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3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4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5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6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7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olorsXP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xpdocs\Research\Equities\Estrategia\Reports\Fluxo investidores na Bolsa\Banco de dados\"/>
    </mc:Choice>
  </mc:AlternateContent>
  <xr:revisionPtr revIDLastSave="0" documentId="13_ncr:1_{1F5A5849-C3E4-4BE6-828A-8A4F1FD1AB73}" xr6:coauthVersionLast="47" xr6:coauthVersionMax="47" xr10:uidLastSave="{00000000-0000-0000-0000-000000000000}"/>
  <bookViews>
    <workbookView xWindow="28692" yWindow="3204" windowWidth="29016" windowHeight="15696" firstSheet="8" activeTab="8" xr2:uid="{00000000-000D-0000-FFFF-FFFF00000000}"/>
  </bookViews>
  <sheets>
    <sheet name="Alocação em ações_anual" sheetId="28" r:id="rId1"/>
    <sheet name="AUM Allocation (Annual)" sheetId="24" r:id="rId2"/>
    <sheet name="Cap  Líq  Ações Grupo (12M)" sheetId="30" r:id="rId3"/>
    <sheet name="Cap  Líq  por Classe (12M)" sheetId="23" r:id="rId4"/>
    <sheet name="PL por Classe (12M)" sheetId="22" r:id="rId5"/>
    <sheet name="sector_performance" sheetId="20" r:id="rId6"/>
    <sheet name="raw_sector" sheetId="18" r:id="rId7"/>
    <sheet name="raw_annual" sheetId="13" r:id="rId8"/>
    <sheet name="raw_daily" sheetId="2" r:id="rId9"/>
    <sheet name="raw_monthly" sheetId="3" r:id="rId10"/>
    <sheet name="raw_participation" sheetId="15" r:id="rId11"/>
    <sheet name="Cap  Líq  por Classe (Anual)" sheetId="32" r:id="rId12"/>
    <sheet name="B3 Flows" sheetId="10" r:id="rId13"/>
    <sheet name="Foreign" sheetId="11" r:id="rId14"/>
    <sheet name="Institutional" sheetId="1" r:id="rId15"/>
    <sheet name="PFs" sheetId="7" r:id="rId16"/>
    <sheet name="Fin Inst." sheetId="8" r:id="rId17"/>
    <sheet name="Others" sheetId="9" r:id="rId18"/>
    <sheet name="Participação B3" sheetId="16" r:id="rId19"/>
    <sheet name="Sector flows" sheetId="19" r:id="rId20"/>
    <sheet name="Anbima" sheetId="17" r:id="rId21"/>
    <sheet name="Fundos - Classe" sheetId="21" r:id="rId22"/>
    <sheet name="Fundos de ações" sheetId="27" r:id="rId23"/>
    <sheet name="Alocação em fundos" sheetId="25" r:id="rId24"/>
  </sheets>
  <externalReferences>
    <externalReference r:id="rId25"/>
  </externalReferences>
  <definedNames>
    <definedName name="ExternalData_1" localSheetId="0" hidden="1">'Alocação em ações_anual'!$A$1:$E$12</definedName>
    <definedName name="ExternalData_1" localSheetId="11" hidden="1">'Cap  Líq  por Classe (Anual)'!$A$1:$F$6</definedName>
    <definedName name="ExternalData_1" localSheetId="7" hidden="1">raw_annual!$A$1:$F$20</definedName>
    <definedName name="ExternalData_1" localSheetId="8" hidden="1">raw_daily!$A$1:$I$1013</definedName>
    <definedName name="ExternalData_1" localSheetId="9" hidden="1">raw_monthly!$A$1:$J$50</definedName>
    <definedName name="ExternalData_1" localSheetId="10" hidden="1">raw_participation!$A$1:$F$96</definedName>
    <definedName name="ExternalData_1" localSheetId="5" hidden="1">sector_performance!$A$1:$T$6575</definedName>
    <definedName name="ExternalData_2" localSheetId="2" hidden="1">'Cap  Líq  Ações Grupo (12M)'!$A$1:$E$13</definedName>
    <definedName name="ExternalData_2" localSheetId="4" hidden="1">'PL por Classe (12M)'!$A$1:$D$13</definedName>
    <definedName name="ExternalData_2" localSheetId="6" hidden="1">raw_sector!$A$1:$AA$18</definedName>
    <definedName name="ExternalData_3" localSheetId="1" hidden="1">'AUM Allocation (Annual)'!$A$1:$H$56</definedName>
    <definedName name="ExternalData_3" localSheetId="3" hidden="1">'Cap  Líq  por Classe (12M)'!$A$1:$F$13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E3" i="9"/>
  <c r="F3" i="8"/>
  <c r="E3" i="8"/>
  <c r="J3" i="1"/>
  <c r="I3" i="1"/>
  <c r="H3" i="1"/>
  <c r="B53" i="3"/>
  <c r="L4" i="11" a="1"/>
  <c r="L4" i="11" s="1"/>
  <c r="J3" i="7"/>
  <c r="I3" i="7"/>
  <c r="H3" i="7"/>
  <c r="E2" i="22" l="1"/>
  <c r="E3" i="22"/>
  <c r="E4" i="22"/>
  <c r="E5" i="22"/>
  <c r="E6" i="22"/>
  <c r="E7" i="22"/>
  <c r="E8" i="22"/>
  <c r="E9" i="22"/>
  <c r="E10" i="22"/>
  <c r="E11" i="22"/>
  <c r="E12" i="22"/>
  <c r="E13" i="22"/>
  <c r="F2" i="22"/>
  <c r="F3" i="22"/>
  <c r="F4" i="22"/>
  <c r="F5" i="22"/>
  <c r="F6" i="22"/>
  <c r="F7" i="22"/>
  <c r="F8" i="22"/>
  <c r="F9" i="22"/>
  <c r="F10" i="22"/>
  <c r="F11" i="22"/>
  <c r="F12" i="22"/>
  <c r="F13" i="22"/>
  <c r="G2" i="22"/>
  <c r="G3" i="22"/>
  <c r="G4" i="22"/>
  <c r="G5" i="22"/>
  <c r="G6" i="22"/>
  <c r="G7" i="22"/>
  <c r="G8" i="22"/>
  <c r="G9" i="22"/>
  <c r="G10" i="22"/>
  <c r="G11" i="22"/>
  <c r="G12" i="22"/>
  <c r="G13" i="22"/>
  <c r="G2" i="23"/>
  <c r="G3" i="23"/>
  <c r="G4" i="23"/>
  <c r="G5" i="23"/>
  <c r="G6" i="23"/>
  <c r="G7" i="23"/>
  <c r="G8" i="23"/>
  <c r="G9" i="23"/>
  <c r="G10" i="23"/>
  <c r="G11" i="23"/>
  <c r="G12" i="23"/>
  <c r="G13" i="23"/>
  <c r="H2" i="23"/>
  <c r="H3" i="23"/>
  <c r="H4" i="23"/>
  <c r="H5" i="23"/>
  <c r="H6" i="23"/>
  <c r="H7" i="23"/>
  <c r="H8" i="23"/>
  <c r="H9" i="23"/>
  <c r="H10" i="23"/>
  <c r="H11" i="23"/>
  <c r="H12" i="23"/>
  <c r="H13" i="23"/>
  <c r="I2" i="23"/>
  <c r="I3" i="23"/>
  <c r="I4" i="23"/>
  <c r="I5" i="23"/>
  <c r="I6" i="23"/>
  <c r="I7" i="23"/>
  <c r="I8" i="23"/>
  <c r="I9" i="23"/>
  <c r="I10" i="23"/>
  <c r="I11" i="23"/>
  <c r="I12" i="23"/>
  <c r="I13" i="23"/>
  <c r="F2" i="30"/>
  <c r="F3" i="30"/>
  <c r="F4" i="30"/>
  <c r="F5" i="30"/>
  <c r="F6" i="30"/>
  <c r="F7" i="30"/>
  <c r="F8" i="30"/>
  <c r="F9" i="30"/>
  <c r="F10" i="30"/>
  <c r="F11" i="30"/>
  <c r="F12" i="30"/>
  <c r="F13" i="30"/>
  <c r="G2" i="30"/>
  <c r="G3" i="30"/>
  <c r="G4" i="30"/>
  <c r="G5" i="30"/>
  <c r="G6" i="30"/>
  <c r="G7" i="30"/>
  <c r="G8" i="30"/>
  <c r="G9" i="30"/>
  <c r="G10" i="30"/>
  <c r="G11" i="30"/>
  <c r="G12" i="30"/>
  <c r="G13" i="30"/>
  <c r="H2" i="30"/>
  <c r="H3" i="30"/>
  <c r="H4" i="30"/>
  <c r="H5" i="30"/>
  <c r="H6" i="30"/>
  <c r="H7" i="30"/>
  <c r="H8" i="30"/>
  <c r="H9" i="30"/>
  <c r="H10" i="30"/>
  <c r="H11" i="30"/>
  <c r="H12" i="30"/>
  <c r="H13" i="30"/>
  <c r="I2" i="30"/>
  <c r="I3" i="30"/>
  <c r="I4" i="30"/>
  <c r="I5" i="30"/>
  <c r="I6" i="30"/>
  <c r="I7" i="30"/>
  <c r="I8" i="30"/>
  <c r="I9" i="30"/>
  <c r="I10" i="30"/>
  <c r="I11" i="30"/>
  <c r="I12" i="30"/>
  <c r="I13" i="30"/>
  <c r="I2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J2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K2" i="24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F47" i="21"/>
  <c r="E47" i="21"/>
  <c r="D47" i="21"/>
  <c r="F23" i="27"/>
  <c r="E23" i="27"/>
  <c r="D23" i="27"/>
  <c r="C23" i="27"/>
  <c r="B23" i="27"/>
  <c r="B26" i="27" l="1" a="1"/>
  <c r="B26" i="27" s="1"/>
  <c r="C2" i="27"/>
  <c r="F2" i="27"/>
  <c r="E2" i="27"/>
  <c r="D2" i="27"/>
  <c r="B2" i="27"/>
  <c r="C20" i="25"/>
  <c r="D20" i="25"/>
  <c r="E20" i="25"/>
  <c r="F20" i="25"/>
  <c r="B20" i="25"/>
  <c r="F2" i="25"/>
  <c r="E2" i="25"/>
  <c r="D2" i="25"/>
  <c r="C2" i="25"/>
  <c r="B2" i="25"/>
  <c r="B5" i="27" l="1" a="1"/>
  <c r="B22" i="25" a="1"/>
  <c r="B22" i="25" s="1"/>
  <c r="B5" i="25" a="1"/>
  <c r="F20" i="21"/>
  <c r="E20" i="21"/>
  <c r="D20" i="21"/>
  <c r="C20" i="21"/>
  <c r="C2" i="21"/>
  <c r="D2" i="21"/>
  <c r="F2" i="21"/>
  <c r="E2" i="21"/>
  <c r="H26" i="19"/>
  <c r="G26" i="19"/>
  <c r="H25" i="19" a="1"/>
  <c r="H25" i="19" s="1"/>
  <c r="I3" i="19"/>
  <c r="H3" i="19"/>
  <c r="G3" i="19"/>
  <c r="F3" i="19"/>
  <c r="E3" i="19"/>
  <c r="D3" i="19"/>
  <c r="C3" i="19"/>
  <c r="G2" i="19"/>
  <c r="E27" i="19" s="1"/>
  <c r="E1" i="9"/>
  <c r="B4" i="16" a="1"/>
  <c r="B4" i="16" s="1"/>
  <c r="Q2" i="11"/>
  <c r="P2" i="11"/>
  <c r="O2" i="11"/>
  <c r="N2" i="11"/>
  <c r="M2" i="11"/>
  <c r="L2" i="11"/>
  <c r="G3" i="11"/>
  <c r="F3" i="11"/>
  <c r="D3" i="11"/>
  <c r="E3" i="11"/>
  <c r="D1" i="11"/>
  <c r="D5" i="11" s="1" a="1"/>
  <c r="A1" i="11"/>
  <c r="D5" i="11" l="1"/>
  <c r="H17" i="11"/>
  <c r="C5" i="19" a="1"/>
  <c r="C5" i="19" s="1"/>
  <c r="C28" i="19" s="1" a="1"/>
  <c r="C28" i="19" s="1"/>
  <c r="G28" i="19" s="1"/>
  <c r="B5" i="27"/>
  <c r="D17" i="27"/>
  <c r="E17" i="27"/>
  <c r="B5" i="25"/>
  <c r="C49" i="25"/>
  <c r="D18" i="25"/>
  <c r="J6" i="16"/>
  <c r="O6" i="16" s="1"/>
  <c r="G33" i="19"/>
  <c r="C22" i="21" a="1"/>
  <c r="C22" i="21" s="1"/>
  <c r="C4" i="21" a="1"/>
  <c r="G41" i="19"/>
  <c r="G30" i="19"/>
  <c r="G42" i="19"/>
  <c r="H34" i="19"/>
  <c r="H35" i="19"/>
  <c r="H32" i="19"/>
  <c r="H41" i="19"/>
  <c r="H31" i="19"/>
  <c r="H44" i="19"/>
  <c r="M6" i="16"/>
  <c r="N6" i="16"/>
  <c r="H9" i="11"/>
  <c r="H5" i="11"/>
  <c r="H7" i="11"/>
  <c r="H8" i="11"/>
  <c r="H10" i="11"/>
  <c r="H11" i="11"/>
  <c r="H13" i="11"/>
  <c r="H14" i="11"/>
  <c r="H15" i="11"/>
  <c r="H6" i="11"/>
  <c r="H12" i="11"/>
  <c r="H16" i="11"/>
  <c r="L6" i="16" l="1"/>
  <c r="K6" i="16"/>
  <c r="H42" i="19"/>
  <c r="H30" i="19"/>
  <c r="G31" i="19"/>
  <c r="G36" i="19"/>
  <c r="G35" i="19"/>
  <c r="G34" i="19"/>
  <c r="G29" i="19"/>
  <c r="H37" i="19"/>
  <c r="H38" i="19"/>
  <c r="H43" i="19"/>
  <c r="G40" i="19"/>
  <c r="H28" i="19"/>
  <c r="H39" i="19"/>
  <c r="H33" i="19"/>
  <c r="G37" i="19"/>
  <c r="G38" i="19"/>
  <c r="H40" i="19"/>
  <c r="G44" i="19"/>
  <c r="G32" i="19"/>
  <c r="H36" i="19"/>
  <c r="H29" i="19"/>
  <c r="G43" i="19"/>
  <c r="G39" i="19"/>
  <c r="C4" i="21"/>
  <c r="I8" i="11"/>
  <c r="I15" i="11"/>
  <c r="I11" i="11"/>
  <c r="I10" i="11"/>
  <c r="I16" i="11"/>
  <c r="I6" i="11"/>
  <c r="I12" i="11"/>
  <c r="I7" i="11"/>
  <c r="I5" i="11"/>
  <c r="I14" i="11"/>
  <c r="I13" i="11"/>
  <c r="I9" i="11"/>
  <c r="I17" i="11"/>
  <c r="C3" i="9" l="1"/>
  <c r="B3" i="9"/>
  <c r="A1" i="9"/>
  <c r="C3" i="8"/>
  <c r="B3" i="8"/>
  <c r="E1" i="8"/>
  <c r="E5" i="8" s="1" a="1"/>
  <c r="E5" i="8" s="1"/>
  <c r="A1" i="8"/>
  <c r="B5" i="8" s="1" a="1"/>
  <c r="B5" i="8" s="1"/>
  <c r="D3" i="7"/>
  <c r="C3" i="7"/>
  <c r="B3" i="7"/>
  <c r="H1" i="7"/>
  <c r="H5" i="7" s="1" a="1"/>
  <c r="A1" i="7"/>
  <c r="B5" i="7" s="1" a="1"/>
  <c r="B5" i="7" s="1"/>
  <c r="H1" i="1"/>
  <c r="H5" i="1" s="1" a="1"/>
  <c r="H5" i="1" s="1"/>
  <c r="A1" i="1"/>
  <c r="B5" i="1" s="1" a="1"/>
  <c r="B5" i="1" s="1"/>
  <c r="B3" i="1"/>
  <c r="D3" i="1"/>
  <c r="C3" i="1"/>
  <c r="I19" i="7" l="1"/>
  <c r="H19" i="7"/>
  <c r="H5" i="7"/>
  <c r="B5" i="9" a="1"/>
  <c r="B5" i="9" s="1"/>
  <c r="E5" i="9" a="1"/>
  <c r="E5" i="9" s="1"/>
  <c r="K12" i="7"/>
  <c r="E28" i="7"/>
  <c r="E27" i="1"/>
  <c r="I26" i="7" l="1"/>
  <c r="I26" i="1"/>
  <c r="J26" i="1"/>
  <c r="K17" i="1"/>
  <c r="K11" i="1"/>
  <c r="K5" i="1"/>
  <c r="K16" i="1"/>
  <c r="K14" i="1"/>
  <c r="K13" i="1"/>
  <c r="K10" i="1"/>
  <c r="K9" i="1"/>
  <c r="K7" i="1"/>
  <c r="K6" i="1"/>
  <c r="K12" i="1"/>
  <c r="K15" i="1"/>
  <c r="K8" i="1"/>
  <c r="E12" i="1"/>
  <c r="E11" i="1"/>
  <c r="E25" i="1"/>
  <c r="E5" i="1"/>
  <c r="E23" i="1"/>
  <c r="E16" i="1"/>
  <c r="E20" i="1"/>
  <c r="E10" i="1"/>
  <c r="E8" i="1"/>
  <c r="E14" i="1"/>
  <c r="E19" i="1"/>
  <c r="E9" i="1"/>
  <c r="E18" i="1"/>
  <c r="E15" i="1"/>
  <c r="E17" i="1"/>
  <c r="E13" i="1"/>
  <c r="E7" i="1"/>
  <c r="E21" i="1"/>
  <c r="E6" i="1"/>
  <c r="E24" i="1"/>
  <c r="E26" i="1"/>
  <c r="E22" i="1"/>
  <c r="K11" i="7"/>
  <c r="K7" i="7"/>
  <c r="K16" i="7"/>
  <c r="K17" i="7"/>
  <c r="K10" i="7"/>
  <c r="K8" i="7"/>
  <c r="K9" i="7"/>
  <c r="K15" i="7"/>
  <c r="K13" i="7"/>
  <c r="K14" i="7"/>
  <c r="E5" i="7"/>
  <c r="K5" i="7"/>
  <c r="E24" i="7"/>
  <c r="E6" i="7"/>
  <c r="K6" i="7"/>
  <c r="E18" i="7"/>
  <c r="E9" i="7"/>
  <c r="E15" i="7"/>
  <c r="E10" i="7"/>
  <c r="E20" i="7"/>
  <c r="E27" i="7"/>
  <c r="E11" i="7"/>
  <c r="E13" i="7"/>
  <c r="E16" i="7"/>
  <c r="E21" i="7"/>
  <c r="E26" i="7"/>
  <c r="E8" i="7"/>
  <c r="E12" i="7"/>
  <c r="E22" i="7"/>
  <c r="E19" i="7"/>
  <c r="E23" i="7"/>
  <c r="E7" i="7"/>
  <c r="E17" i="7"/>
  <c r="E14" i="7"/>
  <c r="E2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F0AA68-85D6-49B1-A292-4CB5FD225B09}" keepAlive="1" name="Query - Aloc  Ações por Grupo (Anual)" description="Connection to the 'Aloc  Ações por Grupo (Anual)' query in the workbook." type="5" refreshedVersion="8" background="1" saveData="1">
    <dbPr connection="Provider=Microsoft.Mashup.OleDb.1;Data Source=$Workbook$;Location=&quot;Aloc  Ações por Grupo (Anual)&quot;;Extended Properties=&quot;&quot;" command="SELECT * FROM [Aloc  Ações por Grupo (Anual)]"/>
  </connection>
  <connection id="2" xr16:uid="{22831CDA-6975-436F-ACB9-D75C634A63DC}" keepAlive="1" name="Query - AUM Allocation (Annual)" description="Connection to the 'AUM Allocation (Annual)' query in the workbook." type="5" refreshedVersion="8" background="1" saveData="1">
    <dbPr connection="Provider=Microsoft.Mashup.OleDb.1;Data Source=$Workbook$;Location=&quot;AUM Allocation (Annual)&quot;;Extended Properties=&quot;&quot;" command="SELECT * FROM [AUM Allocation (Annual)]"/>
  </connection>
  <connection id="3" xr16:uid="{FB13855A-6DF5-44AC-9D20-DA31E49A601A}" keepAlive="1" name="Query - Cap  Líq  Ações Grupo (12M)" description="Connection to the 'Cap  Líq  Ações Grupo (12M)' query in the workbook." type="5" refreshedVersion="0" background="1">
    <dbPr connection="Provider=Microsoft.Mashup.OleDb.1;Data Source=$Workbook$;Location=&quot;Cap  Líq  Ações Grupo (12M)&quot;;Extended Properties=&quot;&quot;" command="SELECT * FROM [Cap  Líq  Ações Grupo (12M)]"/>
  </connection>
  <connection id="4" xr16:uid="{98B5F143-97F2-4C38-B04F-99199F6AA48C}" keepAlive="1" name="Query - Cap  Líq  Ações Grupo (12M) (2)" description="Connection to the 'Cap  Líq  Ações Grupo (12M) (2)' query in the workbook." type="5" refreshedVersion="8" background="1" saveData="1">
    <dbPr connection="Provider=Microsoft.Mashup.OleDb.1;Data Source=$Workbook$;Location=&quot;Cap  Líq  Ações Grupo (12M) (2)&quot;;Extended Properties=&quot;&quot;" command="SELECT * FROM [Cap  Líq  Ações Grupo (12M) (2)]"/>
  </connection>
  <connection id="5" xr16:uid="{B1B3C129-76D1-46DC-A873-341B10997906}" keepAlive="1" name="Query - Cap  Líq  por Classe (12M)" description="Connection to the 'Cap  Líq  por Classe (12M)' query in the workbook." type="5" refreshedVersion="8" background="1" saveData="1">
    <dbPr connection="Provider=Microsoft.Mashup.OleDb.1;Data Source=$Workbook$;Location=&quot;Cap  Líq  por Classe (12M)&quot;;Extended Properties=&quot;&quot;" command="SELECT * FROM [Cap  Líq  por Classe (12M)]"/>
  </connection>
  <connection id="6" xr16:uid="{BB7214A2-2FDB-4250-A695-48F998C91E81}" keepAlive="1" name="Query - Cap  Líq  por Classe (Anual)" description="Connection to the 'Cap  Líq  por Classe (Anual)' query in the workbook." type="5" refreshedVersion="8" background="1" saveData="1">
    <dbPr connection="Provider=Microsoft.Mashup.OleDb.1;Data Source=$Workbook$;Location=&quot;Cap  Líq  por Classe (Anual)&quot;;Extended Properties=&quot;&quot;" command="SELECT * FROM [Cap  Líq  por Classe (Anual)]"/>
  </connection>
  <connection id="7" xr16:uid="{6786CF47-774C-4FF9-A499-15232F1E80B3}" keepAlive="1" name="Query - participation" description="Connection to the 'participation' query in the workbook." type="5" refreshedVersion="8" background="1" saveData="1">
    <dbPr connection="Provider=Microsoft.Mashup.OleDb.1;Data Source=$Workbook$;Location=participation;Extended Properties=&quot;&quot;" command="SELECT * FROM [participation]"/>
  </connection>
  <connection id="8" xr16:uid="{B8021F59-39C8-444B-8D27-8EDA537E60BB}" keepAlive="1" name="Query - PL por Classe (12M)" description="Connection to the 'PL por Classe (12M)' query in the workbook." type="5" refreshedVersion="8" background="1" saveData="1">
    <dbPr connection="Provider=Microsoft.Mashup.OleDb.1;Data Source=$Workbook$;Location=&quot;PL por Classe (12M)&quot;;Extended Properties=&quot;&quot;" command="SELECT * FROM [PL por Classe (12M)]"/>
  </connection>
  <connection id="9" xr16:uid="{1CE6767F-7DC9-4D2C-998A-25C1E8C9DF8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10" xr16:uid="{4EB6281A-1F04-4419-9128-2A4D919131F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1" xr16:uid="{C222C67C-1319-44F0-9EB5-839A0077671A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12" xr16:uid="{A75322AB-3A50-43E4-824B-C3F5D161369A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13" xr16:uid="{0EAB7686-6140-4AF6-93B5-6030E9597A62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<sst xmlns="http://schemas.openxmlformats.org/spreadsheetml/2006/main" count="265" uniqueCount="136">
  <si>
    <t>date</t>
  </si>
  <si>
    <t>financial_cash</t>
  </si>
  <si>
    <t>foreign_cash</t>
  </si>
  <si>
    <t>foreign_futures</t>
  </si>
  <si>
    <t>individual_cash</t>
  </si>
  <si>
    <t>individual_futures</t>
  </si>
  <si>
    <t>institutional_cash</t>
  </si>
  <si>
    <t>institutional_futures</t>
  </si>
  <si>
    <t>others_cash</t>
  </si>
  <si>
    <t>Total</t>
  </si>
  <si>
    <t>foreign_primary_cash</t>
  </si>
  <si>
    <t>Total Cash</t>
  </si>
  <si>
    <t>year</t>
  </si>
  <si>
    <t>foreign_secondary_cash</t>
  </si>
  <si>
    <t>foreign_cash_consolidated</t>
  </si>
  <si>
    <t>foreign_total_cash_plus_futures</t>
  </si>
  <si>
    <t>individuals</t>
  </si>
  <si>
    <t>institutions</t>
  </si>
  <si>
    <t>foreign</t>
  </si>
  <si>
    <t>financial_institutions</t>
  </si>
  <si>
    <t>others</t>
  </si>
  <si>
    <t>Individuals</t>
  </si>
  <si>
    <t>Institutions</t>
  </si>
  <si>
    <t>Foreign</t>
  </si>
  <si>
    <t>Financial Inst.</t>
  </si>
  <si>
    <t>Others</t>
  </si>
  <si>
    <t>Pessoas físicas</t>
  </si>
  <si>
    <t>Instituições</t>
  </si>
  <si>
    <t>Estrangeiro</t>
  </si>
  <si>
    <t>Inst.Financ.</t>
  </si>
  <si>
    <t>Outros</t>
  </si>
  <si>
    <t>Column1</t>
  </si>
  <si>
    <t>sector</t>
  </si>
  <si>
    <t>sector_63d_adtv</t>
  </si>
  <si>
    <t>ytd_foreigners_flow</t>
  </si>
  <si>
    <t>ytd_foreigners_flow_to_63d_adtv</t>
  </si>
  <si>
    <t>ytd_retail_flow</t>
  </si>
  <si>
    <t>ytd_retail_flow_to_63d_adtv</t>
  </si>
  <si>
    <t>ytd_local_institutions_flow</t>
  </si>
  <si>
    <t>ytd_local_institutions_flow_to_63d_adtv</t>
  </si>
  <si>
    <t>ytd_others_flow</t>
  </si>
  <si>
    <t>ytd_others_flow_to_63d_adtv</t>
  </si>
  <si>
    <t>last_month_foreigners_flow</t>
  </si>
  <si>
    <t>last_month_foreigners_flow_to_63d_adtv</t>
  </si>
  <si>
    <t>last_month_retail_flow</t>
  </si>
  <si>
    <t>last_month_retail_flow_to_63d_adtv</t>
  </si>
  <si>
    <t>last_month_local_institutions_flow</t>
  </si>
  <si>
    <t>last_month_local_institutions_flow_to_63d_adtv</t>
  </si>
  <si>
    <t>last_month_others_flow</t>
  </si>
  <si>
    <t>last_month_others_flow_to_63d_adtv</t>
  </si>
  <si>
    <t>mtd_foreigners_flow</t>
  </si>
  <si>
    <t>mtd_foreigners_flow_to_63d_adtv</t>
  </si>
  <si>
    <t>mtd_retail_flow</t>
  </si>
  <si>
    <t>mtd_retail_flow_to_63d_adtv</t>
  </si>
  <si>
    <t>mtd_local_institutions_flow</t>
  </si>
  <si>
    <t>mtd_local_institutions_flow_to_63d_adtv</t>
  </si>
  <si>
    <t>mtd_others_flow</t>
  </si>
  <si>
    <t>mtd_others_flow_to_63d_adtv</t>
  </si>
  <si>
    <t>Agribusiness</t>
  </si>
  <si>
    <t>Banks</t>
  </si>
  <si>
    <t>Capital Goods</t>
  </si>
  <si>
    <t>Education</t>
  </si>
  <si>
    <t>Financials Non-Banks</t>
  </si>
  <si>
    <t>Food &amp; Beverages</t>
  </si>
  <si>
    <t>Health Care</t>
  </si>
  <si>
    <t>Homebuilders</t>
  </si>
  <si>
    <t>Income Properties</t>
  </si>
  <si>
    <t>Metals &amp; Mining</t>
  </si>
  <si>
    <t>Oil, Gas &amp; Petrochemicals</t>
  </si>
  <si>
    <t>Pulp &amp; Paper</t>
  </si>
  <si>
    <t>Retail</t>
  </si>
  <si>
    <t>Sanitation</t>
  </si>
  <si>
    <t>TMT</t>
  </si>
  <si>
    <t>Transportation</t>
  </si>
  <si>
    <t>Utilities &amp; Energy</t>
  </si>
  <si>
    <t>YTD</t>
  </si>
  <si>
    <t>MTD</t>
  </si>
  <si>
    <t>Accumulated Foreign Flows to 63d ADTV</t>
  </si>
  <si>
    <t>Sector</t>
  </si>
  <si>
    <t>YTD Performance</t>
  </si>
  <si>
    <t>MTD Performance</t>
  </si>
  <si>
    <t>data</t>
  </si>
  <si>
    <t>Column15</t>
  </si>
  <si>
    <t>Ibovespa</t>
  </si>
  <si>
    <t>Período</t>
  </si>
  <si>
    <t>Renda Fixa</t>
  </si>
  <si>
    <t>Ações</t>
  </si>
  <si>
    <t>Multimercados</t>
  </si>
  <si>
    <t>Renda Fixa (bi)</t>
  </si>
  <si>
    <t>Ações (bi)</t>
  </si>
  <si>
    <t>Multimercado (bi)</t>
  </si>
  <si>
    <t>Date</t>
  </si>
  <si>
    <t>Previdência</t>
  </si>
  <si>
    <t>ETF</t>
  </si>
  <si>
    <t>AUM</t>
  </si>
  <si>
    <t>Fixed Income as % of Total Net AUM</t>
  </si>
  <si>
    <t>Equities as % of Total Net AUM (RHS)</t>
  </si>
  <si>
    <t>Hedge Funds as % of Total Net AUM</t>
  </si>
  <si>
    <t>Others as % of Total Net AUM</t>
  </si>
  <si>
    <t>Total Net AUM</t>
  </si>
  <si>
    <t>Total equities AUM</t>
  </si>
  <si>
    <t>Total AUM of funds industry</t>
  </si>
  <si>
    <t>Net flow of fixed income funds (R$ billion)</t>
  </si>
  <si>
    <t>Net flow of equity funds (R$ billion)</t>
  </si>
  <si>
    <t>Net flow of hedge funds (R$ billion)</t>
  </si>
  <si>
    <t>Annual relative allocation to equity funds, hedge funds, fixed income funds  and other funds</t>
  </si>
  <si>
    <t>Total Net AUM (R$ tri)</t>
  </si>
  <si>
    <t>Total equities AUM (R$ tri)</t>
  </si>
  <si>
    <t>Total AUM of funds industry (R$ tri)</t>
  </si>
  <si>
    <t>Fundos ativos</t>
  </si>
  <si>
    <t>Fundos de investimento estrangeiro</t>
  </si>
  <si>
    <t>Total Ações (R\$ mi)</t>
  </si>
  <si>
    <t>Data</t>
  </si>
  <si>
    <t>Ações (total)</t>
  </si>
  <si>
    <t>Ações (total) (R$ billion)</t>
  </si>
  <si>
    <t>Fundos ativos (R$ billion)</t>
  </si>
  <si>
    <t>Fundos de investimento estrangeiro (R$ billion)</t>
  </si>
  <si>
    <t>Outros (R$ billion)</t>
  </si>
  <si>
    <t>Active funds</t>
  </si>
  <si>
    <t>International equity funds</t>
  </si>
  <si>
    <t>Fixed Income</t>
  </si>
  <si>
    <t>Equities</t>
  </si>
  <si>
    <t>Hedge Funds</t>
  </si>
  <si>
    <t>Raio-XP</t>
  </si>
  <si>
    <t>Fixed income funds</t>
  </si>
  <si>
    <t>Equity funds</t>
  </si>
  <si>
    <t>Hedge funds</t>
  </si>
  <si>
    <t>Fundos de renda fixa</t>
  </si>
  <si>
    <t>Fundos de ações</t>
  </si>
  <si>
    <t>Fundos multimercado</t>
  </si>
  <si>
    <t>Flows monthly</t>
  </si>
  <si>
    <t>Flows annual</t>
  </si>
  <si>
    <t>Ano</t>
  </si>
  <si>
    <t>Renda Fixa (tri)</t>
  </si>
  <si>
    <t>Ações (tri)</t>
  </si>
  <si>
    <t>Multimercado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</si>
</sst>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[$-409]mmm\-yy;@"/>
    <numFmt numFmtId="166" formatCode="m/d;@"/>
    <numFmt numFmtId="167" formatCode="0.0%"/>
    <numFmt numFmtId="168" formatCode="yyyy\-mm\-dd;@"/>
    <numFmt numFmtId="169" formatCode="dd/mm/yy;@"/>
    <numFmt numFmtId="170" formatCode="0.000000"/>
    <numFmt numFmtId="171" formatCode="0.0000"/>
    <numFmt numFmtId="172" formatCode="0.0000000000E+00"/>
    <numFmt numFmtId="173" formatCode="0.00000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Roboto Light"/>
    </font>
    <font>
      <b/>
      <sz val="10"/>
      <color theme="1"/>
      <name val="Roboto Light"/>
    </font>
    <font>
      <sz val="11"/>
      <color theme="1"/>
      <name val="Calibri"/>
      <family val="2"/>
      <scheme val="minor"/>
    </font>
    <font>
      <b/>
      <sz val="10"/>
      <color theme="0"/>
      <name val="Roboto Light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2F44"/>
        <bgColor indexed="64"/>
      </patternFill>
    </fill>
    <fill>
      <patternFill patternType="solid">
        <fgColor theme="7"/>
        <bgColor theme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3" borderId="0" xfId="0" applyFont="1" applyFill="1"/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5" fontId="4" fillId="4" borderId="0" xfId="0" applyNumberFormat="1" applyFont="1" applyFill="1" applyAlignment="1">
      <alignment horizontal="center" wrapText="1"/>
    </xf>
    <xf numFmtId="0" fontId="1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67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64" fontId="0" fillId="0" borderId="0" xfId="0" applyNumberFormat="1"/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0" fontId="1" fillId="6" borderId="0" xfId="0" applyFont="1" applyFill="1"/>
    <xf numFmtId="1" fontId="1" fillId="0" borderId="0" xfId="0" applyNumberFormat="1" applyFont="1" applyAlignment="1">
      <alignment horizontal="center"/>
    </xf>
    <xf numFmtId="9" fontId="1" fillId="0" borderId="0" xfId="1" applyFont="1" applyAlignment="1">
      <alignment horizontal="center"/>
    </xf>
    <xf numFmtId="0" fontId="1" fillId="7" borderId="0" xfId="0" applyFont="1" applyFill="1"/>
    <xf numFmtId="0" fontId="2" fillId="7" borderId="0" xfId="0" applyFont="1" applyFill="1"/>
    <xf numFmtId="14" fontId="0" fillId="0" borderId="0" xfId="0" applyNumberFormat="1"/>
    <xf numFmtId="170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167" fontId="1" fillId="0" borderId="0" xfId="0" applyNumberFormat="1" applyFont="1"/>
    <xf numFmtId="172" fontId="0" fillId="0" borderId="0" xfId="0" applyNumberFormat="1"/>
    <xf numFmtId="164" fontId="1" fillId="0" borderId="0" xfId="0" applyNumberFormat="1" applyFont="1"/>
    <xf numFmtId="173" fontId="1" fillId="0" borderId="0" xfId="0" applyNumberFormat="1" applyFont="1" applyAlignment="1">
      <alignment horizontal="center"/>
    </xf>
    <xf numFmtId="0" fontId="4" fillId="4" borderId="2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134">
    <dxf>
      <numFmt numFmtId="19" formatCode="dd/mm/yyyy"/>
    </dxf>
    <dxf>
      <numFmt numFmtId="167" formatCode="0.0%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EB3DF"/>
      <color rgb="FF1F2F44"/>
      <color rgb="FF7E7E7E"/>
      <color rgb="FF8EB2DF"/>
      <color rgb="FF94B2DF"/>
      <color rgb="FF94B2E9"/>
      <color rgb="FF707971"/>
      <color rgb="FF74797C"/>
      <color rgb="FFF9C1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XP.xml"/></Relationships>
</file>

<file path=xl/charts/_rels/chart3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XP.xml"/></Relationships>
</file>

<file path=xl/charts/_rels/chart3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XP.xml"/></Relationships>
</file>

<file path=xl/charts/_rels/chart3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XP.xml"/></Relationships>
</file>

<file path=xl/charts/_rels/chart3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XP.xml"/></Relationships>
</file>

<file path=xl/charts/_rels/chart3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XP.xml"/></Relationships>
</file>

<file path=xl/charts/_rels/chart3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XP.xml"/></Relationships>
</file>

<file path=xl/charts/_rels/chart3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XP.xml"/></Relationships>
</file>

<file path=xl/charts/_rels/chart3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XP.xml"/></Relationships>
</file>

<file path=xl/charts/_rels/chart4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XP.xml"/></Relationships>
</file>

<file path=xl/charts/_rels/chart4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XP.xml"/></Relationships>
</file>

<file path=xl/charts/_rels/chart4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XP.xml"/></Relationships>
</file>

<file path=xl/charts/_rels/chart43.xml.rels><?xml version="1.0" encoding="UTF-8" standalone="yes"?>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XP.xml"/></Relationships>
</file>

<file path=xl/charts/_rels/chart44.xml.rels><?xml version="1.0" encoding="UTF-8" standalone="yes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XP.xml"/><Relationship Id="rId3" Type="http://schemas.openxmlformats.org/officeDocument/2006/relationships/themeOverride" Target="../theme/themeOverride1.xml"/></Relationships>
</file>

<file path=xl/charts/_rels/chart45.xml.rels><?xml version="1.0" encoding="UTF-8" standalone="yes"?>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XP.xml"/></Relationships>
</file>

<file path=xl/charts/_rels/chart46.xml.rels><?xml version="1.0" encoding="UTF-8" standalone="yes"?>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XP.xml"/></Relationships>
</file>

<file path=xl/charts/_rels/chart47.xml.rels><?xml version="1.0" encoding="UTF-8" standalone="yes"?>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XP.xml"/></Relationships>
</file>

<file path=xl/charts/_rels/chart48.xml.rels><?xml version="1.0" encoding="UTF-8" standalone="yes"?>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XP.xml"/></Relationships>
</file>

<file path=xl/charts/_rels/chart49.xml.rels><?xml version="1.0" encoding="UTF-8" standalone="yes"?>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XP.xml"/></Relationships>
</file>

<file path=xl/charts/_rels/chart50.xml.rels><?xml version="1.0" encoding="UTF-8" standalone="yes"?>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XP.xml"/><Relationship Id="rId3" Type="http://schemas.openxmlformats.org/officeDocument/2006/relationships/themeOverride" Target="../theme/themeOverride2.xml"/></Relationships>
</file>

<file path=xl/charts/_rels/chart51.xml.rels><?xml version="1.0" encoding="UTF-8" standalone="yes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XP.xml"/><Relationship Id="rId3" Type="http://schemas.openxmlformats.org/officeDocument/2006/relationships/themeOverride" Target="../theme/themeOverride3.xml"/></Relationships>
</file>

<file path=xl/charts/_rels/chart52.xml.rels><?xml version="1.0" encoding="UTF-8" standalone="yes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XP.xml"/><Relationship Id="rId3" Type="http://schemas.openxmlformats.org/officeDocument/2006/relationships/themeOverride" Target="../theme/themeOverride4.xml"/></Relationships>
</file>

<file path=xl/charts/_rels/chart53.xml.rels><?xml version="1.0" encoding="UTF-8" standalone="yes"?>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XP.xml"/><Relationship Id="rId3" Type="http://schemas.openxmlformats.org/officeDocument/2006/relationships/themeOverride" Target="../theme/themeOverride5.xml"/></Relationships>
</file>

<file path=xl/charts/_rels/chart54.xml.rels><?xml version="1.0" encoding="UTF-8" standalone="yes"?>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XP.xml"/><Relationship Id="rId3" Type="http://schemas.openxmlformats.org/officeDocument/2006/relationships/themeOverride" Target="../theme/themeOverride6.xml"/></Relationships>
</file>

<file path=xl/charts/_rels/chart55.xml.rels><?xml version="1.0" encoding="UTF-8" standalone="yes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XP.xml"/><Relationship Id="rId3" Type="http://schemas.openxmlformats.org/officeDocument/2006/relationships/themeOverride" Target="../theme/themeOverride7.xml"/></Relationships>
</file>

<file path=xl/charts/_rels/chart56.xml.rels><?xml version="1.0" encoding="UTF-8" standalone="yes"?>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XP.xml"/></Relationships>
</file>

<file path=xl/charts/_rels/chart57.xml.rels><?xml version="1.0" encoding="UTF-8" standalone="yes"?>
<Relationships xmlns="http://schemas.openxmlformats.org/package/2006/relationships"><Relationship Id="rId1" Type="http://schemas.microsoft.com/office/2011/relationships/chartStyle" Target="style27.xml"/><Relationship Id="rId2" Type="http://schemas.microsoft.com/office/2011/relationships/chartColorStyle" Target="colorsXP.xml"/></Relationships>
</file>

<file path=xl/charts/_rels/chart58.xml.rels><?xml version="1.0" encoding="UTF-8" standalone="yes"?>
<Relationships xmlns="http://schemas.openxmlformats.org/package/2006/relationships"><Relationship Id="rId1" Type="http://schemas.microsoft.com/office/2011/relationships/chartStyle" Target="style28.xml"/><Relationship Id="rId2" Type="http://schemas.microsoft.com/office/2011/relationships/chartColorStyle" Target="colorsXP.xml"/></Relationships>
</file>

<file path=xl/charts/_rels/chart59.xml.rels><?xml version="1.0" encoding="UTF-8" standalone="yes"?>
<Relationships xmlns="http://schemas.openxmlformats.org/package/2006/relationships"><Relationship Id="rId1" Type="http://schemas.microsoft.com/office/2011/relationships/chartStyle" Target="style29.xml"/><Relationship Id="rId2" Type="http://schemas.microsoft.com/office/2011/relationships/chartColorStyle" Target="colorsXP.xml"/></Relationships>
</file>

<file path=xl/charts/_rels/chart60.xml.rels><?xml version="1.0" encoding="UTF-8" standalone="yes"?>
<Relationships xmlns="http://schemas.openxmlformats.org/package/2006/relationships"><Relationship Id="rId1" Type="http://schemas.microsoft.com/office/2011/relationships/chartStyle" Target="style30.xml"/><Relationship Id="rId2" Type="http://schemas.microsoft.com/office/2011/relationships/chartColorStyle" Target="colorsXP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Cash</c:v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042310762754919E-3"/>
                  <c:y val="1.1714101722698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D1-4F16-95CD-7A31C8402ECF}"/>
                </c:ext>
              </c:extLst>
            </c:dLbl>
            <c:dLbl>
              <c:idx val="2"/>
              <c:layout>
                <c:manualLayout>
                  <c:x val="0"/>
                  <c:y val="8.3866057838660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46C-4C91-96FF-501B0C5F6904}"/>
                </c:ext>
              </c:extLst>
            </c:dLbl>
            <c:dLbl>
              <c:idx val="3"/>
              <c:layout>
                <c:manualLayout>
                  <c:x val="3.7790997428173564E-6"/>
                  <c:y val="-4.39291926565554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6C-4C91-96FF-501B0C5F6904}"/>
                </c:ext>
              </c:extLst>
            </c:dLbl>
            <c:dLbl>
              <c:idx val="11"/>
              <c:layout>
                <c:manualLayout>
                  <c:x val="0"/>
                  <c:y val="-4.98008077488256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B4-4B66-A691-C8B8FC21257E}"/>
                </c:ext>
              </c:extLst>
            </c:dLbl>
            <c:dLbl>
              <c:idx val="12"/>
              <c:layout>
                <c:manualLayout>
                  <c:x val="2.2926923230370986E-3"/>
                  <c:y val="6.81721536434976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Foreign!$E$5:$E$17</c:f>
              <c:numCache>
                <c:formatCode>0.0</c:formatCode>
                <c:ptCount val="13"/>
                <c:pt idx="0">
                  <c:v>-6.371969</c:v>
                </c:pt>
                <c:pt idx="1">
                  <c:v>1.16831</c:v>
                </c:pt>
                <c:pt idx="2">
                  <c:v>5.2671060000000001</c:v>
                </c:pt>
                <c:pt idx="3">
                  <c:v>-1.22645</c:v>
                </c:pt>
                <c:pt idx="4">
                  <c:v>2.060820000000001</c:v>
                </c:pt>
                <c:pt idx="5">
                  <c:v>-1.873478999999999</c:v>
                </c:pt>
                <c:pt idx="6">
                  <c:v>26.313596</c:v>
                </c:pt>
                <c:pt idx="7">
                  <c:v>15.395726</c:v>
                </c:pt>
                <c:pt idx="8">
                  <c:v>11.655507999999999</c:v>
                </c:pt>
                <c:pt idx="9">
                  <c:v>3.1787230000000002</c:v>
                </c:pt>
                <c:pt idx="10">
                  <c:v>-14.91</c:v>
                </c:pt>
                <c:pt idx="11">
                  <c:v>-7.7855729999999994</c:v>
                </c:pt>
                <c:pt idx="12">
                  <c:v>1.1305050000000001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C-4C91-96FF-501B0C5F6904}"/>
            </c:ext>
          </c:extLst>
        </c:ser>
        <c:ser>
          <c:idx val="1"/>
          <c:order val="1"/>
          <c:tx>
            <c:v>Futures</c:v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46C-4C91-96FF-501B0C5F69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46C-4C91-96FF-501B0C5F6904}"/>
                </c:ext>
              </c:extLst>
            </c:dLbl>
            <c:dLbl>
              <c:idx val="2"/>
              <c:layout>
                <c:manualLayout>
                  <c:x val="0"/>
                  <c:y val="1.61085743277523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6C-4C91-96FF-501B0C5F6904}"/>
                </c:ext>
              </c:extLst>
            </c:dLbl>
            <c:dLbl>
              <c:idx val="3"/>
              <c:layout>
                <c:manualLayout>
                  <c:x val="2.2854555587767463E-3"/>
                  <c:y val="-6.0772076152467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6C-4C91-96FF-501B0C5F6904}"/>
                </c:ext>
              </c:extLst>
            </c:dLbl>
            <c:dLbl>
              <c:idx val="4"/>
              <c:layout>
                <c:manualLayout>
                  <c:x val="-4.203220702937113E-17"/>
                  <c:y val="-0.100872230137763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6C-4C91-96FF-501B0C5F6904}"/>
                </c:ext>
              </c:extLst>
            </c:dLbl>
            <c:dLbl>
              <c:idx val="5"/>
              <c:layout>
                <c:manualLayout>
                  <c:x val="-8.3799069101151789E-17"/>
                  <c:y val="-0.12914193290601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6C-4C91-96FF-501B0C5F6904}"/>
                </c:ext>
              </c:extLst>
            </c:dLbl>
            <c:dLbl>
              <c:idx val="6"/>
              <c:layout>
                <c:manualLayout>
                  <c:x val="0"/>
                  <c:y val="9.3112827819473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6C-4C91-96FF-501B0C5F690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6C-4C91-96FF-501B0C5F6904}"/>
                </c:ext>
              </c:extLst>
            </c:dLbl>
            <c:dLbl>
              <c:idx val="8"/>
              <c:layout>
                <c:manualLayout>
                  <c:x val="0"/>
                  <c:y val="-0.116391034774341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6C-4C91-96FF-501B0C5F6904}"/>
                </c:ext>
              </c:extLst>
            </c:dLbl>
            <c:dLbl>
              <c:idx val="9"/>
              <c:layout>
                <c:manualLayout>
                  <c:x val="0"/>
                  <c:y val="-6.9834620864605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6C-4C91-96FF-501B0C5F6904}"/>
                </c:ext>
              </c:extLst>
            </c:dLbl>
            <c:dLbl>
              <c:idx val="10"/>
              <c:layout>
                <c:manualLayout>
                  <c:x val="-1.6812882811748452E-16"/>
                  <c:y val="-7.7594023182894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6C-4C91-96FF-501B0C5F6904}"/>
                </c:ext>
              </c:extLst>
            </c:dLbl>
            <c:dLbl>
              <c:idx val="11"/>
              <c:layout>
                <c:manualLayout>
                  <c:x val="-2.3042310762754919E-3"/>
                  <c:y val="-6.885628695395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46C-4C91-96FF-501B0C5F6904}"/>
                </c:ext>
              </c:extLst>
            </c:dLbl>
            <c:dLbl>
              <c:idx val="12"/>
              <c:layout>
                <c:manualLayout>
                  <c:x val="0"/>
                  <c:y val="-0.122595355400879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Foreign!$F$5:$F$17</c:f>
              <c:numCache>
                <c:formatCode>0.0</c:formatCode>
                <c:ptCount val="13"/>
                <c:pt idx="0">
                  <c:v>-7.3110221009999989</c:v>
                </c:pt>
                <c:pt idx="1">
                  <c:v>-6.2264526990000002</c:v>
                </c:pt>
                <c:pt idx="2">
                  <c:v>5.1958857260000002</c:v>
                </c:pt>
                <c:pt idx="3">
                  <c:v>3.1841459259999998</c:v>
                </c:pt>
                <c:pt idx="4">
                  <c:v>-6.8242585709999997</c:v>
                </c:pt>
                <c:pt idx="5">
                  <c:v>6.5027097450000007</c:v>
                </c:pt>
                <c:pt idx="6">
                  <c:v>1.334374656</c:v>
                </c:pt>
                <c:pt idx="7">
                  <c:v>-10.564151389999999</c:v>
                </c:pt>
                <c:pt idx="8">
                  <c:v>-7.1123866060000003</c:v>
                </c:pt>
                <c:pt idx="9">
                  <c:v>-3.6454206500000002</c:v>
                </c:pt>
                <c:pt idx="10">
                  <c:v>1.711179757</c:v>
                </c:pt>
                <c:pt idx="11">
                  <c:v>7.705491299999967E-2</c:v>
                </c:pt>
                <c:pt idx="12">
                  <c:v>0.78841007199999968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strRef>
              <c:f>Foreign!$I$4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429801028392574E-2"/>
                  <c:y val="3.3828006088280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46C-4C91-96FF-501B0C5F6904}"/>
                </c:ext>
              </c:extLst>
            </c:dLbl>
            <c:dLbl>
              <c:idx val="1"/>
              <c:layout>
                <c:manualLayout>
                  <c:x val="-3.5283739473880318E-2"/>
                  <c:y val="4.9936580416032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46C-4C91-96FF-501B0C5F6904}"/>
                </c:ext>
              </c:extLst>
            </c:dLbl>
            <c:dLbl>
              <c:idx val="2"/>
              <c:layout>
                <c:manualLayout>
                  <c:x val="-3.9176540725836498E-2"/>
                  <c:y val="-8.9109589041095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6C-4C91-96FF-501B0C5F6904}"/>
                </c:ext>
              </c:extLst>
            </c:dLbl>
            <c:dLbl>
              <c:idx val="3"/>
              <c:layout>
                <c:manualLayout>
                  <c:x val="-3.4081901009541504E-2"/>
                  <c:y val="0.191433924072439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46C-4C91-96FF-501B0C5F6904}"/>
                </c:ext>
              </c:extLst>
            </c:dLbl>
            <c:dLbl>
              <c:idx val="4"/>
              <c:layout>
                <c:manualLayout>
                  <c:x val="-3.4189819399029334E-2"/>
                  <c:y val="0.156739926829447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6C-4C91-96FF-501B0C5F6904}"/>
                </c:ext>
              </c:extLst>
            </c:dLbl>
            <c:dLbl>
              <c:idx val="5"/>
              <c:layout>
                <c:manualLayout>
                  <c:x val="-3.4189875287908997E-2"/>
                  <c:y val="0.201286753710363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46C-4C91-96FF-501B0C5F6904}"/>
                </c:ext>
              </c:extLst>
            </c:dLbl>
            <c:dLbl>
              <c:idx val="6"/>
              <c:layout>
                <c:manualLayout>
                  <c:x val="-3.9176540725836498E-2"/>
                  <c:y val="-7.3001014713343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6C-4C91-96FF-501B0C5F6904}"/>
                </c:ext>
              </c:extLst>
            </c:dLbl>
            <c:dLbl>
              <c:idx val="7"/>
              <c:layout>
                <c:manualLayout>
                  <c:x val="-3.4189819399029382E-2"/>
                  <c:y val="0.2188151453757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46C-4C91-96FF-501B0C5F6904}"/>
                </c:ext>
              </c:extLst>
            </c:dLbl>
            <c:dLbl>
              <c:idx val="8"/>
              <c:layout>
                <c:manualLayout>
                  <c:x val="-3.189712348163061E-2"/>
                  <c:y val="-0.1841939370877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46C-4C91-96FF-501B0C5F6904}"/>
                </c:ext>
              </c:extLst>
            </c:dLbl>
            <c:dLbl>
              <c:idx val="9"/>
              <c:layout>
                <c:manualLayout>
                  <c:x val="-3.4189768239064014E-2"/>
                  <c:y val="0.199370243531202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46C-4C91-96FF-501B0C5F6904}"/>
                </c:ext>
              </c:extLst>
            </c:dLbl>
            <c:dLbl>
              <c:idx val="10"/>
              <c:layout>
                <c:manualLayout>
                  <c:x val="-4.0429801028392574E-2"/>
                  <c:y val="7.4099441907661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46C-4C91-96FF-501B0C5F6904}"/>
                </c:ext>
              </c:extLst>
            </c:dLbl>
            <c:dLbl>
              <c:idx val="11"/>
              <c:layout>
                <c:manualLayout>
                  <c:x val="-3.0675302997314753E-2"/>
                  <c:y val="9.7032947392628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46C-4C91-96FF-501B0C5F6904}"/>
                </c:ext>
              </c:extLst>
            </c:dLbl>
            <c:dLbl>
              <c:idx val="12"/>
              <c:layout>
                <c:manualLayout>
                  <c:x val="-3.1897089774294382E-2"/>
                  <c:y val="-0.226245035418380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Foreign!$I$5:$I$17</c:f>
              <c:numCache>
                <c:formatCode>0.0</c:formatCode>
                <c:ptCount val="13"/>
                <c:pt idx="0">
                  <c:v>-13.682991100999999</c:v>
                </c:pt>
                <c:pt idx="1">
                  <c:v>-5.0581426990000002</c:v>
                </c:pt>
                <c:pt idx="2">
                  <c:v>10.462991726</c:v>
                </c:pt>
                <c:pt idx="3">
                  <c:v>1.9576959259999998</c:v>
                </c:pt>
                <c:pt idx="4">
                  <c:v>-4.7634385709999982</c:v>
                </c:pt>
                <c:pt idx="5">
                  <c:v>4.6292307450000019</c:v>
                </c:pt>
                <c:pt idx="6">
                  <c:v>27.647970656000002</c:v>
                </c:pt>
                <c:pt idx="7">
                  <c:v>4.8315746100000005</c:v>
                </c:pt>
                <c:pt idx="8">
                  <c:v>4.543121393999999</c:v>
                </c:pt>
                <c:pt idx="9">
                  <c:v>-0.46669764999999996</c:v>
                </c:pt>
                <c:pt idx="10">
                  <c:v>-13.198820243</c:v>
                </c:pt>
                <c:pt idx="11">
                  <c:v>-7.7085180869999999</c:v>
                </c:pt>
                <c:pt idx="12">
                  <c:v>1.9189150719999999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Cash</c:v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830240703480139E-2"/>
                  <c:y val="-8.7414228308193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30-4123-B6E5-C610BF93789B}"/>
                </c:ext>
              </c:extLst>
            </c:dLbl>
            <c:dLbl>
              <c:idx val="1"/>
              <c:layout>
                <c:manualLayout>
                  <c:x val="-2.3660481406960281E-3"/>
                  <c:y val="-3.1786992112070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30-4123-B6E5-C610BF93789B}"/>
                </c:ext>
              </c:extLst>
            </c:dLbl>
            <c:dLbl>
              <c:idx val="6"/>
              <c:layout>
                <c:manualLayout>
                  <c:x val="7.0134747073116854E-3"/>
                  <c:y val="-0.154939905405110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6F-4012-A207-ED09AEF7D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Foreign!$L$15:$L$22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Foreign!$O$15:$O$22</c:f>
              <c:numCache>
                <c:formatCode>0.0</c:formatCode>
                <c:ptCount val="8"/>
                <c:pt idx="0">
                  <c:v>-6.4984000000000002</c:v>
                </c:pt>
                <c:pt idx="1">
                  <c:v>0.70120000000000005</c:v>
                </c:pt>
                <c:pt idx="2">
                  <c:v>41.537999999999997</c:v>
                </c:pt>
                <c:pt idx="3">
                  <c:v>119.79430000000001</c:v>
                </c:pt>
                <c:pt idx="4">
                  <c:v>55.954500000000003</c:v>
                </c:pt>
                <c:pt idx="5">
                  <c:v>-24.1982</c:v>
                </c:pt>
                <c:pt idx="6">
                  <c:v>26.8704</c:v>
                </c:pt>
                <c:pt idx="7">
                  <c:v>37.861285000000002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0-4123-B6E5-C610BF93789B}"/>
            </c:ext>
          </c:extLst>
        </c:ser>
        <c:ser>
          <c:idx val="1"/>
          <c:order val="1"/>
          <c:tx>
            <c:v>Futures</c:v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830240703480139E-2"/>
                  <c:y val="7.9467480280176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30-4123-B6E5-C610BF93789B}"/>
                </c:ext>
              </c:extLst>
            </c:dLbl>
            <c:dLbl>
              <c:idx val="1"/>
              <c:layout>
                <c:manualLayout>
                  <c:x val="2.3660481406960281E-3"/>
                  <c:y val="6.357398422414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30-4123-B6E5-C610BF9378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8F8A7F-D03E-4EC3-9660-D4C13A49ED6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D6F-4012-A207-ED09AEF7D6FF}"/>
                </c:ext>
              </c:extLst>
            </c:dLbl>
            <c:dLbl>
              <c:idx val="3"/>
              <c:layout>
                <c:manualLayout>
                  <c:x val="0"/>
                  <c:y val="-6.357398422414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30-4123-B6E5-C610BF93789B}"/>
                </c:ext>
              </c:extLst>
            </c:dLbl>
            <c:dLbl>
              <c:idx val="5"/>
              <c:layout>
                <c:manualLayout>
                  <c:x val="0"/>
                  <c:y val="-6.357398422414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30-4123-B6E5-C610BF93789B}"/>
                </c:ext>
              </c:extLst>
            </c:dLbl>
            <c:dLbl>
              <c:idx val="6"/>
              <c:layout>
                <c:manualLayout>
                  <c:x val="0"/>
                  <c:y val="-8.1547318634268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6F-4012-A207-ED09AEF7D6FF}"/>
                </c:ext>
              </c:extLst>
            </c:dLbl>
            <c:dLbl>
              <c:idx val="7"/>
              <c:layout>
                <c:manualLayout>
                  <c:x val="0"/>
                  <c:y val="-7.152073225215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830-4123-B6E5-C610BF9378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Foreign!$L$15:$L$22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Foreign!$P$15:$P$22</c:f>
              <c:numCache>
                <c:formatCode>0.0</c:formatCode>
                <c:ptCount val="8"/>
                <c:pt idx="0">
                  <c:v>-4.194369</c:v>
                </c:pt>
                <c:pt idx="1">
                  <c:v>2.6177670000000002</c:v>
                </c:pt>
                <c:pt idx="2">
                  <c:v>27.192254999999999</c:v>
                </c:pt>
                <c:pt idx="3">
                  <c:v>-1.8631470000000001</c:v>
                </c:pt>
                <c:pt idx="4">
                  <c:v>2.464804</c:v>
                </c:pt>
                <c:pt idx="5">
                  <c:v>5.2692500000000004</c:v>
                </c:pt>
                <c:pt idx="6">
                  <c:v>-7.8737380000000003</c:v>
                </c:pt>
                <c:pt idx="7">
                  <c:v>-17.410938999999999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0-4123-B6E5-C610BF9378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7"/>
        <c:overlap val="100"/>
        <c:axId val="1478276064"/>
        <c:axId val="1478273184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437588493926525E-2"/>
                  <c:y val="-0.257474636107770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30-4123-B6E5-C610BF93789B}"/>
                </c:ext>
              </c:extLst>
            </c:dLbl>
            <c:dLbl>
              <c:idx val="1"/>
              <c:layout>
                <c:manualLayout>
                  <c:x val="-3.4189395633057645E-2"/>
                  <c:y val="-0.154166911743541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30-4123-B6E5-C610BF93789B}"/>
                </c:ext>
              </c:extLst>
            </c:dLbl>
            <c:dLbl>
              <c:idx val="5"/>
              <c:layout>
                <c:manualLayout>
                  <c:x val="-4.0607347790446384E-2"/>
                  <c:y val="0.100129025153021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30-4123-B6E5-C610BF93789B}"/>
                </c:ext>
              </c:extLst>
            </c:dLbl>
            <c:dLbl>
              <c:idx val="6"/>
              <c:layout>
                <c:manualLayout>
                  <c:x val="-3.030410131801782E-2"/>
                  <c:y val="-0.226701545803266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6F-4012-A207-ED09AEF7D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Foreign!$L$15:$L$22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Foreign!$Q$15:$Q$22</c:f>
              <c:numCache>
                <c:formatCode>0.0</c:formatCode>
                <c:ptCount val="8"/>
                <c:pt idx="0">
                  <c:v>-10.692769</c:v>
                </c:pt>
                <c:pt idx="1">
                  <c:v>3.3189669999999998</c:v>
                </c:pt>
                <c:pt idx="2">
                  <c:v>68.730255</c:v>
                </c:pt>
                <c:pt idx="3">
                  <c:v>117.93115299999999</c:v>
                </c:pt>
                <c:pt idx="4">
                  <c:v>58.419303999999997</c:v>
                </c:pt>
                <c:pt idx="5">
                  <c:v>-18.92895</c:v>
                </c:pt>
                <c:pt idx="6">
                  <c:v>18.996662000000001</c:v>
                </c:pt>
                <c:pt idx="7">
                  <c:v>20.450346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0-4123-B6E5-C610BF9378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8276064"/>
        <c:axId val="1478273184"/>
      </c:lineChart>
      <c:catAx>
        <c:axId val="14782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478273184"/>
        <c:crosses val="autoZero"/>
        <c:auto val="1"/>
        <c:lblAlgn val="ctr"/>
        <c:lblOffset val="100"/>
        <c:noMultiLvlLbl val="0"/>
      </c:catAx>
      <c:valAx>
        <c:axId val="147827318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4782760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Secondary market</c:v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069441D-1188-4449-A488-5FC2EF73C16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080-40E9-A044-A40EB58920E6}"/>
                </c:ext>
              </c:extLst>
            </c:dLbl>
            <c:dLbl>
              <c:idx val="3"/>
              <c:layout>
                <c:manualLayout>
                  <c:x val="0"/>
                  <c:y val="-4.9337923491388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80-40E9-A044-A40EB58920E6}"/>
                </c:ext>
              </c:extLst>
            </c:dLbl>
            <c:dLbl>
              <c:idx val="4"/>
              <c:layout>
                <c:manualLayout>
                  <c:x val="2.3331863609641389E-3"/>
                  <c:y val="4.55429744582806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80-40E9-A044-A40EB58920E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2D61B3-4484-4B61-B70C-9B05A787B5F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080-40E9-A044-A40EB58920E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21684E-0E6E-46B6-9F9A-85785F0C4EF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080-40E9-A044-A40EB58920E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43A72F-6B66-4267-8FC5-24B238247A8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080-40E9-A044-A40EB58920E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3FBC20-6AA4-4F4C-9069-BF6D7005B45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080-40E9-A044-A40EB58920E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5B83537-10E6-4510-BD2D-89A9A0B319D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080-40E9-A044-A40EB58920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Foreign!$L$4:$L$22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Foreign!$M$4:$M$22</c:f>
              <c:numCache>
                <c:formatCode>0.0</c:formatCode>
                <c:ptCount val="19"/>
                <c:pt idx="0">
                  <c:v>-24.6297</c:v>
                </c:pt>
                <c:pt idx="1">
                  <c:v>20.596599999999999</c:v>
                </c:pt>
                <c:pt idx="2">
                  <c:v>5.9580000000000002</c:v>
                </c:pt>
                <c:pt idx="3">
                  <c:v>-1.3519000000000001</c:v>
                </c:pt>
                <c:pt idx="4">
                  <c:v>1.8222</c:v>
                </c:pt>
                <c:pt idx="5">
                  <c:v>11.7463</c:v>
                </c:pt>
                <c:pt idx="6">
                  <c:v>20.342600000000001</c:v>
                </c:pt>
                <c:pt idx="7">
                  <c:v>16.387079</c:v>
                </c:pt>
                <c:pt idx="8">
                  <c:v>14.3254</c:v>
                </c:pt>
                <c:pt idx="9">
                  <c:v>14.353999999999999</c:v>
                </c:pt>
                <c:pt idx="10">
                  <c:v>-11.521100000000001</c:v>
                </c:pt>
                <c:pt idx="11">
                  <c:v>-44.517400000000002</c:v>
                </c:pt>
                <c:pt idx="12">
                  <c:v>-39.663499999999999</c:v>
                </c:pt>
                <c:pt idx="13">
                  <c:v>-7.1524000000000001</c:v>
                </c:pt>
                <c:pt idx="14">
                  <c:v>100.82429999999999</c:v>
                </c:pt>
                <c:pt idx="15">
                  <c:v>44.853400000000001</c:v>
                </c:pt>
                <c:pt idx="16">
                  <c:v>-32.1083</c:v>
                </c:pt>
                <c:pt idx="17">
                  <c:v>25.472999999999999</c:v>
                </c:pt>
                <c:pt idx="18">
                  <c:v>34.978484999999999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7-4766-9693-82056491C9C5}"/>
            </c:ext>
          </c:extLst>
        </c:ser>
        <c:ser>
          <c:idx val="1"/>
          <c:order val="1"/>
          <c:tx>
            <c:v>Primary market</c:v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4.6663727219282778E-3"/>
                  <c:y val="-2.2771487229140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80-40E9-A044-A40EB58920E6}"/>
                </c:ext>
              </c:extLst>
            </c:dLbl>
            <c:dLbl>
              <c:idx val="17"/>
              <c:layout>
                <c:manualLayout>
                  <c:x val="-2.3331863609641389E-3"/>
                  <c:y val="-6.07239659443742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80-40E9-A044-A40EB58920E6}"/>
                </c:ext>
              </c:extLst>
            </c:dLbl>
            <c:dLbl>
              <c:idx val="18"/>
              <c:layout>
                <c:manualLayout>
                  <c:x val="2.3331863609641389E-3"/>
                  <c:y val="-5.31334702013275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080-40E9-A044-A40EB58920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Foreign!$L$4:$L$22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Foreign!$N$4:$N$22</c:f>
              <c:numCache>
                <c:formatCode>0.0</c:formatCode>
                <c:ptCount val="19"/>
                <c:pt idx="0">
                  <c:v>16.0655</c:v>
                </c:pt>
                <c:pt idx="1">
                  <c:v>30.065999999999999</c:v>
                </c:pt>
                <c:pt idx="2">
                  <c:v>40.471400000000003</c:v>
                </c:pt>
                <c:pt idx="3">
                  <c:v>9.8812999999999995</c:v>
                </c:pt>
                <c:pt idx="4">
                  <c:v>4.8274999999999997</c:v>
                </c:pt>
                <c:pt idx="5">
                  <c:v>9.9314</c:v>
                </c:pt>
                <c:pt idx="6">
                  <c:v>5.5208000000000004</c:v>
                </c:pt>
                <c:pt idx="7">
                  <c:v>11.984092</c:v>
                </c:pt>
                <c:pt idx="8">
                  <c:v>5.2161</c:v>
                </c:pt>
                <c:pt idx="9">
                  <c:v>25.200800000000001</c:v>
                </c:pt>
                <c:pt idx="10">
                  <c:v>6.6896000000000004</c:v>
                </c:pt>
                <c:pt idx="11">
                  <c:v>38.018999999999998</c:v>
                </c:pt>
                <c:pt idx="12">
                  <c:v>40.364600000000003</c:v>
                </c:pt>
                <c:pt idx="13">
                  <c:v>48.690399999999997</c:v>
                </c:pt>
                <c:pt idx="14">
                  <c:v>18.970199999999998</c:v>
                </c:pt>
                <c:pt idx="15">
                  <c:v>11.101599999999999</c:v>
                </c:pt>
                <c:pt idx="16">
                  <c:v>7.9099000000000004</c:v>
                </c:pt>
                <c:pt idx="17">
                  <c:v>1.3972</c:v>
                </c:pt>
                <c:pt idx="18">
                  <c:v>2.8828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7-4766-9693-82056491C9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11293263"/>
        <c:axId val="211288943"/>
      </c:barChart>
      <c:catAx>
        <c:axId val="2112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1288943"/>
        <c:crosses val="autoZero"/>
        <c:auto val="1"/>
        <c:lblAlgn val="ctr"/>
        <c:lblOffset val="100"/>
        <c:noMultiLvlLbl val="0"/>
      </c:catAx>
      <c:valAx>
        <c:axId val="21128894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12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Cash</c:v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-4.98008077488256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2.2926923230370986E-3"/>
                  <c:y val="6.81721536434976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Foreign!$D$11:$D$17</c:f>
              <c:numCache>
                <c:formatCode>[$-409]mmm\-yy;@</c:formatCode>
                <c:ptCount val="7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</c:numCache>
            </c:numRef>
          </c:cat>
          <c:val>
            <c:numRef>
              <c:f>Foreign!$E$11:$E$17</c:f>
              <c:numCache>
                <c:formatCode>0.0</c:formatCode>
                <c:ptCount val="7"/>
                <c:pt idx="0">
                  <c:v>26.313596</c:v>
                </c:pt>
                <c:pt idx="1">
                  <c:v>15.395726</c:v>
                </c:pt>
                <c:pt idx="2">
                  <c:v>11.655507999999999</c:v>
                </c:pt>
                <c:pt idx="3">
                  <c:v>3.1787230000000002</c:v>
                </c:pt>
                <c:pt idx="4">
                  <c:v>-14.91</c:v>
                </c:pt>
                <c:pt idx="5">
                  <c:v>-7.7855729999999994</c:v>
                </c:pt>
                <c:pt idx="6">
                  <c:v>1.1305050000000001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C-4C91-96FF-501B0C5F6904}"/>
            </c:ext>
          </c:extLst>
        </c:ser>
        <c:ser>
          <c:idx val="1"/>
          <c:order val="1"/>
          <c:tx>
            <c:v>Futures</c:v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9.3112827819473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6C-4C91-96FF-501B0C5F69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6C-4C91-96FF-501B0C5F6904}"/>
                </c:ext>
              </c:extLst>
            </c:dLbl>
            <c:dLbl>
              <c:idx val="2"/>
              <c:layout>
                <c:manualLayout>
                  <c:x val="0"/>
                  <c:y val="-0.116391034774341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6C-4C91-96FF-501B0C5F6904}"/>
                </c:ext>
              </c:extLst>
            </c:dLbl>
            <c:dLbl>
              <c:idx val="3"/>
              <c:layout>
                <c:manualLayout>
                  <c:x val="0"/>
                  <c:y val="-6.9834620864605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6C-4C91-96FF-501B0C5F6904}"/>
                </c:ext>
              </c:extLst>
            </c:dLbl>
            <c:dLbl>
              <c:idx val="4"/>
              <c:layout>
                <c:manualLayout>
                  <c:x val="-1.6812882811748452E-16"/>
                  <c:y val="-7.7594023182894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6C-4C91-96FF-501B0C5F6904}"/>
                </c:ext>
              </c:extLst>
            </c:dLbl>
            <c:dLbl>
              <c:idx val="5"/>
              <c:layout>
                <c:manualLayout>
                  <c:x val="-2.3042310762754919E-3"/>
                  <c:y val="-6.885628695395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6C-4C91-96FF-501B0C5F6904}"/>
                </c:ext>
              </c:extLst>
            </c:dLbl>
            <c:dLbl>
              <c:idx val="6"/>
              <c:layout>
                <c:manualLayout>
                  <c:x val="0"/>
                  <c:y val="-0.122595355400879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Foreign!$D$11:$D$17</c:f>
              <c:numCache>
                <c:formatCode>[$-409]mmm\-yy;@</c:formatCode>
                <c:ptCount val="7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</c:numCache>
            </c:numRef>
          </c:cat>
          <c:val>
            <c:numRef>
              <c:f>Foreign!$F$11:$F$17</c:f>
              <c:numCache>
                <c:formatCode>0.0</c:formatCode>
                <c:ptCount val="7"/>
                <c:pt idx="0">
                  <c:v>1.334374656</c:v>
                </c:pt>
                <c:pt idx="1">
                  <c:v>-10.564151389999999</c:v>
                </c:pt>
                <c:pt idx="2">
                  <c:v>-7.1123866060000003</c:v>
                </c:pt>
                <c:pt idx="3">
                  <c:v>-3.6454206500000002</c:v>
                </c:pt>
                <c:pt idx="4">
                  <c:v>1.711179757</c:v>
                </c:pt>
                <c:pt idx="5">
                  <c:v>7.705491299999967E-2</c:v>
                </c:pt>
                <c:pt idx="6">
                  <c:v>0.78841007199999968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strRef>
              <c:f>Foreign!$I$4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176540725836498E-2"/>
                  <c:y val="-7.3001014713343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46C-4C91-96FF-501B0C5F6904}"/>
                </c:ext>
              </c:extLst>
            </c:dLbl>
            <c:dLbl>
              <c:idx val="1"/>
              <c:layout>
                <c:manualLayout>
                  <c:x val="-3.4189819399029382E-2"/>
                  <c:y val="0.2188151453757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46C-4C91-96FF-501B0C5F6904}"/>
                </c:ext>
              </c:extLst>
            </c:dLbl>
            <c:dLbl>
              <c:idx val="2"/>
              <c:layout>
                <c:manualLayout>
                  <c:x val="-3.189712348163061E-2"/>
                  <c:y val="-0.1841939370877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6C-4C91-96FF-501B0C5F6904}"/>
                </c:ext>
              </c:extLst>
            </c:dLbl>
            <c:dLbl>
              <c:idx val="3"/>
              <c:layout>
                <c:manualLayout>
                  <c:x val="-3.4189768239064014E-2"/>
                  <c:y val="0.199370243531202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46C-4C91-96FF-501B0C5F6904}"/>
                </c:ext>
              </c:extLst>
            </c:dLbl>
            <c:dLbl>
              <c:idx val="4"/>
              <c:layout>
                <c:manualLayout>
                  <c:x val="-4.0429801028392574E-2"/>
                  <c:y val="7.4099441907661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6C-4C91-96FF-501B0C5F6904}"/>
                </c:ext>
              </c:extLst>
            </c:dLbl>
            <c:dLbl>
              <c:idx val="5"/>
              <c:layout>
                <c:manualLayout>
                  <c:x val="-3.0675302997314753E-2"/>
                  <c:y val="9.7032947392628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46C-4C91-96FF-501B0C5F6904}"/>
                </c:ext>
              </c:extLst>
            </c:dLbl>
            <c:dLbl>
              <c:idx val="6"/>
              <c:layout>
                <c:manualLayout>
                  <c:x val="-3.1897089774294382E-2"/>
                  <c:y val="-0.226245035418380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Foreign!$I$11:$I$17</c:f>
              <c:numCache>
                <c:formatCode>0.0</c:formatCode>
                <c:ptCount val="7"/>
                <c:pt idx="0">
                  <c:v>27.647970656000002</c:v>
                </c:pt>
                <c:pt idx="1">
                  <c:v>4.8315746100000005</c:v>
                </c:pt>
                <c:pt idx="2">
                  <c:v>4.543121393999999</c:v>
                </c:pt>
                <c:pt idx="3">
                  <c:v>-0.46669764999999996</c:v>
                </c:pt>
                <c:pt idx="4">
                  <c:v>-13.198820243</c:v>
                </c:pt>
                <c:pt idx="5">
                  <c:v>-7.7085180869999999</c:v>
                </c:pt>
                <c:pt idx="6">
                  <c:v>1.9189150719999999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0"/>
        <c:lblOffset val="100"/>
        <c:baseTimeUnit val="months"/>
      </c:dateAx>
      <c:valAx>
        <c:axId val="251712560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Institutional!$C$4</c:f>
              <c:strCache>
                <c:ptCount val="1"/>
                <c:pt idx="0">
                  <c:v>institutional_cash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Institutional!$B$5:$B$27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Institutional!$C$5:$C$27</c:f>
              <c:numCache>
                <c:formatCode>0.0</c:formatCode>
                <c:ptCount val="23"/>
                <c:pt idx="0">
                  <c:v>0.54480499999999998</c:v>
                </c:pt>
                <c:pt idx="1">
                  <c:v>0.46625100000000003</c:v>
                </c:pt>
                <c:pt idx="2">
                  <c:v>-0.636768</c:v>
                </c:pt>
                <c:pt idx="3">
                  <c:v>-0.67395700000000003</c:v>
                </c:pt>
                <c:pt idx="4">
                  <c:v>1.2207330000000001</c:v>
                </c:pt>
                <c:pt idx="5">
                  <c:v>-0.17199300000000001</c:v>
                </c:pt>
                <c:pt idx="6">
                  <c:v>-0.37211100000000003</c:v>
                </c:pt>
                <c:pt idx="7">
                  <c:v>-2.7328269999999999</c:v>
                </c:pt>
                <c:pt idx="8">
                  <c:v>1.520575</c:v>
                </c:pt>
                <c:pt idx="9">
                  <c:v>0.78634599999999999</c:v>
                </c:pt>
                <c:pt idx="10">
                  <c:v>0.339694</c:v>
                </c:pt>
                <c:pt idx="11">
                  <c:v>0.23721</c:v>
                </c:pt>
                <c:pt idx="12">
                  <c:v>0.40831099999999998</c:v>
                </c:pt>
                <c:pt idx="13">
                  <c:v>-0.766988</c:v>
                </c:pt>
                <c:pt idx="14">
                  <c:v>-0.85096700000000003</c:v>
                </c:pt>
                <c:pt idx="15">
                  <c:v>0.19903799999999999</c:v>
                </c:pt>
                <c:pt idx="16">
                  <c:v>-0.119224</c:v>
                </c:pt>
                <c:pt idx="17">
                  <c:v>-0.67962699999999998</c:v>
                </c:pt>
                <c:pt idx="18">
                  <c:v>-0.39186599999999999</c:v>
                </c:pt>
                <c:pt idx="19">
                  <c:v>-0.57709999999999995</c:v>
                </c:pt>
                <c:pt idx="20">
                  <c:v>0.17241000000000001</c:v>
                </c:pt>
                <c:pt idx="21">
                  <c:v>-0.281495</c:v>
                </c:pt>
                <c:pt idx="22">
                  <c:v>-0.84080200000000005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1-48C2-AE62-06C4EA9B527E}"/>
            </c:ext>
          </c:extLst>
        </c:ser>
        <c:ser>
          <c:idx val="1"/>
          <c:order val="1"/>
          <c:tx>
            <c:strRef>
              <c:f>Institutional!$D$4</c:f>
              <c:strCache>
                <c:ptCount val="1"/>
                <c:pt idx="0">
                  <c:v>institutional_futures</c:v>
                </c:pt>
              </c:strCache>
            </c:strRef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Institutional!$B$5:$B$27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Institutional!$D$5:$D$27</c:f>
              <c:numCache>
                <c:formatCode>0.0</c:formatCode>
                <c:ptCount val="23"/>
                <c:pt idx="0">
                  <c:v>-2.8449974999999999E-2</c:v>
                </c:pt>
                <c:pt idx="1">
                  <c:v>2.1969710509999998</c:v>
                </c:pt>
                <c:pt idx="2">
                  <c:v>-0.391471183</c:v>
                </c:pt>
                <c:pt idx="3">
                  <c:v>0.22605634799999999</c:v>
                </c:pt>
                <c:pt idx="4">
                  <c:v>-2.8325357169999998</c:v>
                </c:pt>
                <c:pt idx="5">
                  <c:v>-1.811987134</c:v>
                </c:pt>
                <c:pt idx="6">
                  <c:v>0.41955584699999998</c:v>
                </c:pt>
                <c:pt idx="7">
                  <c:v>-0.30568442600000001</c:v>
                </c:pt>
                <c:pt idx="8">
                  <c:v>0.503725337</c:v>
                </c:pt>
                <c:pt idx="9">
                  <c:v>-9.1896317000000005E-2</c:v>
                </c:pt>
                <c:pt idx="10">
                  <c:v>1.9262055629999999</c:v>
                </c:pt>
                <c:pt idx="11">
                  <c:v>0.90508800599999994</c:v>
                </c:pt>
                <c:pt idx="12">
                  <c:v>1.5682706120000001</c:v>
                </c:pt>
                <c:pt idx="13">
                  <c:v>9.5796447000000007E-2</c:v>
                </c:pt>
                <c:pt idx="14">
                  <c:v>-0.55468568200000001</c:v>
                </c:pt>
                <c:pt idx="15">
                  <c:v>-1.682657289</c:v>
                </c:pt>
                <c:pt idx="16">
                  <c:v>0.32175965299999998</c:v>
                </c:pt>
                <c:pt idx="17">
                  <c:v>0.155114428</c:v>
                </c:pt>
                <c:pt idx="18">
                  <c:v>2.1493327080000002</c:v>
                </c:pt>
                <c:pt idx="19">
                  <c:v>-0.92616625900000005</c:v>
                </c:pt>
                <c:pt idx="20">
                  <c:v>-1.515294028</c:v>
                </c:pt>
                <c:pt idx="21">
                  <c:v>-0.145430222</c:v>
                </c:pt>
                <c:pt idx="22">
                  <c:v>8.0161607999999995E-2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1-48C2-AE62-06C4EA9B527E}"/>
            </c:ext>
          </c:extLst>
        </c:ser>
        <c:ser>
          <c:idx val="2"/>
          <c:order val="2"/>
          <c:tx>
            <c:strRef>
              <c:f>Institutional!$E$4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2551956312742487E-18"/>
                  <c:y val="-6.32216427365126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9E-4015-B9C5-43D67AE7C565}"/>
                </c:ext>
              </c:extLst>
            </c:dLbl>
            <c:dLbl>
              <c:idx val="1"/>
              <c:layout>
                <c:manualLayout>
                  <c:x val="0"/>
                  <c:y val="-3.84273937089211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01-48C2-AE62-06C4EA9B527E}"/>
                </c:ext>
              </c:extLst>
            </c:dLbl>
            <c:dLbl>
              <c:idx val="2"/>
              <c:layout>
                <c:manualLayout>
                  <c:x val="-2.1020782525096995E-17"/>
                  <c:y val="-8.66746826788371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93-4CE3-B8AB-23647DC71A00}"/>
                </c:ext>
              </c:extLst>
            </c:dLbl>
            <c:dLbl>
              <c:idx val="3"/>
              <c:layout>
                <c:manualLayout>
                  <c:x val="-2.1020782525096995E-17"/>
                  <c:y val="-5.66443721044625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82-4687-A138-E49D34F08157}"/>
                </c:ext>
              </c:extLst>
            </c:dLbl>
            <c:dLbl>
              <c:idx val="4"/>
              <c:layout>
                <c:manualLayout>
                  <c:x val="0"/>
                  <c:y val="-6.9168703520251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01-48C2-AE62-06C4EA9B527E}"/>
                </c:ext>
              </c:extLst>
            </c:dLbl>
            <c:dLbl>
              <c:idx val="5"/>
              <c:layout>
                <c:manualLayout>
                  <c:x val="-2.2932027664331451E-3"/>
                  <c:y val="-3.9397583035835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93-4CE3-B8AB-23647DC71A00}"/>
                </c:ext>
              </c:extLst>
            </c:dLbl>
            <c:dLbl>
              <c:idx val="6"/>
              <c:layout>
                <c:manualLayout>
                  <c:x val="0"/>
                  <c:y val="-4.75171064701212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82-4687-A138-E49D34F08157}"/>
                </c:ext>
              </c:extLst>
            </c:dLbl>
            <c:dLbl>
              <c:idx val="8"/>
              <c:layout>
                <c:manualLayout>
                  <c:x val="-2.2932027664331871E-3"/>
                  <c:y val="-7.09156494645031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93-4CE3-B8AB-23647DC71A00}"/>
                </c:ext>
              </c:extLst>
            </c:dLbl>
            <c:dLbl>
              <c:idx val="9"/>
              <c:layout>
                <c:manualLayout>
                  <c:x val="0"/>
                  <c:y val="-5.41177438977621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01-48C2-AE62-06C4EA9B527E}"/>
                </c:ext>
              </c:extLst>
            </c:dLbl>
            <c:dLbl>
              <c:idx val="12"/>
              <c:layout>
                <c:manualLayout>
                  <c:x val="-8.4025323968775286E-17"/>
                  <c:y val="-5.26486939839389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01-48C2-AE62-06C4EA9B527E}"/>
                </c:ext>
              </c:extLst>
            </c:dLbl>
            <c:dLbl>
              <c:idx val="13"/>
              <c:layout>
                <c:manualLayout>
                  <c:x val="0"/>
                  <c:y val="-1.58390354900403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82-4687-A138-E49D34F08157}"/>
                </c:ext>
              </c:extLst>
            </c:dLbl>
            <c:dLbl>
              <c:idx val="15"/>
              <c:layout>
                <c:manualLayout>
                  <c:x val="0"/>
                  <c:y val="-7.03265647439283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01-48C2-AE62-06C4EA9B527E}"/>
                </c:ext>
              </c:extLst>
            </c:dLbl>
            <c:dLbl>
              <c:idx val="16"/>
              <c:layout>
                <c:manualLayout>
                  <c:x val="0"/>
                  <c:y val="-4.72770996430019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93-4CE3-B8AB-23647DC71A00}"/>
                </c:ext>
              </c:extLst>
            </c:dLbl>
            <c:dLbl>
              <c:idx val="17"/>
              <c:layout>
                <c:manualLayout>
                  <c:x val="-8.4283836847486107E-17"/>
                  <c:y val="-5.54366242151414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82-4687-A138-E49D34F08157}"/>
                </c:ext>
              </c:extLst>
            </c:dLbl>
            <c:dLbl>
              <c:idx val="18"/>
              <c:layout>
                <c:manualLayout>
                  <c:x val="-2.2932027664331451E-3"/>
                  <c:y val="-7.87951660716700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93-4CE3-B8AB-23647DC71A00}"/>
                </c:ext>
              </c:extLst>
            </c:dLbl>
            <c:dLbl>
              <c:idx val="19"/>
              <c:layout>
                <c:manualLayout>
                  <c:x val="0"/>
                  <c:y val="-1.53709574835685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01-48C2-AE62-06C4EA9B527E}"/>
                </c:ext>
              </c:extLst>
            </c:dLbl>
            <c:dLbl>
              <c:idx val="20"/>
              <c:layout>
                <c:manualLayout>
                  <c:x val="0"/>
                  <c:y val="-4.6112872450705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01-48C2-AE62-06C4EA9B527E}"/>
                </c:ext>
              </c:extLst>
            </c:dLbl>
            <c:dLbl>
              <c:idx val="21"/>
              <c:layout>
                <c:manualLayout>
                  <c:x val="-1.6880899010978364E-16"/>
                  <c:y val="-4.6112872450705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01-48C2-AE62-06C4EA9B527E}"/>
                </c:ext>
              </c:extLst>
            </c:dLbl>
            <c:dLbl>
              <c:idx val="22"/>
              <c:layout>
                <c:manualLayout>
                  <c:x val="-1.6880899010978364E-16"/>
                  <c:y val="-3.07419149671370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01-48C2-AE62-06C4EA9B5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Institutional!$E$5:$E$27</c:f>
              <c:numCache>
                <c:formatCode>0.0</c:formatCode>
                <c:ptCount val="23"/>
                <c:pt idx="0">
                  <c:v>0.51635502499999997</c:v>
                </c:pt>
                <c:pt idx="1">
                  <c:v>2.663222051</c:v>
                </c:pt>
                <c:pt idx="2">
                  <c:v>-1.0282391829999999</c:v>
                </c:pt>
                <c:pt idx="3">
                  <c:v>-0.44790065200000007</c:v>
                </c:pt>
                <c:pt idx="4">
                  <c:v>-1.6118027169999998</c:v>
                </c:pt>
                <c:pt idx="5">
                  <c:v>-1.9839801340000001</c:v>
                </c:pt>
                <c:pt idx="6">
                  <c:v>4.7444846999999957E-2</c:v>
                </c:pt>
                <c:pt idx="7">
                  <c:v>-3.0385114259999999</c:v>
                </c:pt>
                <c:pt idx="8">
                  <c:v>2.0243003370000001</c:v>
                </c:pt>
                <c:pt idx="9">
                  <c:v>0.69444968299999998</c:v>
                </c:pt>
                <c:pt idx="10">
                  <c:v>2.2658995630000001</c:v>
                </c:pt>
                <c:pt idx="11">
                  <c:v>1.1422980059999999</c:v>
                </c:pt>
                <c:pt idx="12">
                  <c:v>1.9765816119999999</c:v>
                </c:pt>
                <c:pt idx="13">
                  <c:v>-0.671191553</c:v>
                </c:pt>
                <c:pt idx="14">
                  <c:v>-1.4056526819999999</c:v>
                </c:pt>
                <c:pt idx="15">
                  <c:v>-1.483619289</c:v>
                </c:pt>
                <c:pt idx="16">
                  <c:v>0.20253565299999998</c:v>
                </c:pt>
                <c:pt idx="17">
                  <c:v>-0.52451257200000001</c:v>
                </c:pt>
                <c:pt idx="18">
                  <c:v>1.7574667080000002</c:v>
                </c:pt>
                <c:pt idx="19">
                  <c:v>-1.5032662590000001</c:v>
                </c:pt>
                <c:pt idx="20">
                  <c:v>-1.3428840280000001</c:v>
                </c:pt>
                <c:pt idx="21">
                  <c:v>-0.42692522199999999</c:v>
                </c:pt>
                <c:pt idx="22">
                  <c:v>-0.760640392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1-48C2-AE62-06C4EA9B52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0"/>
      </c:catAx>
      <c:valAx>
        <c:axId val="992018655"/>
        <c:scaling>
          <c:orientation val="minMax"/>
          <c:min val="-6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011100032441668E-2"/>
          <c:y val="0.29039088454294987"/>
          <c:w val="0.91747576759202143"/>
          <c:h val="0.5844319270236672"/>
        </c:manualLayout>
      </c:layout>
      <c:barChart>
        <c:barDir val="col"/>
        <c:grouping val="stacked"/>
        <c:varyColors val="0"/>
        <c:ser>
          <c:idx val="0"/>
          <c:order val="0"/>
          <c:tx>
            <c:v>Cash</c:v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6.72014378708002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85-4C41-B748-46F03A15DF78}"/>
                </c:ext>
              </c:extLst>
            </c:dLbl>
            <c:dLbl>
              <c:idx val="3"/>
              <c:layout>
                <c:manualLayout>
                  <c:x val="3.7911796580464266E-6"/>
                  <c:y val="-7.4900484879005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7C-483A-9730-AAE878A72885}"/>
                </c:ext>
              </c:extLst>
            </c:dLbl>
            <c:dLbl>
              <c:idx val="5"/>
              <c:layout>
                <c:manualLayout>
                  <c:x val="0"/>
                  <c:y val="-9.987761387331951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85-4C41-B748-46F03A15DF78}"/>
                </c:ext>
              </c:extLst>
            </c:dLbl>
            <c:dLbl>
              <c:idx val="6"/>
              <c:layout>
                <c:manualLayout>
                  <c:x val="0"/>
                  <c:y val="6.75445739533339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52-4B90-ACED-A3B71BDBB7F2}"/>
                </c:ext>
              </c:extLst>
            </c:dLbl>
            <c:dLbl>
              <c:idx val="8"/>
              <c:layout>
                <c:manualLayout>
                  <c:x val="-8.4267562671223191E-17"/>
                  <c:y val="6.02942410924088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85-4C41-B748-46F03A15DF78}"/>
                </c:ext>
              </c:extLst>
            </c:dLbl>
            <c:dLbl>
              <c:idx val="10"/>
              <c:layout>
                <c:manualLayout>
                  <c:x val="-1.6853512534244638E-16"/>
                  <c:y val="5.71424019783549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2-4B90-ACED-A3B71BDBB7F2}"/>
                </c:ext>
              </c:extLst>
            </c:dLbl>
            <c:dLbl>
              <c:idx val="11"/>
              <c:layout>
                <c:manualLayout>
                  <c:x val="0"/>
                  <c:y val="-6.475620670016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09-436F-8384-16144592E6C3}"/>
                </c:ext>
              </c:extLst>
            </c:dLbl>
            <c:dLbl>
              <c:idx val="12"/>
              <c:layout>
                <c:manualLayout>
                  <c:x val="2.2927610312947436E-3"/>
                  <c:y val="-8.87170673386160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87C-483A-9730-AAE878A72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Institutional!$I$5:$I$17</c:f>
              <c:numCache>
                <c:formatCode>0.0</c:formatCode>
                <c:ptCount val="13"/>
                <c:pt idx="0">
                  <c:v>-0.51952100000000001</c:v>
                </c:pt>
                <c:pt idx="1">
                  <c:v>-1.2803789999999999</c:v>
                </c:pt>
                <c:pt idx="2">
                  <c:v>-9.2146000000000008</c:v>
                </c:pt>
                <c:pt idx="3">
                  <c:v>0.2853059999999995</c:v>
                </c:pt>
                <c:pt idx="4">
                  <c:v>-8.7411589999999997</c:v>
                </c:pt>
                <c:pt idx="5">
                  <c:v>2.891489</c:v>
                </c:pt>
                <c:pt idx="6">
                  <c:v>-17.538169</c:v>
                </c:pt>
                <c:pt idx="7">
                  <c:v>-12.788470999999999</c:v>
                </c:pt>
                <c:pt idx="8">
                  <c:v>-9.9492290000000008</c:v>
                </c:pt>
                <c:pt idx="9">
                  <c:v>-9.4446060000000003</c:v>
                </c:pt>
                <c:pt idx="10">
                  <c:v>13.329084999999999</c:v>
                </c:pt>
                <c:pt idx="11">
                  <c:v>1.788724</c:v>
                </c:pt>
                <c:pt idx="12">
                  <c:v>-2.8435480000000002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C-483A-9730-AAE878A72885}"/>
            </c:ext>
          </c:extLst>
        </c:ser>
        <c:ser>
          <c:idx val="1"/>
          <c:order val="1"/>
          <c:tx>
            <c:v>Futures</c:v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5088629244397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87C-483A-9730-AAE878A72885}"/>
                </c:ext>
              </c:extLst>
            </c:dLbl>
            <c:dLbl>
              <c:idx val="1"/>
              <c:layout>
                <c:manualLayout>
                  <c:x val="0"/>
                  <c:y val="-6.19435521090986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87C-483A-9730-AAE878A7288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87C-483A-9730-AAE878A72885}"/>
                </c:ext>
              </c:extLst>
            </c:dLbl>
            <c:dLbl>
              <c:idx val="3"/>
              <c:layout>
                <c:manualLayout>
                  <c:x val="2.2854555587767463E-3"/>
                  <c:y val="-6.0772076152467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87C-483A-9730-AAE878A72885}"/>
                </c:ext>
              </c:extLst>
            </c:dLbl>
            <c:dLbl>
              <c:idx val="4"/>
              <c:layout>
                <c:manualLayout>
                  <c:x val="0"/>
                  <c:y val="-0.12410049243904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7C-483A-9730-AAE878A72885}"/>
                </c:ext>
              </c:extLst>
            </c:dLbl>
            <c:dLbl>
              <c:idx val="5"/>
              <c:layout>
                <c:manualLayout>
                  <c:x val="-8.3799069101151789E-17"/>
                  <c:y val="-0.12914193290601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87C-483A-9730-AAE878A72885}"/>
                </c:ext>
              </c:extLst>
            </c:dLbl>
            <c:dLbl>
              <c:idx val="6"/>
              <c:layout>
                <c:manualLayout>
                  <c:x val="0"/>
                  <c:y val="3.08609410298500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87C-483A-9730-AAE878A72885}"/>
                </c:ext>
              </c:extLst>
            </c:dLbl>
            <c:dLbl>
              <c:idx val="7"/>
              <c:layout>
                <c:manualLayout>
                  <c:x val="-2.2873750109709792E-3"/>
                  <c:y val="-4.059279574379175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7C-483A-9730-AAE878A72885}"/>
                </c:ext>
              </c:extLst>
            </c:dLbl>
            <c:dLbl>
              <c:idx val="8"/>
              <c:layout>
                <c:manualLayout>
                  <c:x val="-2.3420259012646616E-3"/>
                  <c:y val="-0.11627369776779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87C-483A-9730-AAE878A72885}"/>
                </c:ext>
              </c:extLst>
            </c:dLbl>
            <c:dLbl>
              <c:idx val="9"/>
              <c:layout>
                <c:manualLayout>
                  <c:x val="-8.406693333241971E-17"/>
                  <c:y val="9.9520060480435255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87C-483A-9730-AAE878A72885}"/>
                </c:ext>
              </c:extLst>
            </c:dLbl>
            <c:dLbl>
              <c:idx val="10"/>
              <c:layout>
                <c:manualLayout>
                  <c:x val="0"/>
                  <c:y val="1.104883361373735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87C-483A-9730-AAE878A72885}"/>
                </c:ext>
              </c:extLst>
            </c:dLbl>
            <c:dLbl>
              <c:idx val="11"/>
              <c:layout>
                <c:manualLayout>
                  <c:x val="2.2873750109708947E-3"/>
                  <c:y val="-8.4539628678549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87C-483A-9730-AAE878A72885}"/>
                </c:ext>
              </c:extLst>
            </c:dLbl>
            <c:dLbl>
              <c:idx val="12"/>
              <c:layout>
                <c:manualLayout>
                  <c:x val="2.2927610312947436E-3"/>
                  <c:y val="-0.146815448065236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7C-483A-9730-AAE878A72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Institutional!$J$5:$J$17</c:f>
              <c:numCache>
                <c:formatCode>0.0</c:formatCode>
                <c:ptCount val="13"/>
                <c:pt idx="0">
                  <c:v>4.2185808359999992</c:v>
                </c:pt>
                <c:pt idx="1">
                  <c:v>9.2737978129999998</c:v>
                </c:pt>
                <c:pt idx="2">
                  <c:v>-6.1161535329999994</c:v>
                </c:pt>
                <c:pt idx="3">
                  <c:v>-1.68093252</c:v>
                </c:pt>
                <c:pt idx="4">
                  <c:v>5.1488821040000001</c:v>
                </c:pt>
                <c:pt idx="5">
                  <c:v>-8.5009125370000014</c:v>
                </c:pt>
                <c:pt idx="6">
                  <c:v>-0.36041536199999991</c:v>
                </c:pt>
                <c:pt idx="7">
                  <c:v>9.4720787239999993</c:v>
                </c:pt>
                <c:pt idx="8">
                  <c:v>8.175380659</c:v>
                </c:pt>
                <c:pt idx="9">
                  <c:v>2.0480833189999998</c:v>
                </c:pt>
                <c:pt idx="10">
                  <c:v>-3.1966362089999989</c:v>
                </c:pt>
                <c:pt idx="11">
                  <c:v>0.7630051149999999</c:v>
                </c:pt>
                <c:pt idx="12">
                  <c:v>-0.22871378999999981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C-483A-9730-AAE878A72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strRef>
              <c:f>Institutional!$K$4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611377881047453E-2"/>
                  <c:y val="-0.145605898791897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09-436F-8384-16144592E6C3}"/>
                </c:ext>
              </c:extLst>
            </c:dLbl>
            <c:dLbl>
              <c:idx val="1"/>
              <c:layout>
                <c:manualLayout>
                  <c:x val="-3.6478202528598971E-2"/>
                  <c:y val="0.142852328617216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09-436F-8384-16144592E6C3}"/>
                </c:ext>
              </c:extLst>
            </c:dLbl>
            <c:dLbl>
              <c:idx val="2"/>
              <c:layout>
                <c:manualLayout>
                  <c:x val="-3.9176425794969758E-2"/>
                  <c:y val="7.9096306981513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7C-483A-9730-AAE878A72885}"/>
                </c:ext>
              </c:extLst>
            </c:dLbl>
            <c:dLbl>
              <c:idx val="3"/>
              <c:layout>
                <c:manualLayout>
                  <c:x val="-3.4081901009541504E-2"/>
                  <c:y val="0.191433924072439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87C-483A-9730-AAE878A72885}"/>
                </c:ext>
              </c:extLst>
            </c:dLbl>
            <c:dLbl>
              <c:idx val="4"/>
              <c:layout>
                <c:manualLayout>
                  <c:x val="-3.4189819399029334E-2"/>
                  <c:y val="0.156739926829447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7C-483A-9730-AAE878A72885}"/>
                </c:ext>
              </c:extLst>
            </c:dLbl>
            <c:dLbl>
              <c:idx val="5"/>
              <c:layout>
                <c:manualLayout>
                  <c:x val="-3.4189875287908997E-2"/>
                  <c:y val="0.201286753710363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7C-483A-9730-AAE878A72885}"/>
                </c:ext>
              </c:extLst>
            </c:dLbl>
            <c:dLbl>
              <c:idx val="6"/>
              <c:layout>
                <c:manualLayout>
                  <c:x val="-7.3518657759657324E-2"/>
                  <c:y val="2.4972687941580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7C-483A-9730-AAE878A72885}"/>
                </c:ext>
              </c:extLst>
            </c:dLbl>
            <c:dLbl>
              <c:idx val="7"/>
              <c:layout>
                <c:manualLayout>
                  <c:x val="-3.4189760818086022E-2"/>
                  <c:y val="0.110413771953837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87C-483A-9730-AAE878A72885}"/>
                </c:ext>
              </c:extLst>
            </c:dLbl>
            <c:dLbl>
              <c:idx val="8"/>
              <c:layout>
                <c:manualLayout>
                  <c:x val="-4.5653746506924407E-2"/>
                  <c:y val="0.11530162028200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87C-483A-9730-AAE878A72885}"/>
                </c:ext>
              </c:extLst>
            </c:dLbl>
            <c:dLbl>
              <c:idx val="9"/>
              <c:layout>
                <c:manualLayout>
                  <c:x val="-3.4189819399029292E-2"/>
                  <c:y val="9.4664708283131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87C-483A-9730-AAE878A72885}"/>
                </c:ext>
              </c:extLst>
            </c:dLbl>
            <c:dLbl>
              <c:idx val="11"/>
              <c:layout>
                <c:manualLayout>
                  <c:x val="-3.1611397585885111E-2"/>
                  <c:y val="-0.18428206752456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09-436F-8384-16144592E6C3}"/>
                </c:ext>
              </c:extLst>
            </c:dLbl>
            <c:dLbl>
              <c:idx val="12"/>
              <c:layout>
                <c:manualLayout>
                  <c:x val="-3.1897118794205918E-2"/>
                  <c:y val="0.235965768478300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87C-483A-9730-AAE878A72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Institutional!$K$5:$K$17</c:f>
              <c:numCache>
                <c:formatCode>0.0</c:formatCode>
                <c:ptCount val="13"/>
                <c:pt idx="0">
                  <c:v>3.6990598359999991</c:v>
                </c:pt>
                <c:pt idx="1">
                  <c:v>7.9934188129999999</c:v>
                </c:pt>
                <c:pt idx="2">
                  <c:v>-15.330753532999999</c:v>
                </c:pt>
                <c:pt idx="3">
                  <c:v>-1.3956265200000004</c:v>
                </c:pt>
                <c:pt idx="4">
                  <c:v>-3.5922768959999996</c:v>
                </c:pt>
                <c:pt idx="5">
                  <c:v>-5.6094235370000014</c:v>
                </c:pt>
                <c:pt idx="6">
                  <c:v>-17.898584362000001</c:v>
                </c:pt>
                <c:pt idx="7">
                  <c:v>-3.3163922760000002</c:v>
                </c:pt>
                <c:pt idx="8">
                  <c:v>-1.7738483410000008</c:v>
                </c:pt>
                <c:pt idx="9">
                  <c:v>-7.3965226810000004</c:v>
                </c:pt>
                <c:pt idx="10">
                  <c:v>10.132448791</c:v>
                </c:pt>
                <c:pt idx="11">
                  <c:v>2.5517291149999997</c:v>
                </c:pt>
                <c:pt idx="12">
                  <c:v>-3.0722617899999998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C-483A-9730-AAE878A72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  <c:max val="15"/>
          <c:min val="-2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97636340933363E-2"/>
          <c:y val="8.6266838088815939E-2"/>
          <c:w val="0.92588610148547901"/>
          <c:h val="0.634754111723274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PFs!$C$4</c:f>
              <c:strCache>
                <c:ptCount val="1"/>
                <c:pt idx="0">
                  <c:v>individual_cash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PFs!$B$5:$B$27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PFs!$C$5:$C$27</c:f>
              <c:numCache>
                <c:formatCode>0.0</c:formatCode>
                <c:ptCount val="23"/>
                <c:pt idx="0">
                  <c:v>0.29809000000000002</c:v>
                </c:pt>
                <c:pt idx="1">
                  <c:v>-0.10427599999999999</c:v>
                </c:pt>
                <c:pt idx="2">
                  <c:v>0.25691799999999998</c:v>
                </c:pt>
                <c:pt idx="3">
                  <c:v>-0.50826800000000005</c:v>
                </c:pt>
                <c:pt idx="4">
                  <c:v>0.362564</c:v>
                </c:pt>
                <c:pt idx="5">
                  <c:v>0.254027</c:v>
                </c:pt>
                <c:pt idx="6">
                  <c:v>7.6979000000000006E-2</c:v>
                </c:pt>
                <c:pt idx="7">
                  <c:v>0.55646799999999996</c:v>
                </c:pt>
                <c:pt idx="8">
                  <c:v>1.9238000000000002E-2</c:v>
                </c:pt>
                <c:pt idx="9">
                  <c:v>0.13811599999999999</c:v>
                </c:pt>
                <c:pt idx="10">
                  <c:v>0.26236999999999999</c:v>
                </c:pt>
                <c:pt idx="11">
                  <c:v>-6.9961999999999996E-2</c:v>
                </c:pt>
                <c:pt idx="12">
                  <c:v>-9.9316000000000002E-2</c:v>
                </c:pt>
                <c:pt idx="13">
                  <c:v>8.0040000000000007E-3</c:v>
                </c:pt>
                <c:pt idx="14">
                  <c:v>0.31928800000000002</c:v>
                </c:pt>
                <c:pt idx="15">
                  <c:v>0.186669</c:v>
                </c:pt>
                <c:pt idx="16">
                  <c:v>7.6913999999999996E-2</c:v>
                </c:pt>
                <c:pt idx="17">
                  <c:v>-0.213172</c:v>
                </c:pt>
                <c:pt idx="18">
                  <c:v>0.46466200000000002</c:v>
                </c:pt>
                <c:pt idx="19">
                  <c:v>0.30252400000000002</c:v>
                </c:pt>
                <c:pt idx="20">
                  <c:v>0.22042500000000001</c:v>
                </c:pt>
                <c:pt idx="21">
                  <c:v>-0.24787500000000001</c:v>
                </c:pt>
                <c:pt idx="22">
                  <c:v>-0.64097099999999996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9-46EC-AD7E-0DE57A39450F}"/>
            </c:ext>
          </c:extLst>
        </c:ser>
        <c:ser>
          <c:idx val="1"/>
          <c:order val="1"/>
          <c:tx>
            <c:strRef>
              <c:f>PFs!$D$4</c:f>
              <c:strCache>
                <c:ptCount val="1"/>
                <c:pt idx="0">
                  <c:v>individual_futures</c:v>
                </c:pt>
              </c:strCache>
            </c:strRef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PFs!$B$5:$B$27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PFs!$D$5:$D$27</c:f>
              <c:numCache>
                <c:formatCode>0.0</c:formatCode>
                <c:ptCount val="23"/>
                <c:pt idx="0">
                  <c:v>0.148131228</c:v>
                </c:pt>
                <c:pt idx="1">
                  <c:v>-0.90869017200000002</c:v>
                </c:pt>
                <c:pt idx="2">
                  <c:v>0.42110502999999999</c:v>
                </c:pt>
                <c:pt idx="3">
                  <c:v>0.62058062300000005</c:v>
                </c:pt>
                <c:pt idx="4">
                  <c:v>-9.4101762000000005E-2</c:v>
                </c:pt>
                <c:pt idx="5">
                  <c:v>-0.378652618</c:v>
                </c:pt>
                <c:pt idx="6">
                  <c:v>-0.29855029700000002</c:v>
                </c:pt>
                <c:pt idx="7">
                  <c:v>-0.132681417</c:v>
                </c:pt>
                <c:pt idx="8">
                  <c:v>-0.29660361600000001</c:v>
                </c:pt>
                <c:pt idx="9">
                  <c:v>-0.190078199</c:v>
                </c:pt>
                <c:pt idx="10">
                  <c:v>0.20753535000000001</c:v>
                </c:pt>
                <c:pt idx="11">
                  <c:v>0.17460563700000001</c:v>
                </c:pt>
                <c:pt idx="12">
                  <c:v>-0.64834431299999995</c:v>
                </c:pt>
                <c:pt idx="13">
                  <c:v>0.60882383399999995</c:v>
                </c:pt>
                <c:pt idx="14">
                  <c:v>0.34090274300000001</c:v>
                </c:pt>
                <c:pt idx="15">
                  <c:v>-0.32987717999999999</c:v>
                </c:pt>
                <c:pt idx="16">
                  <c:v>6.6082399999999996E-4</c:v>
                </c:pt>
                <c:pt idx="17">
                  <c:v>-0.48464657700000002</c:v>
                </c:pt>
                <c:pt idx="18">
                  <c:v>1.069972607</c:v>
                </c:pt>
                <c:pt idx="19">
                  <c:v>2.6895985000000001E-2</c:v>
                </c:pt>
                <c:pt idx="20">
                  <c:v>-9.0826356999999996E-2</c:v>
                </c:pt>
                <c:pt idx="21">
                  <c:v>-1.4228211740000001</c:v>
                </c:pt>
                <c:pt idx="22">
                  <c:v>-0.82253808100000003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9-46EC-AD7E-0DE57A39450F}"/>
            </c:ext>
          </c:extLst>
        </c:ser>
        <c:ser>
          <c:idx val="2"/>
          <c:order val="2"/>
          <c:tx>
            <c:strRef>
              <c:f>PFs!$E$4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2515827480484554E-18"/>
                  <c:y val="-4.7231034136508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8A-495A-A9FD-8EF9F199DA17}"/>
                </c:ext>
              </c:extLst>
            </c:dLbl>
            <c:dLbl>
              <c:idx val="1"/>
              <c:layout>
                <c:manualLayout>
                  <c:x val="0"/>
                  <c:y val="-3.84273937089211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79-46EC-AD7E-0DE57A39450F}"/>
                </c:ext>
              </c:extLst>
            </c:dLbl>
            <c:dLbl>
              <c:idx val="2"/>
              <c:layout>
                <c:manualLayout>
                  <c:x val="-2.1006330992193821E-17"/>
                  <c:y val="-4.72310341365088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8A-495A-A9FD-8EF9F199DA17}"/>
                </c:ext>
              </c:extLst>
            </c:dLbl>
            <c:dLbl>
              <c:idx val="3"/>
              <c:layout>
                <c:manualLayout>
                  <c:x val="0"/>
                  <c:y val="-7.05819584363039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A1-492A-B588-537D741AECCD}"/>
                </c:ext>
              </c:extLst>
            </c:dLbl>
            <c:dLbl>
              <c:idx val="4"/>
              <c:layout>
                <c:manualLayout>
                  <c:x val="0"/>
                  <c:y val="-0.124065545506528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79-46EC-AD7E-0DE57A39450F}"/>
                </c:ext>
              </c:extLst>
            </c:dLbl>
            <c:dLbl>
              <c:idx val="5"/>
              <c:layout>
                <c:manualLayout>
                  <c:x val="-4.2012661984387643E-17"/>
                  <c:y val="-4.72310341365088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8A-495A-A9FD-8EF9F199DA17}"/>
                </c:ext>
              </c:extLst>
            </c:dLbl>
            <c:dLbl>
              <c:idx val="6"/>
              <c:layout>
                <c:manualLayout>
                  <c:x val="6.8748786520762438E-3"/>
                  <c:y val="-5.51028731592603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8A-495A-A9FD-8EF9F199DA17}"/>
                </c:ext>
              </c:extLst>
            </c:dLbl>
            <c:dLbl>
              <c:idx val="7"/>
              <c:layout>
                <c:manualLayout>
                  <c:x val="-2.2916262173587618E-3"/>
                  <c:y val="-7.0846551204763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8A-495A-A9FD-8EF9F199DA17}"/>
                </c:ext>
              </c:extLst>
            </c:dLbl>
            <c:dLbl>
              <c:idx val="8"/>
              <c:layout>
                <c:manualLayout>
                  <c:x val="0"/>
                  <c:y val="-4.72310341365088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8A-495A-A9FD-8EF9F199DA17}"/>
                </c:ext>
              </c:extLst>
            </c:dLbl>
            <c:dLbl>
              <c:idx val="9"/>
              <c:layout>
                <c:manualLayout>
                  <c:x val="0"/>
                  <c:y val="-5.37983511924897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79-46EC-AD7E-0DE57A39450F}"/>
                </c:ext>
              </c:extLst>
            </c:dLbl>
            <c:dLbl>
              <c:idx val="10"/>
              <c:layout>
                <c:manualLayout>
                  <c:x val="0"/>
                  <c:y val="-2.36155170682544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8A-495A-A9FD-8EF9F199DA17}"/>
                </c:ext>
              </c:extLst>
            </c:dLbl>
            <c:dLbl>
              <c:idx val="11"/>
              <c:layout>
                <c:manualLayout>
                  <c:x val="-8.4025323968775286E-17"/>
                  <c:y val="-3.93591951137573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8A-495A-A9FD-8EF9F199DA17}"/>
                </c:ext>
              </c:extLst>
            </c:dLbl>
            <c:dLbl>
              <c:idx val="12"/>
              <c:layout>
                <c:manualLayout>
                  <c:x val="0"/>
                  <c:y val="-8.45402661596268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79-46EC-AD7E-0DE57A39450F}"/>
                </c:ext>
              </c:extLst>
            </c:dLbl>
            <c:dLbl>
              <c:idx val="13"/>
              <c:layout>
                <c:manualLayout>
                  <c:x val="-2.2916262173587618E-3"/>
                  <c:y val="-4.72310341365088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8A-495A-A9FD-8EF9F199DA17}"/>
                </c:ext>
              </c:extLst>
            </c:dLbl>
            <c:dLbl>
              <c:idx val="15"/>
              <c:layout>
                <c:manualLayout>
                  <c:x val="0"/>
                  <c:y val="-1.53709574835685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79-46EC-AD7E-0DE57A39450F}"/>
                </c:ext>
              </c:extLst>
            </c:dLbl>
            <c:dLbl>
              <c:idx val="17"/>
              <c:layout>
                <c:manualLayout>
                  <c:x val="0"/>
                  <c:y val="-5.51028731592603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8A-495A-A9FD-8EF9F199DA17}"/>
                </c:ext>
              </c:extLst>
            </c:dLbl>
            <c:dLbl>
              <c:idx val="18"/>
              <c:layout>
                <c:manualLayout>
                  <c:x val="0"/>
                  <c:y val="-3.93591951137573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8A-495A-A9FD-8EF9F199DA17}"/>
                </c:ext>
              </c:extLst>
            </c:dLbl>
            <c:dLbl>
              <c:idx val="19"/>
              <c:layout>
                <c:manualLayout>
                  <c:x val="0"/>
                  <c:y val="-1.53709574835685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79-46EC-AD7E-0DE57A39450F}"/>
                </c:ext>
              </c:extLst>
            </c:dLbl>
            <c:dLbl>
              <c:idx val="20"/>
              <c:layout>
                <c:manualLayout>
                  <c:x val="0"/>
                  <c:y val="-3.80938795623547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979-46EC-AD7E-0DE57A39450F}"/>
                </c:ext>
              </c:extLst>
            </c:dLbl>
            <c:dLbl>
              <c:idx val="21"/>
              <c:layout>
                <c:manualLayout>
                  <c:x val="-1.6880899010978364E-16"/>
                  <c:y val="-4.6112872450705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79-46EC-AD7E-0DE57A39450F}"/>
                </c:ext>
              </c:extLst>
            </c:dLbl>
            <c:dLbl>
              <c:idx val="22"/>
              <c:layout>
                <c:manualLayout>
                  <c:x val="-1.6880899010978364E-16"/>
                  <c:y val="-3.07419149671370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979-46EC-AD7E-0DE57A3945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PFs!$E$5:$E$27</c:f>
              <c:numCache>
                <c:formatCode>0.0</c:formatCode>
                <c:ptCount val="23"/>
                <c:pt idx="0">
                  <c:v>0.44622122800000003</c:v>
                </c:pt>
                <c:pt idx="1">
                  <c:v>-1.0129661720000001</c:v>
                </c:pt>
                <c:pt idx="2">
                  <c:v>0.67802302999999997</c:v>
                </c:pt>
                <c:pt idx="3">
                  <c:v>0.112312623</c:v>
                </c:pt>
                <c:pt idx="4">
                  <c:v>0.26846223800000002</c:v>
                </c:pt>
                <c:pt idx="5">
                  <c:v>-0.12462561799999999</c:v>
                </c:pt>
                <c:pt idx="6">
                  <c:v>-0.221571297</c:v>
                </c:pt>
                <c:pt idx="7">
                  <c:v>0.42378658299999994</c:v>
                </c:pt>
                <c:pt idx="8">
                  <c:v>-0.27736561600000004</c:v>
                </c:pt>
                <c:pt idx="9">
                  <c:v>-5.1962199000000014E-2</c:v>
                </c:pt>
                <c:pt idx="10">
                  <c:v>0.46990535</c:v>
                </c:pt>
                <c:pt idx="11">
                  <c:v>0.10464363700000001</c:v>
                </c:pt>
                <c:pt idx="12">
                  <c:v>-0.74766031299999991</c:v>
                </c:pt>
                <c:pt idx="13">
                  <c:v>0.61682783399999996</c:v>
                </c:pt>
                <c:pt idx="14">
                  <c:v>0.66019074300000002</c:v>
                </c:pt>
                <c:pt idx="15">
                  <c:v>-0.14320817999999999</c:v>
                </c:pt>
                <c:pt idx="16">
                  <c:v>7.7574824000000001E-2</c:v>
                </c:pt>
                <c:pt idx="17">
                  <c:v>-0.69781857700000005</c:v>
                </c:pt>
                <c:pt idx="18">
                  <c:v>1.5346346070000001</c:v>
                </c:pt>
                <c:pt idx="19">
                  <c:v>0.32941998500000003</c:v>
                </c:pt>
                <c:pt idx="20">
                  <c:v>0.12959864300000001</c:v>
                </c:pt>
                <c:pt idx="21">
                  <c:v>-1.6706961740000001</c:v>
                </c:pt>
                <c:pt idx="22">
                  <c:v>-1.463509081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79-46EC-AD7E-0DE57A3945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1"/>
      </c:catAx>
      <c:valAx>
        <c:axId val="992018655"/>
        <c:scaling>
          <c:orientation val="minMax"/>
          <c:max val="3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26981529327621E-2"/>
          <c:y val="0.2595573440643863"/>
          <c:w val="0.9178745063614937"/>
          <c:h val="0.61134557344064389"/>
        </c:manualLayout>
      </c:layout>
      <c:barChart>
        <c:barDir val="col"/>
        <c:grouping val="stacked"/>
        <c:varyColors val="0"/>
        <c:ser>
          <c:idx val="0"/>
          <c:order val="0"/>
          <c:tx>
            <c:v>Cash</c:v>
          </c:tx>
          <c:spPr>
            <a:solidFill>
              <a:srgbClr val="74797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2816829190162669E-3"/>
                  <c:y val="3.1312877263581489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E44-4946-B790-09EDB126A554}"/>
                </c:ext>
              </c:extLst>
            </c:dLbl>
            <c:dLbl>
              <c:idx val="3"/>
              <c:layout>
                <c:manualLayout>
                  <c:x val="3.7911796580464266E-6"/>
                  <c:y val="-2.07004864641754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44-4946-B790-09EDB126A55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6C3-4BBF-816B-D90C751A446A}"/>
                </c:ext>
              </c:extLst>
            </c:dLbl>
            <c:dLbl>
              <c:idx val="7"/>
              <c:layout>
                <c:manualLayout>
                  <c:x val="0"/>
                  <c:y val="0.175251934331850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/>
                        </a:solidFill>
                        <a:latin typeface="Roboto Light" panose="02000000000000000000" pitchFamily="2" charset="0"/>
                        <a:ea typeface="Roboto Light" panose="02000000000000000000" pitchFamily="2" charset="0"/>
                        <a:cs typeface="Roboto Light" panose="02000000000000000000" pitchFamily="2" charset="0"/>
                      </a:defRPr>
                    </a:pPr>
                    <a:fld id="{A88B083D-5DB5-4F85-9EE5-C5365A9A648D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420-4D77-BDD7-976149888413}"/>
                </c:ext>
              </c:extLst>
            </c:dLbl>
            <c:dLbl>
              <c:idx val="9"/>
              <c:layout>
                <c:manualLayout>
                  <c:x val="-1.1084687190669077E-4"/>
                  <c:y val="-7.63454279744641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E44-4946-B790-09EDB126A554}"/>
                </c:ext>
              </c:extLst>
            </c:dLbl>
            <c:dLbl>
              <c:idx val="11"/>
              <c:layout>
                <c:manualLayout>
                  <c:x val="2.2927610312947436E-3"/>
                  <c:y val="4.9423150670983879E-2"/>
                </c:manualLayout>
              </c:layout>
              <c:tx>
                <c:rich>
                  <a:bodyPr/>
                  <a:lstStyle/>
                  <a:p>
                    <a:fld id="{320BABF5-8B80-48FD-8AD9-033488228B38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0E44-4946-B790-09EDB126A554}"/>
                </c:ext>
              </c:extLst>
            </c:dLbl>
            <c:dLbl>
              <c:idx val="12"/>
              <c:layout>
                <c:manualLayout>
                  <c:x val="-1.5311847388798609E-5"/>
                  <c:y val="-8.4339106273119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44-4946-B790-09EDB126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PFs!$I$5:$I$17</c:f>
              <c:numCache>
                <c:formatCode>0.0</c:formatCode>
                <c:ptCount val="13"/>
                <c:pt idx="0">
                  <c:v>1.052135</c:v>
                </c:pt>
                <c:pt idx="1">
                  <c:v>-1.3610869999999999</c:v>
                </c:pt>
                <c:pt idx="2">
                  <c:v>-0.1188629999999999</c:v>
                </c:pt>
                <c:pt idx="3">
                  <c:v>0.75816299999999992</c:v>
                </c:pt>
                <c:pt idx="4">
                  <c:v>-3.4861140000000002</c:v>
                </c:pt>
                <c:pt idx="5">
                  <c:v>3.8613490000000001</c:v>
                </c:pt>
                <c:pt idx="6">
                  <c:v>-3.5714730000000001</c:v>
                </c:pt>
                <c:pt idx="7">
                  <c:v>-2.7345820000000001</c:v>
                </c:pt>
                <c:pt idx="8">
                  <c:v>0.27678600000000009</c:v>
                </c:pt>
                <c:pt idx="9">
                  <c:v>3.2989999999999957E-2</c:v>
                </c:pt>
                <c:pt idx="10">
                  <c:v>5.820614</c:v>
                </c:pt>
                <c:pt idx="11">
                  <c:v>3.1554060000000002</c:v>
                </c:pt>
                <c:pt idx="12">
                  <c:v>0.51982300000000015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4-4946-B790-09EDB126A554}"/>
            </c:ext>
          </c:extLst>
        </c:ser>
        <c:ser>
          <c:idx val="1"/>
          <c:order val="1"/>
          <c:tx>
            <c:v>Futures</c:v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45759257182269E-17"/>
                  <c:y val="-9.58249496981891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44-4946-B790-09EDB126A554}"/>
                </c:ext>
              </c:extLst>
            </c:dLbl>
            <c:dLbl>
              <c:idx val="1"/>
              <c:layout>
                <c:manualLayout>
                  <c:x val="-1.1408414595081231E-2"/>
                  <c:y val="-7.18680835010060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44-4946-B790-09EDB126A554}"/>
                </c:ext>
              </c:extLst>
            </c:dLbl>
            <c:dLbl>
              <c:idx val="2"/>
              <c:layout>
                <c:manualLayout>
                  <c:x val="0"/>
                  <c:y val="-8.78395372233400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44-4946-B790-09EDB126A554}"/>
                </c:ext>
              </c:extLst>
            </c:dLbl>
            <c:dLbl>
              <c:idx val="3"/>
              <c:layout>
                <c:manualLayout>
                  <c:x val="2.2854555587767463E-3"/>
                  <c:y val="-6.0772076152467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44-4946-B790-09EDB126A554}"/>
                </c:ext>
              </c:extLst>
            </c:dLbl>
            <c:dLbl>
              <c:idx val="4"/>
              <c:layout>
                <c:manualLayout>
                  <c:x val="0"/>
                  <c:y val="-6.9899884343584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44-4946-B790-09EDB126A554}"/>
                </c:ext>
              </c:extLst>
            </c:dLbl>
            <c:dLbl>
              <c:idx val="5"/>
              <c:layout>
                <c:manualLayout>
                  <c:x val="-8.4255456443570348E-17"/>
                  <c:y val="-0.106264973430604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44-4946-B790-09EDB126A554}"/>
                </c:ext>
              </c:extLst>
            </c:dLbl>
            <c:dLbl>
              <c:idx val="6"/>
              <c:layout>
                <c:manualLayout>
                  <c:x val="0"/>
                  <c:y val="0.215122639526854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44-4946-B790-09EDB126A554}"/>
                </c:ext>
              </c:extLst>
            </c:dLbl>
            <c:dLbl>
              <c:idx val="7"/>
              <c:layout>
                <c:manualLayout>
                  <c:x val="0"/>
                  <c:y val="9.082058261267590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/>
                        </a:solidFill>
                        <a:latin typeface="Roboto Light" panose="02000000000000000000" pitchFamily="2" charset="0"/>
                        <a:ea typeface="Roboto Light" panose="02000000000000000000" pitchFamily="2" charset="0"/>
                        <a:cs typeface="Roboto Light" panose="02000000000000000000" pitchFamily="2" charset="0"/>
                      </a:defRPr>
                    </a:pPr>
                    <a:fld id="{7A7DA66B-A5C4-4803-BC27-7EE9DD4DC225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0E44-4946-B790-09EDB126A554}"/>
                </c:ext>
              </c:extLst>
            </c:dLbl>
            <c:dLbl>
              <c:idx val="8"/>
              <c:layout>
                <c:manualLayout>
                  <c:x val="0"/>
                  <c:y val="-7.8262331501996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44-4946-B790-09EDB126A554}"/>
                </c:ext>
              </c:extLst>
            </c:dLbl>
            <c:dLbl>
              <c:idx val="9"/>
              <c:layout>
                <c:manualLayout>
                  <c:x val="-2.3149665121490999E-3"/>
                  <c:y val="-5.0242561439041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44-4946-B790-09EDB126A554}"/>
                </c:ext>
              </c:extLst>
            </c:dLbl>
            <c:dLbl>
              <c:idx val="10"/>
              <c:layout>
                <c:manualLayout>
                  <c:x val="0"/>
                  <c:y val="-0.124223758319279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44-4946-B790-09EDB126A554}"/>
                </c:ext>
              </c:extLst>
            </c:dLbl>
            <c:dLbl>
              <c:idx val="11"/>
              <c:layout>
                <c:manualLayout>
                  <c:x val="-2.2927610312949119E-3"/>
                  <c:y val="-8.2509299153824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E44-4946-B790-09EDB126A554}"/>
                </c:ext>
              </c:extLst>
            </c:dLbl>
            <c:dLbl>
              <c:idx val="12"/>
              <c:layout>
                <c:manualLayout>
                  <c:x val="0"/>
                  <c:y val="-0.15141599868084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44-4946-B790-09EDB126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PFs!$J$5:$J$17</c:f>
              <c:numCache>
                <c:formatCode>0.0</c:formatCode>
                <c:ptCount val="13"/>
                <c:pt idx="0">
                  <c:v>2.4338461050000002</c:v>
                </c:pt>
                <c:pt idx="1">
                  <c:v>-3.0614057059999999</c:v>
                </c:pt>
                <c:pt idx="2">
                  <c:v>1.3290396090000001</c:v>
                </c:pt>
                <c:pt idx="3">
                  <c:v>-1.0948306160000001</c:v>
                </c:pt>
                <c:pt idx="4">
                  <c:v>0.50334230700000016</c:v>
                </c:pt>
                <c:pt idx="5">
                  <c:v>2.4881467659999998</c:v>
                </c:pt>
                <c:pt idx="6">
                  <c:v>-0.9135001359999998</c:v>
                </c:pt>
                <c:pt idx="7">
                  <c:v>1.3775953830000001</c:v>
                </c:pt>
                <c:pt idx="8">
                  <c:v>-0.97707440099999998</c:v>
                </c:pt>
                <c:pt idx="9">
                  <c:v>1.8815836370000001</c:v>
                </c:pt>
                <c:pt idx="10">
                  <c:v>1.5315990070000001</c:v>
                </c:pt>
                <c:pt idx="11">
                  <c:v>-0.55549784500000021</c:v>
                </c:pt>
                <c:pt idx="12">
                  <c:v>-0.47423865600000042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44-4946-B790-09EDB126A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strRef>
              <c:f>PFs!$K$4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743958525831617E-2"/>
                  <c:y val="0.129363682092555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20-4D77-BDD7-976149888413}"/>
                </c:ext>
              </c:extLst>
            </c:dLbl>
            <c:dLbl>
              <c:idx val="1"/>
              <c:layout>
                <c:manualLayout>
                  <c:x val="-4.3369470496769126E-2"/>
                  <c:y val="0.133843798602977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E44-4946-B790-09EDB126A554}"/>
                </c:ext>
              </c:extLst>
            </c:dLbl>
            <c:dLbl>
              <c:idx val="2"/>
              <c:layout>
                <c:manualLayout>
                  <c:x val="-3.6878623154643964E-2"/>
                  <c:y val="-6.614128313668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E44-4946-B790-09EDB126A554}"/>
                </c:ext>
              </c:extLst>
            </c:dLbl>
            <c:dLbl>
              <c:idx val="3"/>
              <c:layout>
                <c:manualLayout>
                  <c:x val="-3.1783973992808509E-2"/>
                  <c:y val="0.145680746945269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E44-4946-B790-09EDB126A554}"/>
                </c:ext>
              </c:extLst>
            </c:dLbl>
            <c:dLbl>
              <c:idx val="4"/>
              <c:layout>
                <c:manualLayout>
                  <c:x val="-3.6266244076507491E-2"/>
                  <c:y val="0.100569258805160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44-4946-B790-09EDB126A554}"/>
                </c:ext>
              </c:extLst>
            </c:dLbl>
            <c:dLbl>
              <c:idx val="5"/>
              <c:layout>
                <c:manualLayout>
                  <c:x val="-3.1891993510144059E-2"/>
                  <c:y val="-0.1418637605451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E44-4946-B790-09EDB126A554}"/>
                </c:ext>
              </c:extLst>
            </c:dLbl>
            <c:dLbl>
              <c:idx val="6"/>
              <c:layout>
                <c:manualLayout>
                  <c:x val="-3.9176425794969758E-2"/>
                  <c:y val="0.117811027049700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44-4946-B790-09EDB126A554}"/>
                </c:ext>
              </c:extLst>
            </c:dLbl>
            <c:dLbl>
              <c:idx val="7"/>
              <c:layout>
                <c:manualLayout>
                  <c:x val="-3.1891944880580635E-2"/>
                  <c:y val="3.70888703404081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E44-4946-B790-09EDB126A554}"/>
                </c:ext>
              </c:extLst>
            </c:dLbl>
            <c:dLbl>
              <c:idx val="8"/>
              <c:layout>
                <c:manualLayout>
                  <c:x val="-3.1897059752163143E-2"/>
                  <c:y val="0.165570266294394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E44-4946-B790-09EDB126A554}"/>
                </c:ext>
              </c:extLst>
            </c:dLbl>
            <c:dLbl>
              <c:idx val="9"/>
              <c:layout>
                <c:manualLayout>
                  <c:x val="-2.7316713162777187E-2"/>
                  <c:y val="0.167754844979554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E44-4946-B790-09EDB126A554}"/>
                </c:ext>
              </c:extLst>
            </c:dLbl>
            <c:dLbl>
              <c:idx val="10"/>
              <c:layout>
                <c:manualLayout>
                  <c:x val="-3.1682527337564652E-2"/>
                  <c:y val="-0.15934219254465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E44-4946-B790-09EDB126A554}"/>
                </c:ext>
              </c:extLst>
            </c:dLbl>
            <c:dLbl>
              <c:idx val="11"/>
              <c:layout>
                <c:manualLayout>
                  <c:x val="-3.1611397585885284E-2"/>
                  <c:y val="-0.115019618690014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20-4D77-BDD7-976149888413}"/>
                </c:ext>
              </c:extLst>
            </c:dLbl>
            <c:dLbl>
              <c:idx val="12"/>
              <c:layout>
                <c:manualLayout>
                  <c:x val="-2.9609149783553695E-2"/>
                  <c:y val="-0.242010627065792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E44-4946-B790-09EDB126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PFs!$K$5:$K$17</c:f>
              <c:numCache>
                <c:formatCode>0.0</c:formatCode>
                <c:ptCount val="13"/>
                <c:pt idx="0">
                  <c:v>3.4859811050000005</c:v>
                </c:pt>
                <c:pt idx="1">
                  <c:v>-4.4224927059999999</c:v>
                </c:pt>
                <c:pt idx="2">
                  <c:v>1.2101766090000001</c:v>
                </c:pt>
                <c:pt idx="3">
                  <c:v>-0.33666761600000017</c:v>
                </c:pt>
                <c:pt idx="4">
                  <c:v>-2.9827716930000001</c:v>
                </c:pt>
                <c:pt idx="5">
                  <c:v>6.3494957660000004</c:v>
                </c:pt>
                <c:pt idx="6">
                  <c:v>-4.4849731359999998</c:v>
                </c:pt>
                <c:pt idx="7">
                  <c:v>-1.356986617</c:v>
                </c:pt>
                <c:pt idx="8">
                  <c:v>-0.70028840099999989</c:v>
                </c:pt>
                <c:pt idx="9">
                  <c:v>1.9145736369999999</c:v>
                </c:pt>
                <c:pt idx="10">
                  <c:v>7.3522130069999996</c:v>
                </c:pt>
                <c:pt idx="11">
                  <c:v>2.5999081550000001</c:v>
                </c:pt>
                <c:pt idx="12">
                  <c:v>4.5584343999999721E-2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E44-4946-B790-09EDB126A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824426106553781E-2"/>
          <c:y val="3.5358849398911159E-2"/>
          <c:w val="0.91289739175120621"/>
          <c:h val="0.821978401868172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 Inst.'!$C$4</c:f>
              <c:strCache>
                <c:ptCount val="1"/>
                <c:pt idx="0">
                  <c:v>financial_cash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036258901421528E-3"/>
                  <c:y val="-8.75659353216112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8F-4EC8-954E-9E9A011DC8FC}"/>
                </c:ext>
              </c:extLst>
            </c:dLbl>
            <c:dLbl>
              <c:idx val="1"/>
              <c:layout>
                <c:manualLayout>
                  <c:x val="-2.1006330992193821E-17"/>
                  <c:y val="-0.111518234207723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1-4B00-A45B-C0F416683F30}"/>
                </c:ext>
              </c:extLst>
            </c:dLbl>
            <c:dLbl>
              <c:idx val="2"/>
              <c:layout>
                <c:manualLayout>
                  <c:x val="0"/>
                  <c:y val="-8.60589935578485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28F-4EC8-954E-9E9A011DC8FC}"/>
                </c:ext>
              </c:extLst>
            </c:dLbl>
            <c:dLbl>
              <c:idx val="3"/>
              <c:layout>
                <c:manualLayout>
                  <c:x val="-2.1006330992193821E-17"/>
                  <c:y val="-6.05603520734691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8F-4EC8-954E-9E9A011DC8FC}"/>
                </c:ext>
              </c:extLst>
            </c:dLbl>
            <c:dLbl>
              <c:idx val="4"/>
              <c:layout>
                <c:manualLayout>
                  <c:x val="0"/>
                  <c:y val="-0.12369191218860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CC-40C5-BE09-3D171D9B826B}"/>
                </c:ext>
              </c:extLst>
            </c:dLbl>
            <c:dLbl>
              <c:idx val="5"/>
              <c:layout>
                <c:manualLayout>
                  <c:x val="-4.2012661984387643E-17"/>
                  <c:y val="-6.52220772012960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1-4B00-A45B-C0F416683F30}"/>
                </c:ext>
              </c:extLst>
            </c:dLbl>
            <c:dLbl>
              <c:idx val="6"/>
              <c:layout>
                <c:manualLayout>
                  <c:x val="-4.223135084697714E-17"/>
                  <c:y val="-0.116728878557130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28F-4EC8-954E-9E9A011DC8FC}"/>
                </c:ext>
              </c:extLst>
            </c:dLbl>
            <c:dLbl>
              <c:idx val="7"/>
              <c:layout>
                <c:manualLayout>
                  <c:x val="0"/>
                  <c:y val="-0.278903203050770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8F-4EC8-954E-9E9A011DC8FC}"/>
                </c:ext>
              </c:extLst>
            </c:dLbl>
            <c:dLbl>
              <c:idx val="8"/>
              <c:layout>
                <c:manualLayout>
                  <c:x val="-2.3035548385716351E-3"/>
                  <c:y val="-9.37446261015250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8F-4EC8-954E-9E9A011DC8FC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CC-40C5-BE09-3D171D9B826B}"/>
                </c:ext>
              </c:extLst>
            </c:dLbl>
            <c:dLbl>
              <c:idx val="10"/>
              <c:layout>
                <c:manualLayout>
                  <c:x val="0"/>
                  <c:y val="-9.587433687656536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8F-4EC8-954E-9E9A011DC8FC}"/>
                </c:ext>
              </c:extLst>
            </c:dLbl>
            <c:dLbl>
              <c:idx val="11"/>
              <c:layout>
                <c:manualLayout>
                  <c:x val="2.2980165583854533E-3"/>
                  <c:y val="-7.01747873306736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28F-4EC8-954E-9E9A011DC8FC}"/>
                </c:ext>
              </c:extLst>
            </c:dLbl>
            <c:dLbl>
              <c:idx val="12"/>
              <c:layout>
                <c:manualLayout>
                  <c:x val="0"/>
                  <c:y val="-7.82905312728472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28F-4EC8-954E-9E9A011DC8FC}"/>
                </c:ext>
              </c:extLst>
            </c:dLbl>
            <c:dLbl>
              <c:idx val="13"/>
              <c:layout>
                <c:manualLayout>
                  <c:x val="-8.4259633766320538E-17"/>
                  <c:y val="-8.92828348331069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28F-4EC8-954E-9E9A011DC8FC}"/>
                </c:ext>
              </c:extLst>
            </c:dLbl>
            <c:dLbl>
              <c:idx val="14"/>
              <c:layout>
                <c:manualLayout>
                  <c:x val="-8.446270169395428E-17"/>
                  <c:y val="-0.104758315744309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28F-4EC8-954E-9E9A011DC8FC}"/>
                </c:ext>
              </c:extLst>
            </c:dLbl>
            <c:dLbl>
              <c:idx val="17"/>
              <c:layout>
                <c:manualLayout>
                  <c:x val="-8.446270169395428E-17"/>
                  <c:y val="-4.99787456107842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28F-4EC8-954E-9E9A011DC8FC}"/>
                </c:ext>
              </c:extLst>
            </c:dLbl>
            <c:dLbl>
              <c:idx val="18"/>
              <c:layout>
                <c:manualLayout>
                  <c:x val="2.2980165583854533E-3"/>
                  <c:y val="-0.14011002077680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28F-4EC8-954E-9E9A011DC8FC}"/>
                </c:ext>
              </c:extLst>
            </c:dLbl>
            <c:dLbl>
              <c:idx val="19"/>
              <c:layout>
                <c:manualLayout>
                  <c:x val="0"/>
                  <c:y val="-0.103394472743640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CC-40C5-BE09-3D171D9B826B}"/>
                </c:ext>
              </c:extLst>
            </c:dLbl>
            <c:dLbl>
              <c:idx val="20"/>
              <c:layout>
                <c:manualLayout>
                  <c:x val="-1.6851926753264108E-16"/>
                  <c:y val="-0.103972766261532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CC-40C5-BE09-3D171D9B826B}"/>
                </c:ext>
              </c:extLst>
            </c:dLbl>
            <c:dLbl>
              <c:idx val="21"/>
              <c:layout>
                <c:manualLayout>
                  <c:x val="0"/>
                  <c:y val="-6.2355934149943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CC-40C5-BE09-3D171D9B826B}"/>
                </c:ext>
              </c:extLst>
            </c:dLbl>
            <c:dLbl>
              <c:idx val="22"/>
              <c:layout>
                <c:manualLayout>
                  <c:x val="-1.6851926753264108E-16"/>
                  <c:y val="-7.36300475975587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28F-4EC8-954E-9E9A011DC8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 Inst.'!$B$5:$B$28</c:f>
              <c:numCache>
                <c:formatCode>m/d/yyyy</c:formatCode>
                <c:ptCount val="24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  <c:pt idx="23">
                  <c:v>46216</c:v>
                </c:pt>
              </c:numCache>
            </c:numRef>
          </c:cat>
          <c:val>
            <c:numRef>
              <c:f>'Fin Inst.'!$C$5:$C$28</c:f>
              <c:numCache>
                <c:formatCode>0.0</c:formatCode>
                <c:ptCount val="24"/>
                <c:pt idx="0">
                  <c:v>-0.29867500000000002</c:v>
                </c:pt>
                <c:pt idx="1">
                  <c:v>0.48630400000000001</c:v>
                </c:pt>
                <c:pt idx="2">
                  <c:v>0.36560599999999999</c:v>
                </c:pt>
                <c:pt idx="3">
                  <c:v>4.4735999999999998E-2</c:v>
                </c:pt>
                <c:pt idx="4">
                  <c:v>-0.67933399999999999</c:v>
                </c:pt>
                <c:pt idx="5">
                  <c:v>-0.31955600000000001</c:v>
                </c:pt>
                <c:pt idx="6">
                  <c:v>-3.7059000000000002E-2</c:v>
                </c:pt>
                <c:pt idx="7">
                  <c:v>2.0009239999999999</c:v>
                </c:pt>
                <c:pt idx="8">
                  <c:v>0.45754299999999998</c:v>
                </c:pt>
                <c:pt idx="9">
                  <c:v>2.3935999999999999E-2</c:v>
                </c:pt>
                <c:pt idx="10">
                  <c:v>0.14308000000000001</c:v>
                </c:pt>
                <c:pt idx="11">
                  <c:v>0.22108800000000001</c:v>
                </c:pt>
                <c:pt idx="12">
                  <c:v>-0.33965600000000001</c:v>
                </c:pt>
                <c:pt idx="13">
                  <c:v>5.3262999999999998E-2</c:v>
                </c:pt>
                <c:pt idx="14">
                  <c:v>0.16401199999999999</c:v>
                </c:pt>
                <c:pt idx="15">
                  <c:v>0.119975</c:v>
                </c:pt>
                <c:pt idx="16">
                  <c:v>-0.60260999999999998</c:v>
                </c:pt>
                <c:pt idx="17">
                  <c:v>0.204765</c:v>
                </c:pt>
                <c:pt idx="18">
                  <c:v>0.32530399999999998</c:v>
                </c:pt>
                <c:pt idx="19">
                  <c:v>0.17785300000000001</c:v>
                </c:pt>
                <c:pt idx="20">
                  <c:v>6.7005999999999996E-2</c:v>
                </c:pt>
                <c:pt idx="21">
                  <c:v>0.28683999999999998</c:v>
                </c:pt>
                <c:pt idx="22">
                  <c:v>-2.8777E-2</c:v>
                </c:pt>
                <c:pt idx="23">
                  <c:v>0.15484899999999999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F-4EC8-954E-9E9A011DC8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0"/>
      </c:catAx>
      <c:valAx>
        <c:axId val="992018655"/>
        <c:scaling>
          <c:orientation val="minMax"/>
          <c:max val="2.5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533447240069354E-17"/>
                  <c:y val="-0.240268795604617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2DF-4E30-B93B-B0F5EEE201C5}"/>
                </c:ext>
              </c:extLst>
            </c:dLbl>
            <c:dLbl>
              <c:idx val="1"/>
              <c:layout>
                <c:manualLayout>
                  <c:x val="-2.1021283564519228E-17"/>
                  <c:y val="-8.64365481180110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DF-4E30-B93B-B0F5EEE201C5}"/>
                </c:ext>
              </c:extLst>
            </c:dLbl>
            <c:dLbl>
              <c:idx val="2"/>
              <c:layout>
                <c:manualLayout>
                  <c:x val="0"/>
                  <c:y val="-0.120212312035454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2DF-4E30-B93B-B0F5EEE201C5}"/>
                </c:ext>
              </c:extLst>
            </c:dLbl>
            <c:dLbl>
              <c:idx val="3"/>
              <c:layout>
                <c:manualLayout>
                  <c:x val="0"/>
                  <c:y val="-7.07095453217023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DF-4E30-B93B-B0F5EEE201C5}"/>
                </c:ext>
              </c:extLst>
            </c:dLbl>
            <c:dLbl>
              <c:idx val="4"/>
              <c:layout>
                <c:manualLayout>
                  <c:x val="-8.4085134258076913E-17"/>
                  <c:y val="-0.17498805328838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2DF-4E30-B93B-B0F5EEE201C5}"/>
                </c:ext>
              </c:extLst>
            </c:dLbl>
            <c:dLbl>
              <c:idx val="5"/>
              <c:layout>
                <c:manualLayout>
                  <c:x val="0"/>
                  <c:y val="-0.182010817466351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2DF-4E30-B93B-B0F5EEE201C5}"/>
                </c:ext>
              </c:extLst>
            </c:dLbl>
            <c:dLbl>
              <c:idx val="6"/>
              <c:layout>
                <c:manualLayout>
                  <c:x val="0"/>
                  <c:y val="-0.170929918197450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2DF-4E30-B93B-B0F5EEE201C5}"/>
                </c:ext>
              </c:extLst>
            </c:dLbl>
            <c:dLbl>
              <c:idx val="7"/>
              <c:layout>
                <c:manualLayout>
                  <c:x val="0"/>
                  <c:y val="-0.146260030770348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2DF-4E30-B93B-B0F5EEE201C5}"/>
                </c:ext>
              </c:extLst>
            </c:dLbl>
            <c:dLbl>
              <c:idx val="8"/>
              <c:layout>
                <c:manualLayout>
                  <c:x val="-8.426757792055483E-17"/>
                  <c:y val="-0.17930303310193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2DF-4E30-B93B-B0F5EEE201C5}"/>
                </c:ext>
              </c:extLst>
            </c:dLbl>
            <c:dLbl>
              <c:idx val="9"/>
              <c:layout>
                <c:manualLayout>
                  <c:x val="0"/>
                  <c:y val="-0.237293888520881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DF-4E30-B93B-B0F5EEE201C5}"/>
                </c:ext>
              </c:extLst>
            </c:dLbl>
            <c:dLbl>
              <c:idx val="10"/>
              <c:layout>
                <c:manualLayout>
                  <c:x val="-2.3031192272726327E-3"/>
                  <c:y val="-0.1201720799587025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2DF-4E30-B93B-B0F5EEE201C5}"/>
                </c:ext>
              </c:extLst>
            </c:dLbl>
            <c:dLbl>
              <c:idx val="11"/>
              <c:layout>
                <c:manualLayout>
                  <c:x val="0"/>
                  <c:y val="-0.1623461554646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DF-4E30-B93B-B0F5EEE201C5}"/>
                </c:ext>
              </c:extLst>
            </c:dLbl>
            <c:dLbl>
              <c:idx val="12"/>
              <c:layout>
                <c:manualLayout>
                  <c:x val="0"/>
                  <c:y val="-6.64456212780013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DF-4E30-B93B-B0F5EEE201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 Inst.'!$E$5:$E$17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'Fin Inst.'!$F$5:$F$17</c:f>
              <c:numCache>
                <c:formatCode>0.0</c:formatCode>
                <c:ptCount val="13"/>
                <c:pt idx="0">
                  <c:v>5.3464340000000004</c:v>
                </c:pt>
                <c:pt idx="1">
                  <c:v>1.0322249999999999</c:v>
                </c:pt>
                <c:pt idx="2">
                  <c:v>-1.6863630000000001</c:v>
                </c:pt>
                <c:pt idx="3">
                  <c:v>-0.37936399999999992</c:v>
                </c:pt>
                <c:pt idx="4">
                  <c:v>3.363629</c:v>
                </c:pt>
                <c:pt idx="5">
                  <c:v>-2.5560369999999999</c:v>
                </c:pt>
                <c:pt idx="6">
                  <c:v>-4.6863540000000006</c:v>
                </c:pt>
                <c:pt idx="7">
                  <c:v>1.649246</c:v>
                </c:pt>
                <c:pt idx="8">
                  <c:v>-4.7679229999999997</c:v>
                </c:pt>
                <c:pt idx="9">
                  <c:v>4.9876389999999997</c:v>
                </c:pt>
                <c:pt idx="10">
                  <c:v>-1.52885</c:v>
                </c:pt>
                <c:pt idx="11">
                  <c:v>2.3681770000000002</c:v>
                </c:pt>
                <c:pt idx="12">
                  <c:v>0.70520499999999997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DF-4E30-B93B-B0F5EEE201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dateAx>
        <c:axId val="2517120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944130513706815E-2"/>
          <c:y val="8.0884600776306895E-2"/>
          <c:w val="0.9131396073127056"/>
          <c:h val="0.76347420493390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Others!$C$4</c:f>
              <c:strCache>
                <c:ptCount val="1"/>
                <c:pt idx="0">
                  <c:v>others_cash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16880158781624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25-4B0F-B22B-32AF74CC37FF}"/>
                </c:ext>
              </c:extLst>
            </c:dLbl>
            <c:dLbl>
              <c:idx val="1"/>
              <c:layout>
                <c:manualLayout>
                  <c:x val="2.2916262173587618E-3"/>
                  <c:y val="-9.73244803337428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6B-4804-BCCA-5602605A8709}"/>
                </c:ext>
              </c:extLst>
            </c:dLbl>
            <c:dLbl>
              <c:idx val="3"/>
              <c:layout>
                <c:manualLayout>
                  <c:x val="2.1006330992193821E-17"/>
                  <c:y val="-9.3286934253054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6B-4804-BCCA-5602605A8709}"/>
                </c:ext>
              </c:extLst>
            </c:dLbl>
            <c:dLbl>
              <c:idx val="4"/>
              <c:layout>
                <c:manualLayout>
                  <c:x val="0"/>
                  <c:y val="-0.1615236429932684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6B-4804-BCCA-5602605A8709}"/>
                </c:ext>
              </c:extLst>
            </c:dLbl>
            <c:dLbl>
              <c:idx val="5"/>
              <c:layout>
                <c:manualLayout>
                  <c:x val="-4.2012661984387643E-17"/>
                  <c:y val="-0.118698576934241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6B-4804-BCCA-5602605A8709}"/>
                </c:ext>
              </c:extLst>
            </c:dLbl>
            <c:dLbl>
              <c:idx val="6"/>
              <c:layout>
                <c:manualLayout>
                  <c:x val="4.2012661984387643E-17"/>
                  <c:y val="-0.148168991783783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6B-4804-BCCA-5602605A8709}"/>
                </c:ext>
              </c:extLst>
            </c:dLbl>
            <c:dLbl>
              <c:idx val="7"/>
              <c:layout>
                <c:manualLayout>
                  <c:x val="-4.2012661984387643E-17"/>
                  <c:y val="-0.123953467826414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6B-4804-BCCA-5602605A8709}"/>
                </c:ext>
              </c:extLst>
            </c:dLbl>
            <c:dLbl>
              <c:idx val="8"/>
              <c:layout>
                <c:manualLayout>
                  <c:x val="-8.4025323968775286E-17"/>
                  <c:y val="-8.65049124050993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6B-4804-BCCA-5602605A8709}"/>
                </c:ext>
              </c:extLst>
            </c:dLbl>
            <c:dLbl>
              <c:idx val="9"/>
              <c:layout>
                <c:manualLayout>
                  <c:x val="0"/>
                  <c:y val="-8.29928554136276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6B-4804-BCCA-5602605A8709}"/>
                </c:ext>
              </c:extLst>
            </c:dLbl>
            <c:dLbl>
              <c:idx val="10"/>
              <c:layout>
                <c:manualLayout>
                  <c:x val="-8.4025323968775286E-17"/>
                  <c:y val="-8.10578393678526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6B-4804-BCCA-5602605A87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Others!$B$5:$B$27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Others!$C$5:$C$27</c:f>
              <c:numCache>
                <c:formatCode>0.0</c:formatCode>
                <c:ptCount val="23"/>
                <c:pt idx="0">
                  <c:v>-0.39517400000000003</c:v>
                </c:pt>
                <c:pt idx="1">
                  <c:v>-9.7192000000000001E-2</c:v>
                </c:pt>
                <c:pt idx="2">
                  <c:v>1.6522999999999999E-2</c:v>
                </c:pt>
                <c:pt idx="3">
                  <c:v>0.139205</c:v>
                </c:pt>
                <c:pt idx="4">
                  <c:v>0.30008299999999999</c:v>
                </c:pt>
                <c:pt idx="5">
                  <c:v>0.16476199999999999</c:v>
                </c:pt>
                <c:pt idx="6">
                  <c:v>0.25142100000000001</c:v>
                </c:pt>
                <c:pt idx="7">
                  <c:v>0.177152</c:v>
                </c:pt>
                <c:pt idx="8">
                  <c:v>8.8860999999999996E-2</c:v>
                </c:pt>
                <c:pt idx="9">
                  <c:v>0.114936</c:v>
                </c:pt>
                <c:pt idx="10">
                  <c:v>0.110373</c:v>
                </c:pt>
                <c:pt idx="11">
                  <c:v>2.2446000000000001E-2</c:v>
                </c:pt>
                <c:pt idx="12">
                  <c:v>-4.078E-3</c:v>
                </c:pt>
                <c:pt idx="13">
                  <c:v>3.9203000000000002E-2</c:v>
                </c:pt>
                <c:pt idx="14">
                  <c:v>6.5578999999999998E-2</c:v>
                </c:pt>
                <c:pt idx="15">
                  <c:v>8.4142999999999996E-2</c:v>
                </c:pt>
                <c:pt idx="16">
                  <c:v>7.7317999999999998E-2</c:v>
                </c:pt>
                <c:pt idx="17">
                  <c:v>-1.0104999999999999E-2</c:v>
                </c:pt>
                <c:pt idx="18">
                  <c:v>0.102218</c:v>
                </c:pt>
                <c:pt idx="19">
                  <c:v>8.4541000000000005E-2</c:v>
                </c:pt>
                <c:pt idx="20">
                  <c:v>0.14777799999999999</c:v>
                </c:pt>
                <c:pt idx="21">
                  <c:v>3.6158999999999997E-2</c:v>
                </c:pt>
                <c:pt idx="22">
                  <c:v>-1.0923E-2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125-4B0F-B22B-32AF74CC37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0"/>
      </c:catAx>
      <c:valAx>
        <c:axId val="99201865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927610312947545E-3"/>
                  <c:y val="-0.113512377783598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A1-4E51-B520-9F2383468820}"/>
                </c:ext>
              </c:extLst>
            </c:dLbl>
            <c:dLbl>
              <c:idx val="1"/>
              <c:layout>
                <c:manualLayout>
                  <c:x val="-2.2927610312947436E-3"/>
                  <c:y val="-0.219723197219412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A1-4E51-B520-9F2383468820}"/>
                </c:ext>
              </c:extLst>
            </c:dLbl>
            <c:dLbl>
              <c:idx val="2"/>
              <c:layout>
                <c:manualLayout>
                  <c:x val="0"/>
                  <c:y val="-0.171420872222209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A1-4E51-B520-9F2383468820}"/>
                </c:ext>
              </c:extLst>
            </c:dLbl>
            <c:dLbl>
              <c:idx val="3"/>
              <c:layout>
                <c:manualLayout>
                  <c:x val="2.2927610312947436E-3"/>
                  <c:y val="-7.78723341090174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77-4595-ACE0-C0552DB31BF5}"/>
                </c:ext>
              </c:extLst>
            </c:dLbl>
            <c:dLbl>
              <c:idx val="4"/>
              <c:layout>
                <c:manualLayout>
                  <c:x val="0"/>
                  <c:y val="-0.131055988563416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77-4595-ACE0-C0552DB31BF5}"/>
                </c:ext>
              </c:extLst>
            </c:dLbl>
            <c:dLbl>
              <c:idx val="5"/>
              <c:layout>
                <c:manualLayout>
                  <c:x val="0"/>
                  <c:y val="-0.1749696843749500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1-4E51-B520-9F2383468820}"/>
                </c:ext>
              </c:extLst>
            </c:dLbl>
            <c:dLbl>
              <c:idx val="7"/>
              <c:layout>
                <c:manualLayout>
                  <c:x val="-8.406693333241971E-17"/>
                  <c:y val="-0.220895858120591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77-4595-ACE0-C0552DB31BF5}"/>
                </c:ext>
              </c:extLst>
            </c:dLbl>
            <c:dLbl>
              <c:idx val="8"/>
              <c:layout>
                <c:manualLayout>
                  <c:x val="0"/>
                  <c:y val="-0.17654712452585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77-4595-ACE0-C0552DB31BF5}"/>
                </c:ext>
              </c:extLst>
            </c:dLbl>
            <c:dLbl>
              <c:idx val="9"/>
              <c:layout>
                <c:manualLayout>
                  <c:x val="-2.2927610312947436E-3"/>
                  <c:y val="-8.03103872068893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C4-4B9C-9F38-CD74F87144A9}"/>
                </c:ext>
              </c:extLst>
            </c:dLbl>
            <c:dLbl>
              <c:idx val="10"/>
              <c:layout>
                <c:manualLayout>
                  <c:x val="0"/>
                  <c:y val="-0.104285750171845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C4-4B9C-9F38-CD74F87144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Others!$E$5:$E$17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Others!$F$5:$F$17</c:f>
              <c:numCache>
                <c:formatCode>0.0</c:formatCode>
                <c:ptCount val="13"/>
                <c:pt idx="0">
                  <c:v>0.49292200000000008</c:v>
                </c:pt>
                <c:pt idx="1">
                  <c:v>0.44093100000000007</c:v>
                </c:pt>
                <c:pt idx="2">
                  <c:v>5.7527220000000003</c:v>
                </c:pt>
                <c:pt idx="3">
                  <c:v>0.56234400000000007</c:v>
                </c:pt>
                <c:pt idx="4">
                  <c:v>6.8028240000000002</c:v>
                </c:pt>
                <c:pt idx="5">
                  <c:v>-2.323321</c:v>
                </c:pt>
                <c:pt idx="6">
                  <c:v>-0.51760099999999998</c:v>
                </c:pt>
                <c:pt idx="7">
                  <c:v>-1.521919</c:v>
                </c:pt>
                <c:pt idx="8">
                  <c:v>2.7848579999999998</c:v>
                </c:pt>
                <c:pt idx="9">
                  <c:v>1.2452540000000001</c:v>
                </c:pt>
                <c:pt idx="10">
                  <c:v>-2.7108490000000001</c:v>
                </c:pt>
                <c:pt idx="11">
                  <c:v>0.47326600000000002</c:v>
                </c:pt>
                <c:pt idx="12">
                  <c:v>0.48801600000000001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5E-4FE0-B066-557F1F763C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dateAx>
        <c:axId val="2517120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'Participação B3'!$C$3</c:f>
              <c:strCache>
                <c:ptCount val="1"/>
                <c:pt idx="0">
                  <c:v>Individuals</c:v>
                </c:pt>
              </c:strCache>
            </c:strRef>
          </c:tx>
          <c:spPr>
            <a:ln w="28575" cap="rnd">
              <a:solidFill>
                <a:srgbClr val="1F2F44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B3'!$C$5:$C$541</c:f>
              <c:numCache>
                <c:formatCode>0.0%</c:formatCode>
                <c:ptCount val="537"/>
                <c:pt idx="0">
                  <c:v>0.187</c:v>
                </c:pt>
                <c:pt idx="1">
                  <c:v>0.17699999999999999</c:v>
                </c:pt>
                <c:pt idx="2">
                  <c:v>0.18310000000000001</c:v>
                </c:pt>
                <c:pt idx="3">
                  <c:v>0.182</c:v>
                </c:pt>
                <c:pt idx="4">
                  <c:v>0.17630000000000001</c:v>
                </c:pt>
                <c:pt idx="5">
                  <c:v>0.17610000000000001</c:v>
                </c:pt>
                <c:pt idx="6">
                  <c:v>0.20039999999999999</c:v>
                </c:pt>
                <c:pt idx="7">
                  <c:v>0.17460000000000001</c:v>
                </c:pt>
                <c:pt idx="8">
                  <c:v>0.18260000000000001</c:v>
                </c:pt>
                <c:pt idx="9">
                  <c:v>0.18379999999999999</c:v>
                </c:pt>
                <c:pt idx="10">
                  <c:v>0.1883</c:v>
                </c:pt>
                <c:pt idx="11">
                  <c:v>0.17130000000000001</c:v>
                </c:pt>
                <c:pt idx="12">
                  <c:v>0.19370000000000001</c:v>
                </c:pt>
                <c:pt idx="13">
                  <c:v>0.1593</c:v>
                </c:pt>
                <c:pt idx="14">
                  <c:v>0.1618</c:v>
                </c:pt>
                <c:pt idx="15">
                  <c:v>0.1948</c:v>
                </c:pt>
                <c:pt idx="16">
                  <c:v>0.23280000000000001</c:v>
                </c:pt>
                <c:pt idx="17">
                  <c:v>0.24149999999999999</c:v>
                </c:pt>
                <c:pt idx="18">
                  <c:v>0.26869999999999999</c:v>
                </c:pt>
                <c:pt idx="19">
                  <c:v>0.22539999999999999</c:v>
                </c:pt>
                <c:pt idx="20">
                  <c:v>0.23300000000000001</c:v>
                </c:pt>
                <c:pt idx="21">
                  <c:v>0.2273</c:v>
                </c:pt>
                <c:pt idx="22">
                  <c:v>0.2107</c:v>
                </c:pt>
                <c:pt idx="23">
                  <c:v>0.2127</c:v>
                </c:pt>
                <c:pt idx="24">
                  <c:v>0.20699999999999999</c:v>
                </c:pt>
                <c:pt idx="25">
                  <c:v>0.20100000000000001</c:v>
                </c:pt>
                <c:pt idx="26">
                  <c:v>0.19400000000000001</c:v>
                </c:pt>
                <c:pt idx="27">
                  <c:v>0.2135</c:v>
                </c:pt>
                <c:pt idx="28">
                  <c:v>0.20380000000000001</c:v>
                </c:pt>
                <c:pt idx="29">
                  <c:v>0.1913</c:v>
                </c:pt>
                <c:pt idx="30">
                  <c:v>0.20780000000000001</c:v>
                </c:pt>
                <c:pt idx="31">
                  <c:v>0.17799999999999999</c:v>
                </c:pt>
                <c:pt idx="32">
                  <c:v>0.1694</c:v>
                </c:pt>
                <c:pt idx="33">
                  <c:v>0.1585</c:v>
                </c:pt>
                <c:pt idx="34">
                  <c:v>0.16020000000000001</c:v>
                </c:pt>
                <c:pt idx="35">
                  <c:v>0.154</c:v>
                </c:pt>
                <c:pt idx="36">
                  <c:v>0.16</c:v>
                </c:pt>
                <c:pt idx="37">
                  <c:v>0.16800000000000001</c:v>
                </c:pt>
                <c:pt idx="38">
                  <c:v>0.15509999999999999</c:v>
                </c:pt>
                <c:pt idx="39">
                  <c:v>0.14829999999999999</c:v>
                </c:pt>
                <c:pt idx="40">
                  <c:v>0.14460000000000001</c:v>
                </c:pt>
                <c:pt idx="41">
                  <c:v>0.13900000000000001</c:v>
                </c:pt>
                <c:pt idx="42">
                  <c:v>0.15620000000000001</c:v>
                </c:pt>
                <c:pt idx="43">
                  <c:v>0.1643</c:v>
                </c:pt>
                <c:pt idx="44">
                  <c:v>0.1474</c:v>
                </c:pt>
                <c:pt idx="45">
                  <c:v>0.14399999999999999</c:v>
                </c:pt>
                <c:pt idx="46">
                  <c:v>0.1331</c:v>
                </c:pt>
                <c:pt idx="47">
                  <c:v>0.1449</c:v>
                </c:pt>
                <c:pt idx="48">
                  <c:v>0.154</c:v>
                </c:pt>
                <c:pt idx="49">
                  <c:v>0.14000000000000001</c:v>
                </c:pt>
                <c:pt idx="50">
                  <c:v>0.13</c:v>
                </c:pt>
                <c:pt idx="51">
                  <c:v>0.127</c:v>
                </c:pt>
                <c:pt idx="52">
                  <c:v>0.13900000000000001</c:v>
                </c:pt>
                <c:pt idx="53">
                  <c:v>0.13800000000000001</c:v>
                </c:pt>
                <c:pt idx="54">
                  <c:v>0.14299999999999999</c:v>
                </c:pt>
                <c:pt idx="55">
                  <c:v>0.14299999999999999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0.13800000000000001</c:v>
                </c:pt>
                <c:pt idx="60">
                  <c:v>0.13700000000000001</c:v>
                </c:pt>
                <c:pt idx="61">
                  <c:v>0.13500000000000001</c:v>
                </c:pt>
                <c:pt idx="62">
                  <c:v>0.14799999999999999</c:v>
                </c:pt>
                <c:pt idx="63">
                  <c:v>0.13300000000000001</c:v>
                </c:pt>
                <c:pt idx="64">
                  <c:v>0.13700000000000001</c:v>
                </c:pt>
                <c:pt idx="65">
                  <c:v>0.127</c:v>
                </c:pt>
                <c:pt idx="66">
                  <c:v>0.13900000000000001</c:v>
                </c:pt>
                <c:pt idx="67">
                  <c:v>0.13100000000000001</c:v>
                </c:pt>
                <c:pt idx="68">
                  <c:v>0.13700000000000001</c:v>
                </c:pt>
                <c:pt idx="69">
                  <c:v>0.13400000000000001</c:v>
                </c:pt>
                <c:pt idx="70">
                  <c:v>0.13</c:v>
                </c:pt>
                <c:pt idx="71">
                  <c:v>0.13100000000000001</c:v>
                </c:pt>
                <c:pt idx="72">
                  <c:v>0.12</c:v>
                </c:pt>
                <c:pt idx="73">
                  <c:v>0.122</c:v>
                </c:pt>
                <c:pt idx="74">
                  <c:v>0.126</c:v>
                </c:pt>
                <c:pt idx="75">
                  <c:v>0.127</c:v>
                </c:pt>
                <c:pt idx="76">
                  <c:v>0.122</c:v>
                </c:pt>
                <c:pt idx="77">
                  <c:v>0.124</c:v>
                </c:pt>
                <c:pt idx="78">
                  <c:v>0.13100000000000001</c:v>
                </c:pt>
                <c:pt idx="79">
                  <c:v>0.125</c:v>
                </c:pt>
                <c:pt idx="80">
                  <c:v>0.13600000000000001</c:v>
                </c:pt>
                <c:pt idx="81">
                  <c:v>0.122</c:v>
                </c:pt>
                <c:pt idx="82">
                  <c:v>0.11799999999999999</c:v>
                </c:pt>
                <c:pt idx="83">
                  <c:v>0.124</c:v>
                </c:pt>
                <c:pt idx="84">
                  <c:v>0.11799999999999999</c:v>
                </c:pt>
                <c:pt idx="85">
                  <c:v>0.112</c:v>
                </c:pt>
                <c:pt idx="86">
                  <c:v>0.11</c:v>
                </c:pt>
                <c:pt idx="87">
                  <c:v>0.104</c:v>
                </c:pt>
                <c:pt idx="88">
                  <c:v>0.10199999999999999</c:v>
                </c:pt>
                <c:pt idx="89">
                  <c:v>9.8000000000000004E-2</c:v>
                </c:pt>
                <c:pt idx="90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7-496B-BBCC-4D3962DA6316}"/>
            </c:ext>
          </c:extLst>
        </c:ser>
        <c:ser>
          <c:idx val="1"/>
          <c:order val="1"/>
          <c:tx>
            <c:strRef>
              <c:f>'Participação B3'!$D$3</c:f>
              <c:strCache>
                <c:ptCount val="1"/>
                <c:pt idx="0">
                  <c:v>Institutions</c:v>
                </c:pt>
              </c:strCache>
            </c:strRef>
          </c:tx>
          <c:spPr>
            <a:ln w="28575" cap="rnd">
              <a:solidFill>
                <a:srgbClr val="8EB3DF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B3'!$D$5:$D$541</c:f>
              <c:numCache>
                <c:formatCode>0.0%</c:formatCode>
                <c:ptCount val="537"/>
                <c:pt idx="0">
                  <c:v>0.29699999999999999</c:v>
                </c:pt>
                <c:pt idx="1">
                  <c:v>0.30470000000000003</c:v>
                </c:pt>
                <c:pt idx="2">
                  <c:v>0.3029</c:v>
                </c:pt>
                <c:pt idx="3">
                  <c:v>0.29609999999999997</c:v>
                </c:pt>
                <c:pt idx="4">
                  <c:v>0.29409999999999997</c:v>
                </c:pt>
                <c:pt idx="5">
                  <c:v>0.31390000000000001</c:v>
                </c:pt>
                <c:pt idx="6">
                  <c:v>0.31369999999999998</c:v>
                </c:pt>
                <c:pt idx="7">
                  <c:v>0.32179999999999997</c:v>
                </c:pt>
                <c:pt idx="8">
                  <c:v>0.31040000000000001</c:v>
                </c:pt>
                <c:pt idx="9">
                  <c:v>0.32369999999999999</c:v>
                </c:pt>
                <c:pt idx="10">
                  <c:v>0.3322</c:v>
                </c:pt>
                <c:pt idx="11">
                  <c:v>0.3518</c:v>
                </c:pt>
                <c:pt idx="12">
                  <c:v>0.33139999999999997</c:v>
                </c:pt>
                <c:pt idx="13">
                  <c:v>0.3387</c:v>
                </c:pt>
                <c:pt idx="14">
                  <c:v>0.31109999999999999</c:v>
                </c:pt>
                <c:pt idx="15">
                  <c:v>0.29870000000000002</c:v>
                </c:pt>
                <c:pt idx="16">
                  <c:v>0.23580000000000001</c:v>
                </c:pt>
                <c:pt idx="17">
                  <c:v>0.24160000000000001</c:v>
                </c:pt>
                <c:pt idx="18">
                  <c:v>0.2387</c:v>
                </c:pt>
                <c:pt idx="19">
                  <c:v>0.25280000000000002</c:v>
                </c:pt>
                <c:pt idx="20">
                  <c:v>0.23219999999999999</c:v>
                </c:pt>
                <c:pt idx="21">
                  <c:v>0.24210000000000001</c:v>
                </c:pt>
                <c:pt idx="22">
                  <c:v>0.2606</c:v>
                </c:pt>
                <c:pt idx="23">
                  <c:v>0.27279999999999999</c:v>
                </c:pt>
                <c:pt idx="24">
                  <c:v>0.25900000000000001</c:v>
                </c:pt>
                <c:pt idx="25">
                  <c:v>0.25</c:v>
                </c:pt>
                <c:pt idx="26">
                  <c:v>0.23730000000000001</c:v>
                </c:pt>
                <c:pt idx="27">
                  <c:v>0.24329999999999999</c:v>
                </c:pt>
                <c:pt idx="28">
                  <c:v>0.26119999999999999</c:v>
                </c:pt>
                <c:pt idx="29">
                  <c:v>0.26190000000000002</c:v>
                </c:pt>
                <c:pt idx="30">
                  <c:v>0.26619999999999999</c:v>
                </c:pt>
                <c:pt idx="31">
                  <c:v>0.26929999999999998</c:v>
                </c:pt>
                <c:pt idx="32">
                  <c:v>0.26419999999999999</c:v>
                </c:pt>
                <c:pt idx="33">
                  <c:v>0.25669999999999998</c:v>
                </c:pt>
                <c:pt idx="34">
                  <c:v>0.2586</c:v>
                </c:pt>
                <c:pt idx="35">
                  <c:v>0.26500000000000001</c:v>
                </c:pt>
                <c:pt idx="36">
                  <c:v>0.254</c:v>
                </c:pt>
                <c:pt idx="37">
                  <c:v>0.246</c:v>
                </c:pt>
                <c:pt idx="38">
                  <c:v>0.2535</c:v>
                </c:pt>
                <c:pt idx="39">
                  <c:v>0.26319999999999999</c:v>
                </c:pt>
                <c:pt idx="40">
                  <c:v>0.24660000000000001</c:v>
                </c:pt>
                <c:pt idx="41">
                  <c:v>0.28010000000000002</c:v>
                </c:pt>
                <c:pt idx="42">
                  <c:v>0.2606</c:v>
                </c:pt>
                <c:pt idx="43">
                  <c:v>0.26619999999999999</c:v>
                </c:pt>
                <c:pt idx="44">
                  <c:v>0.25059999999999999</c:v>
                </c:pt>
                <c:pt idx="45">
                  <c:v>0.25159999999999999</c:v>
                </c:pt>
                <c:pt idx="46">
                  <c:v>0.2437</c:v>
                </c:pt>
                <c:pt idx="47">
                  <c:v>0.2235</c:v>
                </c:pt>
                <c:pt idx="48">
                  <c:v>0.249</c:v>
                </c:pt>
                <c:pt idx="49">
                  <c:v>0.25800000000000001</c:v>
                </c:pt>
                <c:pt idx="50">
                  <c:v>0.26700000000000002</c:v>
                </c:pt>
                <c:pt idx="51">
                  <c:v>0.27800000000000002</c:v>
                </c:pt>
                <c:pt idx="52">
                  <c:v>0.27700000000000002</c:v>
                </c:pt>
                <c:pt idx="53">
                  <c:v>0.28399999999999997</c:v>
                </c:pt>
                <c:pt idx="54">
                  <c:v>0.28199999999999997</c:v>
                </c:pt>
                <c:pt idx="55">
                  <c:v>0.28000000000000003</c:v>
                </c:pt>
                <c:pt idx="56">
                  <c:v>0.26800000000000002</c:v>
                </c:pt>
                <c:pt idx="57">
                  <c:v>0.25600000000000001</c:v>
                </c:pt>
                <c:pt idx="58">
                  <c:v>0.26600000000000001</c:v>
                </c:pt>
                <c:pt idx="59">
                  <c:v>0.27100000000000002</c:v>
                </c:pt>
                <c:pt idx="60">
                  <c:v>0.27500000000000002</c:v>
                </c:pt>
                <c:pt idx="61">
                  <c:v>0.26500000000000001</c:v>
                </c:pt>
                <c:pt idx="62">
                  <c:v>0.25900000000000001</c:v>
                </c:pt>
                <c:pt idx="63">
                  <c:v>0.26700000000000002</c:v>
                </c:pt>
                <c:pt idx="64">
                  <c:v>0.255</c:v>
                </c:pt>
                <c:pt idx="65">
                  <c:v>0.29099999999999998</c:v>
                </c:pt>
                <c:pt idx="66">
                  <c:v>0.28000000000000003</c:v>
                </c:pt>
                <c:pt idx="67">
                  <c:v>0.26300000000000001</c:v>
                </c:pt>
                <c:pt idx="68">
                  <c:v>0.25700000000000001</c:v>
                </c:pt>
                <c:pt idx="69">
                  <c:v>0.245</c:v>
                </c:pt>
                <c:pt idx="70">
                  <c:v>0.249</c:v>
                </c:pt>
                <c:pt idx="71">
                  <c:v>0.24099999999999999</c:v>
                </c:pt>
                <c:pt idx="72">
                  <c:v>0.25700000000000001</c:v>
                </c:pt>
                <c:pt idx="73">
                  <c:v>0.251</c:v>
                </c:pt>
                <c:pt idx="74">
                  <c:v>0.23699999999999999</c:v>
                </c:pt>
                <c:pt idx="75">
                  <c:v>0.24</c:v>
                </c:pt>
                <c:pt idx="76">
                  <c:v>0.247</c:v>
                </c:pt>
                <c:pt idx="77">
                  <c:v>0.246</c:v>
                </c:pt>
                <c:pt idx="78">
                  <c:v>0.248</c:v>
                </c:pt>
                <c:pt idx="79">
                  <c:v>0.27300000000000002</c:v>
                </c:pt>
                <c:pt idx="80">
                  <c:v>0.26</c:v>
                </c:pt>
                <c:pt idx="81">
                  <c:v>0.25700000000000001</c:v>
                </c:pt>
                <c:pt idx="82">
                  <c:v>0.25900000000000001</c:v>
                </c:pt>
                <c:pt idx="83">
                  <c:v>0.254</c:v>
                </c:pt>
                <c:pt idx="84">
                  <c:v>0.24399999999999999</c:v>
                </c:pt>
                <c:pt idx="85">
                  <c:v>0.23400000000000001</c:v>
                </c:pt>
                <c:pt idx="86">
                  <c:v>0.23699999999999999</c:v>
                </c:pt>
                <c:pt idx="87">
                  <c:v>0.25900000000000001</c:v>
                </c:pt>
                <c:pt idx="88">
                  <c:v>0.23899999999999999</c:v>
                </c:pt>
                <c:pt idx="89">
                  <c:v>0.27300000000000002</c:v>
                </c:pt>
                <c:pt idx="90">
                  <c:v>0.23699999999999999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7-496B-BBCC-4D3962DA6316}"/>
            </c:ext>
          </c:extLst>
        </c:ser>
        <c:ser>
          <c:idx val="2"/>
          <c:order val="2"/>
          <c:tx>
            <c:strRef>
              <c:f>'Participação B3'!$E$3</c:f>
              <c:strCache>
                <c:ptCount val="1"/>
                <c:pt idx="0">
                  <c:v>Foreign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B3'!$E$5:$E$541</c:f>
              <c:numCache>
                <c:formatCode>0.0%</c:formatCode>
                <c:ptCount val="537"/>
                <c:pt idx="0">
                  <c:v>0.46350000000000002</c:v>
                </c:pt>
                <c:pt idx="1">
                  <c:v>0.45910000000000001</c:v>
                </c:pt>
                <c:pt idx="2">
                  <c:v>0.46010000000000001</c:v>
                </c:pt>
                <c:pt idx="3">
                  <c:v>0.46660000000000001</c:v>
                </c:pt>
                <c:pt idx="4">
                  <c:v>0.47360000000000002</c:v>
                </c:pt>
                <c:pt idx="5">
                  <c:v>0.44969999999999999</c:v>
                </c:pt>
                <c:pt idx="6">
                  <c:v>0.43659999999999999</c:v>
                </c:pt>
                <c:pt idx="7">
                  <c:v>0.44990000000000002</c:v>
                </c:pt>
                <c:pt idx="8">
                  <c:v>0.46250000000000002</c:v>
                </c:pt>
                <c:pt idx="9">
                  <c:v>0.44140000000000001</c:v>
                </c:pt>
                <c:pt idx="10">
                  <c:v>0.43319999999999997</c:v>
                </c:pt>
                <c:pt idx="11">
                  <c:v>0.42580000000000001</c:v>
                </c:pt>
                <c:pt idx="12">
                  <c:v>0.42280000000000001</c:v>
                </c:pt>
                <c:pt idx="13">
                  <c:v>0.45079999999999998</c:v>
                </c:pt>
                <c:pt idx="14">
                  <c:v>0.48349999999999999</c:v>
                </c:pt>
                <c:pt idx="15">
                  <c:v>0.46229999999999999</c:v>
                </c:pt>
                <c:pt idx="16">
                  <c:v>0.48349999999999999</c:v>
                </c:pt>
                <c:pt idx="17">
                  <c:v>0.46689999999999998</c:v>
                </c:pt>
                <c:pt idx="18">
                  <c:v>0.44490000000000002</c:v>
                </c:pt>
                <c:pt idx="19">
                  <c:v>0.46679999999999999</c:v>
                </c:pt>
                <c:pt idx="20">
                  <c:v>0.4859</c:v>
                </c:pt>
                <c:pt idx="21">
                  <c:v>0.47849999999999998</c:v>
                </c:pt>
                <c:pt idx="22">
                  <c:v>0.48080000000000001</c:v>
                </c:pt>
                <c:pt idx="23">
                  <c:v>0.46560000000000001</c:v>
                </c:pt>
                <c:pt idx="24">
                  <c:v>0.48299999999999998</c:v>
                </c:pt>
                <c:pt idx="25">
                  <c:v>0.499</c:v>
                </c:pt>
                <c:pt idx="26">
                  <c:v>0.52029999999999998</c:v>
                </c:pt>
                <c:pt idx="27">
                  <c:v>0.49419999999999997</c:v>
                </c:pt>
                <c:pt idx="28">
                  <c:v>0.48349999999999999</c:v>
                </c:pt>
                <c:pt idx="29">
                  <c:v>0.49519999999999997</c:v>
                </c:pt>
                <c:pt idx="30">
                  <c:v>0.47299999999999998</c:v>
                </c:pt>
                <c:pt idx="31">
                  <c:v>0.4869</c:v>
                </c:pt>
                <c:pt idx="32">
                  <c:v>0.50629999999999997</c:v>
                </c:pt>
                <c:pt idx="33">
                  <c:v>0.52129999999999999</c:v>
                </c:pt>
                <c:pt idx="34">
                  <c:v>0.52490000000000003</c:v>
                </c:pt>
                <c:pt idx="35">
                  <c:v>0.52800000000000002</c:v>
                </c:pt>
                <c:pt idx="36">
                  <c:v>0.53600000000000003</c:v>
                </c:pt>
                <c:pt idx="37">
                  <c:v>0.53400000000000003</c:v>
                </c:pt>
                <c:pt idx="38">
                  <c:v>0.54559999999999997</c:v>
                </c:pt>
                <c:pt idx="39">
                  <c:v>0.53779999999999994</c:v>
                </c:pt>
                <c:pt idx="40">
                  <c:v>0.56869999999999998</c:v>
                </c:pt>
                <c:pt idx="41">
                  <c:v>0.53120000000000001</c:v>
                </c:pt>
                <c:pt idx="42">
                  <c:v>0.53380000000000005</c:v>
                </c:pt>
                <c:pt idx="43">
                  <c:v>0.52439999999999998</c:v>
                </c:pt>
                <c:pt idx="44">
                  <c:v>0.5575</c:v>
                </c:pt>
                <c:pt idx="45">
                  <c:v>0.56320000000000003</c:v>
                </c:pt>
                <c:pt idx="46">
                  <c:v>0.57979999999999998</c:v>
                </c:pt>
                <c:pt idx="47">
                  <c:v>0.59040000000000004</c:v>
                </c:pt>
                <c:pt idx="48">
                  <c:v>0.54700000000000004</c:v>
                </c:pt>
                <c:pt idx="49">
                  <c:v>0.55700000000000005</c:v>
                </c:pt>
                <c:pt idx="50">
                  <c:v>0.56599999999999995</c:v>
                </c:pt>
                <c:pt idx="51">
                  <c:v>0.55300000000000005</c:v>
                </c:pt>
                <c:pt idx="52">
                  <c:v>0.53900000000000003</c:v>
                </c:pt>
                <c:pt idx="53">
                  <c:v>0.53700000000000003</c:v>
                </c:pt>
                <c:pt idx="54">
                  <c:v>0.53300000000000003</c:v>
                </c:pt>
                <c:pt idx="55">
                  <c:v>0.53300000000000003</c:v>
                </c:pt>
                <c:pt idx="56">
                  <c:v>0.55400000000000005</c:v>
                </c:pt>
                <c:pt idx="57">
                  <c:v>0.56399999999999995</c:v>
                </c:pt>
                <c:pt idx="58">
                  <c:v>0.55000000000000004</c:v>
                </c:pt>
                <c:pt idx="59">
                  <c:v>0.54700000000000004</c:v>
                </c:pt>
                <c:pt idx="60">
                  <c:v>0.53800000000000003</c:v>
                </c:pt>
                <c:pt idx="61">
                  <c:v>0.55200000000000005</c:v>
                </c:pt>
                <c:pt idx="62">
                  <c:v>0.54400000000000004</c:v>
                </c:pt>
                <c:pt idx="63">
                  <c:v>0.55400000000000005</c:v>
                </c:pt>
                <c:pt idx="64">
                  <c:v>0.56200000000000006</c:v>
                </c:pt>
                <c:pt idx="65">
                  <c:v>0.52800000000000002</c:v>
                </c:pt>
                <c:pt idx="66">
                  <c:v>0.53900000000000003</c:v>
                </c:pt>
                <c:pt idx="67">
                  <c:v>0.56100000000000005</c:v>
                </c:pt>
                <c:pt idx="68">
                  <c:v>0.56299999999999994</c:v>
                </c:pt>
                <c:pt idx="69">
                  <c:v>0.58199999999999996</c:v>
                </c:pt>
                <c:pt idx="70">
                  <c:v>0.58299999999999996</c:v>
                </c:pt>
                <c:pt idx="71">
                  <c:v>0.58599999999999997</c:v>
                </c:pt>
                <c:pt idx="72">
                  <c:v>0.57699999999999996</c:v>
                </c:pt>
                <c:pt idx="73">
                  <c:v>0.58199999999999996</c:v>
                </c:pt>
                <c:pt idx="74">
                  <c:v>0.58799999999999997</c:v>
                </c:pt>
                <c:pt idx="75">
                  <c:v>0.59</c:v>
                </c:pt>
                <c:pt idx="76">
                  <c:v>0.58699999999999997</c:v>
                </c:pt>
                <c:pt idx="77">
                  <c:v>0.59599999999999997</c:v>
                </c:pt>
                <c:pt idx="78">
                  <c:v>0.58499999999999996</c:v>
                </c:pt>
                <c:pt idx="79">
                  <c:v>0.56899999999999995</c:v>
                </c:pt>
                <c:pt idx="80">
                  <c:v>0.56599999999999995</c:v>
                </c:pt>
                <c:pt idx="81">
                  <c:v>0.59</c:v>
                </c:pt>
                <c:pt idx="82">
                  <c:v>0.58799999999999997</c:v>
                </c:pt>
                <c:pt idx="83">
                  <c:v>0.58299999999999996</c:v>
                </c:pt>
                <c:pt idx="84">
                  <c:v>0.60199999999999998</c:v>
                </c:pt>
                <c:pt idx="85">
                  <c:v>0.621</c:v>
                </c:pt>
                <c:pt idx="86">
                  <c:v>0.621</c:v>
                </c:pt>
                <c:pt idx="87">
                  <c:v>0.60299999999999998</c:v>
                </c:pt>
                <c:pt idx="88">
                  <c:v>0.61499999999999999</c:v>
                </c:pt>
                <c:pt idx="89">
                  <c:v>0.58499999999999996</c:v>
                </c:pt>
                <c:pt idx="9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7-496B-BBCC-4D3962DA6316}"/>
            </c:ext>
          </c:extLst>
        </c:ser>
        <c:ser>
          <c:idx val="3"/>
          <c:order val="3"/>
          <c:tx>
            <c:strRef>
              <c:f>'Participação B3'!$F$3</c:f>
              <c:strCache>
                <c:ptCount val="1"/>
                <c:pt idx="0">
                  <c:v>Financial Inst.</c:v>
                </c:pt>
              </c:strCache>
            </c:strRef>
          </c:tx>
          <c:spPr>
            <a:ln w="28575" cap="rnd">
              <a:solidFill>
                <a:srgbClr val="74797C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B3'!$F$5:$F$541</c:f>
              <c:numCache>
                <c:formatCode>0.0%</c:formatCode>
                <c:ptCount val="537"/>
                <c:pt idx="0">
                  <c:v>4.3099999999999999E-2</c:v>
                </c:pt>
                <c:pt idx="1">
                  <c:v>5.0799999999999998E-2</c:v>
                </c:pt>
                <c:pt idx="2">
                  <c:v>4.9000000000000002E-2</c:v>
                </c:pt>
                <c:pt idx="3">
                  <c:v>4.9500000000000002E-2</c:v>
                </c:pt>
                <c:pt idx="4">
                  <c:v>4.99E-2</c:v>
                </c:pt>
                <c:pt idx="5">
                  <c:v>4.99E-2</c:v>
                </c:pt>
                <c:pt idx="6">
                  <c:v>4.2700000000000002E-2</c:v>
                </c:pt>
                <c:pt idx="7">
                  <c:v>4.7E-2</c:v>
                </c:pt>
                <c:pt idx="8">
                  <c:v>3.8800000000000001E-2</c:v>
                </c:pt>
                <c:pt idx="9">
                  <c:v>4.4999999999999998E-2</c:v>
                </c:pt>
                <c:pt idx="10">
                  <c:v>3.8800000000000001E-2</c:v>
                </c:pt>
                <c:pt idx="11">
                  <c:v>4.48E-2</c:v>
                </c:pt>
                <c:pt idx="12">
                  <c:v>4.3999999999999997E-2</c:v>
                </c:pt>
                <c:pt idx="13">
                  <c:v>4.3700000000000003E-2</c:v>
                </c:pt>
                <c:pt idx="14">
                  <c:v>3.6400000000000002E-2</c:v>
                </c:pt>
                <c:pt idx="15">
                  <c:v>3.7199999999999997E-2</c:v>
                </c:pt>
                <c:pt idx="16">
                  <c:v>4.02E-2</c:v>
                </c:pt>
                <c:pt idx="17">
                  <c:v>4.2500000000000003E-2</c:v>
                </c:pt>
                <c:pt idx="18">
                  <c:v>3.9E-2</c:v>
                </c:pt>
                <c:pt idx="19">
                  <c:v>4.0800000000000003E-2</c:v>
                </c:pt>
                <c:pt idx="20">
                  <c:v>3.9199999999999999E-2</c:v>
                </c:pt>
                <c:pt idx="21">
                  <c:v>4.2999999999999997E-2</c:v>
                </c:pt>
                <c:pt idx="22">
                  <c:v>3.4700000000000002E-2</c:v>
                </c:pt>
                <c:pt idx="23">
                  <c:v>3.9699999999999999E-2</c:v>
                </c:pt>
                <c:pt idx="24">
                  <c:v>3.5999999999999997E-2</c:v>
                </c:pt>
                <c:pt idx="25">
                  <c:v>3.5999999999999997E-2</c:v>
                </c:pt>
                <c:pt idx="26">
                  <c:v>4.0099999999999997E-2</c:v>
                </c:pt>
                <c:pt idx="27">
                  <c:v>3.9E-2</c:v>
                </c:pt>
                <c:pt idx="28">
                  <c:v>3.6700000000000003E-2</c:v>
                </c:pt>
                <c:pt idx="29">
                  <c:v>4.02E-2</c:v>
                </c:pt>
                <c:pt idx="30">
                  <c:v>4.2299999999999997E-2</c:v>
                </c:pt>
                <c:pt idx="31">
                  <c:v>5.33E-2</c:v>
                </c:pt>
                <c:pt idx="32">
                  <c:v>4.8500000000000001E-2</c:v>
                </c:pt>
                <c:pt idx="33">
                  <c:v>5.28E-2</c:v>
                </c:pt>
                <c:pt idx="34">
                  <c:v>4.6300000000000001E-2</c:v>
                </c:pt>
                <c:pt idx="35">
                  <c:v>4.1000000000000002E-2</c:v>
                </c:pt>
                <c:pt idx="36">
                  <c:v>4.1000000000000002E-2</c:v>
                </c:pt>
                <c:pt idx="37">
                  <c:v>0.04</c:v>
                </c:pt>
                <c:pt idx="38">
                  <c:v>3.5900000000000001E-2</c:v>
                </c:pt>
                <c:pt idx="39">
                  <c:v>3.7699999999999997E-2</c:v>
                </c:pt>
                <c:pt idx="40">
                  <c:v>3.1300000000000001E-2</c:v>
                </c:pt>
                <c:pt idx="41">
                  <c:v>3.8800000000000001E-2</c:v>
                </c:pt>
                <c:pt idx="42">
                  <c:v>4.02E-2</c:v>
                </c:pt>
                <c:pt idx="43">
                  <c:v>3.8899999999999997E-2</c:v>
                </c:pt>
                <c:pt idx="44">
                  <c:v>3.3700000000000001E-2</c:v>
                </c:pt>
                <c:pt idx="45">
                  <c:v>3.44E-2</c:v>
                </c:pt>
                <c:pt idx="46">
                  <c:v>3.8699999999999998E-2</c:v>
                </c:pt>
                <c:pt idx="47">
                  <c:v>3.6499999999999998E-2</c:v>
                </c:pt>
                <c:pt idx="48">
                  <c:v>4.1000000000000002E-2</c:v>
                </c:pt>
                <c:pt idx="49">
                  <c:v>3.7999999999999999E-2</c:v>
                </c:pt>
                <c:pt idx="50">
                  <c:v>3.1E-2</c:v>
                </c:pt>
                <c:pt idx="51">
                  <c:v>3.4000000000000002E-2</c:v>
                </c:pt>
                <c:pt idx="52">
                  <c:v>3.7999999999999999E-2</c:v>
                </c:pt>
                <c:pt idx="53">
                  <c:v>3.2000000000000001E-2</c:v>
                </c:pt>
                <c:pt idx="54">
                  <c:v>3.5999999999999997E-2</c:v>
                </c:pt>
                <c:pt idx="55">
                  <c:v>3.6999999999999998E-2</c:v>
                </c:pt>
                <c:pt idx="56">
                  <c:v>3.3000000000000002E-2</c:v>
                </c:pt>
                <c:pt idx="57">
                  <c:v>3.6999999999999998E-2</c:v>
                </c:pt>
                <c:pt idx="58">
                  <c:v>4.1000000000000002E-2</c:v>
                </c:pt>
                <c:pt idx="59">
                  <c:v>3.5999999999999997E-2</c:v>
                </c:pt>
                <c:pt idx="60">
                  <c:v>4.2999999999999997E-2</c:v>
                </c:pt>
                <c:pt idx="61">
                  <c:v>4.1000000000000002E-2</c:v>
                </c:pt>
                <c:pt idx="62">
                  <c:v>4.2000000000000003E-2</c:v>
                </c:pt>
                <c:pt idx="63">
                  <c:v>3.7999999999999999E-2</c:v>
                </c:pt>
                <c:pt idx="64">
                  <c:v>3.7999999999999999E-2</c:v>
                </c:pt>
                <c:pt idx="65">
                  <c:v>4.7E-2</c:v>
                </c:pt>
                <c:pt idx="66">
                  <c:v>3.4000000000000002E-2</c:v>
                </c:pt>
                <c:pt idx="67">
                  <c:v>3.4000000000000002E-2</c:v>
                </c:pt>
                <c:pt idx="68">
                  <c:v>3.5999999999999997E-2</c:v>
                </c:pt>
                <c:pt idx="69">
                  <c:v>3.2000000000000001E-2</c:v>
                </c:pt>
                <c:pt idx="70">
                  <c:v>3.2000000000000001E-2</c:v>
                </c:pt>
                <c:pt idx="71">
                  <c:v>3.4000000000000002E-2</c:v>
                </c:pt>
                <c:pt idx="72">
                  <c:v>2.9000000000000001E-2</c:v>
                </c:pt>
                <c:pt idx="73">
                  <c:v>3.9E-2</c:v>
                </c:pt>
                <c:pt idx="74">
                  <c:v>4.2000000000000003E-2</c:v>
                </c:pt>
                <c:pt idx="75">
                  <c:v>3.3000000000000002E-2</c:v>
                </c:pt>
                <c:pt idx="76">
                  <c:v>3.5000000000000003E-2</c:v>
                </c:pt>
                <c:pt idx="77">
                  <c:v>2.8000000000000001E-2</c:v>
                </c:pt>
                <c:pt idx="78">
                  <c:v>2.8000000000000001E-2</c:v>
                </c:pt>
                <c:pt idx="79">
                  <c:v>2.3E-2</c:v>
                </c:pt>
                <c:pt idx="80">
                  <c:v>2.8000000000000001E-2</c:v>
                </c:pt>
                <c:pt idx="81">
                  <c:v>2.5999999999999999E-2</c:v>
                </c:pt>
                <c:pt idx="82">
                  <c:v>2.3E-2</c:v>
                </c:pt>
                <c:pt idx="83">
                  <c:v>0.03</c:v>
                </c:pt>
                <c:pt idx="84">
                  <c:v>0.03</c:v>
                </c:pt>
                <c:pt idx="85">
                  <c:v>2.7E-2</c:v>
                </c:pt>
                <c:pt idx="86">
                  <c:v>2.5999999999999999E-2</c:v>
                </c:pt>
                <c:pt idx="87">
                  <c:v>2.8000000000000001E-2</c:v>
                </c:pt>
                <c:pt idx="88">
                  <c:v>3.3000000000000002E-2</c:v>
                </c:pt>
                <c:pt idx="89">
                  <c:v>3.4000000000000002E-2</c:v>
                </c:pt>
                <c:pt idx="90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7-496B-BBCC-4D3962DA6316}"/>
            </c:ext>
          </c:extLst>
        </c:ser>
        <c:ser>
          <c:idx val="4"/>
          <c:order val="4"/>
          <c:tx>
            <c:strRef>
              <c:f>'Participação B3'!$G$3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B3'!$G$5:$G$541</c:f>
              <c:numCache>
                <c:formatCode>0.0%</c:formatCode>
                <c:ptCount val="537"/>
                <c:pt idx="0">
                  <c:v>9.4000000000000004E-3</c:v>
                </c:pt>
                <c:pt idx="1">
                  <c:v>8.3000000000000001E-3</c:v>
                </c:pt>
                <c:pt idx="2">
                  <c:v>4.8999999999999998E-3</c:v>
                </c:pt>
                <c:pt idx="3">
                  <c:v>5.7999999999999996E-3</c:v>
                </c:pt>
                <c:pt idx="4">
                  <c:v>6.1000000000000004E-3</c:v>
                </c:pt>
                <c:pt idx="5">
                  <c:v>1.04E-2</c:v>
                </c:pt>
                <c:pt idx="6">
                  <c:v>6.6E-3</c:v>
                </c:pt>
                <c:pt idx="7">
                  <c:v>6.6E-3</c:v>
                </c:pt>
                <c:pt idx="8">
                  <c:v>5.5999999999999999E-3</c:v>
                </c:pt>
                <c:pt idx="9">
                  <c:v>6.1000000000000004E-3</c:v>
                </c:pt>
                <c:pt idx="10">
                  <c:v>7.4999999999999997E-3</c:v>
                </c:pt>
                <c:pt idx="11">
                  <c:v>6.3E-3</c:v>
                </c:pt>
                <c:pt idx="12">
                  <c:v>8.0999999999999996E-3</c:v>
                </c:pt>
                <c:pt idx="13">
                  <c:v>7.4999999999999997E-3</c:v>
                </c:pt>
                <c:pt idx="14">
                  <c:v>7.1999999999999998E-3</c:v>
                </c:pt>
                <c:pt idx="15">
                  <c:v>7.0000000000000001E-3</c:v>
                </c:pt>
                <c:pt idx="16">
                  <c:v>7.7000000000000002E-3</c:v>
                </c:pt>
                <c:pt idx="17">
                  <c:v>7.4000000000000003E-3</c:v>
                </c:pt>
                <c:pt idx="18">
                  <c:v>8.6E-3</c:v>
                </c:pt>
                <c:pt idx="19">
                  <c:v>1.43E-2</c:v>
                </c:pt>
                <c:pt idx="20">
                  <c:v>9.5999999999999992E-3</c:v>
                </c:pt>
                <c:pt idx="21">
                  <c:v>9.1000000000000004E-3</c:v>
                </c:pt>
                <c:pt idx="22">
                  <c:v>1.32E-2</c:v>
                </c:pt>
                <c:pt idx="23">
                  <c:v>9.1000000000000004E-3</c:v>
                </c:pt>
                <c:pt idx="24">
                  <c:v>1.5100000000000001E-2</c:v>
                </c:pt>
                <c:pt idx="25">
                  <c:v>1.4E-2</c:v>
                </c:pt>
                <c:pt idx="26">
                  <c:v>8.2000000000000007E-3</c:v>
                </c:pt>
                <c:pt idx="27">
                  <c:v>1.01E-2</c:v>
                </c:pt>
                <c:pt idx="28">
                  <c:v>1.4800000000000001E-2</c:v>
                </c:pt>
                <c:pt idx="29">
                  <c:v>1.14E-2</c:v>
                </c:pt>
                <c:pt idx="30">
                  <c:v>1.06E-2</c:v>
                </c:pt>
                <c:pt idx="31">
                  <c:v>1.2500000000000001E-2</c:v>
                </c:pt>
                <c:pt idx="32">
                  <c:v>1.17E-2</c:v>
                </c:pt>
                <c:pt idx="33">
                  <c:v>1.0800000000000001E-2</c:v>
                </c:pt>
                <c:pt idx="34">
                  <c:v>0.01</c:v>
                </c:pt>
                <c:pt idx="35">
                  <c:v>1.2999999999999999E-2</c:v>
                </c:pt>
                <c:pt idx="36">
                  <c:v>9.1000000000000004E-3</c:v>
                </c:pt>
                <c:pt idx="37">
                  <c:v>1.2E-2</c:v>
                </c:pt>
                <c:pt idx="38">
                  <c:v>9.9000000000000008E-3</c:v>
                </c:pt>
                <c:pt idx="39">
                  <c:v>1.29E-2</c:v>
                </c:pt>
                <c:pt idx="40">
                  <c:v>8.8000000000000005E-3</c:v>
                </c:pt>
                <c:pt idx="41">
                  <c:v>1.0800000000000001E-2</c:v>
                </c:pt>
                <c:pt idx="42">
                  <c:v>9.1999999999999998E-3</c:v>
                </c:pt>
                <c:pt idx="43">
                  <c:v>6.1999999999999998E-3</c:v>
                </c:pt>
                <c:pt idx="44">
                  <c:v>1.0699999999999999E-2</c:v>
                </c:pt>
                <c:pt idx="45">
                  <c:v>6.7999999999999996E-3</c:v>
                </c:pt>
                <c:pt idx="46">
                  <c:v>4.7000000000000002E-3</c:v>
                </c:pt>
                <c:pt idx="47">
                  <c:v>4.7000000000000002E-3</c:v>
                </c:pt>
                <c:pt idx="48">
                  <c:v>8.9999999999999993E-3</c:v>
                </c:pt>
                <c:pt idx="49">
                  <c:v>7.0000000000000001E-3</c:v>
                </c:pt>
                <c:pt idx="50">
                  <c:v>6.0000000000000001E-3</c:v>
                </c:pt>
                <c:pt idx="51">
                  <c:v>7.0000000000000001E-3</c:v>
                </c:pt>
                <c:pt idx="52">
                  <c:v>8.0000000000000002E-3</c:v>
                </c:pt>
                <c:pt idx="53">
                  <c:v>8.9999999999999993E-3</c:v>
                </c:pt>
                <c:pt idx="54">
                  <c:v>6.0000000000000001E-3</c:v>
                </c:pt>
                <c:pt idx="55">
                  <c:v>7.0000000000000001E-3</c:v>
                </c:pt>
                <c:pt idx="56">
                  <c:v>0.01</c:v>
                </c:pt>
                <c:pt idx="57">
                  <c:v>8.0000000000000002E-3</c:v>
                </c:pt>
                <c:pt idx="58">
                  <c:v>8.0000000000000002E-3</c:v>
                </c:pt>
                <c:pt idx="59">
                  <c:v>8.0000000000000002E-3</c:v>
                </c:pt>
                <c:pt idx="60">
                  <c:v>8.0000000000000002E-3</c:v>
                </c:pt>
                <c:pt idx="61">
                  <c:v>7.0000000000000001E-3</c:v>
                </c:pt>
                <c:pt idx="62">
                  <c:v>7.0000000000000001E-3</c:v>
                </c:pt>
                <c:pt idx="63">
                  <c:v>7.0000000000000001E-3</c:v>
                </c:pt>
                <c:pt idx="64">
                  <c:v>8.0000000000000002E-3</c:v>
                </c:pt>
                <c:pt idx="65">
                  <c:v>7.0000000000000001E-3</c:v>
                </c:pt>
                <c:pt idx="66">
                  <c:v>8.0000000000000002E-3</c:v>
                </c:pt>
                <c:pt idx="67">
                  <c:v>1.2E-2</c:v>
                </c:pt>
                <c:pt idx="68">
                  <c:v>7.0000000000000001E-3</c:v>
                </c:pt>
                <c:pt idx="69">
                  <c:v>6.0000000000000001E-3</c:v>
                </c:pt>
                <c:pt idx="70">
                  <c:v>7.0000000000000001E-3</c:v>
                </c:pt>
                <c:pt idx="71">
                  <c:v>8.0000000000000002E-3</c:v>
                </c:pt>
                <c:pt idx="72">
                  <c:v>1.7000000000000001E-2</c:v>
                </c:pt>
                <c:pt idx="73">
                  <c:v>7.0000000000000001E-3</c:v>
                </c:pt>
                <c:pt idx="74">
                  <c:v>7.0000000000000001E-3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7.0000000000000001E-3</c:v>
                </c:pt>
                <c:pt idx="78">
                  <c:v>8.0000000000000002E-3</c:v>
                </c:pt>
                <c:pt idx="79">
                  <c:v>0.01</c:v>
                </c:pt>
                <c:pt idx="80">
                  <c:v>1.0999999999999999E-2</c:v>
                </c:pt>
                <c:pt idx="81">
                  <c:v>5.0000000000000001E-3</c:v>
                </c:pt>
                <c:pt idx="82">
                  <c:v>1.2999999999999999E-2</c:v>
                </c:pt>
                <c:pt idx="83">
                  <c:v>8.9999999999999993E-3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1.0999999999999999E-2</c:v>
                </c:pt>
                <c:pt idx="89">
                  <c:v>0.01</c:v>
                </c:pt>
                <c:pt idx="90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7-496B-BBCC-4D3962DA6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407680"/>
        <c:axId val="2109424480"/>
      </c:lineChart>
      <c:dateAx>
        <c:axId val="21094076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09424480"/>
        <c:crosses val="autoZero"/>
        <c:auto val="1"/>
        <c:lblOffset val="100"/>
        <c:baseTimeUnit val="months"/>
        <c:majorUnit val="6"/>
        <c:majorTimeUnit val="months"/>
      </c:dateAx>
      <c:valAx>
        <c:axId val="21094244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0940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A-4784-BCB6-F05741B0B6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8A-4784-BCB6-F05741B0B6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8A-4784-BCB6-F05741B0B6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8A-4784-BCB6-F05741B0B6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8A-4784-BCB6-F05741B0B6A5}"/>
              </c:ext>
            </c:extLst>
          </c:dPt>
          <c:dLbls>
            <c:dLbl>
              <c:idx val="3"/>
              <c:layout>
                <c:manualLayout>
                  <c:x val="-1.3743406276191604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8A-4784-BCB6-F05741B0B6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'Participação B3'!$K$4:$O$4</c:f>
              <c:strCache>
                <c:ptCount val="5"/>
                <c:pt idx="0">
                  <c:v>Individuals</c:v>
                </c:pt>
                <c:pt idx="1">
                  <c:v>Institutions</c:v>
                </c:pt>
                <c:pt idx="2">
                  <c:v>Foreign</c:v>
                </c:pt>
                <c:pt idx="3">
                  <c:v>Financial Inst.</c:v>
                </c:pt>
                <c:pt idx="4">
                  <c:v>Others</c:v>
                </c:pt>
              </c:strCache>
            </c:strRef>
          </c:cat>
          <c:val>
            <c:numRef>
              <c:f>'Participação B3'!$K$6:$O$6</c:f>
              <c:numCache>
                <c:formatCode>0.0%</c:formatCode>
                <c:ptCount val="5"/>
                <c:pt idx="0">
                  <c:v>0.128</c:v>
                </c:pt>
                <c:pt idx="1">
                  <c:v>0.23699999999999999</c:v>
                </c:pt>
                <c:pt idx="2">
                  <c:v>0.6</c:v>
                </c:pt>
                <c:pt idx="3">
                  <c:v>2.7E-2</c:v>
                </c:pt>
                <c:pt idx="4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8A-4784-BCB6-F05741B0B6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4727642956124"/>
          <c:y val="7.6290742476309487E-2"/>
          <c:w val="0.85006532961139625"/>
          <c:h val="0.92296469853170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'Sector flows'!$G$2</c:f>
              <c:strCache>
                <c:ptCount val="1"/>
                <c:pt idx="0">
                  <c:v>Jun-26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flows'!$C$5:$C$21</c:f>
              <c:strCache>
                <c:ptCount val="17"/>
                <c:pt idx="0">
                  <c:v>Food &amp; Beverages</c:v>
                </c:pt>
                <c:pt idx="1">
                  <c:v>Metals &amp; Mining</c:v>
                </c:pt>
                <c:pt idx="2">
                  <c:v>Agribusiness</c:v>
                </c:pt>
                <c:pt idx="3">
                  <c:v>Homebuilders</c:v>
                </c:pt>
                <c:pt idx="4">
                  <c:v>TMT</c:v>
                </c:pt>
                <c:pt idx="5">
                  <c:v>Oil, Gas &amp; Petrochemicals</c:v>
                </c:pt>
                <c:pt idx="6">
                  <c:v>Capital Goods</c:v>
                </c:pt>
                <c:pt idx="7">
                  <c:v>Income Properties</c:v>
                </c:pt>
                <c:pt idx="8">
                  <c:v>Education</c:v>
                </c:pt>
                <c:pt idx="9">
                  <c:v>Transportation</c:v>
                </c:pt>
                <c:pt idx="10">
                  <c:v>Financials Non-Banks</c:v>
                </c:pt>
                <c:pt idx="11">
                  <c:v>Utilities &amp; Energy</c:v>
                </c:pt>
                <c:pt idx="12">
                  <c:v>Pulp &amp; Paper</c:v>
                </c:pt>
                <c:pt idx="13">
                  <c:v>Retail</c:v>
                </c:pt>
                <c:pt idx="14">
                  <c:v>Health Care</c:v>
                </c:pt>
                <c:pt idx="15">
                  <c:v>Banks</c:v>
                </c:pt>
                <c:pt idx="16">
                  <c:v>Sanitation</c:v>
                </c:pt>
              </c:strCache>
            </c:strRef>
          </c:cat>
          <c:val>
            <c:numRef>
              <c:f>'Sector flows'!$G$5:$G$21</c:f>
              <c:numCache>
                <c:formatCode>0.00</c:formatCode>
                <c:ptCount val="17"/>
                <c:pt idx="0">
                  <c:v>-2.0963866045712578</c:v>
                </c:pt>
                <c:pt idx="1">
                  <c:v>-9.2112948976773065E-2</c:v>
                </c:pt>
                <c:pt idx="2">
                  <c:v>-2.5194570207570361</c:v>
                </c:pt>
                <c:pt idx="3">
                  <c:v>-0.1226133695596163</c:v>
                </c:pt>
                <c:pt idx="4">
                  <c:v>-0.93386973487816261</c:v>
                </c:pt>
                <c:pt idx="5">
                  <c:v>0.24128129095557371</c:v>
                </c:pt>
                <c:pt idx="6">
                  <c:v>-0.2135230589564612</c:v>
                </c:pt>
                <c:pt idx="7">
                  <c:v>-0.3628469127600969</c:v>
                </c:pt>
                <c:pt idx="8">
                  <c:v>-0.4012443754952334</c:v>
                </c:pt>
                <c:pt idx="9">
                  <c:v>-0.46396367485222939</c:v>
                </c:pt>
                <c:pt idx="10">
                  <c:v>-0.88437347174334646</c:v>
                </c:pt>
                <c:pt idx="11">
                  <c:v>9.1153809351071105E-2</c:v>
                </c:pt>
                <c:pt idx="12">
                  <c:v>-0.21573807853851101</c:v>
                </c:pt>
                <c:pt idx="13">
                  <c:v>-0.87409068543954416</c:v>
                </c:pt>
                <c:pt idx="14">
                  <c:v>-0.1288509818989978</c:v>
                </c:pt>
                <c:pt idx="15">
                  <c:v>-0.95640433133901881</c:v>
                </c:pt>
                <c:pt idx="16">
                  <c:v>1.199781353064737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F4A-9A4F-3C4679581C28}"/>
            </c:ext>
          </c:extLst>
        </c:ser>
        <c:ser>
          <c:idx val="2"/>
          <c:order val="1"/>
          <c:tx>
            <c:strRef>
              <c:f>'Sector flows'!$I$2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flows'!$C$5:$C$21</c:f>
              <c:strCache>
                <c:ptCount val="17"/>
                <c:pt idx="0">
                  <c:v>Food &amp; Beverages</c:v>
                </c:pt>
                <c:pt idx="1">
                  <c:v>Metals &amp; Mining</c:v>
                </c:pt>
                <c:pt idx="2">
                  <c:v>Agribusiness</c:v>
                </c:pt>
                <c:pt idx="3">
                  <c:v>Homebuilders</c:v>
                </c:pt>
                <c:pt idx="4">
                  <c:v>TMT</c:v>
                </c:pt>
                <c:pt idx="5">
                  <c:v>Oil, Gas &amp; Petrochemicals</c:v>
                </c:pt>
                <c:pt idx="6">
                  <c:v>Capital Goods</c:v>
                </c:pt>
                <c:pt idx="7">
                  <c:v>Income Properties</c:v>
                </c:pt>
                <c:pt idx="8">
                  <c:v>Education</c:v>
                </c:pt>
                <c:pt idx="9">
                  <c:v>Transportation</c:v>
                </c:pt>
                <c:pt idx="10">
                  <c:v>Financials Non-Banks</c:v>
                </c:pt>
                <c:pt idx="11">
                  <c:v>Utilities &amp; Energy</c:v>
                </c:pt>
                <c:pt idx="12">
                  <c:v>Pulp &amp; Paper</c:v>
                </c:pt>
                <c:pt idx="13">
                  <c:v>Retail</c:v>
                </c:pt>
                <c:pt idx="14">
                  <c:v>Health Care</c:v>
                </c:pt>
                <c:pt idx="15">
                  <c:v>Banks</c:v>
                </c:pt>
                <c:pt idx="16">
                  <c:v>Sanitation</c:v>
                </c:pt>
              </c:strCache>
            </c:strRef>
          </c:cat>
          <c:val>
            <c:numRef>
              <c:f>'Sector flows'!$I$5:$I$21</c:f>
              <c:numCache>
                <c:formatCode>0.00</c:formatCode>
                <c:ptCount val="17"/>
                <c:pt idx="0">
                  <c:v>-0.83261143585694575</c:v>
                </c:pt>
                <c:pt idx="1">
                  <c:v>-0.68857343929597248</c:v>
                </c:pt>
                <c:pt idx="2">
                  <c:v>-0.51530849857248751</c:v>
                </c:pt>
                <c:pt idx="3">
                  <c:v>-0.29641950921630972</c:v>
                </c:pt>
                <c:pt idx="4">
                  <c:v>-0.213272231122515</c:v>
                </c:pt>
                <c:pt idx="5">
                  <c:v>-0.1219124821235269</c:v>
                </c:pt>
                <c:pt idx="6">
                  <c:v>5.1775177180999384E-3</c:v>
                </c:pt>
                <c:pt idx="7">
                  <c:v>3.6075880891476397E-2</c:v>
                </c:pt>
                <c:pt idx="8">
                  <c:v>6.2129584630552077E-2</c:v>
                </c:pt>
                <c:pt idx="9">
                  <c:v>6.5536673632259707E-2</c:v>
                </c:pt>
                <c:pt idx="10">
                  <c:v>0.18314556155264189</c:v>
                </c:pt>
                <c:pt idx="11">
                  <c:v>0.28426593857730198</c:v>
                </c:pt>
                <c:pt idx="12">
                  <c:v>0.31891770017087617</c:v>
                </c:pt>
                <c:pt idx="13">
                  <c:v>0.33948392226663582</c:v>
                </c:pt>
                <c:pt idx="14">
                  <c:v>0.3775504318318163</c:v>
                </c:pt>
                <c:pt idx="15">
                  <c:v>0.62261995241611034</c:v>
                </c:pt>
                <c:pt idx="16">
                  <c:v>0.7111744254410699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F-4F4A-9A4F-3C4679581C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897612576"/>
        <c:axId val="1897610176"/>
      </c:barChart>
      <c:catAx>
        <c:axId val="189761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897610176"/>
        <c:crosses val="autoZero"/>
        <c:auto val="1"/>
        <c:lblAlgn val="ctr"/>
        <c:lblOffset val="100"/>
        <c:noMultiLvlLbl val="0"/>
      </c:catAx>
      <c:valAx>
        <c:axId val="189761017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8976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85181503571166"/>
          <c:y val="4.2317509903649755E-2"/>
          <c:w val="0.81833627862454905"/>
          <c:h val="0.775679214828699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A97532-0746-41EA-A5FE-13648BEC2997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FD0-4826-8177-E86D9946E297}"/>
                </c:ext>
              </c:extLst>
            </c:dLbl>
            <c:dLbl>
              <c:idx val="1"/>
              <c:layout>
                <c:manualLayout>
                  <c:x val="-9.0691270896357569E-3"/>
                  <c:y val="7.4154407036640625E-3"/>
                </c:manualLayout>
              </c:layout>
              <c:tx>
                <c:rich>
                  <a:bodyPr/>
                  <a:lstStyle/>
                  <a:p>
                    <a:fld id="{52E016F2-44E0-426F-90A0-23D8D25F249C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FD0-4826-8177-E86D9946E297}"/>
                </c:ext>
              </c:extLst>
            </c:dLbl>
            <c:dLbl>
              <c:idx val="2"/>
              <c:layout>
                <c:manualLayout>
                  <c:x val="-7.1432268019517603E-2"/>
                  <c:y val="3.845447092597265E-2"/>
                </c:manualLayout>
              </c:layout>
              <c:tx>
                <c:rich>
                  <a:bodyPr/>
                  <a:lstStyle/>
                  <a:p>
                    <a:fld id="{53000E4D-D358-488A-8778-E970D25FBAFA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FD0-4826-8177-E86D9946E297}"/>
                </c:ext>
              </c:extLst>
            </c:dLbl>
            <c:dLbl>
              <c:idx val="3"/>
              <c:layout>
                <c:manualLayout>
                  <c:x val="-0.15546162660698148"/>
                  <c:y val="-3.6338829430946815E-4"/>
                </c:manualLayout>
              </c:layout>
              <c:tx>
                <c:rich>
                  <a:bodyPr/>
                  <a:lstStyle/>
                  <a:p>
                    <a:fld id="{30A57119-84ED-49DE-BF55-4A242A7AC578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FD0-4826-8177-E86D9946E2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FC3B0E-EDFB-409C-9CEF-95D147592FD4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FD0-4826-8177-E86D9946E2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D2BCC5-B538-4D4A-A887-EE9AEF3C46E2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FD0-4826-8177-E86D9946E297}"/>
                </c:ext>
              </c:extLst>
            </c:dLbl>
            <c:dLbl>
              <c:idx val="6"/>
              <c:layout>
                <c:manualLayout>
                  <c:x val="-0.14815602245975251"/>
                  <c:y val="-2.5823763893481357E-3"/>
                </c:manualLayout>
              </c:layout>
              <c:tx>
                <c:rich>
                  <a:bodyPr/>
                  <a:lstStyle/>
                  <a:p>
                    <a:fld id="{3085116D-6E9F-469E-8EE1-9DFF8B367266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6087638253812"/>
                      <c:h val="0.10342907111508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0-4826-8177-E86D9946E297}"/>
                </c:ext>
              </c:extLst>
            </c:dLbl>
            <c:dLbl>
              <c:idx val="7"/>
              <c:layout>
                <c:manualLayout>
                  <c:x val="-9.3227499322816043E-2"/>
                  <c:y val="-4.6777609198826745E-2"/>
                </c:manualLayout>
              </c:layout>
              <c:tx>
                <c:rich>
                  <a:bodyPr/>
                  <a:lstStyle/>
                  <a:p>
                    <a:fld id="{34E5A840-A3C3-4A9E-BDF9-D285412224DA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FD0-4826-8177-E86D9946E297}"/>
                </c:ext>
              </c:extLst>
            </c:dLbl>
            <c:dLbl>
              <c:idx val="8"/>
              <c:layout>
                <c:manualLayout>
                  <c:x val="-5.0139327396625792E-2"/>
                  <c:y val="3.7709396061540966E-2"/>
                </c:manualLayout>
              </c:layout>
              <c:tx>
                <c:rich>
                  <a:bodyPr/>
                  <a:lstStyle/>
                  <a:p>
                    <a:fld id="{E36D6CBF-1A7B-453E-9FF1-8C80DCF2735B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FD0-4826-8177-E86D9946E297}"/>
                </c:ext>
              </c:extLst>
            </c:dLbl>
            <c:dLbl>
              <c:idx val="9"/>
              <c:layout>
                <c:manualLayout>
                  <c:x val="-0.13019963531164044"/>
                  <c:y val="-5.8837977014788358E-2"/>
                </c:manualLayout>
              </c:layout>
              <c:tx>
                <c:rich>
                  <a:bodyPr/>
                  <a:lstStyle/>
                  <a:p>
                    <a:fld id="{ED10CB23-55C6-4926-B78E-D6718F60229C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98463654855647"/>
                      <c:h val="0.1001559992443585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FD0-4826-8177-E86D9946E297}"/>
                </c:ext>
              </c:extLst>
            </c:dLbl>
            <c:dLbl>
              <c:idx val="10"/>
              <c:layout>
                <c:manualLayout>
                  <c:x val="8.214113468877798E-3"/>
                  <c:y val="1.71844004879196E-2"/>
                </c:manualLayout>
              </c:layout>
              <c:tx>
                <c:rich>
                  <a:bodyPr/>
                  <a:lstStyle/>
                  <a:p>
                    <a:fld id="{BADA337B-475B-4312-9833-90518DCFB005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FD0-4826-8177-E86D9946E297}"/>
                </c:ext>
              </c:extLst>
            </c:dLbl>
            <c:dLbl>
              <c:idx val="11"/>
              <c:layout>
                <c:manualLayout>
                  <c:x val="-0.14683331143343528"/>
                  <c:y val="-1.6365359353653346E-2"/>
                </c:manualLayout>
              </c:layout>
              <c:tx>
                <c:rich>
                  <a:bodyPr/>
                  <a:lstStyle/>
                  <a:p>
                    <a:fld id="{AC6C6468-5FB8-4797-B776-1370598A8419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FD0-4826-8177-E86D9946E297}"/>
                </c:ext>
              </c:extLst>
            </c:dLbl>
            <c:dLbl>
              <c:idx val="12"/>
              <c:layout>
                <c:manualLayout>
                  <c:x val="-8.1574061907464038E-2"/>
                  <c:y val="-1.6365359353653353E-2"/>
                </c:manualLayout>
              </c:layout>
              <c:tx>
                <c:rich>
                  <a:bodyPr/>
                  <a:lstStyle/>
                  <a:p>
                    <a:fld id="{323455A6-5686-4CFC-907C-C588679A623A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FD0-4826-8177-E86D9946E297}"/>
                </c:ext>
              </c:extLst>
            </c:dLbl>
            <c:dLbl>
              <c:idx val="13"/>
              <c:layout>
                <c:manualLayout>
                  <c:x val="-2.0903330423950216E-2"/>
                  <c:y val="5.0431336750901327E-2"/>
                </c:manualLayout>
              </c:layout>
              <c:tx>
                <c:rich>
                  <a:bodyPr/>
                  <a:lstStyle/>
                  <a:p>
                    <a:fld id="{A2555F39-E0F0-4535-92C3-8AE63A85B7CE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FD0-4826-8177-E86D9946E297}"/>
                </c:ext>
              </c:extLst>
            </c:dLbl>
            <c:dLbl>
              <c:idx val="14"/>
              <c:layout>
                <c:manualLayout>
                  <c:x val="-7.7600515026878189E-2"/>
                  <c:y val="2.9275952689421302E-2"/>
                </c:manualLayout>
              </c:layout>
              <c:tx>
                <c:rich>
                  <a:bodyPr/>
                  <a:lstStyle/>
                  <a:p>
                    <a:fld id="{8D15A85B-4679-4153-B772-4BAB3AE09FBB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FD0-4826-8177-E86D9946E2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8401A94-77EB-4FFA-9B6A-2C5FF9B89726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FD0-4826-8177-E86D9946E297}"/>
                </c:ext>
              </c:extLst>
            </c:dLbl>
            <c:dLbl>
              <c:idx val="16"/>
              <c:layout>
                <c:manualLayout>
                  <c:x val="-9.7888874288956804E-2"/>
                  <c:y val="-6.0551829608517412E-2"/>
                </c:manualLayout>
              </c:layout>
              <c:tx>
                <c:rich>
                  <a:bodyPr/>
                  <a:lstStyle/>
                  <a:p>
                    <a:fld id="{57B921F1-7C80-443F-AB33-FB4C6888CCF7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32300025178765"/>
                      <c:h val="9.03367836321665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FD0-4826-8177-E86D9946E2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'Sector flows'!$D$28:$D$44</c:f>
              <c:numCache>
                <c:formatCode>0.00</c:formatCode>
                <c:ptCount val="17"/>
                <c:pt idx="0">
                  <c:v>3.0613086895565962</c:v>
                </c:pt>
                <c:pt idx="1">
                  <c:v>0.5779546729823648</c:v>
                </c:pt>
                <c:pt idx="2">
                  <c:v>-8.0211672722821881</c:v>
                </c:pt>
                <c:pt idx="3">
                  <c:v>-1.2955123369790389</c:v>
                </c:pt>
                <c:pt idx="4">
                  <c:v>0.40325105717218612</c:v>
                </c:pt>
                <c:pt idx="5">
                  <c:v>3.1799168194329259</c:v>
                </c:pt>
                <c:pt idx="6">
                  <c:v>2.6669174010823999</c:v>
                </c:pt>
                <c:pt idx="7">
                  <c:v>-2.283263305627659</c:v>
                </c:pt>
                <c:pt idx="8">
                  <c:v>-3.9818479278866699</c:v>
                </c:pt>
                <c:pt idx="9">
                  <c:v>-9.1040686820608174E-2</c:v>
                </c:pt>
                <c:pt idx="10">
                  <c:v>-0.69503236070148833</c:v>
                </c:pt>
                <c:pt idx="11">
                  <c:v>7.7954357332914759</c:v>
                </c:pt>
                <c:pt idx="12">
                  <c:v>-4.0185914497015043</c:v>
                </c:pt>
                <c:pt idx="13">
                  <c:v>-2.8747468533495839</c:v>
                </c:pt>
                <c:pt idx="14">
                  <c:v>-3.6557070636675979</c:v>
                </c:pt>
                <c:pt idx="15">
                  <c:v>4.5759445548443018</c:v>
                </c:pt>
                <c:pt idx="16">
                  <c:v>-4.9283390908470173</c:v>
                </c:pt>
              </c:numCache>
            </c:numRef>
          </c:xVal>
          <c:yVal>
            <c:numRef>
              <c:f>'Sector flows'!$G$28:$G$44</c:f>
              <c:numCache>
                <c:formatCode>0.0%</c:formatCode>
                <c:ptCount val="17"/>
                <c:pt idx="0">
                  <c:v>0.18298349603817199</c:v>
                </c:pt>
                <c:pt idx="1">
                  <c:v>5.7809040398117073E-2</c:v>
                </c:pt>
                <c:pt idx="2">
                  <c:v>-0.11510143824077013</c:v>
                </c:pt>
                <c:pt idx="3">
                  <c:v>-0.10010248278542744</c:v>
                </c:pt>
                <c:pt idx="4">
                  <c:v>-0.16172219932196874</c:v>
                </c:pt>
                <c:pt idx="5">
                  <c:v>9.6136189692359153E-2</c:v>
                </c:pt>
                <c:pt idx="6">
                  <c:v>0.16876804886119223</c:v>
                </c:pt>
                <c:pt idx="7">
                  <c:v>-5.3397175573482447E-2</c:v>
                </c:pt>
                <c:pt idx="8">
                  <c:v>-0.27519882230129278</c:v>
                </c:pt>
                <c:pt idx="9">
                  <c:v>5.7473290918075515E-2</c:v>
                </c:pt>
                <c:pt idx="10">
                  <c:v>-5.7884381176997346E-2</c:v>
                </c:pt>
                <c:pt idx="11">
                  <c:v>0.32319473259490095</c:v>
                </c:pt>
                <c:pt idx="12">
                  <c:v>-5.1388851405430702E-2</c:v>
                </c:pt>
                <c:pt idx="13">
                  <c:v>-8.5878228690508984E-2</c:v>
                </c:pt>
                <c:pt idx="14">
                  <c:v>-0.16079249230181436</c:v>
                </c:pt>
                <c:pt idx="15">
                  <c:v>1.6088356372469192E-2</c:v>
                </c:pt>
                <c:pt idx="16">
                  <c:v>4.7993678363415837E-2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'Sector flows'!$C$28:$C$44</c15:f>
                <c15:dlblRangeCache>
                  <c:ptCount val="17"/>
                  <c:pt idx="0">
                    <c:v>Sanitation</c:v>
                  </c:pt>
                  <c:pt idx="1">
                    <c:v>Banks</c:v>
                  </c:pt>
                  <c:pt idx="2">
                    <c:v>Health Care</c:v>
                  </c:pt>
                  <c:pt idx="3">
                    <c:v>Retail</c:v>
                  </c:pt>
                  <c:pt idx="4">
                    <c:v>Pulp &amp; Paper</c:v>
                  </c:pt>
                  <c:pt idx="5">
                    <c:v>Utilities &amp; Energy</c:v>
                  </c:pt>
                  <c:pt idx="6">
                    <c:v>Financials Non-Banks</c:v>
                  </c:pt>
                  <c:pt idx="7">
                    <c:v>Transportation</c:v>
                  </c:pt>
                  <c:pt idx="8">
                    <c:v>Education</c:v>
                  </c:pt>
                  <c:pt idx="9">
                    <c:v>Income Properties</c:v>
                  </c:pt>
                  <c:pt idx="10">
                    <c:v>Capital Goods</c:v>
                  </c:pt>
                  <c:pt idx="11">
                    <c:v>Oil, Gas &amp; Petrochemicals</c:v>
                  </c:pt>
                  <c:pt idx="12">
                    <c:v>TMT</c:v>
                  </c:pt>
                  <c:pt idx="13">
                    <c:v>Homebuilders</c:v>
                  </c:pt>
                  <c:pt idx="14">
                    <c:v>Agribusiness</c:v>
                  </c:pt>
                  <c:pt idx="15">
                    <c:v>Metals &amp; Mining</c:v>
                  </c:pt>
                  <c:pt idx="16">
                    <c:v>Food &amp; Beverages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8FD0-4826-8177-E86D9946E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164272"/>
        <c:axId val="476166192"/>
      </c:scatterChart>
      <c:valAx>
        <c:axId val="476164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pt-BR" sz="900"/>
                  <a:t>YTD</a:t>
                </a:r>
                <a:r>
                  <a:rPr lang="pt-BR" sz="900" baseline="0"/>
                  <a:t> Accumulated Foreign Flows as a % of ADTV</a:t>
                </a:r>
                <a:endParaRPr lang="pt-BR" sz="900"/>
              </a:p>
            </c:rich>
          </c:tx>
          <c:layout>
            <c:manualLayout>
              <c:xMode val="edge"/>
              <c:yMode val="edge"/>
              <c:x val="0.34632561548446217"/>
              <c:y val="0.93534366530072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76166192"/>
        <c:crosses val="autoZero"/>
        <c:crossBetween val="midCat"/>
      </c:valAx>
      <c:valAx>
        <c:axId val="47616619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pt-BR" sz="900" b="0"/>
                  <a:t>YTD Performance</a:t>
                </a:r>
              </a:p>
            </c:rich>
          </c:tx>
          <c:layout>
            <c:manualLayout>
              <c:xMode val="edge"/>
              <c:yMode val="edge"/>
              <c:x val="1.3765473662963637E-2"/>
              <c:y val="0.39232898600464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7616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'Fundos - Classe'!$D$21</c:f>
              <c:strCache>
                <c:ptCount val="1"/>
                <c:pt idx="0">
                  <c:v>Renda Fixa (bi)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Classe'!$C$22:$C$33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Classe'!$D$22:$D$33</c:f>
              <c:numCache>
                <c:formatCode>0.0</c:formatCode>
                <c:ptCount val="12"/>
                <c:pt idx="0">
                  <c:v>14.26166522507963</c:v>
                </c:pt>
                <c:pt idx="1">
                  <c:v>-7.4584520334157025</c:v>
                </c:pt>
                <c:pt idx="2">
                  <c:v>50.071231509373689</c:v>
                </c:pt>
                <c:pt idx="3">
                  <c:v>12.82831721148724</c:v>
                </c:pt>
                <c:pt idx="4">
                  <c:v>-4.4404167121797</c:v>
                </c:pt>
                <c:pt idx="5">
                  <c:v>-67.627253159486301</c:v>
                </c:pt>
                <c:pt idx="6">
                  <c:v>59.51622588393812</c:v>
                </c:pt>
                <c:pt idx="7">
                  <c:v>56.253440245062833</c:v>
                </c:pt>
                <c:pt idx="8">
                  <c:v>13.575535128480761</c:v>
                </c:pt>
                <c:pt idx="9">
                  <c:v>-16.649929383255891</c:v>
                </c:pt>
                <c:pt idx="10">
                  <c:v>-3.5643097862433111</c:v>
                </c:pt>
                <c:pt idx="11">
                  <c:v>-0.68512905094498833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947-A183-A58D2D524C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'Fundos - Classe'!$E$21</c:f>
              <c:strCache>
                <c:ptCount val="1"/>
                <c:pt idx="0">
                  <c:v>Ações (bi)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Classe'!$C$22:$C$33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Classe'!$E$22:$E$33</c:f>
              <c:numCache>
                <c:formatCode>0.0</c:formatCode>
                <c:ptCount val="12"/>
                <c:pt idx="0">
                  <c:v>-5.15705614172564</c:v>
                </c:pt>
                <c:pt idx="1">
                  <c:v>0.48578244480715971</c:v>
                </c:pt>
                <c:pt idx="2">
                  <c:v>-3.6657282719864801</c:v>
                </c:pt>
                <c:pt idx="3">
                  <c:v>-1.3170535661751102</c:v>
                </c:pt>
                <c:pt idx="4">
                  <c:v>0.43760402783801033</c:v>
                </c:pt>
                <c:pt idx="5">
                  <c:v>1.68883864154956</c:v>
                </c:pt>
                <c:pt idx="6">
                  <c:v>-1.27740328314111</c:v>
                </c:pt>
                <c:pt idx="7">
                  <c:v>-3.6351199242715602</c:v>
                </c:pt>
                <c:pt idx="8">
                  <c:v>-0.7954428065840996</c:v>
                </c:pt>
                <c:pt idx="9">
                  <c:v>-0.15962026744265009</c:v>
                </c:pt>
                <c:pt idx="10">
                  <c:v>-0.69537602285597</c:v>
                </c:pt>
                <c:pt idx="11">
                  <c:v>2.1092855084340043E-2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1-4806-BACE-75E67DCDF1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646689183209086E-3"/>
          <c:y val="3.2900552897677335E-2"/>
          <c:w val="0.98640299662251885"/>
          <c:h val="0.79156074912227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'Fundos - Classe'!$F$21</c:f>
              <c:strCache>
                <c:ptCount val="1"/>
                <c:pt idx="0">
                  <c:v>Multimercado (bi)</c:v>
                </c:pt>
              </c:strCache>
            </c:strRef>
          </c:tx>
          <c:spPr>
            <a:solidFill>
              <a:srgbClr val="F9C11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Classe'!$C$22:$C$33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Classe'!$F$22:$F$33</c:f>
              <c:numCache>
                <c:formatCode>0.0</c:formatCode>
                <c:ptCount val="12"/>
                <c:pt idx="0">
                  <c:v>6.1291963948912302</c:v>
                </c:pt>
                <c:pt idx="1">
                  <c:v>5.5145503016287112</c:v>
                </c:pt>
                <c:pt idx="2">
                  <c:v>-3.5827615226873899</c:v>
                </c:pt>
                <c:pt idx="3">
                  <c:v>-3.0800970417072207</c:v>
                </c:pt>
                <c:pt idx="4">
                  <c:v>7.3912104637162699</c:v>
                </c:pt>
                <c:pt idx="5">
                  <c:v>7.0939045958401108</c:v>
                </c:pt>
                <c:pt idx="6">
                  <c:v>20.18789317842247</c:v>
                </c:pt>
                <c:pt idx="7">
                  <c:v>-6.2494841410269313</c:v>
                </c:pt>
                <c:pt idx="8">
                  <c:v>-3.2300135963267098</c:v>
                </c:pt>
                <c:pt idx="9">
                  <c:v>-2.6000295547860599</c:v>
                </c:pt>
                <c:pt idx="10">
                  <c:v>-3.7083796733840297</c:v>
                </c:pt>
                <c:pt idx="11">
                  <c:v>-14.277738013646969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F-46BC-8177-43CF096EEF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5718802284393539E-2"/>
          <c:y val="0.11074622671804753"/>
          <c:w val="0.9467804618573703"/>
          <c:h val="0.6652911055032281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'Fundos - Classe'!$D$19</c:f>
              <c:strCache>
                <c:ptCount val="1"/>
                <c:pt idx="0">
                  <c:v>Fixed income funds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Classe'!$D$4:$D$15</c:f>
              <c:numCache>
                <c:formatCode>0.0</c:formatCode>
                <c:ptCount val="12"/>
                <c:pt idx="0">
                  <c:v>4.3002607497778866</c:v>
                </c:pt>
                <c:pt idx="1">
                  <c:v>4.3466408940733547</c:v>
                </c:pt>
                <c:pt idx="2">
                  <c:v>4.438019109855432</c:v>
                </c:pt>
                <c:pt idx="3">
                  <c:v>4.4852324593196089</c:v>
                </c:pt>
                <c:pt idx="4">
                  <c:v>4.5277811692654177</c:v>
                </c:pt>
                <c:pt idx="5">
                  <c:v>4.5055076579060422</c:v>
                </c:pt>
                <c:pt idx="6">
                  <c:v>4.6186877214606108</c:v>
                </c:pt>
                <c:pt idx="7">
                  <c:v>4.714040999317386</c:v>
                </c:pt>
                <c:pt idx="8">
                  <c:v>4.8179219369842778</c:v>
                </c:pt>
                <c:pt idx="9">
                  <c:v>4.7928738894115988</c:v>
                </c:pt>
                <c:pt idx="10">
                  <c:v>4.7347944251263518</c:v>
                </c:pt>
                <c:pt idx="11">
                  <c:v>4.7423032210434073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0C4-96D3-4E366C76DE01}"/>
            </c:ext>
          </c:extLst>
        </c:ser>
        <c:ser>
          <c:idx val="0"/>
          <c:order val="1"/>
          <c:tx>
            <c:strRef>
              <c:f>'Fundos - Classe'!$E$19</c:f>
              <c:strCache>
                <c:ptCount val="1"/>
                <c:pt idx="0">
                  <c:v>Equity funds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Classe'!$E$4:$E$15</c:f>
              <c:numCache>
                <c:formatCode>0.0</c:formatCode>
                <c:ptCount val="12"/>
                <c:pt idx="0">
                  <c:v>0.61533144127542339</c:v>
                </c:pt>
                <c:pt idx="1">
                  <c:v>0.64523166659252551</c:v>
                </c:pt>
                <c:pt idx="2">
                  <c:v>0.66012811004112293</c:v>
                </c:pt>
                <c:pt idx="3">
                  <c:v>0.66315714534300763</c:v>
                </c:pt>
                <c:pt idx="4">
                  <c:v>0.6896647768423938</c:v>
                </c:pt>
                <c:pt idx="5">
                  <c:v>0.6924282104635171</c:v>
                </c:pt>
                <c:pt idx="6">
                  <c:v>0.73267496354290995</c:v>
                </c:pt>
                <c:pt idx="7">
                  <c:v>0.73849394060640861</c:v>
                </c:pt>
                <c:pt idx="8">
                  <c:v>0.72361565453777099</c:v>
                </c:pt>
                <c:pt idx="9">
                  <c:v>0.73300277524994528</c:v>
                </c:pt>
                <c:pt idx="10">
                  <c:v>0.68979461353740046</c:v>
                </c:pt>
                <c:pt idx="1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8-429F-B8B2-3C94CFC4B29E}"/>
            </c:ext>
          </c:extLst>
        </c:ser>
        <c:ser>
          <c:idx val="2"/>
          <c:order val="2"/>
          <c:tx>
            <c:strRef>
              <c:f>'Fundos - Classe'!$F$19</c:f>
              <c:strCache>
                <c:ptCount val="1"/>
                <c:pt idx="0">
                  <c:v>Hedge funds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Classe'!$F$4:$F$15</c:f>
              <c:numCache>
                <c:formatCode>0.0</c:formatCode>
                <c:ptCount val="12"/>
                <c:pt idx="0">
                  <c:v>1.6163696138304309</c:v>
                </c:pt>
                <c:pt idx="1">
                  <c:v>1.623781468689502</c:v>
                </c:pt>
                <c:pt idx="2">
                  <c:v>1.64763197945205</c:v>
                </c:pt>
                <c:pt idx="3">
                  <c:v>1.654036991608266</c:v>
                </c:pt>
                <c:pt idx="4">
                  <c:v>1.6679948552481969</c:v>
                </c:pt>
                <c:pt idx="5">
                  <c:v>1.6890836734161401</c:v>
                </c:pt>
                <c:pt idx="6">
                  <c:v>1.6513456989745909</c:v>
                </c:pt>
                <c:pt idx="7">
                  <c:v>1.5976017184718601</c:v>
                </c:pt>
                <c:pt idx="8">
                  <c:v>1.6045872395204039</c:v>
                </c:pt>
                <c:pt idx="9">
                  <c:v>1.6009266472868688</c:v>
                </c:pt>
                <c:pt idx="10">
                  <c:v>1.563300716770903</c:v>
                </c:pt>
                <c:pt idx="11">
                  <c:v>1.5448149758502741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8-429F-B8B2-3C94CFC4B2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068918736"/>
        <c:axId val="648248064"/>
      </c:barChart>
      <c:dateAx>
        <c:axId val="106891873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648248064"/>
        <c:crosses val="autoZero"/>
        <c:auto val="1"/>
        <c:lblOffset val="100"/>
        <c:baseTimeUnit val="months"/>
      </c:dateAx>
      <c:valAx>
        <c:axId val="64824806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689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336791093875448E-2"/>
          <c:y val="0.13076808673958934"/>
          <c:w val="0.9467804618573703"/>
          <c:h val="0.6098196123584724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'Fundos - Classe'!$D$1</c:f>
              <c:strCache>
                <c:ptCount val="1"/>
                <c:pt idx="0">
                  <c:v>Fundos de renda fixa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Classe'!$D$4:$D$15</c:f>
              <c:numCache>
                <c:formatCode>0.0</c:formatCode>
                <c:ptCount val="12"/>
                <c:pt idx="0">
                  <c:v>4.3002607497778866</c:v>
                </c:pt>
                <c:pt idx="1">
                  <c:v>4.3466408940733547</c:v>
                </c:pt>
                <c:pt idx="2">
                  <c:v>4.438019109855432</c:v>
                </c:pt>
                <c:pt idx="3">
                  <c:v>4.4852324593196089</c:v>
                </c:pt>
                <c:pt idx="4">
                  <c:v>4.5277811692654177</c:v>
                </c:pt>
                <c:pt idx="5">
                  <c:v>4.5055076579060422</c:v>
                </c:pt>
                <c:pt idx="6">
                  <c:v>4.6186877214606108</c:v>
                </c:pt>
                <c:pt idx="7">
                  <c:v>4.714040999317386</c:v>
                </c:pt>
                <c:pt idx="8">
                  <c:v>4.8179219369842778</c:v>
                </c:pt>
                <c:pt idx="9">
                  <c:v>4.7928738894115988</c:v>
                </c:pt>
                <c:pt idx="10">
                  <c:v>4.7347944251263518</c:v>
                </c:pt>
                <c:pt idx="11">
                  <c:v>4.7423032210434073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0C4-96D3-4E366C76DE01}"/>
            </c:ext>
          </c:extLst>
        </c:ser>
        <c:ser>
          <c:idx val="0"/>
          <c:order val="1"/>
          <c:tx>
            <c:strRef>
              <c:f>'Fundos - Classe'!$E$1</c:f>
              <c:strCache>
                <c:ptCount val="1"/>
                <c:pt idx="0">
                  <c:v>Fundos de ações</c:v>
                </c:pt>
              </c:strCache>
            </c:strRef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Classe'!$E$4:$E$15</c:f>
              <c:numCache>
                <c:formatCode>0.0</c:formatCode>
                <c:ptCount val="12"/>
                <c:pt idx="0">
                  <c:v>0.61533144127542339</c:v>
                </c:pt>
                <c:pt idx="1">
                  <c:v>0.64523166659252551</c:v>
                </c:pt>
                <c:pt idx="2">
                  <c:v>0.66012811004112293</c:v>
                </c:pt>
                <c:pt idx="3">
                  <c:v>0.66315714534300763</c:v>
                </c:pt>
                <c:pt idx="4">
                  <c:v>0.6896647768423938</c:v>
                </c:pt>
                <c:pt idx="5">
                  <c:v>0.6924282104635171</c:v>
                </c:pt>
                <c:pt idx="6">
                  <c:v>0.73267496354290995</c:v>
                </c:pt>
                <c:pt idx="7">
                  <c:v>0.73849394060640861</c:v>
                </c:pt>
                <c:pt idx="8">
                  <c:v>0.72361565453777099</c:v>
                </c:pt>
                <c:pt idx="9">
                  <c:v>0.73300277524994528</c:v>
                </c:pt>
                <c:pt idx="10">
                  <c:v>0.68979461353740046</c:v>
                </c:pt>
                <c:pt idx="1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D-4803-97BB-9B6C0AA31784}"/>
            </c:ext>
          </c:extLst>
        </c:ser>
        <c:ser>
          <c:idx val="2"/>
          <c:order val="2"/>
          <c:tx>
            <c:strRef>
              <c:f>'Fundos - Classe'!$F$1</c:f>
              <c:strCache>
                <c:ptCount val="1"/>
                <c:pt idx="0">
                  <c:v>Fundos multimercado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Classe'!$F$4:$F$15</c:f>
              <c:numCache>
                <c:formatCode>0.0</c:formatCode>
                <c:ptCount val="12"/>
                <c:pt idx="0">
                  <c:v>1.6163696138304309</c:v>
                </c:pt>
                <c:pt idx="1">
                  <c:v>1.623781468689502</c:v>
                </c:pt>
                <c:pt idx="2">
                  <c:v>1.64763197945205</c:v>
                </c:pt>
                <c:pt idx="3">
                  <c:v>1.654036991608266</c:v>
                </c:pt>
                <c:pt idx="4">
                  <c:v>1.6679948552481969</c:v>
                </c:pt>
                <c:pt idx="5">
                  <c:v>1.6890836734161401</c:v>
                </c:pt>
                <c:pt idx="6">
                  <c:v>1.6513456989745909</c:v>
                </c:pt>
                <c:pt idx="7">
                  <c:v>1.5976017184718601</c:v>
                </c:pt>
                <c:pt idx="8">
                  <c:v>1.6045872395204039</c:v>
                </c:pt>
                <c:pt idx="9">
                  <c:v>1.6009266472868688</c:v>
                </c:pt>
                <c:pt idx="10">
                  <c:v>1.563300716770903</c:v>
                </c:pt>
                <c:pt idx="11">
                  <c:v>1.5448149758502741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D-4803-97BB-9B6C0AA317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068918736"/>
        <c:axId val="648248064"/>
      </c:barChart>
      <c:dateAx>
        <c:axId val="1068918736"/>
        <c:scaling>
          <c:orientation val="minMax"/>
        </c:scaling>
        <c:delete val="0"/>
        <c:axPos val="b"/>
        <c:numFmt formatCode="[$-416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648248064"/>
        <c:crosses val="autoZero"/>
        <c:auto val="1"/>
        <c:lblOffset val="100"/>
        <c:baseTimeUnit val="months"/>
      </c:dateAx>
      <c:valAx>
        <c:axId val="64824806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689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'Fundos - Classe'!$D$1</c:f>
              <c:strCache>
                <c:ptCount val="1"/>
                <c:pt idx="0">
                  <c:v>Fundos de renda fixa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Classe'!$D$28:$D$33</c:f>
              <c:numCache>
                <c:formatCode>0.0</c:formatCode>
                <c:ptCount val="6"/>
                <c:pt idx="0">
                  <c:v>59.51622588393812</c:v>
                </c:pt>
                <c:pt idx="1">
                  <c:v>56.253440245062833</c:v>
                </c:pt>
                <c:pt idx="2">
                  <c:v>13.575535128480761</c:v>
                </c:pt>
                <c:pt idx="3">
                  <c:v>-16.649929383255891</c:v>
                </c:pt>
                <c:pt idx="4">
                  <c:v>-3.5643097862433111</c:v>
                </c:pt>
                <c:pt idx="5">
                  <c:v>-0.68512905094498833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strRef>
              <c:f>'Fundos - Classe'!$E$1</c:f>
              <c:strCache>
                <c:ptCount val="1"/>
                <c:pt idx="0">
                  <c:v>Fundos de ações</c:v>
                </c:pt>
              </c:strCache>
            </c:strRef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Classe'!$E$28:$E$33</c:f>
              <c:numCache>
                <c:formatCode>0.0</c:formatCode>
                <c:ptCount val="6"/>
                <c:pt idx="0">
                  <c:v>-1.27740328314111</c:v>
                </c:pt>
                <c:pt idx="1">
                  <c:v>-3.6351199242715602</c:v>
                </c:pt>
                <c:pt idx="2">
                  <c:v>-0.7954428065840996</c:v>
                </c:pt>
                <c:pt idx="3">
                  <c:v>-0.15962026744265009</c:v>
                </c:pt>
                <c:pt idx="4">
                  <c:v>-0.69537602285597</c:v>
                </c:pt>
                <c:pt idx="5">
                  <c:v>2.1092855084340043E-2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strRef>
              <c:f>'Fundos - Classe'!$F$1</c:f>
              <c:strCache>
                <c:ptCount val="1"/>
                <c:pt idx="0">
                  <c:v>Fundos multimercado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Classe'!$F$28:$F$33</c:f>
              <c:numCache>
                <c:formatCode>0.0</c:formatCode>
                <c:ptCount val="6"/>
                <c:pt idx="0">
                  <c:v>20.18789317842247</c:v>
                </c:pt>
                <c:pt idx="1">
                  <c:v>-6.2494841410269313</c:v>
                </c:pt>
                <c:pt idx="2">
                  <c:v>-3.2300135963267098</c:v>
                </c:pt>
                <c:pt idx="3">
                  <c:v>-2.6000295547860599</c:v>
                </c:pt>
                <c:pt idx="4">
                  <c:v>-3.7083796733840297</c:v>
                </c:pt>
                <c:pt idx="5">
                  <c:v>-14.277738013646969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dateAx>
        <c:axId val="1040096127"/>
        <c:scaling>
          <c:orientation val="minMax"/>
        </c:scaling>
        <c:delete val="0"/>
        <c:axPos val="b"/>
        <c:numFmt formatCode="[$-416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1"/>
        <c:lblOffset val="100"/>
        <c:baseTimeUnit val="months"/>
      </c:dateAx>
      <c:valAx>
        <c:axId val="507972191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'Fundos - Classe'!$D$19</c:f>
              <c:strCache>
                <c:ptCount val="1"/>
                <c:pt idx="0">
                  <c:v>Fixed income funds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Classe'!$D$28:$D$33</c:f>
              <c:numCache>
                <c:formatCode>0.0</c:formatCode>
                <c:ptCount val="6"/>
                <c:pt idx="0">
                  <c:v>59.51622588393812</c:v>
                </c:pt>
                <c:pt idx="1">
                  <c:v>56.253440245062833</c:v>
                </c:pt>
                <c:pt idx="2">
                  <c:v>13.575535128480761</c:v>
                </c:pt>
                <c:pt idx="3">
                  <c:v>-16.649929383255891</c:v>
                </c:pt>
                <c:pt idx="4">
                  <c:v>-3.5643097862433111</c:v>
                </c:pt>
                <c:pt idx="5">
                  <c:v>-0.68512905094498833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strRef>
              <c:f>'Fundos - Classe'!$E$19</c:f>
              <c:strCache>
                <c:ptCount val="1"/>
                <c:pt idx="0">
                  <c:v>Equity funds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Classe'!$E$28:$E$33</c:f>
              <c:numCache>
                <c:formatCode>0.0</c:formatCode>
                <c:ptCount val="6"/>
                <c:pt idx="0">
                  <c:v>-1.27740328314111</c:v>
                </c:pt>
                <c:pt idx="1">
                  <c:v>-3.6351199242715602</c:v>
                </c:pt>
                <c:pt idx="2">
                  <c:v>-0.7954428065840996</c:v>
                </c:pt>
                <c:pt idx="3">
                  <c:v>-0.15962026744265009</c:v>
                </c:pt>
                <c:pt idx="4">
                  <c:v>-0.69537602285597</c:v>
                </c:pt>
                <c:pt idx="5">
                  <c:v>2.1092855084340043E-2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strRef>
              <c:f>'Fundos - Classe'!$F$19</c:f>
              <c:strCache>
                <c:ptCount val="1"/>
                <c:pt idx="0">
                  <c:v>Hedge funds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Classe'!$F$28:$F$33</c:f>
              <c:numCache>
                <c:formatCode>0.0</c:formatCode>
                <c:ptCount val="6"/>
                <c:pt idx="0">
                  <c:v>20.18789317842247</c:v>
                </c:pt>
                <c:pt idx="1">
                  <c:v>-6.2494841410269313</c:v>
                </c:pt>
                <c:pt idx="2">
                  <c:v>-3.2300135963267098</c:v>
                </c:pt>
                <c:pt idx="3">
                  <c:v>-2.6000295547860599</c:v>
                </c:pt>
                <c:pt idx="4">
                  <c:v>-3.7083796733840297</c:v>
                </c:pt>
                <c:pt idx="5">
                  <c:v>-14.277738013646969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dateAx>
        <c:axId val="1040096127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1"/>
        <c:lblOffset val="100"/>
        <c:baseTimeUnit val="months"/>
      </c:dateAx>
      <c:valAx>
        <c:axId val="507972191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'Fundos - Classe'!$D$19</c:f>
              <c:strCache>
                <c:ptCount val="1"/>
                <c:pt idx="0">
                  <c:v>Fixed income funds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Classe'!$D$42:$D$47</c:f>
              <c:numCache>
                <c:formatCode>General</c:formatCode>
                <c:ptCount val="6"/>
                <c:pt idx="0">
                  <c:v>241</c:v>
                </c:pt>
                <c:pt idx="1">
                  <c:v>-44.7</c:v>
                </c:pt>
                <c:pt idx="2">
                  <c:v>-58</c:v>
                </c:pt>
                <c:pt idx="3">
                  <c:v>258</c:v>
                </c:pt>
                <c:pt idx="4">
                  <c:v>84.3</c:v>
                </c:pt>
                <c:pt idx="5" formatCode="0.0">
                  <c:v>108.4458330370375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strRef>
              <c:f>'Fundos - Classe'!$E$19</c:f>
              <c:strCache>
                <c:ptCount val="1"/>
                <c:pt idx="0">
                  <c:v>Equity funds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Classe'!$E$42:$E$47</c:f>
              <c:numCache>
                <c:formatCode>General</c:formatCode>
                <c:ptCount val="6"/>
                <c:pt idx="0">
                  <c:v>5.6</c:v>
                </c:pt>
                <c:pt idx="1">
                  <c:v>-28.1</c:v>
                </c:pt>
                <c:pt idx="2">
                  <c:v>3.6</c:v>
                </c:pt>
                <c:pt idx="3">
                  <c:v>-15.6</c:v>
                </c:pt>
                <c:pt idx="4">
                  <c:v>-54.5</c:v>
                </c:pt>
                <c:pt idx="5" formatCode="0.0">
                  <c:v>-6.5418694492110498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strRef>
              <c:f>'Fundos - Classe'!$F$19</c:f>
              <c:strCache>
                <c:ptCount val="1"/>
                <c:pt idx="0">
                  <c:v>Hedge funds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Classe'!$F$42:$F$47</c:f>
              <c:numCache>
                <c:formatCode>General</c:formatCode>
                <c:ptCount val="6"/>
                <c:pt idx="0">
                  <c:v>59.9</c:v>
                </c:pt>
                <c:pt idx="1">
                  <c:v>-86.3</c:v>
                </c:pt>
                <c:pt idx="2">
                  <c:v>-181.3</c:v>
                </c:pt>
                <c:pt idx="3">
                  <c:v>-349.5</c:v>
                </c:pt>
                <c:pt idx="4">
                  <c:v>-58.9</c:v>
                </c:pt>
                <c:pt idx="5" formatCode="0.0">
                  <c:v>-9.8777518007482303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catAx>
        <c:axId val="10400961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0"/>
        <c:lblAlgn val="ctr"/>
        <c:lblOffset val="100"/>
        <c:noMultiLvlLbl val="1"/>
      </c:catAx>
      <c:valAx>
        <c:axId val="5079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'Fundos - Classe'!$D$1</c:f>
              <c:strCache>
                <c:ptCount val="1"/>
                <c:pt idx="0">
                  <c:v>Fundos de renda fixa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Classe'!$D$42:$D$47</c:f>
              <c:numCache>
                <c:formatCode>General</c:formatCode>
                <c:ptCount val="6"/>
                <c:pt idx="0">
                  <c:v>241</c:v>
                </c:pt>
                <c:pt idx="1">
                  <c:v>-44.7</c:v>
                </c:pt>
                <c:pt idx="2">
                  <c:v>-58</c:v>
                </c:pt>
                <c:pt idx="3">
                  <c:v>258</c:v>
                </c:pt>
                <c:pt idx="4">
                  <c:v>84.3</c:v>
                </c:pt>
                <c:pt idx="5" formatCode="0.0">
                  <c:v>108.4458330370375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strRef>
              <c:f>'Fundos - Classe'!$E$1</c:f>
              <c:strCache>
                <c:ptCount val="1"/>
                <c:pt idx="0">
                  <c:v>Fundos de ações</c:v>
                </c:pt>
              </c:strCache>
            </c:strRef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Classe'!$E$42:$E$47</c:f>
              <c:numCache>
                <c:formatCode>General</c:formatCode>
                <c:ptCount val="6"/>
                <c:pt idx="0">
                  <c:v>5.6</c:v>
                </c:pt>
                <c:pt idx="1">
                  <c:v>-28.1</c:v>
                </c:pt>
                <c:pt idx="2">
                  <c:v>3.6</c:v>
                </c:pt>
                <c:pt idx="3">
                  <c:v>-15.6</c:v>
                </c:pt>
                <c:pt idx="4">
                  <c:v>-54.5</c:v>
                </c:pt>
                <c:pt idx="5" formatCode="0.0">
                  <c:v>-6.5418694492110498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strRef>
              <c:f>'Fundos - Classe'!$F$1</c:f>
              <c:strCache>
                <c:ptCount val="1"/>
                <c:pt idx="0">
                  <c:v>Fundos multimercado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Classe'!$F$42:$F$47</c:f>
              <c:numCache>
                <c:formatCode>General</c:formatCode>
                <c:ptCount val="6"/>
                <c:pt idx="0">
                  <c:v>59.9</c:v>
                </c:pt>
                <c:pt idx="1">
                  <c:v>-86.3</c:v>
                </c:pt>
                <c:pt idx="2">
                  <c:v>-181.3</c:v>
                </c:pt>
                <c:pt idx="3">
                  <c:v>-349.5</c:v>
                </c:pt>
                <c:pt idx="4">
                  <c:v>-58.9</c:v>
                </c:pt>
                <c:pt idx="5" formatCode="0.0">
                  <c:v>-9.8777518007482303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catAx>
        <c:axId val="10400961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0"/>
        <c:lblAlgn val="ctr"/>
        <c:lblOffset val="100"/>
        <c:noMultiLvlLbl val="1"/>
      </c:catAx>
      <c:valAx>
        <c:axId val="5079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'Fundos - Classe'!$D$19</c:f>
              <c:strCache>
                <c:ptCount val="1"/>
                <c:pt idx="0">
                  <c:v>Fixed income funds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Classe'!$D$4:$D$15</c:f>
              <c:numCache>
                <c:formatCode>0.0</c:formatCode>
                <c:ptCount val="12"/>
                <c:pt idx="0">
                  <c:v>4.3002607497778866</c:v>
                </c:pt>
                <c:pt idx="1">
                  <c:v>4.3466408940733547</c:v>
                </c:pt>
                <c:pt idx="2">
                  <c:v>4.438019109855432</c:v>
                </c:pt>
                <c:pt idx="3">
                  <c:v>4.4852324593196089</c:v>
                </c:pt>
                <c:pt idx="4">
                  <c:v>4.5277811692654177</c:v>
                </c:pt>
                <c:pt idx="5">
                  <c:v>4.5055076579060422</c:v>
                </c:pt>
                <c:pt idx="6">
                  <c:v>4.6186877214606108</c:v>
                </c:pt>
                <c:pt idx="7">
                  <c:v>4.714040999317386</c:v>
                </c:pt>
                <c:pt idx="8">
                  <c:v>4.8179219369842778</c:v>
                </c:pt>
                <c:pt idx="9">
                  <c:v>4.7928738894115988</c:v>
                </c:pt>
                <c:pt idx="10">
                  <c:v>4.7347944251263518</c:v>
                </c:pt>
                <c:pt idx="11">
                  <c:v>4.7423032210434073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947-A183-A58D2D524C59}"/>
            </c:ext>
          </c:extLst>
        </c:ser>
        <c:ser>
          <c:idx val="1"/>
          <c:order val="1"/>
          <c:tx>
            <c:strRef>
              <c:f>'Fundos - Classe'!$E$19</c:f>
              <c:strCache>
                <c:ptCount val="1"/>
                <c:pt idx="0">
                  <c:v>Equity funds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'Fundos - Classe'!$E$4:$E$15</c:f>
              <c:numCache>
                <c:formatCode>0.0</c:formatCode>
                <c:ptCount val="12"/>
                <c:pt idx="0">
                  <c:v>0.61533144127542339</c:v>
                </c:pt>
                <c:pt idx="1">
                  <c:v>0.64523166659252551</c:v>
                </c:pt>
                <c:pt idx="2">
                  <c:v>0.66012811004112293</c:v>
                </c:pt>
                <c:pt idx="3">
                  <c:v>0.66315714534300763</c:v>
                </c:pt>
                <c:pt idx="4">
                  <c:v>0.6896647768423938</c:v>
                </c:pt>
                <c:pt idx="5">
                  <c:v>0.6924282104635171</c:v>
                </c:pt>
                <c:pt idx="6">
                  <c:v>0.73267496354290995</c:v>
                </c:pt>
                <c:pt idx="7">
                  <c:v>0.73849394060640861</c:v>
                </c:pt>
                <c:pt idx="8">
                  <c:v>0.72361565453777099</c:v>
                </c:pt>
                <c:pt idx="9">
                  <c:v>0.73300277524994528</c:v>
                </c:pt>
                <c:pt idx="10">
                  <c:v>0.68979461353740046</c:v>
                </c:pt>
                <c:pt idx="1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9-4F64-8CD4-57C9E7DA5EE9}"/>
            </c:ext>
          </c:extLst>
        </c:ser>
        <c:ser>
          <c:idx val="2"/>
          <c:order val="2"/>
          <c:tx>
            <c:strRef>
              <c:f>'Fundos - Classe'!$F$19</c:f>
              <c:strCache>
                <c:ptCount val="1"/>
                <c:pt idx="0">
                  <c:v>Hedge funds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'Fundos - Classe'!$F$4:$F$15</c:f>
              <c:numCache>
                <c:formatCode>0.0</c:formatCode>
                <c:ptCount val="12"/>
                <c:pt idx="0">
                  <c:v>1.6163696138304309</c:v>
                </c:pt>
                <c:pt idx="1">
                  <c:v>1.623781468689502</c:v>
                </c:pt>
                <c:pt idx="2">
                  <c:v>1.64763197945205</c:v>
                </c:pt>
                <c:pt idx="3">
                  <c:v>1.654036991608266</c:v>
                </c:pt>
                <c:pt idx="4">
                  <c:v>1.6679948552481969</c:v>
                </c:pt>
                <c:pt idx="5">
                  <c:v>1.6890836734161401</c:v>
                </c:pt>
                <c:pt idx="6">
                  <c:v>1.6513456989745909</c:v>
                </c:pt>
                <c:pt idx="7">
                  <c:v>1.5976017184718601</c:v>
                </c:pt>
                <c:pt idx="8">
                  <c:v>1.6045872395204039</c:v>
                </c:pt>
                <c:pt idx="9">
                  <c:v>1.6009266472868688</c:v>
                </c:pt>
                <c:pt idx="10">
                  <c:v>1.563300716770903</c:v>
                </c:pt>
                <c:pt idx="11">
                  <c:v>1.5448149758502741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9-4F64-8CD4-57C9E7DA5E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100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130088926223202E-2"/>
          <c:y val="3.9540028051626205E-3"/>
          <c:w val="0.93875146818912603"/>
          <c:h val="0.810649002340986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'Fundos de ações'!$C$24</c:f>
              <c:strCache>
                <c:ptCount val="1"/>
                <c:pt idx="0">
                  <c:v>Active funds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rgbClr val="1F2F44"/>
              </a:solidFill>
              <a:ln>
                <a:solidFill>
                  <a:srgbClr val="1F2F44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ações'!$B$26:$B$44</c:f>
              <c:numCache>
                <c:formatCode>m/d/yyyy</c:formatCode>
                <c:ptCount val="19"/>
                <c:pt idx="0">
                  <c:v>42705</c:v>
                </c:pt>
                <c:pt idx="1">
                  <c:v>43070</c:v>
                </c:pt>
                <c:pt idx="2">
                  <c:v>43435</c:v>
                </c:pt>
                <c:pt idx="3">
                  <c:v>43800</c:v>
                </c:pt>
                <c:pt idx="4">
                  <c:v>44166</c:v>
                </c:pt>
                <c:pt idx="5">
                  <c:v>44531</c:v>
                </c:pt>
                <c:pt idx="6">
                  <c:v>44896</c:v>
                </c:pt>
                <c:pt idx="7">
                  <c:v>45261</c:v>
                </c:pt>
                <c:pt idx="8">
                  <c:v>45627</c:v>
                </c:pt>
                <c:pt idx="9">
                  <c:v>45992</c:v>
                </c:pt>
                <c:pt idx="10">
                  <c:v>46174</c:v>
                </c:pt>
              </c:numCache>
            </c:numRef>
          </c:cat>
          <c:val>
            <c:numRef>
              <c:f>'Fundos de ações'!$C$26:$C$44</c:f>
              <c:numCache>
                <c:formatCode>0%</c:formatCode>
                <c:ptCount val="19"/>
                <c:pt idx="0">
                  <c:v>0.52761633595180124</c:v>
                </c:pt>
                <c:pt idx="1">
                  <c:v>0.5019664984426534</c:v>
                </c:pt>
                <c:pt idx="2">
                  <c:v>0.47960290901790931</c:v>
                </c:pt>
                <c:pt idx="3">
                  <c:v>0.59668185053735812</c:v>
                </c:pt>
                <c:pt idx="4">
                  <c:v>0.62975702441258996</c:v>
                </c:pt>
                <c:pt idx="5">
                  <c:v>0.61505016015027625</c:v>
                </c:pt>
                <c:pt idx="6">
                  <c:v>0.53421214483454005</c:v>
                </c:pt>
                <c:pt idx="7">
                  <c:v>0.48832292675887568</c:v>
                </c:pt>
                <c:pt idx="8">
                  <c:v>0.4400924840244565</c:v>
                </c:pt>
                <c:pt idx="9">
                  <c:v>0.43854371392754538</c:v>
                </c:pt>
                <c:pt idx="10">
                  <c:v>0.42733523904840492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8-4761-895E-053FD911D81F}"/>
            </c:ext>
          </c:extLst>
        </c:ser>
        <c:ser>
          <c:idx val="1"/>
          <c:order val="1"/>
          <c:tx>
            <c:strRef>
              <c:f>'Fundos de ações'!$D$24</c:f>
              <c:strCache>
                <c:ptCount val="1"/>
                <c:pt idx="0">
                  <c:v>International equity funds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rgbClr val="8EB3DF"/>
              </a:solidFill>
              <a:ln>
                <a:solidFill>
                  <a:srgbClr val="8EB3DF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ações'!$B$26:$B$44</c:f>
              <c:numCache>
                <c:formatCode>m/d/yyyy</c:formatCode>
                <c:ptCount val="19"/>
                <c:pt idx="0">
                  <c:v>42705</c:v>
                </c:pt>
                <c:pt idx="1">
                  <c:v>43070</c:v>
                </c:pt>
                <c:pt idx="2">
                  <c:v>43435</c:v>
                </c:pt>
                <c:pt idx="3">
                  <c:v>43800</c:v>
                </c:pt>
                <c:pt idx="4">
                  <c:v>44166</c:v>
                </c:pt>
                <c:pt idx="5">
                  <c:v>44531</c:v>
                </c:pt>
                <c:pt idx="6">
                  <c:v>44896</c:v>
                </c:pt>
                <c:pt idx="7">
                  <c:v>45261</c:v>
                </c:pt>
                <c:pt idx="8">
                  <c:v>45627</c:v>
                </c:pt>
                <c:pt idx="9">
                  <c:v>45992</c:v>
                </c:pt>
                <c:pt idx="10">
                  <c:v>46174</c:v>
                </c:pt>
              </c:numCache>
            </c:numRef>
          </c:cat>
          <c:val>
            <c:numRef>
              <c:f>'Fundos de ações'!$D$26:$D$44</c:f>
              <c:numCache>
                <c:formatCode>0%</c:formatCode>
                <c:ptCount val="19"/>
                <c:pt idx="0">
                  <c:v>8.6138654355734923E-2</c:v>
                </c:pt>
                <c:pt idx="1">
                  <c:v>0.22704975359187249</c:v>
                </c:pt>
                <c:pt idx="2">
                  <c:v>0.18021115872665031</c:v>
                </c:pt>
                <c:pt idx="3">
                  <c:v>0.17733357559736279</c:v>
                </c:pt>
                <c:pt idx="4">
                  <c:v>0.17064769660308951</c:v>
                </c:pt>
                <c:pt idx="5">
                  <c:v>0.25108328479303937</c:v>
                </c:pt>
                <c:pt idx="6">
                  <c:v>0.23112823537308749</c:v>
                </c:pt>
                <c:pt idx="7">
                  <c:v>0.2482200507398688</c:v>
                </c:pt>
                <c:pt idx="8">
                  <c:v>0.30595387699389059</c:v>
                </c:pt>
                <c:pt idx="9">
                  <c:v>0.38040289988699838</c:v>
                </c:pt>
                <c:pt idx="10">
                  <c:v>0.4045465509973768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8-4761-895E-053FD911D81F}"/>
            </c:ext>
          </c:extLst>
        </c:ser>
        <c:ser>
          <c:idx val="2"/>
          <c:order val="2"/>
          <c:tx>
            <c:strRef>
              <c:f>'Fundos de ações'!$E$24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ações'!$B$26:$B$44</c:f>
              <c:numCache>
                <c:formatCode>m/d/yyyy</c:formatCode>
                <c:ptCount val="19"/>
                <c:pt idx="0">
                  <c:v>42705</c:v>
                </c:pt>
                <c:pt idx="1">
                  <c:v>43070</c:v>
                </c:pt>
                <c:pt idx="2">
                  <c:v>43435</c:v>
                </c:pt>
                <c:pt idx="3">
                  <c:v>43800</c:v>
                </c:pt>
                <c:pt idx="4">
                  <c:v>44166</c:v>
                </c:pt>
                <c:pt idx="5">
                  <c:v>44531</c:v>
                </c:pt>
                <c:pt idx="6">
                  <c:v>44896</c:v>
                </c:pt>
                <c:pt idx="7">
                  <c:v>45261</c:v>
                </c:pt>
                <c:pt idx="8">
                  <c:v>45627</c:v>
                </c:pt>
                <c:pt idx="9">
                  <c:v>45992</c:v>
                </c:pt>
                <c:pt idx="10">
                  <c:v>46174</c:v>
                </c:pt>
              </c:numCache>
            </c:numRef>
          </c:cat>
          <c:val>
            <c:numRef>
              <c:f>'Fundos de ações'!$E$26:$E$44</c:f>
              <c:numCache>
                <c:formatCode>0%</c:formatCode>
                <c:ptCount val="19"/>
                <c:pt idx="0">
                  <c:v>0.38624500969246389</c:v>
                </c:pt>
                <c:pt idx="1">
                  <c:v>0.27098374796547398</c:v>
                </c:pt>
                <c:pt idx="2">
                  <c:v>0.34018593225544053</c:v>
                </c:pt>
                <c:pt idx="3">
                  <c:v>0.22598457386527901</c:v>
                </c:pt>
                <c:pt idx="4">
                  <c:v>0.1995952789843205</c:v>
                </c:pt>
                <c:pt idx="5">
                  <c:v>0.13386655505668421</c:v>
                </c:pt>
                <c:pt idx="6">
                  <c:v>0.23465961979237249</c:v>
                </c:pt>
                <c:pt idx="7">
                  <c:v>0.26345702250125541</c:v>
                </c:pt>
                <c:pt idx="8">
                  <c:v>0.25395363898165291</c:v>
                </c:pt>
                <c:pt idx="9">
                  <c:v>0.18105338618545619</c:v>
                </c:pt>
                <c:pt idx="10">
                  <c:v>0.1681182099542182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58-4761-895E-053FD911D8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31"/>
        <c:overlap val="100"/>
        <c:axId val="1501889743"/>
        <c:axId val="1501907023"/>
      </c:barChart>
      <c:dateAx>
        <c:axId val="1501889743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501907023"/>
        <c:crosses val="autoZero"/>
        <c:auto val="1"/>
        <c:lblOffset val="100"/>
        <c:baseTimeUnit val="years"/>
      </c:dateAx>
      <c:valAx>
        <c:axId val="1501907023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15018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082526361093173E-2"/>
          <c:y val="4.316644573603888E-2"/>
          <c:w val="0.90786546876120799"/>
          <c:h val="0.7960674348254648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'Fundos de ações'!$D$3</c:f>
              <c:strCache>
                <c:ptCount val="1"/>
                <c:pt idx="0">
                  <c:v>Active funds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2.2774549888817156E-3"/>
                  <c:y val="-2.911274886242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ações'!$D$5:$D$16</c:f>
              <c:numCache>
                <c:formatCode>0.0</c:formatCode>
                <c:ptCount val="12"/>
                <c:pt idx="0">
                  <c:v>-5.3796571138791611</c:v>
                </c:pt>
                <c:pt idx="1">
                  <c:v>-1.17961966051056</c:v>
                </c:pt>
                <c:pt idx="2">
                  <c:v>2.1897242879291596</c:v>
                </c:pt>
                <c:pt idx="3">
                  <c:v>-1.3559337712552899</c:v>
                </c:pt>
                <c:pt idx="4">
                  <c:v>-3.6306814533396898</c:v>
                </c:pt>
                <c:pt idx="5">
                  <c:v>0.17237734625438988</c:v>
                </c:pt>
                <c:pt idx="6">
                  <c:v>-2.4607756365429201</c:v>
                </c:pt>
                <c:pt idx="7">
                  <c:v>-4.7783765024207412</c:v>
                </c:pt>
                <c:pt idx="8">
                  <c:v>-2.2333151623679699</c:v>
                </c:pt>
                <c:pt idx="9">
                  <c:v>0.67047381364426994</c:v>
                </c:pt>
                <c:pt idx="10">
                  <c:v>-0.59800498007878999</c:v>
                </c:pt>
                <c:pt idx="11">
                  <c:v>-1.6435967440356101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0-4BC7-A450-D45591A5C7D6}"/>
            </c:ext>
          </c:extLst>
        </c:ser>
        <c:ser>
          <c:idx val="2"/>
          <c:order val="2"/>
          <c:tx>
            <c:strRef>
              <c:f>'Fundos de ações'!$E$3</c:f>
              <c:strCache>
                <c:ptCount val="1"/>
                <c:pt idx="0">
                  <c:v>International equity funds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876429565119936E-17"/>
                  <c:y val="-5.132501727790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A0-4BC7-A450-D45591A5C7D6}"/>
                </c:ext>
              </c:extLst>
            </c:dLbl>
            <c:dLbl>
              <c:idx val="1"/>
              <c:layout>
                <c:manualLayout>
                  <c:x val="-2.0876429565119936E-17"/>
                  <c:y val="-5.46637706740633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A0-4BC7-A450-D45591A5C7D6}"/>
                </c:ext>
              </c:extLst>
            </c:dLbl>
            <c:dLbl>
              <c:idx val="2"/>
              <c:layout>
                <c:manualLayout>
                  <c:x val="0"/>
                  <c:y val="-8.97018003013720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A0-4BC7-A450-D45591A5C7D6}"/>
                </c:ext>
              </c:extLst>
            </c:dLbl>
            <c:dLbl>
              <c:idx val="4"/>
              <c:layout>
                <c:manualLayout>
                  <c:x val="-8.3505718260479743E-17"/>
                  <c:y val="-0.1152178940481025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A0-4BC7-A450-D45591A5C7D6}"/>
                </c:ext>
              </c:extLst>
            </c:dLbl>
            <c:dLbl>
              <c:idx val="5"/>
              <c:layout>
                <c:manualLayout>
                  <c:x val="0"/>
                  <c:y val="-0.131979609614084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A0-4BC7-A450-D45591A5C7D6}"/>
                </c:ext>
              </c:extLst>
            </c:dLbl>
            <c:dLbl>
              <c:idx val="6"/>
              <c:layout>
                <c:manualLayout>
                  <c:x val="0"/>
                  <c:y val="-7.47148899102548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AA0-4BC7-A450-D45591A5C7D6}"/>
                </c:ext>
              </c:extLst>
            </c:dLbl>
            <c:dLbl>
              <c:idx val="7"/>
              <c:layout>
                <c:manualLayout>
                  <c:x val="-8.3505718260479743E-17"/>
                  <c:y val="-0.160381695320608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35-4DE4-BA74-BADDFF8638AD}"/>
                </c:ext>
              </c:extLst>
            </c:dLbl>
            <c:dLbl>
              <c:idx val="8"/>
              <c:layout>
                <c:manualLayout>
                  <c:x val="0"/>
                  <c:y val="-0.10016724200171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35-4DE4-BA74-BADDFF8638AD}"/>
                </c:ext>
              </c:extLst>
            </c:dLbl>
            <c:dLbl>
              <c:idx val="9"/>
              <c:layout>
                <c:manualLayout>
                  <c:x val="2.2774549888815486E-3"/>
                  <c:y val="-7.00571950724245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A0-4BC7-A450-D45591A5C7D6}"/>
                </c:ext>
              </c:extLst>
            </c:dLbl>
            <c:dLbl>
              <c:idx val="10"/>
              <c:layout>
                <c:manualLayout>
                  <c:x val="0"/>
                  <c:y val="-2.14845336401787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35-4DE4-BA74-BADDFF8638AD}"/>
                </c:ext>
              </c:extLst>
            </c:dLbl>
            <c:dLbl>
              <c:idx val="11"/>
              <c:layout>
                <c:manualLayout>
                  <c:x val="0"/>
                  <c:y val="-4.81007942966520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ações'!$E$5:$E$16</c:f>
              <c:numCache>
                <c:formatCode>0.0</c:formatCode>
                <c:ptCount val="12"/>
                <c:pt idx="0">
                  <c:v>0.93710660840575011</c:v>
                </c:pt>
                <c:pt idx="1">
                  <c:v>2.1808358292372199</c:v>
                </c:pt>
                <c:pt idx="2">
                  <c:v>-4.8316669803700201</c:v>
                </c:pt>
                <c:pt idx="3">
                  <c:v>0.38626636875049003</c:v>
                </c:pt>
                <c:pt idx="4">
                  <c:v>4.4261103117640896</c:v>
                </c:pt>
                <c:pt idx="5">
                  <c:v>1.7402188111836001</c:v>
                </c:pt>
                <c:pt idx="6">
                  <c:v>1.59701719231589</c:v>
                </c:pt>
                <c:pt idx="7">
                  <c:v>6.4929418936154208</c:v>
                </c:pt>
                <c:pt idx="8">
                  <c:v>3.4673461068621099</c:v>
                </c:pt>
                <c:pt idx="9">
                  <c:v>-0.35541538707696996</c:v>
                </c:pt>
                <c:pt idx="10">
                  <c:v>0.23366545958522</c:v>
                </c:pt>
                <c:pt idx="11">
                  <c:v>0.40902921123434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0-4BC7-A450-D45591A5C7D6}"/>
            </c:ext>
          </c:extLst>
        </c:ser>
        <c:ser>
          <c:idx val="3"/>
          <c:order val="3"/>
          <c:tx>
            <c:strRef>
              <c:f>'Fundos de ações'!$F$3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2774549888817156E-3"/>
                  <c:y val="-3.9399169712558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35-4DE4-BA74-BADDFF8638AD}"/>
                </c:ext>
              </c:extLst>
            </c:dLbl>
            <c:dLbl>
              <c:idx val="3"/>
              <c:layout>
                <c:manualLayout>
                  <c:x val="-4.1752859130239871E-17"/>
                  <c:y val="-4.7308216901440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A0-4BC7-A450-D45591A5C7D6}"/>
                </c:ext>
              </c:extLst>
            </c:dLbl>
            <c:dLbl>
              <c:idx val="5"/>
              <c:layout>
                <c:manualLayout>
                  <c:x val="0"/>
                  <c:y val="-3.27518424702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A0-4BC7-A450-D45591A5C7D6}"/>
                </c:ext>
              </c:extLst>
            </c:dLbl>
            <c:dLbl>
              <c:idx val="6"/>
              <c:layout>
                <c:manualLayout>
                  <c:x val="0"/>
                  <c:y val="-4.0030029685834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AA0-4BC7-A450-D45591A5C7D6}"/>
                </c:ext>
              </c:extLst>
            </c:dLbl>
            <c:dLbl>
              <c:idx val="10"/>
              <c:layout>
                <c:manualLayout>
                  <c:x val="2.2774549888817156E-3"/>
                  <c:y val="-5.7307601191281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35-4DE4-BA74-BADDFF8638AD}"/>
                </c:ext>
              </c:extLst>
            </c:dLbl>
            <c:dLbl>
              <c:idx val="11"/>
              <c:layout>
                <c:manualLayout>
                  <c:x val="0"/>
                  <c:y val="-5.782399259961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ações'!$F$5:$F$16</c:f>
              <c:numCache>
                <c:formatCode>0.0</c:formatCode>
                <c:ptCount val="12"/>
                <c:pt idx="0">
                  <c:v>-0.71450563625223007</c:v>
                </c:pt>
                <c:pt idx="1">
                  <c:v>-0.51543372391950004</c:v>
                </c:pt>
                <c:pt idx="2">
                  <c:v>-1.0237855795456199</c:v>
                </c:pt>
                <c:pt idx="3">
                  <c:v>-0.34738616367031</c:v>
                </c:pt>
                <c:pt idx="4">
                  <c:v>-0.35782483058639003</c:v>
                </c:pt>
                <c:pt idx="5">
                  <c:v>-0.22375751588842999</c:v>
                </c:pt>
                <c:pt idx="6">
                  <c:v>-0.41364483891408005</c:v>
                </c:pt>
                <c:pt idx="7">
                  <c:v>-5.3496853154662407</c:v>
                </c:pt>
                <c:pt idx="8">
                  <c:v>-2.0294737510782399</c:v>
                </c:pt>
                <c:pt idx="9">
                  <c:v>-0.47467869400995</c:v>
                </c:pt>
                <c:pt idx="10">
                  <c:v>-0.33103650236239995</c:v>
                </c:pt>
                <c:pt idx="11">
                  <c:v>1.2556603878856099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A0-4BC7-A450-D45591A5C7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310255"/>
        <c:axId val="338309775"/>
      </c:barChart>
      <c:lineChart>
        <c:grouping val="standard"/>
        <c:varyColors val="0"/>
        <c:ser>
          <c:idx val="0"/>
          <c:order val="0"/>
          <c:tx>
            <c:strRef>
              <c:f>'Fundos de ações'!$C$3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962592353489716E-2"/>
                  <c:y val="8.078787809322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AA0-4BC7-A450-D45591A5C7D6}"/>
                </c:ext>
              </c:extLst>
            </c:dLbl>
            <c:dLbl>
              <c:idx val="1"/>
              <c:layout>
                <c:manualLayout>
                  <c:x val="-2.9407682375726274E-2"/>
                  <c:y val="0.181076553404629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AA0-4BC7-A450-D45591A5C7D6}"/>
                </c:ext>
              </c:extLst>
            </c:dLbl>
            <c:dLbl>
              <c:idx val="3"/>
              <c:layout>
                <c:manualLayout>
                  <c:x val="-3.396259235348971E-2"/>
                  <c:y val="0.124941902441225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AA0-4BC7-A450-D45591A5C7D6}"/>
                </c:ext>
              </c:extLst>
            </c:dLbl>
            <c:dLbl>
              <c:idx val="4"/>
              <c:layout>
                <c:manualLayout>
                  <c:x val="-3.624004734237142E-2"/>
                  <c:y val="-3.3942511619511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A0-4BC7-A450-D45591A5C7D6}"/>
                </c:ext>
              </c:extLst>
            </c:dLbl>
            <c:dLbl>
              <c:idx val="6"/>
              <c:layout>
                <c:manualLayout>
                  <c:x val="-3.1400545154580017E-2"/>
                  <c:y val="-8.297133425791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AA0-4BC7-A450-D45591A5C7D6}"/>
                </c:ext>
              </c:extLst>
            </c:dLbl>
            <c:dLbl>
              <c:idx val="7"/>
              <c:layout>
                <c:manualLayout>
                  <c:x val="-4.0794957320134939E-2"/>
                  <c:y val="-0.11031767519516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35-4DE4-BA74-BADDFF8638AD}"/>
                </c:ext>
              </c:extLst>
            </c:dLbl>
            <c:dLbl>
              <c:idx val="8"/>
              <c:layout>
                <c:manualLayout>
                  <c:x val="-3.3962592353489626E-2"/>
                  <c:y val="-5.6063862190334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AA0-4BC7-A450-D45591A5C7D6}"/>
                </c:ext>
              </c:extLst>
            </c:dLbl>
            <c:dLbl>
              <c:idx val="9"/>
              <c:layout>
                <c:manualLayout>
                  <c:x val="-2.9407682375726274E-2"/>
                  <c:y val="0.147567799287035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35-4DE4-BA74-BADDFF8638AD}"/>
                </c:ext>
              </c:extLst>
            </c:dLbl>
            <c:dLbl>
              <c:idx val="10"/>
              <c:layout>
                <c:manualLayout>
                  <c:x val="-2.91230901656983E-2"/>
                  <c:y val="0.126138260908803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A0-4BC7-A450-D45591A5C7D6}"/>
                </c:ext>
              </c:extLst>
            </c:dLbl>
            <c:dLbl>
              <c:idx val="11"/>
              <c:layout>
                <c:manualLayout>
                  <c:x val="-3.396259235348971E-2"/>
                  <c:y val="9.809534998338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ações'!$C$5:$C$16</c:f>
              <c:numCache>
                <c:formatCode>0.0</c:formatCode>
                <c:ptCount val="12"/>
                <c:pt idx="0">
                  <c:v>-5.15705614172564</c:v>
                </c:pt>
                <c:pt idx="1">
                  <c:v>0.4857824448071601</c:v>
                </c:pt>
                <c:pt idx="2">
                  <c:v>-3.6657282719864801</c:v>
                </c:pt>
                <c:pt idx="3">
                  <c:v>-1.3170535661751102</c:v>
                </c:pt>
                <c:pt idx="4">
                  <c:v>0.43760402783800961</c:v>
                </c:pt>
                <c:pt idx="5">
                  <c:v>1.68883864154956</c:v>
                </c:pt>
                <c:pt idx="6">
                  <c:v>-1.27740328314111</c:v>
                </c:pt>
                <c:pt idx="7">
                  <c:v>-3.6351199242715619</c:v>
                </c:pt>
                <c:pt idx="8">
                  <c:v>-0.79544280658410027</c:v>
                </c:pt>
                <c:pt idx="9">
                  <c:v>-0.1596202674426499</c:v>
                </c:pt>
                <c:pt idx="10">
                  <c:v>-0.69537602285597011</c:v>
                </c:pt>
                <c:pt idx="11">
                  <c:v>2.109285508433999E-2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0-4BC7-A450-D45591A5C7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8310255"/>
        <c:axId val="338309775"/>
      </c:lineChart>
      <c:dateAx>
        <c:axId val="338310255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338309775"/>
        <c:crosses val="autoZero"/>
        <c:auto val="0"/>
        <c:lblOffset val="100"/>
        <c:baseTimeUnit val="months"/>
      </c:dateAx>
      <c:valAx>
        <c:axId val="33830977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33831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936947049913473E-3"/>
          <c:y val="1.0216304095129075E-2"/>
          <c:w val="0.99633069608298164"/>
          <c:h val="0.798628332889708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'Alocação em fundos'!$C$3</c:f>
              <c:strCache>
                <c:ptCount val="1"/>
                <c:pt idx="0">
                  <c:v>Fixed Income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1F2F4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fundos'!$C$5:$C$17</c:f>
              <c:numCache>
                <c:formatCode>0.0%</c:formatCode>
                <c:ptCount val="13"/>
                <c:pt idx="0">
                  <c:v>0.46374153016405117</c:v>
                </c:pt>
                <c:pt idx="1">
                  <c:v>0.47039926809564481</c:v>
                </c:pt>
                <c:pt idx="2">
                  <c:v>0.4808143917029713</c:v>
                </c:pt>
                <c:pt idx="3">
                  <c:v>0.46227595223074291</c:v>
                </c:pt>
                <c:pt idx="4">
                  <c:v>0.44100564387635183</c:v>
                </c:pt>
                <c:pt idx="5">
                  <c:v>0.39255362916168052</c:v>
                </c:pt>
                <c:pt idx="6">
                  <c:v>0.36143724949167882</c:v>
                </c:pt>
                <c:pt idx="7">
                  <c:v>0.37113326917065592</c:v>
                </c:pt>
                <c:pt idx="8">
                  <c:v>0.3811296512025682</c:v>
                </c:pt>
                <c:pt idx="9">
                  <c:v>0.37421407604118351</c:v>
                </c:pt>
                <c:pt idx="10">
                  <c:v>0.40114959955692597</c:v>
                </c:pt>
                <c:pt idx="11">
                  <c:v>0.39991650469714612</c:v>
                </c:pt>
                <c:pt idx="12">
                  <c:v>0.42773782427574297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2-4D51-BBE0-134FC1ECC645}"/>
            </c:ext>
          </c:extLst>
        </c:ser>
        <c:ser>
          <c:idx val="3"/>
          <c:order val="1"/>
          <c:tx>
            <c:strRef>
              <c:f>'Alocação em fundos'!$F$3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EB3DF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8EB3D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fundos'!$F$5:$F$17</c:f>
              <c:numCache>
                <c:formatCode>0.0%</c:formatCode>
                <c:ptCount val="13"/>
                <c:pt idx="0">
                  <c:v>0.2730481232426063</c:v>
                </c:pt>
                <c:pt idx="1">
                  <c:v>0.28655269563124353</c:v>
                </c:pt>
                <c:pt idx="2">
                  <c:v>0.28546710936872682</c:v>
                </c:pt>
                <c:pt idx="3">
                  <c:v>0.28126615069468142</c:v>
                </c:pt>
                <c:pt idx="4">
                  <c:v>0.28318249418701058</c:v>
                </c:pt>
                <c:pt idx="5">
                  <c:v>0.30077969241688579</c:v>
                </c:pt>
                <c:pt idx="6">
                  <c:v>0.30541639921294378</c:v>
                </c:pt>
                <c:pt idx="7">
                  <c:v>0.31673428964104322</c:v>
                </c:pt>
                <c:pt idx="8">
                  <c:v>0.33067070817398009</c:v>
                </c:pt>
                <c:pt idx="9">
                  <c:v>0.35344115403106402</c:v>
                </c:pt>
                <c:pt idx="10">
                  <c:v>0.37510674063567262</c:v>
                </c:pt>
                <c:pt idx="11">
                  <c:v>0.38869645952129589</c:v>
                </c:pt>
                <c:pt idx="12">
                  <c:v>0.37145668959150158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A2-4D51-BBE0-134FC1ECC645}"/>
            </c:ext>
          </c:extLst>
        </c:ser>
        <c:ser>
          <c:idx val="2"/>
          <c:order val="2"/>
          <c:tx>
            <c:strRef>
              <c:f>'Alocação em fundos'!$E$3</c:f>
              <c:strCache>
                <c:ptCount val="1"/>
                <c:pt idx="0">
                  <c:v>Hedge Funds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fundos'!$E$5:$E$17</c:f>
              <c:numCache>
                <c:formatCode>0.0%</c:formatCode>
                <c:ptCount val="13"/>
                <c:pt idx="0">
                  <c:v>0.1977545620464693</c:v>
                </c:pt>
                <c:pt idx="1">
                  <c:v>0.19651815094798131</c:v>
                </c:pt>
                <c:pt idx="2">
                  <c:v>0.19082326607803521</c:v>
                </c:pt>
                <c:pt idx="3">
                  <c:v>0.20154343028103661</c:v>
                </c:pt>
                <c:pt idx="4">
                  <c:v>0.2099793779396632</c:v>
                </c:pt>
                <c:pt idx="5">
                  <c:v>0.21613538101146151</c:v>
                </c:pt>
                <c:pt idx="6">
                  <c:v>0.23252307691544891</c:v>
                </c:pt>
                <c:pt idx="7">
                  <c:v>0.22775271362459909</c:v>
                </c:pt>
                <c:pt idx="8">
                  <c:v>0.21811781239749589</c:v>
                </c:pt>
                <c:pt idx="9">
                  <c:v>0.19756694171589989</c:v>
                </c:pt>
                <c:pt idx="10">
                  <c:v>0.1617835478931364</c:v>
                </c:pt>
                <c:pt idx="11">
                  <c:v>0.14992593290309419</c:v>
                </c:pt>
                <c:pt idx="12">
                  <c:v>0.13933647130505419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2-4D51-BBE0-134FC1ECC645}"/>
            </c:ext>
          </c:extLst>
        </c:ser>
        <c:ser>
          <c:idx val="1"/>
          <c:order val="3"/>
          <c:tx>
            <c:strRef>
              <c:f>'Alocação em fundos'!$D$3</c:f>
              <c:strCache>
                <c:ptCount val="1"/>
                <c:pt idx="0">
                  <c:v>Equities</c:v>
                </c:pt>
              </c:strCache>
            </c:strRef>
          </c:tx>
          <c:spPr>
            <a:solidFill>
              <a:srgbClr val="70797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Roboto Light" panose="02000000000000000000" pitchFamily="2" charset="0"/>
                        <a:ea typeface="Roboto Light" panose="02000000000000000000" pitchFamily="2" charset="0"/>
                        <a:cs typeface="Roboto Light" panose="02000000000000000000" pitchFamily="2" charset="0"/>
                      </a:defRPr>
                    </a:pPr>
                    <a:fld id="{3721C0F8-2D64-4F4B-89F6-9553FB7A72BE}" type="VALUE">
                      <a:rPr lang="en-US" sz="100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pt-BR"/>
                  </a:p>
                </c:rich>
              </c:tx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8A2-4D51-BBE0-134FC1ECC645}"/>
                </c:ext>
              </c:extLst>
            </c:dLbl>
            <c:dLbl>
              <c:idx val="1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8A2-4D51-BBE0-134FC1ECC645}"/>
                </c:ext>
              </c:extLst>
            </c:dLbl>
            <c:dLbl>
              <c:idx val="2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8A2-4D51-BBE0-134FC1ECC645}"/>
                </c:ext>
              </c:extLst>
            </c:dLbl>
            <c:dLbl>
              <c:idx val="3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8A2-4D51-BBE0-134FC1ECC645}"/>
                </c:ext>
              </c:extLst>
            </c:dLbl>
            <c:dLbl>
              <c:idx val="4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8A2-4D51-BBE0-134FC1ECC645}"/>
                </c:ext>
              </c:extLst>
            </c:dLbl>
            <c:dLbl>
              <c:idx val="5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8A2-4D51-BBE0-134FC1ECC645}"/>
                </c:ext>
              </c:extLst>
            </c:dLbl>
            <c:dLbl>
              <c:idx val="6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8A2-4D51-BBE0-134FC1ECC645}"/>
                </c:ext>
              </c:extLst>
            </c:dLbl>
            <c:dLbl>
              <c:idx val="7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8A2-4D51-BBE0-134FC1ECC645}"/>
                </c:ext>
              </c:extLst>
            </c:dLbl>
            <c:dLbl>
              <c:idx val="8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8A2-4D51-BBE0-134FC1ECC645}"/>
                </c:ext>
              </c:extLst>
            </c:dLbl>
            <c:dLbl>
              <c:idx val="9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8A2-4D51-BBE0-134FC1ECC645}"/>
                </c:ext>
              </c:extLst>
            </c:dLbl>
            <c:dLbl>
              <c:idx val="10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8A2-4D51-BBE0-134FC1ECC645}"/>
                </c:ext>
              </c:extLst>
            </c:dLbl>
            <c:dLbl>
              <c:idx val="11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8A2-4D51-BBE0-134FC1ECC645}"/>
                </c:ext>
              </c:extLst>
            </c:dLbl>
            <c:dLbl>
              <c:idx val="12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8A2-4D51-BBE0-134FC1ECC645}"/>
                </c:ext>
              </c:extLst>
            </c:dLbl>
            <c:spPr>
              <a:solidFill>
                <a:srgbClr val="7E7E7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fundos'!$D$5:$D$17</c:f>
              <c:numCache>
                <c:formatCode>0.0%</c:formatCode>
                <c:ptCount val="13"/>
                <c:pt idx="0">
                  <c:v>6.5455784546873161E-2</c:v>
                </c:pt>
                <c:pt idx="1">
                  <c:v>4.6529885325130527E-2</c:v>
                </c:pt>
                <c:pt idx="2">
                  <c:v>4.2895232850266612E-2</c:v>
                </c:pt>
                <c:pt idx="3">
                  <c:v>5.4914466793539167E-2</c:v>
                </c:pt>
                <c:pt idx="4">
                  <c:v>6.583248399697432E-2</c:v>
                </c:pt>
                <c:pt idx="5">
                  <c:v>9.0531297409972289E-2</c:v>
                </c:pt>
                <c:pt idx="6">
                  <c:v>0.10062327437992841</c:v>
                </c:pt>
                <c:pt idx="7">
                  <c:v>8.437972756370174E-2</c:v>
                </c:pt>
                <c:pt idx="8">
                  <c:v>7.0081828225955767E-2</c:v>
                </c:pt>
                <c:pt idx="9">
                  <c:v>7.4777828211852665E-2</c:v>
                </c:pt>
                <c:pt idx="10">
                  <c:v>6.1960111914265092E-2</c:v>
                </c:pt>
                <c:pt idx="11">
                  <c:v>6.1461102878463757E-2</c:v>
                </c:pt>
                <c:pt idx="12">
                  <c:v>6.1469014827701361E-2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2-4D51-BBE0-134FC1ECC6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4"/>
        <c:overlap val="100"/>
        <c:axId val="61259936"/>
        <c:axId val="61264736"/>
      </c:barChart>
      <c:catAx>
        <c:axId val="61259936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61264736"/>
        <c:crosses val="autoZero"/>
        <c:auto val="0"/>
        <c:lblAlgn val="ctr"/>
        <c:lblOffset val="100"/>
        <c:noMultiLvlLbl val="0"/>
      </c:catAx>
      <c:valAx>
        <c:axId val="61264736"/>
        <c:scaling>
          <c:orientation val="minMax"/>
          <c:max val="1"/>
        </c:scaling>
        <c:delete val="1"/>
        <c:axPos val="l"/>
        <c:numFmt formatCode="0.0%" sourceLinked="1"/>
        <c:majorTickMark val="out"/>
        <c:minorTickMark val="none"/>
        <c:tickLblPos val="nextTo"/>
        <c:crossAx val="612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66287494388299E-2"/>
          <c:y val="1.8524220864463641E-2"/>
          <c:w val="0.90205969628207361"/>
          <c:h val="0.721925460134299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'[1]Alocação em equities'!$W$3</c:f>
              <c:strCache>
                <c:ptCount val="1"/>
                <c:pt idx="0">
                  <c:v>Total equities AUM </c:v>
                </c:pt>
              </c:strCache>
            </c:strRef>
          </c:tx>
          <c:spPr>
            <a:solidFill>
              <a:srgbClr val="1F2F44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0"/>
                  <c:y val="3.63213326937930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AE-45D8-9673-A5115A932828}"/>
                </c:ext>
              </c:extLst>
            </c:dLbl>
            <c:numFmt formatCode="#,##0.0" sourceLinked="0"/>
            <c:spPr>
              <a:solidFill>
                <a:srgbClr val="1F2F4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'[1]Alocação em equities'!$P$5:$P$26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'Alocação em fundos'!$E$22:$E$43</c:f>
              <c:numCache>
                <c:formatCode>0.00</c:formatCode>
                <c:ptCount val="22"/>
                <c:pt idx="0">
                  <c:v>0.21210959671776938</c:v>
                </c:pt>
                <c:pt idx="1">
                  <c:v>0.31509246999145191</c:v>
                </c:pt>
                <c:pt idx="2">
                  <c:v>0.56214495188780367</c:v>
                </c:pt>
                <c:pt idx="3">
                  <c:v>0.32970966987528638</c:v>
                </c:pt>
                <c:pt idx="4">
                  <c:v>0.49516893593782546</c:v>
                </c:pt>
                <c:pt idx="5">
                  <c:v>0.50936277358088833</c:v>
                </c:pt>
                <c:pt idx="6">
                  <c:v>0.4607790416898716</c:v>
                </c:pt>
                <c:pt idx="7">
                  <c:v>0.47904221835784144</c:v>
                </c:pt>
                <c:pt idx="8">
                  <c:v>0.46397330329901942</c:v>
                </c:pt>
                <c:pt idx="9">
                  <c:v>0.38140405482250989</c:v>
                </c:pt>
                <c:pt idx="10">
                  <c:v>0.2727506605739794</c:v>
                </c:pt>
                <c:pt idx="11">
                  <c:v>0.27440801431655598</c:v>
                </c:pt>
                <c:pt idx="12">
                  <c:v>0.41898694632449751</c:v>
                </c:pt>
                <c:pt idx="13">
                  <c:v>0.51788153786666624</c:v>
                </c:pt>
                <c:pt idx="14">
                  <c:v>0.79797433395910422</c:v>
                </c:pt>
                <c:pt idx="15">
                  <c:v>0.79347771741799633</c:v>
                </c:pt>
                <c:pt idx="16">
                  <c:v>0.64509411232858083</c:v>
                </c:pt>
                <c:pt idx="17">
                  <c:v>0.54499571727546792</c:v>
                </c:pt>
                <c:pt idx="18">
                  <c:v>0.66357382474614379</c:v>
                </c:pt>
                <c:pt idx="19">
                  <c:v>0.57547744512411114</c:v>
                </c:pt>
                <c:pt idx="20">
                  <c:v>0.6924282104635171</c:v>
                </c:pt>
                <c:pt idx="2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4-4DE8-A667-51BA05C1FD27}"/>
            </c:ext>
          </c:extLst>
        </c:ser>
        <c:ser>
          <c:idx val="1"/>
          <c:order val="1"/>
          <c:tx>
            <c:strRef>
              <c:f>'[1]Alocação em equities'!$X$3</c:f>
              <c:strCache>
                <c:ptCount val="1"/>
                <c:pt idx="0">
                  <c:v>Total AUM of funds industry</c:v>
                </c:pt>
              </c:strCache>
            </c:strRef>
          </c:tx>
          <c:spPr>
            <a:solidFill>
              <a:srgbClr val="8EB2DF">
                <a:alpha val="49804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'[1]Alocação em equities'!$P$5:$P$26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'Alocação em fundos'!$F$22:$F$43</c:f>
              <c:numCache>
                <c:formatCode>0.00</c:formatCode>
                <c:ptCount val="22"/>
                <c:pt idx="0">
                  <c:v>2.6563250385071577</c:v>
                </c:pt>
                <c:pt idx="1">
                  <c:v>3.2601896373043679</c:v>
                </c:pt>
                <c:pt idx="2">
                  <c:v>3.7779122111806118</c:v>
                </c:pt>
                <c:pt idx="3">
                  <c:v>3.2972534070488742</c:v>
                </c:pt>
                <c:pt idx="4">
                  <c:v>4.1817249912435761</c:v>
                </c:pt>
                <c:pt idx="5">
                  <c:v>4.4969299971763377</c:v>
                </c:pt>
                <c:pt idx="6">
                  <c:v>4.9494486083304281</c:v>
                </c:pt>
                <c:pt idx="7">
                  <c:v>5.3984799908444874</c:v>
                </c:pt>
                <c:pt idx="8">
                  <c:v>5.5656671863188443</c:v>
                </c:pt>
                <c:pt idx="9">
                  <c:v>5.8268960866153066</c:v>
                </c:pt>
                <c:pt idx="10">
                  <c:v>5.8618382286592112</c:v>
                </c:pt>
                <c:pt idx="11">
                  <c:v>6.3971680786633236</c:v>
                </c:pt>
                <c:pt idx="12">
                  <c:v>7.629809971564586</c:v>
                </c:pt>
                <c:pt idx="13">
                  <c:v>7.8666564957577503</c:v>
                </c:pt>
                <c:pt idx="14">
                  <c:v>8.8143477094497609</c:v>
                </c:pt>
                <c:pt idx="15">
                  <c:v>7.8856280746939529</c:v>
                </c:pt>
                <c:pt idx="16">
                  <c:v>7.645131490162405</c:v>
                </c:pt>
                <c:pt idx="17">
                  <c:v>7.776562499458616</c:v>
                </c:pt>
                <c:pt idx="18">
                  <c:v>8.87393817945844</c:v>
                </c:pt>
                <c:pt idx="19">
                  <c:v>9.2878696849419153</c:v>
                </c:pt>
                <c:pt idx="20">
                  <c:v>11.266120815188739</c:v>
                </c:pt>
                <c:pt idx="21">
                  <c:v>11.08693912929772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4-4DE8-A667-51BA05C1FD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08489807"/>
        <c:axId val="408487887"/>
      </c:barChart>
      <c:lineChart>
        <c:grouping val="standard"/>
        <c:varyColors val="0"/>
        <c:ser>
          <c:idx val="3"/>
          <c:order val="2"/>
          <c:tx>
            <c:strRef>
              <c:f>'[1]Alocação em equities'!$S$3</c:f>
              <c:strCache>
                <c:ptCount val="1"/>
                <c:pt idx="0">
                  <c:v>Equities as % of Total Net AUM (RHS)</c:v>
                </c:pt>
              </c:strCache>
            </c:strRef>
          </c:tx>
          <c:spPr>
            <a:ln w="28575" cap="rnd">
              <a:solidFill>
                <a:srgbClr val="70797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'Alocação em fundos'!$D$22:$D$43</c:f>
              <c:numCache>
                <c:formatCode>0.0%</c:formatCode>
                <c:ptCount val="22"/>
                <c:pt idx="0">
                  <c:v>7.9850768879163217E-2</c:v>
                </c:pt>
                <c:pt idx="1">
                  <c:v>9.6648509763370916E-2</c:v>
                </c:pt>
                <c:pt idx="2">
                  <c:v>0.1487977804841927</c:v>
                </c:pt>
                <c:pt idx="3">
                  <c:v>9.9995247308087537E-2</c:v>
                </c:pt>
                <c:pt idx="4">
                  <c:v>0.1184126017312703</c:v>
                </c:pt>
                <c:pt idx="5">
                  <c:v>0.1132690021638588</c:v>
                </c:pt>
                <c:pt idx="6">
                  <c:v>9.3097045378819243E-2</c:v>
                </c:pt>
                <c:pt idx="7">
                  <c:v>8.8736499749979547E-2</c:v>
                </c:pt>
                <c:pt idx="8">
                  <c:v>8.3363465289395658E-2</c:v>
                </c:pt>
                <c:pt idx="9">
                  <c:v>6.5455784546873161E-2</c:v>
                </c:pt>
                <c:pt idx="10">
                  <c:v>4.6529885325130527E-2</c:v>
                </c:pt>
                <c:pt idx="11">
                  <c:v>4.2895232850266612E-2</c:v>
                </c:pt>
                <c:pt idx="12">
                  <c:v>5.4914466793539167E-2</c:v>
                </c:pt>
                <c:pt idx="13">
                  <c:v>6.583248399697432E-2</c:v>
                </c:pt>
                <c:pt idx="14">
                  <c:v>9.0531297409972289E-2</c:v>
                </c:pt>
                <c:pt idx="15">
                  <c:v>0.10062327437992841</c:v>
                </c:pt>
                <c:pt idx="16">
                  <c:v>8.437972756370174E-2</c:v>
                </c:pt>
                <c:pt idx="17">
                  <c:v>7.0081828225955767E-2</c:v>
                </c:pt>
                <c:pt idx="18">
                  <c:v>7.4777828211852665E-2</c:v>
                </c:pt>
                <c:pt idx="19">
                  <c:v>6.1960111914265092E-2</c:v>
                </c:pt>
                <c:pt idx="20">
                  <c:v>6.1461102878463757E-2</c:v>
                </c:pt>
                <c:pt idx="21">
                  <c:v>6.1469014827701361E-2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4-4DE8-A667-51BA05C1FD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8534447"/>
        <c:axId val="408514767"/>
      </c:lineChart>
      <c:catAx>
        <c:axId val="40848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08487887"/>
        <c:crosses val="autoZero"/>
        <c:auto val="1"/>
        <c:lblAlgn val="ctr"/>
        <c:lblOffset val="100"/>
        <c:noMultiLvlLbl val="0"/>
      </c:catAx>
      <c:valAx>
        <c:axId val="40848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08489807"/>
        <c:crosses val="autoZero"/>
        <c:crossBetween val="between"/>
      </c:valAx>
      <c:valAx>
        <c:axId val="40851476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08534447"/>
        <c:crosses val="max"/>
        <c:crossBetween val="between"/>
      </c:valAx>
      <c:catAx>
        <c:axId val="408534447"/>
        <c:scaling>
          <c:orientation val="minMax"/>
        </c:scaling>
        <c:delete val="1"/>
        <c:axPos val="b"/>
        <c:majorTickMark val="out"/>
        <c:minorTickMark val="none"/>
        <c:tickLblPos val="nextTo"/>
        <c:crossAx val="4085147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Estrangeiros — Fluxo mensal (à vista + futuros)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042310762754919E-3"/>
                  <c:y val="1.1714101722698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D1-4F16-95CD-7A31C8402ECF}"/>
                </c:ext>
              </c:extLst>
            </c:dLbl>
            <c:dLbl>
              <c:idx val="2"/>
              <c:layout>
                <c:manualLayout>
                  <c:x val="0"/>
                  <c:y val="8.3866057838660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46C-4C91-96FF-501B0C5F6904}"/>
                </c:ext>
              </c:extLst>
            </c:dLbl>
            <c:dLbl>
              <c:idx val="3"/>
              <c:layout>
                <c:manualLayout>
                  <c:x val="3.7790997428173564E-6"/>
                  <c:y val="-4.39291926565554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6C-4C91-96FF-501B0C5F6904}"/>
                </c:ext>
              </c:extLst>
            </c:dLbl>
            <c:dLbl>
              <c:idx val="11"/>
              <c:layout>
                <c:manualLayout>
                  <c:x val="0"/>
                  <c:y val="-4.98008077488256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B4-4B66-A691-C8B8FC21257E}"/>
                </c:ext>
              </c:extLst>
            </c:dLbl>
            <c:dLbl>
              <c:idx val="12"/>
              <c:layout>
                <c:manualLayout>
                  <c:x val="2.2926923230370986E-3"/>
                  <c:y val="6.81721536434976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Foreign!$E$5:$E$17</c:f>
              <c:numCache>
                <c:formatCode>0.0</c:formatCode>
                <c:ptCount val="13"/>
                <c:pt idx="0">
                  <c:v>-6.371969</c:v>
                </c:pt>
                <c:pt idx="1">
                  <c:v>1.16831</c:v>
                </c:pt>
                <c:pt idx="2">
                  <c:v>5.2671060000000001</c:v>
                </c:pt>
                <c:pt idx="3">
                  <c:v>-1.22645</c:v>
                </c:pt>
                <c:pt idx="4">
                  <c:v>2.060820000000001</c:v>
                </c:pt>
                <c:pt idx="5">
                  <c:v>-1.873478999999999</c:v>
                </c:pt>
                <c:pt idx="6">
                  <c:v>26.313596</c:v>
                </c:pt>
                <c:pt idx="7">
                  <c:v>15.395726</c:v>
                </c:pt>
                <c:pt idx="8">
                  <c:v>11.655507999999999</c:v>
                </c:pt>
                <c:pt idx="9">
                  <c:v>3.1787230000000002</c:v>
                </c:pt>
                <c:pt idx="10">
                  <c:v>-14.91</c:v>
                </c:pt>
                <c:pt idx="11">
                  <c:v>-7.7855729999999994</c:v>
                </c:pt>
                <c:pt idx="12">
                  <c:v>1.1305050000000001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C-4C91-96FF-501B0C5F6904}"/>
            </c:ext>
          </c:extLst>
        </c:ser>
        <c:ser>
          <c:idx val="1"/>
          <c:order val="1"/>
          <c:tx>
            <c:v>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46C-4C91-96FF-501B0C5F69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46C-4C91-96FF-501B0C5F6904}"/>
                </c:ext>
              </c:extLst>
            </c:dLbl>
            <c:dLbl>
              <c:idx val="2"/>
              <c:layout>
                <c:manualLayout>
                  <c:x val="0"/>
                  <c:y val="1.61085743277523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6C-4C91-96FF-501B0C5F6904}"/>
                </c:ext>
              </c:extLst>
            </c:dLbl>
            <c:dLbl>
              <c:idx val="3"/>
              <c:layout>
                <c:manualLayout>
                  <c:x val="2.2854555587767463E-3"/>
                  <c:y val="-6.0772076152467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6C-4C91-96FF-501B0C5F6904}"/>
                </c:ext>
              </c:extLst>
            </c:dLbl>
            <c:dLbl>
              <c:idx val="4"/>
              <c:layout>
                <c:manualLayout>
                  <c:x val="-4.203220702937113E-17"/>
                  <c:y val="-0.100872230137763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6C-4C91-96FF-501B0C5F6904}"/>
                </c:ext>
              </c:extLst>
            </c:dLbl>
            <c:dLbl>
              <c:idx val="5"/>
              <c:layout>
                <c:manualLayout>
                  <c:x val="-8.3799069101151789E-17"/>
                  <c:y val="-0.12914193290601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6C-4C91-96FF-501B0C5F6904}"/>
                </c:ext>
              </c:extLst>
            </c:dLbl>
            <c:dLbl>
              <c:idx val="6"/>
              <c:layout>
                <c:manualLayout>
                  <c:x val="0"/>
                  <c:y val="9.3112827819473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6C-4C91-96FF-501B0C5F690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6C-4C91-96FF-501B0C5F6904}"/>
                </c:ext>
              </c:extLst>
            </c:dLbl>
            <c:dLbl>
              <c:idx val="8"/>
              <c:layout>
                <c:manualLayout>
                  <c:x val="0"/>
                  <c:y val="-0.116391034774341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6C-4C91-96FF-501B0C5F6904}"/>
                </c:ext>
              </c:extLst>
            </c:dLbl>
            <c:dLbl>
              <c:idx val="9"/>
              <c:layout>
                <c:manualLayout>
                  <c:x val="0"/>
                  <c:y val="-6.9834620864605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6C-4C91-96FF-501B0C5F6904}"/>
                </c:ext>
              </c:extLst>
            </c:dLbl>
            <c:dLbl>
              <c:idx val="10"/>
              <c:layout>
                <c:manualLayout>
                  <c:x val="-1.6812882811748452E-16"/>
                  <c:y val="-7.7594023182894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6C-4C91-96FF-501B0C5F6904}"/>
                </c:ext>
              </c:extLst>
            </c:dLbl>
            <c:dLbl>
              <c:idx val="11"/>
              <c:layout>
                <c:manualLayout>
                  <c:x val="-2.3042310762754919E-3"/>
                  <c:y val="-6.885628695395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46C-4C91-96FF-501B0C5F6904}"/>
                </c:ext>
              </c:extLst>
            </c:dLbl>
            <c:dLbl>
              <c:idx val="12"/>
              <c:layout>
                <c:manualLayout>
                  <c:x val="0"/>
                  <c:y val="-0.122595355400879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Foreign!$F$5:$F$17</c:f>
              <c:numCache>
                <c:formatCode>0.0</c:formatCode>
                <c:ptCount val="13"/>
                <c:pt idx="0">
                  <c:v>-7.3110221009999989</c:v>
                </c:pt>
                <c:pt idx="1">
                  <c:v>-6.2264526990000002</c:v>
                </c:pt>
                <c:pt idx="2">
                  <c:v>5.1958857260000002</c:v>
                </c:pt>
                <c:pt idx="3">
                  <c:v>3.1841459259999998</c:v>
                </c:pt>
                <c:pt idx="4">
                  <c:v>-6.8242585709999997</c:v>
                </c:pt>
                <c:pt idx="5">
                  <c:v>6.5027097450000007</c:v>
                </c:pt>
                <c:pt idx="6">
                  <c:v>1.334374656</c:v>
                </c:pt>
                <c:pt idx="7">
                  <c:v>-10.564151389999999</c:v>
                </c:pt>
                <c:pt idx="8">
                  <c:v>-7.1123866060000003</c:v>
                </c:pt>
                <c:pt idx="9">
                  <c:v>-3.6454206500000002</c:v>
                </c:pt>
                <c:pt idx="10">
                  <c:v>1.711179757</c:v>
                </c:pt>
                <c:pt idx="11">
                  <c:v>7.705491299999967E-2</c:v>
                </c:pt>
                <c:pt idx="12">
                  <c:v>0.78841007199999968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429801028392574E-2"/>
                  <c:y val="3.3828006088280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46C-4C91-96FF-501B0C5F6904}"/>
                </c:ext>
              </c:extLst>
            </c:dLbl>
            <c:dLbl>
              <c:idx val="1"/>
              <c:layout>
                <c:manualLayout>
                  <c:x val="-3.5283739473880318E-2"/>
                  <c:y val="4.9936580416032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46C-4C91-96FF-501B0C5F6904}"/>
                </c:ext>
              </c:extLst>
            </c:dLbl>
            <c:dLbl>
              <c:idx val="2"/>
              <c:layout>
                <c:manualLayout>
                  <c:x val="-3.9176540725836498E-2"/>
                  <c:y val="-8.9109589041095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6C-4C91-96FF-501B0C5F6904}"/>
                </c:ext>
              </c:extLst>
            </c:dLbl>
            <c:dLbl>
              <c:idx val="3"/>
              <c:layout>
                <c:manualLayout>
                  <c:x val="-3.4081901009541504E-2"/>
                  <c:y val="0.191433924072439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46C-4C91-96FF-501B0C5F6904}"/>
                </c:ext>
              </c:extLst>
            </c:dLbl>
            <c:dLbl>
              <c:idx val="4"/>
              <c:layout>
                <c:manualLayout>
                  <c:x val="-3.4189819399029334E-2"/>
                  <c:y val="0.156739926829447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6C-4C91-96FF-501B0C5F6904}"/>
                </c:ext>
              </c:extLst>
            </c:dLbl>
            <c:dLbl>
              <c:idx val="5"/>
              <c:layout>
                <c:manualLayout>
                  <c:x val="-3.4189875287908997E-2"/>
                  <c:y val="0.201286753710363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46C-4C91-96FF-501B0C5F6904}"/>
                </c:ext>
              </c:extLst>
            </c:dLbl>
            <c:dLbl>
              <c:idx val="6"/>
              <c:layout>
                <c:manualLayout>
                  <c:x val="-3.9176540725836498E-2"/>
                  <c:y val="-7.3001014713343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6C-4C91-96FF-501B0C5F6904}"/>
                </c:ext>
              </c:extLst>
            </c:dLbl>
            <c:dLbl>
              <c:idx val="7"/>
              <c:layout>
                <c:manualLayout>
                  <c:x val="-3.4189819399029382E-2"/>
                  <c:y val="0.2188151453757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46C-4C91-96FF-501B0C5F6904}"/>
                </c:ext>
              </c:extLst>
            </c:dLbl>
            <c:dLbl>
              <c:idx val="8"/>
              <c:layout>
                <c:manualLayout>
                  <c:x val="-3.189712348163061E-2"/>
                  <c:y val="-0.1841939370877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46C-4C91-96FF-501B0C5F6904}"/>
                </c:ext>
              </c:extLst>
            </c:dLbl>
            <c:dLbl>
              <c:idx val="9"/>
              <c:layout>
                <c:manualLayout>
                  <c:x val="-3.4189768239064014E-2"/>
                  <c:y val="0.199370243531202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46C-4C91-96FF-501B0C5F6904}"/>
                </c:ext>
              </c:extLst>
            </c:dLbl>
            <c:dLbl>
              <c:idx val="10"/>
              <c:layout>
                <c:manualLayout>
                  <c:x val="-4.0429801028392574E-2"/>
                  <c:y val="7.4099441907661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46C-4C91-96FF-501B0C5F6904}"/>
                </c:ext>
              </c:extLst>
            </c:dLbl>
            <c:dLbl>
              <c:idx val="11"/>
              <c:layout>
                <c:manualLayout>
                  <c:x val="-3.0675302997314753E-2"/>
                  <c:y val="9.7032947392628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46C-4C91-96FF-501B0C5F6904}"/>
                </c:ext>
              </c:extLst>
            </c:dLbl>
            <c:dLbl>
              <c:idx val="12"/>
              <c:layout>
                <c:manualLayout>
                  <c:x val="-3.1897089774294382E-2"/>
                  <c:y val="-0.226245035418380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Foreign!$I$5:$I$17</c:f>
              <c:numCache>
                <c:formatCode>0.0</c:formatCode>
                <c:ptCount val="13"/>
                <c:pt idx="0">
                  <c:v>-13.682991100999999</c:v>
                </c:pt>
                <c:pt idx="1">
                  <c:v>-5.0581426990000002</c:v>
                </c:pt>
                <c:pt idx="2">
                  <c:v>10.462991726</c:v>
                </c:pt>
                <c:pt idx="3">
                  <c:v>1.9576959259999998</c:v>
                </c:pt>
                <c:pt idx="4">
                  <c:v>-4.7634385709999982</c:v>
                </c:pt>
                <c:pt idx="5">
                  <c:v>4.6292307450000019</c:v>
                </c:pt>
                <c:pt idx="6">
                  <c:v>27.647970656000002</c:v>
                </c:pt>
                <c:pt idx="7">
                  <c:v>4.8315746100000005</c:v>
                </c:pt>
                <c:pt idx="8">
                  <c:v>4.543121393999999</c:v>
                </c:pt>
                <c:pt idx="9">
                  <c:v>-0.46669764999999996</c:v>
                </c:pt>
                <c:pt idx="10">
                  <c:v>-13.198820243</c:v>
                </c:pt>
                <c:pt idx="11">
                  <c:v>-7.7085180869999999</c:v>
                </c:pt>
                <c:pt idx="12">
                  <c:v>1.9189150719999999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Estrangeiros — Fluxo (à vista, futuros e total)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830240703480139E-2"/>
                  <c:y val="-8.7414228308193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30-4123-B6E5-C610BF93789B}"/>
                </c:ext>
              </c:extLst>
            </c:dLbl>
            <c:dLbl>
              <c:idx val="1"/>
              <c:layout>
                <c:manualLayout>
                  <c:x val="-2.3660481406960281E-3"/>
                  <c:y val="-3.1786992112070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30-4123-B6E5-C610BF93789B}"/>
                </c:ext>
              </c:extLst>
            </c:dLbl>
            <c:dLbl>
              <c:idx val="6"/>
              <c:layout>
                <c:manualLayout>
                  <c:x val="7.0134747073116854E-3"/>
                  <c:y val="-0.154939905405110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6F-4012-A207-ED09AEF7D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Foreign!$L$15:$L$22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Foreign!$O$15:$O$22</c:f>
              <c:numCache>
                <c:formatCode>0.0</c:formatCode>
                <c:ptCount val="8"/>
                <c:pt idx="0">
                  <c:v>-6.4984000000000002</c:v>
                </c:pt>
                <c:pt idx="1">
                  <c:v>0.70120000000000005</c:v>
                </c:pt>
                <c:pt idx="2">
                  <c:v>41.537999999999997</c:v>
                </c:pt>
                <c:pt idx="3">
                  <c:v>119.79430000000001</c:v>
                </c:pt>
                <c:pt idx="4">
                  <c:v>55.954500000000003</c:v>
                </c:pt>
                <c:pt idx="5">
                  <c:v>-24.1982</c:v>
                </c:pt>
                <c:pt idx="6">
                  <c:v>26.8704</c:v>
                </c:pt>
                <c:pt idx="7">
                  <c:v>37.861285000000002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0-4123-B6E5-C610BF93789B}"/>
            </c:ext>
          </c:extLst>
        </c:ser>
        <c:ser>
          <c:idx val="1"/>
          <c:order val="1"/>
          <c:tx>
            <c:v>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830240703480139E-2"/>
                  <c:y val="7.9467480280176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30-4123-B6E5-C610BF93789B}"/>
                </c:ext>
              </c:extLst>
            </c:dLbl>
            <c:dLbl>
              <c:idx val="1"/>
              <c:layout>
                <c:manualLayout>
                  <c:x val="2.3660481406960281E-3"/>
                  <c:y val="6.357398422414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30-4123-B6E5-C610BF9378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8F8A7F-D03E-4EC3-9660-D4C13A49ED6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D6F-4012-A207-ED09AEF7D6FF}"/>
                </c:ext>
              </c:extLst>
            </c:dLbl>
            <c:dLbl>
              <c:idx val="3"/>
              <c:layout>
                <c:manualLayout>
                  <c:x val="0"/>
                  <c:y val="-6.357398422414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30-4123-B6E5-C610BF93789B}"/>
                </c:ext>
              </c:extLst>
            </c:dLbl>
            <c:dLbl>
              <c:idx val="5"/>
              <c:layout>
                <c:manualLayout>
                  <c:x val="0"/>
                  <c:y val="-6.357398422414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30-4123-B6E5-C610BF93789B}"/>
                </c:ext>
              </c:extLst>
            </c:dLbl>
            <c:dLbl>
              <c:idx val="6"/>
              <c:layout>
                <c:manualLayout>
                  <c:x val="0"/>
                  <c:y val="-8.1547318634268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6F-4012-A207-ED09AEF7D6FF}"/>
                </c:ext>
              </c:extLst>
            </c:dLbl>
            <c:dLbl>
              <c:idx val="7"/>
              <c:layout>
                <c:manualLayout>
                  <c:x val="0"/>
                  <c:y val="-7.152073225215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830-4123-B6E5-C610BF9378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Foreign!$L$15:$L$22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Foreign!$P$15:$P$22</c:f>
              <c:numCache>
                <c:formatCode>0.0</c:formatCode>
                <c:ptCount val="8"/>
                <c:pt idx="0">
                  <c:v>-4.194369</c:v>
                </c:pt>
                <c:pt idx="1">
                  <c:v>2.6177670000000002</c:v>
                </c:pt>
                <c:pt idx="2">
                  <c:v>27.192254999999999</c:v>
                </c:pt>
                <c:pt idx="3">
                  <c:v>-1.8631470000000001</c:v>
                </c:pt>
                <c:pt idx="4">
                  <c:v>2.464804</c:v>
                </c:pt>
                <c:pt idx="5">
                  <c:v>5.2692500000000004</c:v>
                </c:pt>
                <c:pt idx="6">
                  <c:v>-7.8737380000000003</c:v>
                </c:pt>
                <c:pt idx="7">
                  <c:v>-17.410938999999999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0-4123-B6E5-C610BF9378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7"/>
        <c:overlap val="100"/>
        <c:axId val="1478276064"/>
        <c:axId val="1478273184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437588493926525E-2"/>
                  <c:y val="-0.257474636107770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30-4123-B6E5-C610BF93789B}"/>
                </c:ext>
              </c:extLst>
            </c:dLbl>
            <c:dLbl>
              <c:idx val="1"/>
              <c:layout>
                <c:manualLayout>
                  <c:x val="-3.4189395633057645E-2"/>
                  <c:y val="-0.154166911743541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30-4123-B6E5-C610BF93789B}"/>
                </c:ext>
              </c:extLst>
            </c:dLbl>
            <c:dLbl>
              <c:idx val="5"/>
              <c:layout>
                <c:manualLayout>
                  <c:x val="-4.0607347790446384E-2"/>
                  <c:y val="0.100129025153021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30-4123-B6E5-C610BF93789B}"/>
                </c:ext>
              </c:extLst>
            </c:dLbl>
            <c:dLbl>
              <c:idx val="6"/>
              <c:layout>
                <c:manualLayout>
                  <c:x val="-3.030410131801782E-2"/>
                  <c:y val="-0.226701545803266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6F-4012-A207-ED09AEF7D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Foreign!$L$15:$L$22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Foreign!$Q$15:$Q$22</c:f>
              <c:numCache>
                <c:formatCode>0.0</c:formatCode>
                <c:ptCount val="8"/>
                <c:pt idx="0">
                  <c:v>-10.692769</c:v>
                </c:pt>
                <c:pt idx="1">
                  <c:v>3.3189669999999998</c:v>
                </c:pt>
                <c:pt idx="2">
                  <c:v>68.730255</c:v>
                </c:pt>
                <c:pt idx="3">
                  <c:v>117.93115299999999</c:v>
                </c:pt>
                <c:pt idx="4">
                  <c:v>58.419303999999997</c:v>
                </c:pt>
                <c:pt idx="5">
                  <c:v>-18.92895</c:v>
                </c:pt>
                <c:pt idx="6">
                  <c:v>18.996662000000001</c:v>
                </c:pt>
                <c:pt idx="7">
                  <c:v>20.450346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0-4123-B6E5-C610BF9378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8276064"/>
        <c:axId val="1478273184"/>
      </c:lineChart>
      <c:catAx>
        <c:axId val="14782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478273184"/>
        <c:crosses val="autoZero"/>
        <c:auto val="1"/>
        <c:lblAlgn val="ctr"/>
        <c:lblOffset val="100"/>
        <c:noMultiLvlLbl val="0"/>
      </c:catAx>
      <c:valAx>
        <c:axId val="147827318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4782760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Estrangeiros — Mercado secundário e primário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Mercado secundário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069441D-1188-4449-A488-5FC2EF73C16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080-40E9-A044-A40EB58920E6}"/>
                </c:ext>
              </c:extLst>
            </c:dLbl>
            <c:dLbl>
              <c:idx val="3"/>
              <c:layout>
                <c:manualLayout>
                  <c:x val="0"/>
                  <c:y val="-4.9337923491388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80-40E9-A044-A40EB58920E6}"/>
                </c:ext>
              </c:extLst>
            </c:dLbl>
            <c:dLbl>
              <c:idx val="4"/>
              <c:layout>
                <c:manualLayout>
                  <c:x val="2.3331863609641389E-3"/>
                  <c:y val="4.55429744582806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80-40E9-A044-A40EB58920E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2D61B3-4484-4B61-B70C-9B05A787B5F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080-40E9-A044-A40EB58920E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21684E-0E6E-46B6-9F9A-85785F0C4EF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080-40E9-A044-A40EB58920E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43A72F-6B66-4267-8FC5-24B238247A8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080-40E9-A044-A40EB58920E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3FBC20-6AA4-4F4C-9069-BF6D7005B45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080-40E9-A044-A40EB58920E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5B83537-10E6-4510-BD2D-89A9A0B319D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080-40E9-A044-A40EB58920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Foreign!$L$4:$L$22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Foreign!$M$4:$M$22</c:f>
              <c:numCache>
                <c:formatCode>0.0</c:formatCode>
                <c:ptCount val="19"/>
                <c:pt idx="0">
                  <c:v>-24.6297</c:v>
                </c:pt>
                <c:pt idx="1">
                  <c:v>20.596599999999999</c:v>
                </c:pt>
                <c:pt idx="2">
                  <c:v>5.9580000000000002</c:v>
                </c:pt>
                <c:pt idx="3">
                  <c:v>-1.3519000000000001</c:v>
                </c:pt>
                <c:pt idx="4">
                  <c:v>1.8222</c:v>
                </c:pt>
                <c:pt idx="5">
                  <c:v>11.7463</c:v>
                </c:pt>
                <c:pt idx="6">
                  <c:v>20.342600000000001</c:v>
                </c:pt>
                <c:pt idx="7">
                  <c:v>16.387079</c:v>
                </c:pt>
                <c:pt idx="8">
                  <c:v>14.3254</c:v>
                </c:pt>
                <c:pt idx="9">
                  <c:v>14.353999999999999</c:v>
                </c:pt>
                <c:pt idx="10">
                  <c:v>-11.521100000000001</c:v>
                </c:pt>
                <c:pt idx="11">
                  <c:v>-44.517400000000002</c:v>
                </c:pt>
                <c:pt idx="12">
                  <c:v>-39.663499999999999</c:v>
                </c:pt>
                <c:pt idx="13">
                  <c:v>-7.1524000000000001</c:v>
                </c:pt>
                <c:pt idx="14">
                  <c:v>100.82429999999999</c:v>
                </c:pt>
                <c:pt idx="15">
                  <c:v>44.853400000000001</c:v>
                </c:pt>
                <c:pt idx="16">
                  <c:v>-32.1083</c:v>
                </c:pt>
                <c:pt idx="17">
                  <c:v>25.472999999999999</c:v>
                </c:pt>
                <c:pt idx="18">
                  <c:v>34.978484999999999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7-4766-9693-82056491C9C5}"/>
            </c:ext>
          </c:extLst>
        </c:ser>
        <c:ser>
          <c:idx val="1"/>
          <c:order val="1"/>
          <c:tx>
            <c:v>Mercado primário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4.6663727219282778E-3"/>
                  <c:y val="-2.2771487229140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80-40E9-A044-A40EB58920E6}"/>
                </c:ext>
              </c:extLst>
            </c:dLbl>
            <c:dLbl>
              <c:idx val="17"/>
              <c:layout>
                <c:manualLayout>
                  <c:x val="-2.3331863609641389E-3"/>
                  <c:y val="-6.07239659443742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80-40E9-A044-A40EB58920E6}"/>
                </c:ext>
              </c:extLst>
            </c:dLbl>
            <c:dLbl>
              <c:idx val="18"/>
              <c:layout>
                <c:manualLayout>
                  <c:x val="2.3331863609641389E-3"/>
                  <c:y val="-5.31334702013275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080-40E9-A044-A40EB58920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Foreign!$L$4:$L$22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Foreign!$N$4:$N$22</c:f>
              <c:numCache>
                <c:formatCode>0.0</c:formatCode>
                <c:ptCount val="19"/>
                <c:pt idx="0">
                  <c:v>16.0655</c:v>
                </c:pt>
                <c:pt idx="1">
                  <c:v>30.065999999999999</c:v>
                </c:pt>
                <c:pt idx="2">
                  <c:v>40.471400000000003</c:v>
                </c:pt>
                <c:pt idx="3">
                  <c:v>9.8812999999999995</c:v>
                </c:pt>
                <c:pt idx="4">
                  <c:v>4.8274999999999997</c:v>
                </c:pt>
                <c:pt idx="5">
                  <c:v>9.9314</c:v>
                </c:pt>
                <c:pt idx="6">
                  <c:v>5.5208000000000004</c:v>
                </c:pt>
                <c:pt idx="7">
                  <c:v>11.984092</c:v>
                </c:pt>
                <c:pt idx="8">
                  <c:v>5.2161</c:v>
                </c:pt>
                <c:pt idx="9">
                  <c:v>25.200800000000001</c:v>
                </c:pt>
                <c:pt idx="10">
                  <c:v>6.6896000000000004</c:v>
                </c:pt>
                <c:pt idx="11">
                  <c:v>38.018999999999998</c:v>
                </c:pt>
                <c:pt idx="12">
                  <c:v>40.364600000000003</c:v>
                </c:pt>
                <c:pt idx="13">
                  <c:v>48.690399999999997</c:v>
                </c:pt>
                <c:pt idx="14">
                  <c:v>18.970199999999998</c:v>
                </c:pt>
                <c:pt idx="15">
                  <c:v>11.101599999999999</c:v>
                </c:pt>
                <c:pt idx="16">
                  <c:v>7.9099000000000004</c:v>
                </c:pt>
                <c:pt idx="17">
                  <c:v>1.3972</c:v>
                </c:pt>
                <c:pt idx="18">
                  <c:v>2.8828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7-4766-9693-82056491C9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11293263"/>
        <c:axId val="211288943"/>
      </c:barChart>
      <c:catAx>
        <c:axId val="2112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1288943"/>
        <c:crosses val="autoZero"/>
        <c:auto val="1"/>
        <c:lblAlgn val="ctr"/>
        <c:lblOffset val="100"/>
        <c:noMultiLvlLbl val="0"/>
      </c:catAx>
      <c:valAx>
        <c:axId val="21128894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12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Estrangeiros — Fluxo recente (à vista + futuros)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-4.98008077488256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2.2926923230370986E-3"/>
                  <c:y val="6.81721536434976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Foreign!$D$11:$D$17</c:f>
              <c:numCache>
                <c:formatCode>[$-409]mmm\-yy;@</c:formatCode>
                <c:ptCount val="7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</c:numCache>
            </c:numRef>
          </c:cat>
          <c:val>
            <c:numRef>
              <c:f>Foreign!$E$11:$E$17</c:f>
              <c:numCache>
                <c:formatCode>0.0</c:formatCode>
                <c:ptCount val="7"/>
                <c:pt idx="0">
                  <c:v>26.313596</c:v>
                </c:pt>
                <c:pt idx="1">
                  <c:v>15.395726</c:v>
                </c:pt>
                <c:pt idx="2">
                  <c:v>11.655507999999999</c:v>
                </c:pt>
                <c:pt idx="3">
                  <c:v>3.1787230000000002</c:v>
                </c:pt>
                <c:pt idx="4">
                  <c:v>-14.91</c:v>
                </c:pt>
                <c:pt idx="5">
                  <c:v>-7.7855729999999994</c:v>
                </c:pt>
                <c:pt idx="6">
                  <c:v>1.1305050000000001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C-4C91-96FF-501B0C5F6904}"/>
            </c:ext>
          </c:extLst>
        </c:ser>
        <c:ser>
          <c:idx val="1"/>
          <c:order val="1"/>
          <c:tx>
            <c:v>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9.3112827819473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6C-4C91-96FF-501B0C5F69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6C-4C91-96FF-501B0C5F6904}"/>
                </c:ext>
              </c:extLst>
            </c:dLbl>
            <c:dLbl>
              <c:idx val="2"/>
              <c:layout>
                <c:manualLayout>
                  <c:x val="0"/>
                  <c:y val="-0.116391034774341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6C-4C91-96FF-501B0C5F6904}"/>
                </c:ext>
              </c:extLst>
            </c:dLbl>
            <c:dLbl>
              <c:idx val="3"/>
              <c:layout>
                <c:manualLayout>
                  <c:x val="0"/>
                  <c:y val="-6.9834620864605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6C-4C91-96FF-501B0C5F6904}"/>
                </c:ext>
              </c:extLst>
            </c:dLbl>
            <c:dLbl>
              <c:idx val="4"/>
              <c:layout>
                <c:manualLayout>
                  <c:x val="-1.6812882811748452E-16"/>
                  <c:y val="-7.7594023182894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6C-4C91-96FF-501B0C5F6904}"/>
                </c:ext>
              </c:extLst>
            </c:dLbl>
            <c:dLbl>
              <c:idx val="5"/>
              <c:layout>
                <c:manualLayout>
                  <c:x val="-2.3042310762754919E-3"/>
                  <c:y val="-6.885628695395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6C-4C91-96FF-501B0C5F6904}"/>
                </c:ext>
              </c:extLst>
            </c:dLbl>
            <c:dLbl>
              <c:idx val="6"/>
              <c:layout>
                <c:manualLayout>
                  <c:x val="0"/>
                  <c:y val="-0.122595355400879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Foreign!$D$11:$D$17</c:f>
              <c:numCache>
                <c:formatCode>[$-409]mmm\-yy;@</c:formatCode>
                <c:ptCount val="7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</c:numCache>
            </c:numRef>
          </c:cat>
          <c:val>
            <c:numRef>
              <c:f>Foreign!$F$11:$F$17</c:f>
              <c:numCache>
                <c:formatCode>0.0</c:formatCode>
                <c:ptCount val="7"/>
                <c:pt idx="0">
                  <c:v>1.334374656</c:v>
                </c:pt>
                <c:pt idx="1">
                  <c:v>-10.564151389999999</c:v>
                </c:pt>
                <c:pt idx="2">
                  <c:v>-7.1123866060000003</c:v>
                </c:pt>
                <c:pt idx="3">
                  <c:v>-3.6454206500000002</c:v>
                </c:pt>
                <c:pt idx="4">
                  <c:v>1.711179757</c:v>
                </c:pt>
                <c:pt idx="5">
                  <c:v>7.705491299999967E-2</c:v>
                </c:pt>
                <c:pt idx="6">
                  <c:v>0.78841007199999968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176540725836498E-2"/>
                  <c:y val="-7.3001014713343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46C-4C91-96FF-501B0C5F6904}"/>
                </c:ext>
              </c:extLst>
            </c:dLbl>
            <c:dLbl>
              <c:idx val="1"/>
              <c:layout>
                <c:manualLayout>
                  <c:x val="-3.4189819399029382E-2"/>
                  <c:y val="0.21881514537576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46C-4C91-96FF-501B0C5F6904}"/>
                </c:ext>
              </c:extLst>
            </c:dLbl>
            <c:dLbl>
              <c:idx val="2"/>
              <c:layout>
                <c:manualLayout>
                  <c:x val="-3.189712348163061E-2"/>
                  <c:y val="-0.1841939370877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6C-4C91-96FF-501B0C5F6904}"/>
                </c:ext>
              </c:extLst>
            </c:dLbl>
            <c:dLbl>
              <c:idx val="3"/>
              <c:layout>
                <c:manualLayout>
                  <c:x val="-3.4189768239064014E-2"/>
                  <c:y val="0.199370243531202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46C-4C91-96FF-501B0C5F6904}"/>
                </c:ext>
              </c:extLst>
            </c:dLbl>
            <c:dLbl>
              <c:idx val="4"/>
              <c:layout>
                <c:manualLayout>
                  <c:x val="-4.0429801028392574E-2"/>
                  <c:y val="7.4099441907661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6C-4C91-96FF-501B0C5F6904}"/>
                </c:ext>
              </c:extLst>
            </c:dLbl>
            <c:dLbl>
              <c:idx val="5"/>
              <c:layout>
                <c:manualLayout>
                  <c:x val="-3.0675302997314753E-2"/>
                  <c:y val="9.7032947392628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46C-4C91-96FF-501B0C5F6904}"/>
                </c:ext>
              </c:extLst>
            </c:dLbl>
            <c:dLbl>
              <c:idx val="6"/>
              <c:layout>
                <c:manualLayout>
                  <c:x val="-3.1897089774294382E-2"/>
                  <c:y val="-0.226245035418380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6C-4C91-96FF-501B0C5F6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Foreign!$D$5:$D$17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Foreign!$I$11:$I$17</c:f>
              <c:numCache>
                <c:formatCode>0.0</c:formatCode>
                <c:ptCount val="7"/>
                <c:pt idx="0">
                  <c:v>27.647970656000002</c:v>
                </c:pt>
                <c:pt idx="1">
                  <c:v>4.8315746100000005</c:v>
                </c:pt>
                <c:pt idx="2">
                  <c:v>4.543121393999999</c:v>
                </c:pt>
                <c:pt idx="3">
                  <c:v>-0.46669764999999996</c:v>
                </c:pt>
                <c:pt idx="4">
                  <c:v>-13.198820243</c:v>
                </c:pt>
                <c:pt idx="5">
                  <c:v>-7.7085180869999999</c:v>
                </c:pt>
                <c:pt idx="6">
                  <c:v>1.9189150719999999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6C-4C91-96FF-501B0C5F69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0"/>
        <c:lblOffset val="100"/>
        <c:baseTimeUnit val="months"/>
      </c:dateAx>
      <c:valAx>
        <c:axId val="251712560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Institucionais — Fluxo (à vista, futuros e total)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Institucional 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Institutional!$B$5:$B$27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Institutional!$C$5:$C$27</c:f>
              <c:numCache>
                <c:formatCode>0.0</c:formatCode>
                <c:ptCount val="23"/>
                <c:pt idx="0">
                  <c:v>0.54480499999999998</c:v>
                </c:pt>
                <c:pt idx="1">
                  <c:v>0.46625100000000003</c:v>
                </c:pt>
                <c:pt idx="2">
                  <c:v>-0.636768</c:v>
                </c:pt>
                <c:pt idx="3">
                  <c:v>-0.67395700000000003</c:v>
                </c:pt>
                <c:pt idx="4">
                  <c:v>1.2207330000000001</c:v>
                </c:pt>
                <c:pt idx="5">
                  <c:v>-0.17199300000000001</c:v>
                </c:pt>
                <c:pt idx="6">
                  <c:v>-0.37211100000000003</c:v>
                </c:pt>
                <c:pt idx="7">
                  <c:v>-2.7328269999999999</c:v>
                </c:pt>
                <c:pt idx="8">
                  <c:v>1.520575</c:v>
                </c:pt>
                <c:pt idx="9">
                  <c:v>0.78634599999999999</c:v>
                </c:pt>
                <c:pt idx="10">
                  <c:v>0.339694</c:v>
                </c:pt>
                <c:pt idx="11">
                  <c:v>0.23721</c:v>
                </c:pt>
                <c:pt idx="12">
                  <c:v>0.40831099999999998</c:v>
                </c:pt>
                <c:pt idx="13">
                  <c:v>-0.766988</c:v>
                </c:pt>
                <c:pt idx="14">
                  <c:v>-0.85096700000000003</c:v>
                </c:pt>
                <c:pt idx="15">
                  <c:v>0.19903799999999999</c:v>
                </c:pt>
                <c:pt idx="16">
                  <c:v>-0.119224</c:v>
                </c:pt>
                <c:pt idx="17">
                  <c:v>-0.67962699999999998</c:v>
                </c:pt>
                <c:pt idx="18">
                  <c:v>-0.39186599999999999</c:v>
                </c:pt>
                <c:pt idx="19">
                  <c:v>-0.57709999999999995</c:v>
                </c:pt>
                <c:pt idx="20">
                  <c:v>0.17241000000000001</c:v>
                </c:pt>
                <c:pt idx="21">
                  <c:v>-0.281495</c:v>
                </c:pt>
                <c:pt idx="22">
                  <c:v>-0.84080200000000005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1-48C2-AE62-06C4EA9B527E}"/>
            </c:ext>
          </c:extLst>
        </c:ser>
        <c:ser>
          <c:idx val="1"/>
          <c:order val="1"/>
          <c:tx>
            <c:v>Institucional 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Institutional!$B$5:$B$27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Institutional!$D$5:$D$27</c:f>
              <c:numCache>
                <c:formatCode>0.0</c:formatCode>
                <c:ptCount val="23"/>
                <c:pt idx="0">
                  <c:v>-2.8449974999999999E-2</c:v>
                </c:pt>
                <c:pt idx="1">
                  <c:v>2.1969710509999998</c:v>
                </c:pt>
                <c:pt idx="2">
                  <c:v>-0.391471183</c:v>
                </c:pt>
                <c:pt idx="3">
                  <c:v>0.22605634799999999</c:v>
                </c:pt>
                <c:pt idx="4">
                  <c:v>-2.8325357169999998</c:v>
                </c:pt>
                <c:pt idx="5">
                  <c:v>-1.811987134</c:v>
                </c:pt>
                <c:pt idx="6">
                  <c:v>0.41955584699999998</c:v>
                </c:pt>
                <c:pt idx="7">
                  <c:v>-0.30568442600000001</c:v>
                </c:pt>
                <c:pt idx="8">
                  <c:v>0.503725337</c:v>
                </c:pt>
                <c:pt idx="9">
                  <c:v>-9.1896317000000005E-2</c:v>
                </c:pt>
                <c:pt idx="10">
                  <c:v>1.9262055629999999</c:v>
                </c:pt>
                <c:pt idx="11">
                  <c:v>0.90508800599999994</c:v>
                </c:pt>
                <c:pt idx="12">
                  <c:v>1.5682706120000001</c:v>
                </c:pt>
                <c:pt idx="13">
                  <c:v>9.5796447000000007E-2</c:v>
                </c:pt>
                <c:pt idx="14">
                  <c:v>-0.55468568200000001</c:v>
                </c:pt>
                <c:pt idx="15">
                  <c:v>-1.682657289</c:v>
                </c:pt>
                <c:pt idx="16">
                  <c:v>0.32175965299999998</c:v>
                </c:pt>
                <c:pt idx="17">
                  <c:v>0.155114428</c:v>
                </c:pt>
                <c:pt idx="18">
                  <c:v>2.1493327080000002</c:v>
                </c:pt>
                <c:pt idx="19">
                  <c:v>-0.92616625900000005</c:v>
                </c:pt>
                <c:pt idx="20">
                  <c:v>-1.515294028</c:v>
                </c:pt>
                <c:pt idx="21">
                  <c:v>-0.145430222</c:v>
                </c:pt>
                <c:pt idx="22">
                  <c:v>8.0161607999999995E-2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1-48C2-AE62-06C4EA9B527E}"/>
            </c:ext>
          </c:extLst>
        </c:ser>
        <c:ser>
          <c:idx val="2"/>
          <c:order val="2"/>
          <c:tx>
            <c:v>Total</c:v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2551956312742487E-18"/>
                  <c:y val="-6.32216427365126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9E-4015-B9C5-43D67AE7C565}"/>
                </c:ext>
              </c:extLst>
            </c:dLbl>
            <c:dLbl>
              <c:idx val="1"/>
              <c:layout>
                <c:manualLayout>
                  <c:x val="0"/>
                  <c:y val="-3.84273937089211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01-48C2-AE62-06C4EA9B527E}"/>
                </c:ext>
              </c:extLst>
            </c:dLbl>
            <c:dLbl>
              <c:idx val="2"/>
              <c:layout>
                <c:manualLayout>
                  <c:x val="-2.1020782525096995E-17"/>
                  <c:y val="-8.66746826788371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93-4CE3-B8AB-23647DC71A00}"/>
                </c:ext>
              </c:extLst>
            </c:dLbl>
            <c:dLbl>
              <c:idx val="3"/>
              <c:layout>
                <c:manualLayout>
                  <c:x val="-2.1020782525096995E-17"/>
                  <c:y val="-5.66443721044625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82-4687-A138-E49D34F08157}"/>
                </c:ext>
              </c:extLst>
            </c:dLbl>
            <c:dLbl>
              <c:idx val="4"/>
              <c:layout>
                <c:manualLayout>
                  <c:x val="0"/>
                  <c:y val="-6.9168703520251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01-48C2-AE62-06C4EA9B527E}"/>
                </c:ext>
              </c:extLst>
            </c:dLbl>
            <c:dLbl>
              <c:idx val="5"/>
              <c:layout>
                <c:manualLayout>
                  <c:x val="-2.2932027664331451E-3"/>
                  <c:y val="-3.9397583035835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93-4CE3-B8AB-23647DC71A00}"/>
                </c:ext>
              </c:extLst>
            </c:dLbl>
            <c:dLbl>
              <c:idx val="6"/>
              <c:layout>
                <c:manualLayout>
                  <c:x val="0"/>
                  <c:y val="-4.75171064701212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82-4687-A138-E49D34F08157}"/>
                </c:ext>
              </c:extLst>
            </c:dLbl>
            <c:dLbl>
              <c:idx val="8"/>
              <c:layout>
                <c:manualLayout>
                  <c:x val="-2.2932027664331871E-3"/>
                  <c:y val="-7.09156494645031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93-4CE3-B8AB-23647DC71A00}"/>
                </c:ext>
              </c:extLst>
            </c:dLbl>
            <c:dLbl>
              <c:idx val="9"/>
              <c:layout>
                <c:manualLayout>
                  <c:x val="0"/>
                  <c:y val="-5.41177438977621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01-48C2-AE62-06C4EA9B527E}"/>
                </c:ext>
              </c:extLst>
            </c:dLbl>
            <c:dLbl>
              <c:idx val="12"/>
              <c:layout>
                <c:manualLayout>
                  <c:x val="-8.4025323968775286E-17"/>
                  <c:y val="-5.26486939839389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01-48C2-AE62-06C4EA9B527E}"/>
                </c:ext>
              </c:extLst>
            </c:dLbl>
            <c:dLbl>
              <c:idx val="13"/>
              <c:layout>
                <c:manualLayout>
                  <c:x val="0"/>
                  <c:y val="-1.58390354900403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82-4687-A138-E49D34F08157}"/>
                </c:ext>
              </c:extLst>
            </c:dLbl>
            <c:dLbl>
              <c:idx val="15"/>
              <c:layout>
                <c:manualLayout>
                  <c:x val="0"/>
                  <c:y val="-7.03265647439283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01-48C2-AE62-06C4EA9B527E}"/>
                </c:ext>
              </c:extLst>
            </c:dLbl>
            <c:dLbl>
              <c:idx val="16"/>
              <c:layout>
                <c:manualLayout>
                  <c:x val="0"/>
                  <c:y val="-4.72770996430019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93-4CE3-B8AB-23647DC71A00}"/>
                </c:ext>
              </c:extLst>
            </c:dLbl>
            <c:dLbl>
              <c:idx val="17"/>
              <c:layout>
                <c:manualLayout>
                  <c:x val="-8.4283836847486107E-17"/>
                  <c:y val="-5.54366242151414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82-4687-A138-E49D34F08157}"/>
                </c:ext>
              </c:extLst>
            </c:dLbl>
            <c:dLbl>
              <c:idx val="18"/>
              <c:layout>
                <c:manualLayout>
                  <c:x val="-2.2932027664331451E-3"/>
                  <c:y val="-7.87951660716700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93-4CE3-B8AB-23647DC71A00}"/>
                </c:ext>
              </c:extLst>
            </c:dLbl>
            <c:dLbl>
              <c:idx val="19"/>
              <c:layout>
                <c:manualLayout>
                  <c:x val="0"/>
                  <c:y val="-1.53709574835685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01-48C2-AE62-06C4EA9B527E}"/>
                </c:ext>
              </c:extLst>
            </c:dLbl>
            <c:dLbl>
              <c:idx val="20"/>
              <c:layout>
                <c:manualLayout>
                  <c:x val="0"/>
                  <c:y val="-4.6112872450705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01-48C2-AE62-06C4EA9B527E}"/>
                </c:ext>
              </c:extLst>
            </c:dLbl>
            <c:dLbl>
              <c:idx val="21"/>
              <c:layout>
                <c:manualLayout>
                  <c:x val="-1.6880899010978364E-16"/>
                  <c:y val="-4.6112872450705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01-48C2-AE62-06C4EA9B527E}"/>
                </c:ext>
              </c:extLst>
            </c:dLbl>
            <c:dLbl>
              <c:idx val="22"/>
              <c:layout>
                <c:manualLayout>
                  <c:x val="-1.6880899010978364E-16"/>
                  <c:y val="-3.07419149671370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01-48C2-AE62-06C4EA9B52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Institutional!$E$5:$E$27</c:f>
              <c:numCache>
                <c:formatCode>0.0</c:formatCode>
                <c:ptCount val="23"/>
                <c:pt idx="0">
                  <c:v>0.51635502499999997</c:v>
                </c:pt>
                <c:pt idx="1">
                  <c:v>2.663222051</c:v>
                </c:pt>
                <c:pt idx="2">
                  <c:v>-1.0282391829999999</c:v>
                </c:pt>
                <c:pt idx="3">
                  <c:v>-0.44790065200000007</c:v>
                </c:pt>
                <c:pt idx="4">
                  <c:v>-1.6118027169999998</c:v>
                </c:pt>
                <c:pt idx="5">
                  <c:v>-1.9839801340000001</c:v>
                </c:pt>
                <c:pt idx="6">
                  <c:v>4.7444846999999957E-2</c:v>
                </c:pt>
                <c:pt idx="7">
                  <c:v>-3.0385114259999999</c:v>
                </c:pt>
                <c:pt idx="8">
                  <c:v>2.0243003370000001</c:v>
                </c:pt>
                <c:pt idx="9">
                  <c:v>0.69444968299999998</c:v>
                </c:pt>
                <c:pt idx="10">
                  <c:v>2.2658995630000001</c:v>
                </c:pt>
                <c:pt idx="11">
                  <c:v>1.1422980059999999</c:v>
                </c:pt>
                <c:pt idx="12">
                  <c:v>1.9765816119999999</c:v>
                </c:pt>
                <c:pt idx="13">
                  <c:v>-0.671191553</c:v>
                </c:pt>
                <c:pt idx="14">
                  <c:v>-1.4056526819999999</c:v>
                </c:pt>
                <c:pt idx="15">
                  <c:v>-1.483619289</c:v>
                </c:pt>
                <c:pt idx="16">
                  <c:v>0.20253565299999998</c:v>
                </c:pt>
                <c:pt idx="17">
                  <c:v>-0.52451257200000001</c:v>
                </c:pt>
                <c:pt idx="18">
                  <c:v>1.7574667080000002</c:v>
                </c:pt>
                <c:pt idx="19">
                  <c:v>-1.5032662590000001</c:v>
                </c:pt>
                <c:pt idx="20">
                  <c:v>-1.3428840280000001</c:v>
                </c:pt>
                <c:pt idx="21">
                  <c:v>-0.42692522199999999</c:v>
                </c:pt>
                <c:pt idx="22">
                  <c:v>-0.760640392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1-48C2-AE62-06C4EA9B52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0"/>
      </c:catAx>
      <c:valAx>
        <c:axId val="992018655"/>
        <c:scaling>
          <c:orientation val="minMax"/>
          <c:min val="-6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Institucionais — Fluxo mensal (à vista + futuros)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5011100032441668E-2"/>
          <c:y val="0.29039088454294987"/>
          <c:w val="0.91747576759202143"/>
          <c:h val="0.5844319270236672"/>
        </c:manualLayout>
      </c:layout>
      <c:barChart>
        <c:barDir val="col"/>
        <c:grouping val="stacked"/>
        <c:varyColors val="0"/>
        <c:ser>
          <c:idx val="0"/>
          <c:order val="0"/>
          <c:tx>
            <c:v>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6.72014378708002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85-4C41-B748-46F03A15DF78}"/>
                </c:ext>
              </c:extLst>
            </c:dLbl>
            <c:dLbl>
              <c:idx val="3"/>
              <c:layout>
                <c:manualLayout>
                  <c:x val="3.7911796580464266E-6"/>
                  <c:y val="-7.4900484879005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7C-483A-9730-AAE878A72885}"/>
                </c:ext>
              </c:extLst>
            </c:dLbl>
            <c:dLbl>
              <c:idx val="5"/>
              <c:layout>
                <c:manualLayout>
                  <c:x val="0"/>
                  <c:y val="-9.987761387331951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85-4C41-B748-46F03A15DF78}"/>
                </c:ext>
              </c:extLst>
            </c:dLbl>
            <c:dLbl>
              <c:idx val="6"/>
              <c:layout>
                <c:manualLayout>
                  <c:x val="0"/>
                  <c:y val="6.75445739533339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52-4B90-ACED-A3B71BDBB7F2}"/>
                </c:ext>
              </c:extLst>
            </c:dLbl>
            <c:dLbl>
              <c:idx val="8"/>
              <c:layout>
                <c:manualLayout>
                  <c:x val="-8.4267562671223191E-17"/>
                  <c:y val="6.02942410924088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85-4C41-B748-46F03A15DF78}"/>
                </c:ext>
              </c:extLst>
            </c:dLbl>
            <c:dLbl>
              <c:idx val="10"/>
              <c:layout>
                <c:manualLayout>
                  <c:x val="-1.6853512534244638E-16"/>
                  <c:y val="5.71424019783549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2-4B90-ACED-A3B71BDBB7F2}"/>
                </c:ext>
              </c:extLst>
            </c:dLbl>
            <c:dLbl>
              <c:idx val="11"/>
              <c:layout>
                <c:manualLayout>
                  <c:x val="0"/>
                  <c:y val="-6.475620670016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09-436F-8384-16144592E6C3}"/>
                </c:ext>
              </c:extLst>
            </c:dLbl>
            <c:dLbl>
              <c:idx val="12"/>
              <c:layout>
                <c:manualLayout>
                  <c:x val="2.2927610312947436E-3"/>
                  <c:y val="-8.87170673386160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87C-483A-9730-AAE878A72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Institutional!$I$5:$I$17</c:f>
              <c:numCache>
                <c:formatCode>0.0</c:formatCode>
                <c:ptCount val="13"/>
                <c:pt idx="0">
                  <c:v>-0.51952100000000001</c:v>
                </c:pt>
                <c:pt idx="1">
                  <c:v>-1.2803789999999999</c:v>
                </c:pt>
                <c:pt idx="2">
                  <c:v>-9.2146000000000008</c:v>
                </c:pt>
                <c:pt idx="3">
                  <c:v>0.2853059999999995</c:v>
                </c:pt>
                <c:pt idx="4">
                  <c:v>-8.7411589999999997</c:v>
                </c:pt>
                <c:pt idx="5">
                  <c:v>2.891489</c:v>
                </c:pt>
                <c:pt idx="6">
                  <c:v>-17.538169</c:v>
                </c:pt>
                <c:pt idx="7">
                  <c:v>-12.788470999999999</c:v>
                </c:pt>
                <c:pt idx="8">
                  <c:v>-9.9492290000000008</c:v>
                </c:pt>
                <c:pt idx="9">
                  <c:v>-9.4446060000000003</c:v>
                </c:pt>
                <c:pt idx="10">
                  <c:v>13.329084999999999</c:v>
                </c:pt>
                <c:pt idx="11">
                  <c:v>1.788724</c:v>
                </c:pt>
                <c:pt idx="12">
                  <c:v>-2.8435480000000002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C-483A-9730-AAE878A72885}"/>
            </c:ext>
          </c:extLst>
        </c:ser>
        <c:ser>
          <c:idx val="1"/>
          <c:order val="1"/>
          <c:tx>
            <c:v>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5088629244397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87C-483A-9730-AAE878A72885}"/>
                </c:ext>
              </c:extLst>
            </c:dLbl>
            <c:dLbl>
              <c:idx val="1"/>
              <c:layout>
                <c:manualLayout>
                  <c:x val="0"/>
                  <c:y val="-6.19435521090986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87C-483A-9730-AAE878A7288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87C-483A-9730-AAE878A72885}"/>
                </c:ext>
              </c:extLst>
            </c:dLbl>
            <c:dLbl>
              <c:idx val="3"/>
              <c:layout>
                <c:manualLayout>
                  <c:x val="2.2854555587767463E-3"/>
                  <c:y val="-6.0772076152467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87C-483A-9730-AAE878A72885}"/>
                </c:ext>
              </c:extLst>
            </c:dLbl>
            <c:dLbl>
              <c:idx val="4"/>
              <c:layout>
                <c:manualLayout>
                  <c:x val="0"/>
                  <c:y val="-0.12410049243904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7C-483A-9730-AAE878A72885}"/>
                </c:ext>
              </c:extLst>
            </c:dLbl>
            <c:dLbl>
              <c:idx val="5"/>
              <c:layout>
                <c:manualLayout>
                  <c:x val="-8.3799069101151789E-17"/>
                  <c:y val="-0.12914193290601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87C-483A-9730-AAE878A72885}"/>
                </c:ext>
              </c:extLst>
            </c:dLbl>
            <c:dLbl>
              <c:idx val="6"/>
              <c:layout>
                <c:manualLayout>
                  <c:x val="0"/>
                  <c:y val="3.08609410298500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87C-483A-9730-AAE878A72885}"/>
                </c:ext>
              </c:extLst>
            </c:dLbl>
            <c:dLbl>
              <c:idx val="7"/>
              <c:layout>
                <c:manualLayout>
                  <c:x val="-2.2873750109709792E-3"/>
                  <c:y val="-4.059279574379175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7C-483A-9730-AAE878A72885}"/>
                </c:ext>
              </c:extLst>
            </c:dLbl>
            <c:dLbl>
              <c:idx val="8"/>
              <c:layout>
                <c:manualLayout>
                  <c:x val="-2.3420259012646616E-3"/>
                  <c:y val="-0.11627369776779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87C-483A-9730-AAE878A72885}"/>
                </c:ext>
              </c:extLst>
            </c:dLbl>
            <c:dLbl>
              <c:idx val="9"/>
              <c:layout>
                <c:manualLayout>
                  <c:x val="-8.406693333241971E-17"/>
                  <c:y val="9.9520060480435255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87C-483A-9730-AAE878A72885}"/>
                </c:ext>
              </c:extLst>
            </c:dLbl>
            <c:dLbl>
              <c:idx val="10"/>
              <c:layout>
                <c:manualLayout>
                  <c:x val="0"/>
                  <c:y val="1.104883361373735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87C-483A-9730-AAE878A72885}"/>
                </c:ext>
              </c:extLst>
            </c:dLbl>
            <c:dLbl>
              <c:idx val="11"/>
              <c:layout>
                <c:manualLayout>
                  <c:x val="2.2873750109708947E-3"/>
                  <c:y val="-8.4539628678549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87C-483A-9730-AAE878A72885}"/>
                </c:ext>
              </c:extLst>
            </c:dLbl>
            <c:dLbl>
              <c:idx val="12"/>
              <c:layout>
                <c:manualLayout>
                  <c:x val="2.2927610312947436E-3"/>
                  <c:y val="-0.146815448065236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7C-483A-9730-AAE878A72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Institutional!$J$5:$J$17</c:f>
              <c:numCache>
                <c:formatCode>0.0</c:formatCode>
                <c:ptCount val="13"/>
                <c:pt idx="0">
                  <c:v>4.2185808359999992</c:v>
                </c:pt>
                <c:pt idx="1">
                  <c:v>9.2737978129999998</c:v>
                </c:pt>
                <c:pt idx="2">
                  <c:v>-6.1161535329999994</c:v>
                </c:pt>
                <c:pt idx="3">
                  <c:v>-1.68093252</c:v>
                </c:pt>
                <c:pt idx="4">
                  <c:v>5.1488821040000001</c:v>
                </c:pt>
                <c:pt idx="5">
                  <c:v>-8.5009125370000014</c:v>
                </c:pt>
                <c:pt idx="6">
                  <c:v>-0.36041536199999991</c:v>
                </c:pt>
                <c:pt idx="7">
                  <c:v>9.4720787239999993</c:v>
                </c:pt>
                <c:pt idx="8">
                  <c:v>8.175380659</c:v>
                </c:pt>
                <c:pt idx="9">
                  <c:v>2.0480833189999998</c:v>
                </c:pt>
                <c:pt idx="10">
                  <c:v>-3.1966362089999989</c:v>
                </c:pt>
                <c:pt idx="11">
                  <c:v>0.7630051149999999</c:v>
                </c:pt>
                <c:pt idx="12">
                  <c:v>-0.22871378999999981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C-483A-9730-AAE878A72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611377881047453E-2"/>
                  <c:y val="-0.145605898791897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09-436F-8384-16144592E6C3}"/>
                </c:ext>
              </c:extLst>
            </c:dLbl>
            <c:dLbl>
              <c:idx val="1"/>
              <c:layout>
                <c:manualLayout>
                  <c:x val="-3.6478202528598971E-2"/>
                  <c:y val="0.142852328617216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09-436F-8384-16144592E6C3}"/>
                </c:ext>
              </c:extLst>
            </c:dLbl>
            <c:dLbl>
              <c:idx val="2"/>
              <c:layout>
                <c:manualLayout>
                  <c:x val="-3.9176425794969758E-2"/>
                  <c:y val="7.9096306981513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7C-483A-9730-AAE878A72885}"/>
                </c:ext>
              </c:extLst>
            </c:dLbl>
            <c:dLbl>
              <c:idx val="3"/>
              <c:layout>
                <c:manualLayout>
                  <c:x val="-3.4081901009541504E-2"/>
                  <c:y val="0.191433924072439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87C-483A-9730-AAE878A72885}"/>
                </c:ext>
              </c:extLst>
            </c:dLbl>
            <c:dLbl>
              <c:idx val="4"/>
              <c:layout>
                <c:manualLayout>
                  <c:x val="-3.4189819399029334E-2"/>
                  <c:y val="0.156739926829447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7C-483A-9730-AAE878A72885}"/>
                </c:ext>
              </c:extLst>
            </c:dLbl>
            <c:dLbl>
              <c:idx val="5"/>
              <c:layout>
                <c:manualLayout>
                  <c:x val="-3.4189875287908997E-2"/>
                  <c:y val="0.201286753710363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7C-483A-9730-AAE878A72885}"/>
                </c:ext>
              </c:extLst>
            </c:dLbl>
            <c:dLbl>
              <c:idx val="6"/>
              <c:layout>
                <c:manualLayout>
                  <c:x val="-7.3518657759657324E-2"/>
                  <c:y val="2.4972687941580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7C-483A-9730-AAE878A72885}"/>
                </c:ext>
              </c:extLst>
            </c:dLbl>
            <c:dLbl>
              <c:idx val="7"/>
              <c:layout>
                <c:manualLayout>
                  <c:x val="-3.4189760818086022E-2"/>
                  <c:y val="0.110413771953837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87C-483A-9730-AAE878A72885}"/>
                </c:ext>
              </c:extLst>
            </c:dLbl>
            <c:dLbl>
              <c:idx val="8"/>
              <c:layout>
                <c:manualLayout>
                  <c:x val="-4.5653746506924407E-2"/>
                  <c:y val="0.11530162028200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87C-483A-9730-AAE878A72885}"/>
                </c:ext>
              </c:extLst>
            </c:dLbl>
            <c:dLbl>
              <c:idx val="9"/>
              <c:layout>
                <c:manualLayout>
                  <c:x val="-3.4189819399029292E-2"/>
                  <c:y val="9.4664708283131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87C-483A-9730-AAE878A72885}"/>
                </c:ext>
              </c:extLst>
            </c:dLbl>
            <c:dLbl>
              <c:idx val="11"/>
              <c:layout>
                <c:manualLayout>
                  <c:x val="-3.1611397585885111E-2"/>
                  <c:y val="-0.18428206752456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09-436F-8384-16144592E6C3}"/>
                </c:ext>
              </c:extLst>
            </c:dLbl>
            <c:dLbl>
              <c:idx val="12"/>
              <c:layout>
                <c:manualLayout>
                  <c:x val="-3.1897118794205918E-2"/>
                  <c:y val="0.235965768478300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87C-483A-9730-AAE878A728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Institutional!$H$5:$H$17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Institutional!$K$5:$K$17</c:f>
              <c:numCache>
                <c:formatCode>0.0</c:formatCode>
                <c:ptCount val="13"/>
                <c:pt idx="0">
                  <c:v>3.6990598359999991</c:v>
                </c:pt>
                <c:pt idx="1">
                  <c:v>7.9934188129999999</c:v>
                </c:pt>
                <c:pt idx="2">
                  <c:v>-15.330753532999999</c:v>
                </c:pt>
                <c:pt idx="3">
                  <c:v>-1.3956265200000004</c:v>
                </c:pt>
                <c:pt idx="4">
                  <c:v>-3.5922768959999996</c:v>
                </c:pt>
                <c:pt idx="5">
                  <c:v>-5.6094235370000014</c:v>
                </c:pt>
                <c:pt idx="6">
                  <c:v>-17.898584362000001</c:v>
                </c:pt>
                <c:pt idx="7">
                  <c:v>-3.3163922760000002</c:v>
                </c:pt>
                <c:pt idx="8">
                  <c:v>-1.7738483410000008</c:v>
                </c:pt>
                <c:pt idx="9">
                  <c:v>-7.3965226810000004</c:v>
                </c:pt>
                <c:pt idx="10">
                  <c:v>10.132448791</c:v>
                </c:pt>
                <c:pt idx="11">
                  <c:v>2.5517291149999997</c:v>
                </c:pt>
                <c:pt idx="12">
                  <c:v>-3.0722617899999998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C-483A-9730-AAE878A72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  <c:max val="15"/>
          <c:min val="-2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Pessoas físicas — Fluxo (à vista, futuros e total)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197636340933363E-2"/>
          <c:y val="8.6266838088815939E-2"/>
          <c:w val="0.92588610148547901"/>
          <c:h val="0.63475411172327423"/>
        </c:manualLayout>
      </c:layout>
      <c:barChart>
        <c:barDir val="col"/>
        <c:grouping val="stacked"/>
        <c:varyColors val="0"/>
        <c:ser>
          <c:idx val="0"/>
          <c:order val="0"/>
          <c:tx>
            <c:v>Pessoa física 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PFs!$B$5:$B$27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PFs!$C$5:$C$27</c:f>
              <c:numCache>
                <c:formatCode>0.0</c:formatCode>
                <c:ptCount val="23"/>
                <c:pt idx="0">
                  <c:v>0.29809000000000002</c:v>
                </c:pt>
                <c:pt idx="1">
                  <c:v>-0.10427599999999999</c:v>
                </c:pt>
                <c:pt idx="2">
                  <c:v>0.25691799999999998</c:v>
                </c:pt>
                <c:pt idx="3">
                  <c:v>-0.50826800000000005</c:v>
                </c:pt>
                <c:pt idx="4">
                  <c:v>0.362564</c:v>
                </c:pt>
                <c:pt idx="5">
                  <c:v>0.254027</c:v>
                </c:pt>
                <c:pt idx="6">
                  <c:v>7.6979000000000006E-2</c:v>
                </c:pt>
                <c:pt idx="7">
                  <c:v>0.55646799999999996</c:v>
                </c:pt>
                <c:pt idx="8">
                  <c:v>1.9238000000000002E-2</c:v>
                </c:pt>
                <c:pt idx="9">
                  <c:v>0.13811599999999999</c:v>
                </c:pt>
                <c:pt idx="10">
                  <c:v>0.26236999999999999</c:v>
                </c:pt>
                <c:pt idx="11">
                  <c:v>-6.9961999999999996E-2</c:v>
                </c:pt>
                <c:pt idx="12">
                  <c:v>-9.9316000000000002E-2</c:v>
                </c:pt>
                <c:pt idx="13">
                  <c:v>8.0040000000000007E-3</c:v>
                </c:pt>
                <c:pt idx="14">
                  <c:v>0.31928800000000002</c:v>
                </c:pt>
                <c:pt idx="15">
                  <c:v>0.186669</c:v>
                </c:pt>
                <c:pt idx="16">
                  <c:v>7.6913999999999996E-2</c:v>
                </c:pt>
                <c:pt idx="17">
                  <c:v>-0.213172</c:v>
                </c:pt>
                <c:pt idx="18">
                  <c:v>0.46466200000000002</c:v>
                </c:pt>
                <c:pt idx="19">
                  <c:v>0.30252400000000002</c:v>
                </c:pt>
                <c:pt idx="20">
                  <c:v>0.22042500000000001</c:v>
                </c:pt>
                <c:pt idx="21">
                  <c:v>-0.24787500000000001</c:v>
                </c:pt>
                <c:pt idx="22">
                  <c:v>-0.64097099999999996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9-46EC-AD7E-0DE57A39450F}"/>
            </c:ext>
          </c:extLst>
        </c:ser>
        <c:ser>
          <c:idx val="1"/>
          <c:order val="1"/>
          <c:tx>
            <c:v>Pessoa física 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PFs!$B$5:$B$27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PFs!$D$5:$D$27</c:f>
              <c:numCache>
                <c:formatCode>0.0</c:formatCode>
                <c:ptCount val="23"/>
                <c:pt idx="0">
                  <c:v>0.148131228</c:v>
                </c:pt>
                <c:pt idx="1">
                  <c:v>-0.90869017200000002</c:v>
                </c:pt>
                <c:pt idx="2">
                  <c:v>0.42110502999999999</c:v>
                </c:pt>
                <c:pt idx="3">
                  <c:v>0.62058062300000005</c:v>
                </c:pt>
                <c:pt idx="4">
                  <c:v>-9.4101762000000005E-2</c:v>
                </c:pt>
                <c:pt idx="5">
                  <c:v>-0.378652618</c:v>
                </c:pt>
                <c:pt idx="6">
                  <c:v>-0.29855029700000002</c:v>
                </c:pt>
                <c:pt idx="7">
                  <c:v>-0.132681417</c:v>
                </c:pt>
                <c:pt idx="8">
                  <c:v>-0.29660361600000001</c:v>
                </c:pt>
                <c:pt idx="9">
                  <c:v>-0.190078199</c:v>
                </c:pt>
                <c:pt idx="10">
                  <c:v>0.20753535000000001</c:v>
                </c:pt>
                <c:pt idx="11">
                  <c:v>0.17460563700000001</c:v>
                </c:pt>
                <c:pt idx="12">
                  <c:v>-0.64834431299999995</c:v>
                </c:pt>
                <c:pt idx="13">
                  <c:v>0.60882383399999995</c:v>
                </c:pt>
                <c:pt idx="14">
                  <c:v>0.34090274300000001</c:v>
                </c:pt>
                <c:pt idx="15">
                  <c:v>-0.32987717999999999</c:v>
                </c:pt>
                <c:pt idx="16">
                  <c:v>6.6082399999999996E-4</c:v>
                </c:pt>
                <c:pt idx="17">
                  <c:v>-0.48464657700000002</c:v>
                </c:pt>
                <c:pt idx="18">
                  <c:v>1.069972607</c:v>
                </c:pt>
                <c:pt idx="19">
                  <c:v>2.6895985000000001E-2</c:v>
                </c:pt>
                <c:pt idx="20">
                  <c:v>-9.0826356999999996E-2</c:v>
                </c:pt>
                <c:pt idx="21">
                  <c:v>-1.4228211740000001</c:v>
                </c:pt>
                <c:pt idx="22">
                  <c:v>-0.82253808100000003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9-46EC-AD7E-0DE57A39450F}"/>
            </c:ext>
          </c:extLst>
        </c:ser>
        <c:ser>
          <c:idx val="2"/>
          <c:order val="2"/>
          <c:tx>
            <c:v>Total</c:v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2515827480484554E-18"/>
                  <c:y val="-4.7231034136508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8A-495A-A9FD-8EF9F199DA17}"/>
                </c:ext>
              </c:extLst>
            </c:dLbl>
            <c:dLbl>
              <c:idx val="1"/>
              <c:layout>
                <c:manualLayout>
                  <c:x val="0"/>
                  <c:y val="-3.84273937089211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79-46EC-AD7E-0DE57A39450F}"/>
                </c:ext>
              </c:extLst>
            </c:dLbl>
            <c:dLbl>
              <c:idx val="2"/>
              <c:layout>
                <c:manualLayout>
                  <c:x val="-2.1006330992193821E-17"/>
                  <c:y val="-4.72310341365088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8A-495A-A9FD-8EF9F199DA17}"/>
                </c:ext>
              </c:extLst>
            </c:dLbl>
            <c:dLbl>
              <c:idx val="3"/>
              <c:layout>
                <c:manualLayout>
                  <c:x val="0"/>
                  <c:y val="-7.05819584363039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A1-492A-B588-537D741AECCD}"/>
                </c:ext>
              </c:extLst>
            </c:dLbl>
            <c:dLbl>
              <c:idx val="4"/>
              <c:layout>
                <c:manualLayout>
                  <c:x val="0"/>
                  <c:y val="-0.124065545506528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79-46EC-AD7E-0DE57A39450F}"/>
                </c:ext>
              </c:extLst>
            </c:dLbl>
            <c:dLbl>
              <c:idx val="5"/>
              <c:layout>
                <c:manualLayout>
                  <c:x val="-4.2012661984387643E-17"/>
                  <c:y val="-4.72310341365088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8A-495A-A9FD-8EF9F199DA17}"/>
                </c:ext>
              </c:extLst>
            </c:dLbl>
            <c:dLbl>
              <c:idx val="6"/>
              <c:layout>
                <c:manualLayout>
                  <c:x val="6.8748786520762438E-3"/>
                  <c:y val="-5.51028731592603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8A-495A-A9FD-8EF9F199DA17}"/>
                </c:ext>
              </c:extLst>
            </c:dLbl>
            <c:dLbl>
              <c:idx val="7"/>
              <c:layout>
                <c:manualLayout>
                  <c:x val="-2.2916262173587618E-3"/>
                  <c:y val="-7.0846551204763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8A-495A-A9FD-8EF9F199DA17}"/>
                </c:ext>
              </c:extLst>
            </c:dLbl>
            <c:dLbl>
              <c:idx val="8"/>
              <c:layout>
                <c:manualLayout>
                  <c:x val="0"/>
                  <c:y val="-4.72310341365088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8A-495A-A9FD-8EF9F199DA17}"/>
                </c:ext>
              </c:extLst>
            </c:dLbl>
            <c:dLbl>
              <c:idx val="9"/>
              <c:layout>
                <c:manualLayout>
                  <c:x val="0"/>
                  <c:y val="-5.37983511924897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79-46EC-AD7E-0DE57A39450F}"/>
                </c:ext>
              </c:extLst>
            </c:dLbl>
            <c:dLbl>
              <c:idx val="10"/>
              <c:layout>
                <c:manualLayout>
                  <c:x val="0"/>
                  <c:y val="-2.36155170682544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8A-495A-A9FD-8EF9F199DA17}"/>
                </c:ext>
              </c:extLst>
            </c:dLbl>
            <c:dLbl>
              <c:idx val="11"/>
              <c:layout>
                <c:manualLayout>
                  <c:x val="-8.4025323968775286E-17"/>
                  <c:y val="-3.93591951137573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8A-495A-A9FD-8EF9F199DA17}"/>
                </c:ext>
              </c:extLst>
            </c:dLbl>
            <c:dLbl>
              <c:idx val="12"/>
              <c:layout>
                <c:manualLayout>
                  <c:x val="0"/>
                  <c:y val="-8.45402661596268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79-46EC-AD7E-0DE57A39450F}"/>
                </c:ext>
              </c:extLst>
            </c:dLbl>
            <c:dLbl>
              <c:idx val="13"/>
              <c:layout>
                <c:manualLayout>
                  <c:x val="-2.2916262173587618E-3"/>
                  <c:y val="-4.72310341365088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8A-495A-A9FD-8EF9F199DA17}"/>
                </c:ext>
              </c:extLst>
            </c:dLbl>
            <c:dLbl>
              <c:idx val="15"/>
              <c:layout>
                <c:manualLayout>
                  <c:x val="0"/>
                  <c:y val="-1.53709574835685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79-46EC-AD7E-0DE57A39450F}"/>
                </c:ext>
              </c:extLst>
            </c:dLbl>
            <c:dLbl>
              <c:idx val="17"/>
              <c:layout>
                <c:manualLayout>
                  <c:x val="0"/>
                  <c:y val="-5.51028731592603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8A-495A-A9FD-8EF9F199DA17}"/>
                </c:ext>
              </c:extLst>
            </c:dLbl>
            <c:dLbl>
              <c:idx val="18"/>
              <c:layout>
                <c:manualLayout>
                  <c:x val="0"/>
                  <c:y val="-3.93591951137573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8A-495A-A9FD-8EF9F199DA17}"/>
                </c:ext>
              </c:extLst>
            </c:dLbl>
            <c:dLbl>
              <c:idx val="19"/>
              <c:layout>
                <c:manualLayout>
                  <c:x val="0"/>
                  <c:y val="-1.53709574835685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79-46EC-AD7E-0DE57A39450F}"/>
                </c:ext>
              </c:extLst>
            </c:dLbl>
            <c:dLbl>
              <c:idx val="20"/>
              <c:layout>
                <c:manualLayout>
                  <c:x val="0"/>
                  <c:y val="-3.80938795623547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979-46EC-AD7E-0DE57A39450F}"/>
                </c:ext>
              </c:extLst>
            </c:dLbl>
            <c:dLbl>
              <c:idx val="21"/>
              <c:layout>
                <c:manualLayout>
                  <c:x val="-1.6880899010978364E-16"/>
                  <c:y val="-4.61128724507054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79-46EC-AD7E-0DE57A39450F}"/>
                </c:ext>
              </c:extLst>
            </c:dLbl>
            <c:dLbl>
              <c:idx val="22"/>
              <c:layout>
                <c:manualLayout>
                  <c:x val="-1.6880899010978364E-16"/>
                  <c:y val="-3.07419149671370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979-46EC-AD7E-0DE57A3945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PFs!$E$5:$E$27</c:f>
              <c:numCache>
                <c:formatCode>0.0</c:formatCode>
                <c:ptCount val="23"/>
                <c:pt idx="0">
                  <c:v>0.44622122800000003</c:v>
                </c:pt>
                <c:pt idx="1">
                  <c:v>-1.0129661720000001</c:v>
                </c:pt>
                <c:pt idx="2">
                  <c:v>0.67802302999999997</c:v>
                </c:pt>
                <c:pt idx="3">
                  <c:v>0.112312623</c:v>
                </c:pt>
                <c:pt idx="4">
                  <c:v>0.26846223800000002</c:v>
                </c:pt>
                <c:pt idx="5">
                  <c:v>-0.12462561799999999</c:v>
                </c:pt>
                <c:pt idx="6">
                  <c:v>-0.221571297</c:v>
                </c:pt>
                <c:pt idx="7">
                  <c:v>0.42378658299999994</c:v>
                </c:pt>
                <c:pt idx="8">
                  <c:v>-0.27736561600000004</c:v>
                </c:pt>
                <c:pt idx="9">
                  <c:v>-5.1962199000000014E-2</c:v>
                </c:pt>
                <c:pt idx="10">
                  <c:v>0.46990535</c:v>
                </c:pt>
                <c:pt idx="11">
                  <c:v>0.10464363700000001</c:v>
                </c:pt>
                <c:pt idx="12">
                  <c:v>-0.74766031299999991</c:v>
                </c:pt>
                <c:pt idx="13">
                  <c:v>0.61682783399999996</c:v>
                </c:pt>
                <c:pt idx="14">
                  <c:v>0.66019074300000002</c:v>
                </c:pt>
                <c:pt idx="15">
                  <c:v>-0.14320817999999999</c:v>
                </c:pt>
                <c:pt idx="16">
                  <c:v>7.7574824000000001E-2</c:v>
                </c:pt>
                <c:pt idx="17">
                  <c:v>-0.69781857700000005</c:v>
                </c:pt>
                <c:pt idx="18">
                  <c:v>1.5346346070000001</c:v>
                </c:pt>
                <c:pt idx="19">
                  <c:v>0.32941998500000003</c:v>
                </c:pt>
                <c:pt idx="20">
                  <c:v>0.12959864300000001</c:v>
                </c:pt>
                <c:pt idx="21">
                  <c:v>-1.6706961740000001</c:v>
                </c:pt>
                <c:pt idx="22">
                  <c:v>-1.463509081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979-46EC-AD7E-0DE57A3945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1"/>
      </c:catAx>
      <c:valAx>
        <c:axId val="992018655"/>
        <c:scaling>
          <c:orientation val="minMax"/>
          <c:max val="3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Pessoas físicas — Fluxo mensal (à vista + futuros)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026981529327621E-2"/>
          <c:y val="0.2595573440643863"/>
          <c:w val="0.9178745063614937"/>
          <c:h val="0.61134557344064389"/>
        </c:manualLayout>
      </c:layout>
      <c:barChart>
        <c:barDir val="col"/>
        <c:grouping val="stacked"/>
        <c:varyColors val="0"/>
        <c:ser>
          <c:idx val="0"/>
          <c:order val="0"/>
          <c:tx>
            <c:v>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2816829190162669E-3"/>
                  <c:y val="3.1312877263581489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E44-4946-B790-09EDB126A554}"/>
                </c:ext>
              </c:extLst>
            </c:dLbl>
            <c:dLbl>
              <c:idx val="3"/>
              <c:layout>
                <c:manualLayout>
                  <c:x val="3.7911796580464266E-6"/>
                  <c:y val="-2.07004864641754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44-4946-B790-09EDB126A55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6C3-4BBF-816B-D90C751A446A}"/>
                </c:ext>
              </c:extLst>
            </c:dLbl>
            <c:dLbl>
              <c:idx val="7"/>
              <c:layout>
                <c:manualLayout>
                  <c:x val="0"/>
                  <c:y val="0.175251934331850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/>
                        </a:solidFill>
                        <a:latin typeface="Roboto Light" panose="02000000000000000000" pitchFamily="2" charset="0"/>
                        <a:ea typeface="Roboto Light" panose="02000000000000000000" pitchFamily="2" charset="0"/>
                        <a:cs typeface="Roboto Light" panose="02000000000000000000" pitchFamily="2" charset="0"/>
                      </a:defRPr>
                    </a:pPr>
                    <a:fld id="{A88B083D-5DB5-4F85-9EE5-C5365A9A648D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420-4D77-BDD7-976149888413}"/>
                </c:ext>
              </c:extLst>
            </c:dLbl>
            <c:dLbl>
              <c:idx val="9"/>
              <c:layout>
                <c:manualLayout>
                  <c:x val="-1.1084687190669077E-4"/>
                  <c:y val="-7.63454279744641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E44-4946-B790-09EDB126A554}"/>
                </c:ext>
              </c:extLst>
            </c:dLbl>
            <c:dLbl>
              <c:idx val="11"/>
              <c:layout>
                <c:manualLayout>
                  <c:x val="2.2927610312947436E-3"/>
                  <c:y val="4.9423150670983879E-2"/>
                </c:manualLayout>
              </c:layout>
              <c:tx>
                <c:rich>
                  <a:bodyPr/>
                  <a:lstStyle/>
                  <a:p>
                    <a:fld id="{320BABF5-8B80-48FD-8AD9-033488228B38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0E44-4946-B790-09EDB126A554}"/>
                </c:ext>
              </c:extLst>
            </c:dLbl>
            <c:dLbl>
              <c:idx val="12"/>
              <c:layout>
                <c:manualLayout>
                  <c:x val="-1.5311847388798609E-5"/>
                  <c:y val="-8.43391062731191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44-4946-B790-09EDB126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PFs!$I$5:$I$17</c:f>
              <c:numCache>
                <c:formatCode>0.0</c:formatCode>
                <c:ptCount val="13"/>
                <c:pt idx="0">
                  <c:v>1.052135</c:v>
                </c:pt>
                <c:pt idx="1">
                  <c:v>-1.3610869999999999</c:v>
                </c:pt>
                <c:pt idx="2">
                  <c:v>-0.1188629999999999</c:v>
                </c:pt>
                <c:pt idx="3">
                  <c:v>0.75816299999999992</c:v>
                </c:pt>
                <c:pt idx="4">
                  <c:v>-3.4861140000000002</c:v>
                </c:pt>
                <c:pt idx="5">
                  <c:v>3.8613490000000001</c:v>
                </c:pt>
                <c:pt idx="6">
                  <c:v>-3.5714730000000001</c:v>
                </c:pt>
                <c:pt idx="7">
                  <c:v>-2.7345820000000001</c:v>
                </c:pt>
                <c:pt idx="8">
                  <c:v>0.27678600000000009</c:v>
                </c:pt>
                <c:pt idx="9">
                  <c:v>3.2989999999999957E-2</c:v>
                </c:pt>
                <c:pt idx="10">
                  <c:v>5.820614</c:v>
                </c:pt>
                <c:pt idx="11">
                  <c:v>3.1554060000000002</c:v>
                </c:pt>
                <c:pt idx="12">
                  <c:v>0.51982300000000015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4-4946-B790-09EDB126A554}"/>
            </c:ext>
          </c:extLst>
        </c:ser>
        <c:ser>
          <c:idx val="1"/>
          <c:order val="1"/>
          <c:tx>
            <c:v>Futuros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45759257182269E-17"/>
                  <c:y val="-9.58249496981891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44-4946-B790-09EDB126A554}"/>
                </c:ext>
              </c:extLst>
            </c:dLbl>
            <c:dLbl>
              <c:idx val="1"/>
              <c:layout>
                <c:manualLayout>
                  <c:x val="-1.1408414595081231E-2"/>
                  <c:y val="-7.18680835010060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44-4946-B790-09EDB126A554}"/>
                </c:ext>
              </c:extLst>
            </c:dLbl>
            <c:dLbl>
              <c:idx val="2"/>
              <c:layout>
                <c:manualLayout>
                  <c:x val="0"/>
                  <c:y val="-8.78395372233400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44-4946-B790-09EDB126A554}"/>
                </c:ext>
              </c:extLst>
            </c:dLbl>
            <c:dLbl>
              <c:idx val="3"/>
              <c:layout>
                <c:manualLayout>
                  <c:x val="2.2854555587767463E-3"/>
                  <c:y val="-6.0772076152467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44-4946-B790-09EDB126A554}"/>
                </c:ext>
              </c:extLst>
            </c:dLbl>
            <c:dLbl>
              <c:idx val="4"/>
              <c:layout>
                <c:manualLayout>
                  <c:x val="0"/>
                  <c:y val="-6.9899884343584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44-4946-B790-09EDB126A554}"/>
                </c:ext>
              </c:extLst>
            </c:dLbl>
            <c:dLbl>
              <c:idx val="5"/>
              <c:layout>
                <c:manualLayout>
                  <c:x val="-8.4255456443570348E-17"/>
                  <c:y val="-0.106264973430604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44-4946-B790-09EDB126A554}"/>
                </c:ext>
              </c:extLst>
            </c:dLbl>
            <c:dLbl>
              <c:idx val="6"/>
              <c:layout>
                <c:manualLayout>
                  <c:x val="0"/>
                  <c:y val="0.215122639526854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44-4946-B790-09EDB126A554}"/>
                </c:ext>
              </c:extLst>
            </c:dLbl>
            <c:dLbl>
              <c:idx val="7"/>
              <c:layout>
                <c:manualLayout>
                  <c:x val="0"/>
                  <c:y val="9.082058261267590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/>
                        </a:solidFill>
                        <a:latin typeface="Roboto Light" panose="02000000000000000000" pitchFamily="2" charset="0"/>
                        <a:ea typeface="Roboto Light" panose="02000000000000000000" pitchFamily="2" charset="0"/>
                        <a:cs typeface="Roboto Light" panose="02000000000000000000" pitchFamily="2" charset="0"/>
                      </a:defRPr>
                    </a:pPr>
                    <a:fld id="{7A7DA66B-A5C4-4803-BC27-7EE9DD4DC225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0E44-4946-B790-09EDB126A554}"/>
                </c:ext>
              </c:extLst>
            </c:dLbl>
            <c:dLbl>
              <c:idx val="8"/>
              <c:layout>
                <c:manualLayout>
                  <c:x val="0"/>
                  <c:y val="-7.8262331501996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44-4946-B790-09EDB126A554}"/>
                </c:ext>
              </c:extLst>
            </c:dLbl>
            <c:dLbl>
              <c:idx val="9"/>
              <c:layout>
                <c:manualLayout>
                  <c:x val="-2.3149665121490999E-3"/>
                  <c:y val="-5.0242561439041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44-4946-B790-09EDB126A554}"/>
                </c:ext>
              </c:extLst>
            </c:dLbl>
            <c:dLbl>
              <c:idx val="10"/>
              <c:layout>
                <c:manualLayout>
                  <c:x val="0"/>
                  <c:y val="-0.124223758319279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44-4946-B790-09EDB126A554}"/>
                </c:ext>
              </c:extLst>
            </c:dLbl>
            <c:dLbl>
              <c:idx val="11"/>
              <c:layout>
                <c:manualLayout>
                  <c:x val="-2.2927610312949119E-3"/>
                  <c:y val="-8.2509299153824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E44-4946-B790-09EDB126A554}"/>
                </c:ext>
              </c:extLst>
            </c:dLbl>
            <c:dLbl>
              <c:idx val="12"/>
              <c:layout>
                <c:manualLayout>
                  <c:x val="0"/>
                  <c:y val="-0.15141599868084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44-4946-B790-09EDB126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PFs!$J$5:$J$17</c:f>
              <c:numCache>
                <c:formatCode>0.0</c:formatCode>
                <c:ptCount val="13"/>
                <c:pt idx="0">
                  <c:v>2.4338461050000002</c:v>
                </c:pt>
                <c:pt idx="1">
                  <c:v>-3.0614057059999999</c:v>
                </c:pt>
                <c:pt idx="2">
                  <c:v>1.3290396090000001</c:v>
                </c:pt>
                <c:pt idx="3">
                  <c:v>-1.0948306160000001</c:v>
                </c:pt>
                <c:pt idx="4">
                  <c:v>0.50334230700000016</c:v>
                </c:pt>
                <c:pt idx="5">
                  <c:v>2.4881467659999998</c:v>
                </c:pt>
                <c:pt idx="6">
                  <c:v>-0.9135001359999998</c:v>
                </c:pt>
                <c:pt idx="7">
                  <c:v>1.3775953830000001</c:v>
                </c:pt>
                <c:pt idx="8">
                  <c:v>-0.97707440099999998</c:v>
                </c:pt>
                <c:pt idx="9">
                  <c:v>1.8815836370000001</c:v>
                </c:pt>
                <c:pt idx="10">
                  <c:v>1.5315990070000001</c:v>
                </c:pt>
                <c:pt idx="11">
                  <c:v>-0.55549784500000021</c:v>
                </c:pt>
                <c:pt idx="12">
                  <c:v>-0.47423865600000042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44-4946-B790-09EDB126A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743958525831617E-2"/>
                  <c:y val="0.129363682092555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20-4D77-BDD7-976149888413}"/>
                </c:ext>
              </c:extLst>
            </c:dLbl>
            <c:dLbl>
              <c:idx val="1"/>
              <c:layout>
                <c:manualLayout>
                  <c:x val="-4.3369470496769126E-2"/>
                  <c:y val="0.133843798602977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E44-4946-B790-09EDB126A554}"/>
                </c:ext>
              </c:extLst>
            </c:dLbl>
            <c:dLbl>
              <c:idx val="2"/>
              <c:layout>
                <c:manualLayout>
                  <c:x val="-3.6878623154643964E-2"/>
                  <c:y val="-6.6141283136689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E44-4946-B790-09EDB126A554}"/>
                </c:ext>
              </c:extLst>
            </c:dLbl>
            <c:dLbl>
              <c:idx val="3"/>
              <c:layout>
                <c:manualLayout>
                  <c:x val="-3.1783973992808509E-2"/>
                  <c:y val="0.145680746945269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E44-4946-B790-09EDB126A554}"/>
                </c:ext>
              </c:extLst>
            </c:dLbl>
            <c:dLbl>
              <c:idx val="4"/>
              <c:layout>
                <c:manualLayout>
                  <c:x val="-3.6266244076507491E-2"/>
                  <c:y val="0.100569258805160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44-4946-B790-09EDB126A554}"/>
                </c:ext>
              </c:extLst>
            </c:dLbl>
            <c:dLbl>
              <c:idx val="5"/>
              <c:layout>
                <c:manualLayout>
                  <c:x val="-3.1891993510144059E-2"/>
                  <c:y val="-0.1418637605451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E44-4946-B790-09EDB126A554}"/>
                </c:ext>
              </c:extLst>
            </c:dLbl>
            <c:dLbl>
              <c:idx val="6"/>
              <c:layout>
                <c:manualLayout>
                  <c:x val="-3.9176425794969758E-2"/>
                  <c:y val="0.117811027049700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44-4946-B790-09EDB126A554}"/>
                </c:ext>
              </c:extLst>
            </c:dLbl>
            <c:dLbl>
              <c:idx val="7"/>
              <c:layout>
                <c:manualLayout>
                  <c:x val="-3.1891944880580635E-2"/>
                  <c:y val="3.70888703404081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E44-4946-B790-09EDB126A554}"/>
                </c:ext>
              </c:extLst>
            </c:dLbl>
            <c:dLbl>
              <c:idx val="8"/>
              <c:layout>
                <c:manualLayout>
                  <c:x val="-3.1897059752163143E-2"/>
                  <c:y val="0.165570266294394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E44-4946-B790-09EDB126A554}"/>
                </c:ext>
              </c:extLst>
            </c:dLbl>
            <c:dLbl>
              <c:idx val="9"/>
              <c:layout>
                <c:manualLayout>
                  <c:x val="-2.7316713162777187E-2"/>
                  <c:y val="0.167754844979554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E44-4946-B790-09EDB126A554}"/>
                </c:ext>
              </c:extLst>
            </c:dLbl>
            <c:dLbl>
              <c:idx val="10"/>
              <c:layout>
                <c:manualLayout>
                  <c:x val="-3.1682527337564652E-2"/>
                  <c:y val="-0.15934219254465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E44-4946-B790-09EDB126A554}"/>
                </c:ext>
              </c:extLst>
            </c:dLbl>
            <c:dLbl>
              <c:idx val="11"/>
              <c:layout>
                <c:manualLayout>
                  <c:x val="-3.1611397585885284E-2"/>
                  <c:y val="-0.115019618690014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20-4D77-BDD7-976149888413}"/>
                </c:ext>
              </c:extLst>
            </c:dLbl>
            <c:dLbl>
              <c:idx val="12"/>
              <c:layout>
                <c:manualLayout>
                  <c:x val="-2.9609149783553695E-2"/>
                  <c:y val="-0.242010627065792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E44-4946-B790-09EDB126A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PFs!$H$5:$H$17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PFs!$K$5:$K$17</c:f>
              <c:numCache>
                <c:formatCode>0.0</c:formatCode>
                <c:ptCount val="13"/>
                <c:pt idx="0">
                  <c:v>3.4859811050000005</c:v>
                </c:pt>
                <c:pt idx="1">
                  <c:v>-4.4224927059999999</c:v>
                </c:pt>
                <c:pt idx="2">
                  <c:v>1.2101766090000001</c:v>
                </c:pt>
                <c:pt idx="3">
                  <c:v>-0.33666761600000017</c:v>
                </c:pt>
                <c:pt idx="4">
                  <c:v>-2.9827716930000001</c:v>
                </c:pt>
                <c:pt idx="5">
                  <c:v>6.3494957660000004</c:v>
                </c:pt>
                <c:pt idx="6">
                  <c:v>-4.4849731359999998</c:v>
                </c:pt>
                <c:pt idx="7">
                  <c:v>-1.356986617</c:v>
                </c:pt>
                <c:pt idx="8">
                  <c:v>-0.70028840099999989</c:v>
                </c:pt>
                <c:pt idx="9">
                  <c:v>1.9145736369999999</c:v>
                </c:pt>
                <c:pt idx="10">
                  <c:v>7.3522130069999996</c:v>
                </c:pt>
                <c:pt idx="11">
                  <c:v>2.5999081550000001</c:v>
                </c:pt>
                <c:pt idx="12">
                  <c:v>4.5584343999999721E-2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E44-4946-B790-09EDB126A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1712080"/>
        <c:axId val="251712560"/>
      </c:lineChart>
      <c:dateAx>
        <c:axId val="2517120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Inst. financeiras — Fluxo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1824426106553781E-2"/>
          <c:y val="3.5358849398911159E-2"/>
          <c:w val="0.91289739175120621"/>
          <c:h val="0.82197840186817239"/>
        </c:manualLayout>
      </c:layout>
      <c:barChart>
        <c:barDir val="col"/>
        <c:grouping val="stacked"/>
        <c:varyColors val="0"/>
        <c:ser>
          <c:idx val="0"/>
          <c:order val="0"/>
          <c:tx>
            <c:v>Inst. financeira 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036258901421528E-3"/>
                  <c:y val="-8.75659353216112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8F-4EC8-954E-9E9A011DC8FC}"/>
                </c:ext>
              </c:extLst>
            </c:dLbl>
            <c:dLbl>
              <c:idx val="1"/>
              <c:layout>
                <c:manualLayout>
                  <c:x val="-2.1006330992193821E-17"/>
                  <c:y val="-0.111518234207723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1-4B00-A45B-C0F416683F30}"/>
                </c:ext>
              </c:extLst>
            </c:dLbl>
            <c:dLbl>
              <c:idx val="2"/>
              <c:layout>
                <c:manualLayout>
                  <c:x val="0"/>
                  <c:y val="-8.60589935578485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28F-4EC8-954E-9E9A011DC8FC}"/>
                </c:ext>
              </c:extLst>
            </c:dLbl>
            <c:dLbl>
              <c:idx val="3"/>
              <c:layout>
                <c:manualLayout>
                  <c:x val="-2.1006330992193821E-17"/>
                  <c:y val="-6.05603520734691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8F-4EC8-954E-9E9A011DC8FC}"/>
                </c:ext>
              </c:extLst>
            </c:dLbl>
            <c:dLbl>
              <c:idx val="4"/>
              <c:layout>
                <c:manualLayout>
                  <c:x val="0"/>
                  <c:y val="-0.12369191218860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CC-40C5-BE09-3D171D9B826B}"/>
                </c:ext>
              </c:extLst>
            </c:dLbl>
            <c:dLbl>
              <c:idx val="5"/>
              <c:layout>
                <c:manualLayout>
                  <c:x val="-4.2012661984387643E-17"/>
                  <c:y val="-6.52220772012960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1-4B00-A45B-C0F416683F30}"/>
                </c:ext>
              </c:extLst>
            </c:dLbl>
            <c:dLbl>
              <c:idx val="6"/>
              <c:layout>
                <c:manualLayout>
                  <c:x val="-4.223135084697714E-17"/>
                  <c:y val="-0.116728878557130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28F-4EC8-954E-9E9A011DC8FC}"/>
                </c:ext>
              </c:extLst>
            </c:dLbl>
            <c:dLbl>
              <c:idx val="7"/>
              <c:layout>
                <c:manualLayout>
                  <c:x val="0"/>
                  <c:y val="-0.278903203050770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8F-4EC8-954E-9E9A011DC8FC}"/>
                </c:ext>
              </c:extLst>
            </c:dLbl>
            <c:dLbl>
              <c:idx val="8"/>
              <c:layout>
                <c:manualLayout>
                  <c:x val="-2.3035548385716351E-3"/>
                  <c:y val="-9.37446261015250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8F-4EC8-954E-9E9A011DC8FC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CC-40C5-BE09-3D171D9B826B}"/>
                </c:ext>
              </c:extLst>
            </c:dLbl>
            <c:dLbl>
              <c:idx val="10"/>
              <c:layout>
                <c:manualLayout>
                  <c:x val="0"/>
                  <c:y val="-9.587433687656536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8F-4EC8-954E-9E9A011DC8FC}"/>
                </c:ext>
              </c:extLst>
            </c:dLbl>
            <c:dLbl>
              <c:idx val="11"/>
              <c:layout>
                <c:manualLayout>
                  <c:x val="2.2980165583854533E-3"/>
                  <c:y val="-7.01747873306736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28F-4EC8-954E-9E9A011DC8FC}"/>
                </c:ext>
              </c:extLst>
            </c:dLbl>
            <c:dLbl>
              <c:idx val="12"/>
              <c:layout>
                <c:manualLayout>
                  <c:x val="0"/>
                  <c:y val="-7.82905312728472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28F-4EC8-954E-9E9A011DC8FC}"/>
                </c:ext>
              </c:extLst>
            </c:dLbl>
            <c:dLbl>
              <c:idx val="13"/>
              <c:layout>
                <c:manualLayout>
                  <c:x val="-8.4259633766320538E-17"/>
                  <c:y val="-8.92828348331069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28F-4EC8-954E-9E9A011DC8FC}"/>
                </c:ext>
              </c:extLst>
            </c:dLbl>
            <c:dLbl>
              <c:idx val="14"/>
              <c:layout>
                <c:manualLayout>
                  <c:x val="-8.446270169395428E-17"/>
                  <c:y val="-0.104758315744309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28F-4EC8-954E-9E9A011DC8FC}"/>
                </c:ext>
              </c:extLst>
            </c:dLbl>
            <c:dLbl>
              <c:idx val="17"/>
              <c:layout>
                <c:manualLayout>
                  <c:x val="-8.446270169395428E-17"/>
                  <c:y val="-4.99787456107842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28F-4EC8-954E-9E9A011DC8FC}"/>
                </c:ext>
              </c:extLst>
            </c:dLbl>
            <c:dLbl>
              <c:idx val="18"/>
              <c:layout>
                <c:manualLayout>
                  <c:x val="2.2980165583854533E-3"/>
                  <c:y val="-0.14011002077680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28F-4EC8-954E-9E9A011DC8FC}"/>
                </c:ext>
              </c:extLst>
            </c:dLbl>
            <c:dLbl>
              <c:idx val="19"/>
              <c:layout>
                <c:manualLayout>
                  <c:x val="0"/>
                  <c:y val="-0.103394472743640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CC-40C5-BE09-3D171D9B826B}"/>
                </c:ext>
              </c:extLst>
            </c:dLbl>
            <c:dLbl>
              <c:idx val="20"/>
              <c:layout>
                <c:manualLayout>
                  <c:x val="-1.6851926753264108E-16"/>
                  <c:y val="-0.103972766261532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CC-40C5-BE09-3D171D9B826B}"/>
                </c:ext>
              </c:extLst>
            </c:dLbl>
            <c:dLbl>
              <c:idx val="21"/>
              <c:layout>
                <c:manualLayout>
                  <c:x val="0"/>
                  <c:y val="-6.2355934149943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CC-40C5-BE09-3D171D9B826B}"/>
                </c:ext>
              </c:extLst>
            </c:dLbl>
            <c:dLbl>
              <c:idx val="22"/>
              <c:layout>
                <c:manualLayout>
                  <c:x val="-1.6851926753264108E-16"/>
                  <c:y val="-7.36300475975587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28F-4EC8-954E-9E9A011DC8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 Inst.'!$B$5:$B$28</c:f>
              <c:numCache>
                <c:formatCode>m/d/yyyy</c:formatCode>
                <c:ptCount val="24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  <c:pt idx="23">
                  <c:v>46216</c:v>
                </c:pt>
              </c:numCache>
            </c:numRef>
          </c:cat>
          <c:val>
            <c:numRef>
              <c:f>'Fin Inst.'!$C$5:$C$28</c:f>
              <c:numCache>
                <c:formatCode>0.0</c:formatCode>
                <c:ptCount val="24"/>
                <c:pt idx="0">
                  <c:v>-0.29867500000000002</c:v>
                </c:pt>
                <c:pt idx="1">
                  <c:v>0.48630400000000001</c:v>
                </c:pt>
                <c:pt idx="2">
                  <c:v>0.36560599999999999</c:v>
                </c:pt>
                <c:pt idx="3">
                  <c:v>4.4735999999999998E-2</c:v>
                </c:pt>
                <c:pt idx="4">
                  <c:v>-0.67933399999999999</c:v>
                </c:pt>
                <c:pt idx="5">
                  <c:v>-0.31955600000000001</c:v>
                </c:pt>
                <c:pt idx="6">
                  <c:v>-3.7059000000000002E-2</c:v>
                </c:pt>
                <c:pt idx="7">
                  <c:v>2.0009239999999999</c:v>
                </c:pt>
                <c:pt idx="8">
                  <c:v>0.45754299999999998</c:v>
                </c:pt>
                <c:pt idx="9">
                  <c:v>2.3935999999999999E-2</c:v>
                </c:pt>
                <c:pt idx="10">
                  <c:v>0.14308000000000001</c:v>
                </c:pt>
                <c:pt idx="11">
                  <c:v>0.22108800000000001</c:v>
                </c:pt>
                <c:pt idx="12">
                  <c:v>-0.33965600000000001</c:v>
                </c:pt>
                <c:pt idx="13">
                  <c:v>5.3262999999999998E-2</c:v>
                </c:pt>
                <c:pt idx="14">
                  <c:v>0.16401199999999999</c:v>
                </c:pt>
                <c:pt idx="15">
                  <c:v>0.119975</c:v>
                </c:pt>
                <c:pt idx="16">
                  <c:v>-0.60260999999999998</c:v>
                </c:pt>
                <c:pt idx="17">
                  <c:v>0.204765</c:v>
                </c:pt>
                <c:pt idx="18">
                  <c:v>0.32530399999999998</c:v>
                </c:pt>
                <c:pt idx="19">
                  <c:v>0.17785300000000001</c:v>
                </c:pt>
                <c:pt idx="20">
                  <c:v>6.7005999999999996E-2</c:v>
                </c:pt>
                <c:pt idx="21">
                  <c:v>0.28683999999999998</c:v>
                </c:pt>
                <c:pt idx="22">
                  <c:v>-2.8777E-2</c:v>
                </c:pt>
                <c:pt idx="23">
                  <c:v>0.15484899999999999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F-4EC8-954E-9E9A011DC8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0"/>
      </c:catAx>
      <c:valAx>
        <c:axId val="992018655"/>
        <c:scaling>
          <c:orientation val="minMax"/>
          <c:max val="2.5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Inst. financeiras — Fluxo mensal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533447240069354E-17"/>
                  <c:y val="-0.240268795604617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2DF-4E30-B93B-B0F5EEE201C5}"/>
                </c:ext>
              </c:extLst>
            </c:dLbl>
            <c:dLbl>
              <c:idx val="1"/>
              <c:layout>
                <c:manualLayout>
                  <c:x val="-2.1021283564519228E-17"/>
                  <c:y val="-8.643654811801103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DF-4E30-B93B-B0F5EEE201C5}"/>
                </c:ext>
              </c:extLst>
            </c:dLbl>
            <c:dLbl>
              <c:idx val="2"/>
              <c:layout>
                <c:manualLayout>
                  <c:x val="0"/>
                  <c:y val="-0.120212312035454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2DF-4E30-B93B-B0F5EEE201C5}"/>
                </c:ext>
              </c:extLst>
            </c:dLbl>
            <c:dLbl>
              <c:idx val="3"/>
              <c:layout>
                <c:manualLayout>
                  <c:x val="0"/>
                  <c:y val="-7.07095453217023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DF-4E30-B93B-B0F5EEE201C5}"/>
                </c:ext>
              </c:extLst>
            </c:dLbl>
            <c:dLbl>
              <c:idx val="4"/>
              <c:layout>
                <c:manualLayout>
                  <c:x val="-8.4085134258076913E-17"/>
                  <c:y val="-0.17498805328838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2DF-4E30-B93B-B0F5EEE201C5}"/>
                </c:ext>
              </c:extLst>
            </c:dLbl>
            <c:dLbl>
              <c:idx val="5"/>
              <c:layout>
                <c:manualLayout>
                  <c:x val="0"/>
                  <c:y val="-0.182010817466351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2DF-4E30-B93B-B0F5EEE201C5}"/>
                </c:ext>
              </c:extLst>
            </c:dLbl>
            <c:dLbl>
              <c:idx val="6"/>
              <c:layout>
                <c:manualLayout>
                  <c:x val="0"/>
                  <c:y val="-0.170929918197450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2DF-4E30-B93B-B0F5EEE201C5}"/>
                </c:ext>
              </c:extLst>
            </c:dLbl>
            <c:dLbl>
              <c:idx val="7"/>
              <c:layout>
                <c:manualLayout>
                  <c:x val="0"/>
                  <c:y val="-0.146260030770348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2DF-4E30-B93B-B0F5EEE201C5}"/>
                </c:ext>
              </c:extLst>
            </c:dLbl>
            <c:dLbl>
              <c:idx val="8"/>
              <c:layout>
                <c:manualLayout>
                  <c:x val="-8.426757792055483E-17"/>
                  <c:y val="-0.17930303310193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2DF-4E30-B93B-B0F5EEE201C5}"/>
                </c:ext>
              </c:extLst>
            </c:dLbl>
            <c:dLbl>
              <c:idx val="9"/>
              <c:layout>
                <c:manualLayout>
                  <c:x val="0"/>
                  <c:y val="-0.237293888520881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DF-4E30-B93B-B0F5EEE201C5}"/>
                </c:ext>
              </c:extLst>
            </c:dLbl>
            <c:dLbl>
              <c:idx val="10"/>
              <c:layout>
                <c:manualLayout>
                  <c:x val="-2.3031192272726327E-3"/>
                  <c:y val="-0.1201720799587025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2DF-4E30-B93B-B0F5EEE201C5}"/>
                </c:ext>
              </c:extLst>
            </c:dLbl>
            <c:dLbl>
              <c:idx val="11"/>
              <c:layout>
                <c:manualLayout>
                  <c:x val="0"/>
                  <c:y val="-0.1623461554646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DF-4E30-B93B-B0F5EEE201C5}"/>
                </c:ext>
              </c:extLst>
            </c:dLbl>
            <c:dLbl>
              <c:idx val="12"/>
              <c:layout>
                <c:manualLayout>
                  <c:x val="0"/>
                  <c:y val="-6.64456212780013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DF-4E30-B93B-B0F5EEE201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 Inst.'!$E$5:$E$17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'Fin Inst.'!$F$5:$F$17</c:f>
              <c:numCache>
                <c:formatCode>0.0</c:formatCode>
                <c:ptCount val="13"/>
                <c:pt idx="0">
                  <c:v>5.3464340000000004</c:v>
                </c:pt>
                <c:pt idx="1">
                  <c:v>1.0322249999999999</c:v>
                </c:pt>
                <c:pt idx="2">
                  <c:v>-1.6863630000000001</c:v>
                </c:pt>
                <c:pt idx="3">
                  <c:v>-0.37936399999999992</c:v>
                </c:pt>
                <c:pt idx="4">
                  <c:v>3.363629</c:v>
                </c:pt>
                <c:pt idx="5">
                  <c:v>-2.5560369999999999</c:v>
                </c:pt>
                <c:pt idx="6">
                  <c:v>-4.6863540000000006</c:v>
                </c:pt>
                <c:pt idx="7">
                  <c:v>1.649246</c:v>
                </c:pt>
                <c:pt idx="8">
                  <c:v>-4.7679229999999997</c:v>
                </c:pt>
                <c:pt idx="9">
                  <c:v>4.9876389999999997</c:v>
                </c:pt>
                <c:pt idx="10">
                  <c:v>-1.52885</c:v>
                </c:pt>
                <c:pt idx="11">
                  <c:v>2.3681770000000002</c:v>
                </c:pt>
                <c:pt idx="12">
                  <c:v>0.70520499999999997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DF-4E30-B93B-B0F5EEE201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dateAx>
        <c:axId val="2517120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Outros — Fluxo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944130513706815E-2"/>
          <c:y val="8.0884600776306895E-2"/>
          <c:w val="0.9131396073127056"/>
          <c:h val="0.76347420493390272"/>
        </c:manualLayout>
      </c:layout>
      <c:barChart>
        <c:barDir val="col"/>
        <c:grouping val="stacked"/>
        <c:varyColors val="0"/>
        <c:ser>
          <c:idx val="0"/>
          <c:order val="0"/>
          <c:tx>
            <c:v>Outros à vista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16880158781624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25-4B0F-B22B-32AF74CC37FF}"/>
                </c:ext>
              </c:extLst>
            </c:dLbl>
            <c:dLbl>
              <c:idx val="1"/>
              <c:layout>
                <c:manualLayout>
                  <c:x val="2.2916262173587618E-3"/>
                  <c:y val="-9.73244803337428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6B-4804-BCCA-5602605A8709}"/>
                </c:ext>
              </c:extLst>
            </c:dLbl>
            <c:dLbl>
              <c:idx val="3"/>
              <c:layout>
                <c:manualLayout>
                  <c:x val="2.1006330992193821E-17"/>
                  <c:y val="-9.3286934253054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6B-4804-BCCA-5602605A8709}"/>
                </c:ext>
              </c:extLst>
            </c:dLbl>
            <c:dLbl>
              <c:idx val="4"/>
              <c:layout>
                <c:manualLayout>
                  <c:x val="0"/>
                  <c:y val="-0.1615236429932684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6B-4804-BCCA-5602605A8709}"/>
                </c:ext>
              </c:extLst>
            </c:dLbl>
            <c:dLbl>
              <c:idx val="5"/>
              <c:layout>
                <c:manualLayout>
                  <c:x val="-4.2012661984387643E-17"/>
                  <c:y val="-0.118698576934241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6B-4804-BCCA-5602605A8709}"/>
                </c:ext>
              </c:extLst>
            </c:dLbl>
            <c:dLbl>
              <c:idx val="6"/>
              <c:layout>
                <c:manualLayout>
                  <c:x val="4.2012661984387643E-17"/>
                  <c:y val="-0.148168991783783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6B-4804-BCCA-5602605A8709}"/>
                </c:ext>
              </c:extLst>
            </c:dLbl>
            <c:dLbl>
              <c:idx val="7"/>
              <c:layout>
                <c:manualLayout>
                  <c:x val="-4.2012661984387643E-17"/>
                  <c:y val="-0.123953467826414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6B-4804-BCCA-5602605A8709}"/>
                </c:ext>
              </c:extLst>
            </c:dLbl>
            <c:dLbl>
              <c:idx val="8"/>
              <c:layout>
                <c:manualLayout>
                  <c:x val="-8.4025323968775286E-17"/>
                  <c:y val="-8.65049124050993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6B-4804-BCCA-5602605A8709}"/>
                </c:ext>
              </c:extLst>
            </c:dLbl>
            <c:dLbl>
              <c:idx val="9"/>
              <c:layout>
                <c:manualLayout>
                  <c:x val="0"/>
                  <c:y val="-8.29928554136276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6B-4804-BCCA-5602605A8709}"/>
                </c:ext>
              </c:extLst>
            </c:dLbl>
            <c:dLbl>
              <c:idx val="10"/>
              <c:layout>
                <c:manualLayout>
                  <c:x val="-8.4025323968775286E-17"/>
                  <c:y val="-8.10578393678526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6B-4804-BCCA-5602605A87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Others!$B$5:$B$27</c:f>
              <c:numCache>
                <c:formatCode>m/d/yyyy</c:formatCode>
                <c:ptCount val="23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46192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46202</c:v>
                </c:pt>
                <c:pt idx="14">
                  <c:v>46203</c:v>
                </c:pt>
                <c:pt idx="15">
                  <c:v>46204</c:v>
                </c:pt>
                <c:pt idx="16">
                  <c:v>46205</c:v>
                </c:pt>
                <c:pt idx="17">
                  <c:v>46206</c:v>
                </c:pt>
                <c:pt idx="18">
                  <c:v>46209</c:v>
                </c:pt>
                <c:pt idx="19">
                  <c:v>46210</c:v>
                </c:pt>
                <c:pt idx="20">
                  <c:v>46211</c:v>
                </c:pt>
                <c:pt idx="21">
                  <c:v>46212</c:v>
                </c:pt>
                <c:pt idx="22">
                  <c:v>46213</c:v>
                </c:pt>
              </c:numCache>
            </c:numRef>
          </c:cat>
          <c:val>
            <c:numRef>
              <c:f>Others!$C$5:$C$27</c:f>
              <c:numCache>
                <c:formatCode>0.0</c:formatCode>
                <c:ptCount val="23"/>
                <c:pt idx="0">
                  <c:v>-0.39517400000000003</c:v>
                </c:pt>
                <c:pt idx="1">
                  <c:v>-9.7192000000000001E-2</c:v>
                </c:pt>
                <c:pt idx="2">
                  <c:v>1.6522999999999999E-2</c:v>
                </c:pt>
                <c:pt idx="3">
                  <c:v>0.139205</c:v>
                </c:pt>
                <c:pt idx="4">
                  <c:v>0.30008299999999999</c:v>
                </c:pt>
                <c:pt idx="5">
                  <c:v>0.16476199999999999</c:v>
                </c:pt>
                <c:pt idx="6">
                  <c:v>0.25142100000000001</c:v>
                </c:pt>
                <c:pt idx="7">
                  <c:v>0.177152</c:v>
                </c:pt>
                <c:pt idx="8">
                  <c:v>8.8860999999999996E-2</c:v>
                </c:pt>
                <c:pt idx="9">
                  <c:v>0.114936</c:v>
                </c:pt>
                <c:pt idx="10">
                  <c:v>0.110373</c:v>
                </c:pt>
                <c:pt idx="11">
                  <c:v>2.2446000000000001E-2</c:v>
                </c:pt>
                <c:pt idx="12">
                  <c:v>-4.078E-3</c:v>
                </c:pt>
                <c:pt idx="13">
                  <c:v>3.9203000000000002E-2</c:v>
                </c:pt>
                <c:pt idx="14">
                  <c:v>6.5578999999999998E-2</c:v>
                </c:pt>
                <c:pt idx="15">
                  <c:v>8.4142999999999996E-2</c:v>
                </c:pt>
                <c:pt idx="16">
                  <c:v>7.7317999999999998E-2</c:v>
                </c:pt>
                <c:pt idx="17">
                  <c:v>-1.0104999999999999E-2</c:v>
                </c:pt>
                <c:pt idx="18">
                  <c:v>0.102218</c:v>
                </c:pt>
                <c:pt idx="19">
                  <c:v>8.4541000000000005E-2</c:v>
                </c:pt>
                <c:pt idx="20">
                  <c:v>0.14777799999999999</c:v>
                </c:pt>
                <c:pt idx="21">
                  <c:v>3.6158999999999997E-2</c:v>
                </c:pt>
                <c:pt idx="22">
                  <c:v>-1.0923E-2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125-4B0F-B22B-32AF74CC37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992017695"/>
        <c:axId val="992018655"/>
      </c:barChart>
      <c:catAx>
        <c:axId val="992017695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8655"/>
        <c:crosses val="autoZero"/>
        <c:auto val="0"/>
        <c:lblAlgn val="ctr"/>
        <c:lblOffset val="100"/>
        <c:tickLblSkip val="2"/>
        <c:tickMarkSkip val="100"/>
        <c:noMultiLvlLbl val="0"/>
      </c:catAx>
      <c:valAx>
        <c:axId val="99201865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9920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Outros — Fluxo mensal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927610312947545E-3"/>
                  <c:y val="-0.113512377783598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A1-4E51-B520-9F2383468820}"/>
                </c:ext>
              </c:extLst>
            </c:dLbl>
            <c:dLbl>
              <c:idx val="1"/>
              <c:layout>
                <c:manualLayout>
                  <c:x val="-2.2927610312947436E-3"/>
                  <c:y val="-0.219723197219412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A1-4E51-B520-9F2383468820}"/>
                </c:ext>
              </c:extLst>
            </c:dLbl>
            <c:dLbl>
              <c:idx val="2"/>
              <c:layout>
                <c:manualLayout>
                  <c:x val="0"/>
                  <c:y val="-0.171420872222209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A1-4E51-B520-9F2383468820}"/>
                </c:ext>
              </c:extLst>
            </c:dLbl>
            <c:dLbl>
              <c:idx val="3"/>
              <c:layout>
                <c:manualLayout>
                  <c:x val="2.2927610312947436E-3"/>
                  <c:y val="-7.78723341090174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77-4595-ACE0-C0552DB31BF5}"/>
                </c:ext>
              </c:extLst>
            </c:dLbl>
            <c:dLbl>
              <c:idx val="4"/>
              <c:layout>
                <c:manualLayout>
                  <c:x val="0"/>
                  <c:y val="-0.131055988563416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77-4595-ACE0-C0552DB31BF5}"/>
                </c:ext>
              </c:extLst>
            </c:dLbl>
            <c:dLbl>
              <c:idx val="5"/>
              <c:layout>
                <c:manualLayout>
                  <c:x val="0"/>
                  <c:y val="-0.1749696843749500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1-4E51-B520-9F2383468820}"/>
                </c:ext>
              </c:extLst>
            </c:dLbl>
            <c:dLbl>
              <c:idx val="7"/>
              <c:layout>
                <c:manualLayout>
                  <c:x val="-8.406693333241971E-17"/>
                  <c:y val="-0.220895858120591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77-4595-ACE0-C0552DB31BF5}"/>
                </c:ext>
              </c:extLst>
            </c:dLbl>
            <c:dLbl>
              <c:idx val="8"/>
              <c:layout>
                <c:manualLayout>
                  <c:x val="0"/>
                  <c:y val="-0.17654712452585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77-4595-ACE0-C0552DB31BF5}"/>
                </c:ext>
              </c:extLst>
            </c:dLbl>
            <c:dLbl>
              <c:idx val="9"/>
              <c:layout>
                <c:manualLayout>
                  <c:x val="-2.2927610312947436E-3"/>
                  <c:y val="-8.03103872068893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C4-4B9C-9F38-CD74F87144A9}"/>
                </c:ext>
              </c:extLst>
            </c:dLbl>
            <c:dLbl>
              <c:idx val="10"/>
              <c:layout>
                <c:manualLayout>
                  <c:x val="0"/>
                  <c:y val="-0.104285750171845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C4-4B9C-9F38-CD74F87144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Others!$E$5:$E$17</c:f>
              <c:numCache>
                <c:formatCode>[$-409]mmm\-yy;@</c:formatCode>
                <c:ptCount val="13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  <c:pt idx="12">
                  <c:v>46234</c:v>
                </c:pt>
              </c:numCache>
            </c:numRef>
          </c:cat>
          <c:val>
            <c:numRef>
              <c:f>Others!$F$5:$F$17</c:f>
              <c:numCache>
                <c:formatCode>0.0</c:formatCode>
                <c:ptCount val="13"/>
                <c:pt idx="0">
                  <c:v>0.49292200000000008</c:v>
                </c:pt>
                <c:pt idx="1">
                  <c:v>0.44093100000000007</c:v>
                </c:pt>
                <c:pt idx="2">
                  <c:v>5.7527220000000003</c:v>
                </c:pt>
                <c:pt idx="3">
                  <c:v>0.56234400000000007</c:v>
                </c:pt>
                <c:pt idx="4">
                  <c:v>6.8028240000000002</c:v>
                </c:pt>
                <c:pt idx="5">
                  <c:v>-2.323321</c:v>
                </c:pt>
                <c:pt idx="6">
                  <c:v>-0.51760099999999998</c:v>
                </c:pt>
                <c:pt idx="7">
                  <c:v>-1.521919</c:v>
                </c:pt>
                <c:pt idx="8">
                  <c:v>2.7848579999999998</c:v>
                </c:pt>
                <c:pt idx="9">
                  <c:v>1.2452540000000001</c:v>
                </c:pt>
                <c:pt idx="10">
                  <c:v>-2.7108490000000001</c:v>
                </c:pt>
                <c:pt idx="11">
                  <c:v>0.47326600000000002</c:v>
                </c:pt>
                <c:pt idx="12">
                  <c:v>0.48801600000000001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5E-4FE0-B066-557F1F763C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1712080"/>
        <c:axId val="251712560"/>
      </c:barChart>
      <c:dateAx>
        <c:axId val="2517120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560"/>
        <c:crosses val="autoZero"/>
        <c:auto val="1"/>
        <c:lblOffset val="100"/>
        <c:baseTimeUnit val="months"/>
      </c:dateAx>
      <c:valAx>
        <c:axId val="2517125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5171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Participação no volume da B3 por perfil de investidor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Pessoas físicas</c:v>
          </c:tx>
          <c:spPr>
            <a:ln w="28575" cap="rnd">
              <a:solidFill>
                <a:srgbClr val="FFBC00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B3'!$C$5:$C$541</c:f>
              <c:numCache>
                <c:formatCode>0.0%</c:formatCode>
                <c:ptCount val="537"/>
                <c:pt idx="0">
                  <c:v>0.187</c:v>
                </c:pt>
                <c:pt idx="1">
                  <c:v>0.17699999999999999</c:v>
                </c:pt>
                <c:pt idx="2">
                  <c:v>0.18310000000000001</c:v>
                </c:pt>
                <c:pt idx="3">
                  <c:v>0.182</c:v>
                </c:pt>
                <c:pt idx="4">
                  <c:v>0.17630000000000001</c:v>
                </c:pt>
                <c:pt idx="5">
                  <c:v>0.17610000000000001</c:v>
                </c:pt>
                <c:pt idx="6">
                  <c:v>0.20039999999999999</c:v>
                </c:pt>
                <c:pt idx="7">
                  <c:v>0.17460000000000001</c:v>
                </c:pt>
                <c:pt idx="8">
                  <c:v>0.18260000000000001</c:v>
                </c:pt>
                <c:pt idx="9">
                  <c:v>0.18379999999999999</c:v>
                </c:pt>
                <c:pt idx="10">
                  <c:v>0.1883</c:v>
                </c:pt>
                <c:pt idx="11">
                  <c:v>0.17130000000000001</c:v>
                </c:pt>
                <c:pt idx="12">
                  <c:v>0.19370000000000001</c:v>
                </c:pt>
                <c:pt idx="13">
                  <c:v>0.1593</c:v>
                </c:pt>
                <c:pt idx="14">
                  <c:v>0.1618</c:v>
                </c:pt>
                <c:pt idx="15">
                  <c:v>0.1948</c:v>
                </c:pt>
                <c:pt idx="16">
                  <c:v>0.23280000000000001</c:v>
                </c:pt>
                <c:pt idx="17">
                  <c:v>0.24149999999999999</c:v>
                </c:pt>
                <c:pt idx="18">
                  <c:v>0.26869999999999999</c:v>
                </c:pt>
                <c:pt idx="19">
                  <c:v>0.22539999999999999</c:v>
                </c:pt>
                <c:pt idx="20">
                  <c:v>0.23300000000000001</c:v>
                </c:pt>
                <c:pt idx="21">
                  <c:v>0.2273</c:v>
                </c:pt>
                <c:pt idx="22">
                  <c:v>0.2107</c:v>
                </c:pt>
                <c:pt idx="23">
                  <c:v>0.2127</c:v>
                </c:pt>
                <c:pt idx="24">
                  <c:v>0.20699999999999999</c:v>
                </c:pt>
                <c:pt idx="25">
                  <c:v>0.20100000000000001</c:v>
                </c:pt>
                <c:pt idx="26">
                  <c:v>0.19400000000000001</c:v>
                </c:pt>
                <c:pt idx="27">
                  <c:v>0.2135</c:v>
                </c:pt>
                <c:pt idx="28">
                  <c:v>0.20380000000000001</c:v>
                </c:pt>
                <c:pt idx="29">
                  <c:v>0.1913</c:v>
                </c:pt>
                <c:pt idx="30">
                  <c:v>0.20780000000000001</c:v>
                </c:pt>
                <c:pt idx="31">
                  <c:v>0.17799999999999999</c:v>
                </c:pt>
                <c:pt idx="32">
                  <c:v>0.1694</c:v>
                </c:pt>
                <c:pt idx="33">
                  <c:v>0.1585</c:v>
                </c:pt>
                <c:pt idx="34">
                  <c:v>0.16020000000000001</c:v>
                </c:pt>
                <c:pt idx="35">
                  <c:v>0.154</c:v>
                </c:pt>
                <c:pt idx="36">
                  <c:v>0.16</c:v>
                </c:pt>
                <c:pt idx="37">
                  <c:v>0.16800000000000001</c:v>
                </c:pt>
                <c:pt idx="38">
                  <c:v>0.15509999999999999</c:v>
                </c:pt>
                <c:pt idx="39">
                  <c:v>0.14829999999999999</c:v>
                </c:pt>
                <c:pt idx="40">
                  <c:v>0.14460000000000001</c:v>
                </c:pt>
                <c:pt idx="41">
                  <c:v>0.13900000000000001</c:v>
                </c:pt>
                <c:pt idx="42">
                  <c:v>0.15620000000000001</c:v>
                </c:pt>
                <c:pt idx="43">
                  <c:v>0.1643</c:v>
                </c:pt>
                <c:pt idx="44">
                  <c:v>0.1474</c:v>
                </c:pt>
                <c:pt idx="45">
                  <c:v>0.14399999999999999</c:v>
                </c:pt>
                <c:pt idx="46">
                  <c:v>0.1331</c:v>
                </c:pt>
                <c:pt idx="47">
                  <c:v>0.1449</c:v>
                </c:pt>
                <c:pt idx="48">
                  <c:v>0.154</c:v>
                </c:pt>
                <c:pt idx="49">
                  <c:v>0.14000000000000001</c:v>
                </c:pt>
                <c:pt idx="50">
                  <c:v>0.13</c:v>
                </c:pt>
                <c:pt idx="51">
                  <c:v>0.127</c:v>
                </c:pt>
                <c:pt idx="52">
                  <c:v>0.13900000000000001</c:v>
                </c:pt>
                <c:pt idx="53">
                  <c:v>0.13800000000000001</c:v>
                </c:pt>
                <c:pt idx="54">
                  <c:v>0.14299999999999999</c:v>
                </c:pt>
                <c:pt idx="55">
                  <c:v>0.14299999999999999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0.13800000000000001</c:v>
                </c:pt>
                <c:pt idx="60">
                  <c:v>0.13700000000000001</c:v>
                </c:pt>
                <c:pt idx="61">
                  <c:v>0.13500000000000001</c:v>
                </c:pt>
                <c:pt idx="62">
                  <c:v>0.14799999999999999</c:v>
                </c:pt>
                <c:pt idx="63">
                  <c:v>0.13300000000000001</c:v>
                </c:pt>
                <c:pt idx="64">
                  <c:v>0.13700000000000001</c:v>
                </c:pt>
                <c:pt idx="65">
                  <c:v>0.127</c:v>
                </c:pt>
                <c:pt idx="66">
                  <c:v>0.13900000000000001</c:v>
                </c:pt>
                <c:pt idx="67">
                  <c:v>0.13100000000000001</c:v>
                </c:pt>
                <c:pt idx="68">
                  <c:v>0.13700000000000001</c:v>
                </c:pt>
                <c:pt idx="69">
                  <c:v>0.13400000000000001</c:v>
                </c:pt>
                <c:pt idx="70">
                  <c:v>0.13</c:v>
                </c:pt>
                <c:pt idx="71">
                  <c:v>0.13100000000000001</c:v>
                </c:pt>
                <c:pt idx="72">
                  <c:v>0.12</c:v>
                </c:pt>
                <c:pt idx="73">
                  <c:v>0.122</c:v>
                </c:pt>
                <c:pt idx="74">
                  <c:v>0.126</c:v>
                </c:pt>
                <c:pt idx="75">
                  <c:v>0.127</c:v>
                </c:pt>
                <c:pt idx="76">
                  <c:v>0.122</c:v>
                </c:pt>
                <c:pt idx="77">
                  <c:v>0.124</c:v>
                </c:pt>
                <c:pt idx="78">
                  <c:v>0.13100000000000001</c:v>
                </c:pt>
                <c:pt idx="79">
                  <c:v>0.125</c:v>
                </c:pt>
                <c:pt idx="80">
                  <c:v>0.13600000000000001</c:v>
                </c:pt>
                <c:pt idx="81">
                  <c:v>0.122</c:v>
                </c:pt>
                <c:pt idx="82">
                  <c:v>0.11799999999999999</c:v>
                </c:pt>
                <c:pt idx="83">
                  <c:v>0.124</c:v>
                </c:pt>
                <c:pt idx="84">
                  <c:v>0.11799999999999999</c:v>
                </c:pt>
                <c:pt idx="85">
                  <c:v>0.112</c:v>
                </c:pt>
                <c:pt idx="86">
                  <c:v>0.11</c:v>
                </c:pt>
                <c:pt idx="87">
                  <c:v>0.104</c:v>
                </c:pt>
                <c:pt idx="88">
                  <c:v>0.10199999999999999</c:v>
                </c:pt>
                <c:pt idx="89">
                  <c:v>9.8000000000000004E-2</c:v>
                </c:pt>
                <c:pt idx="90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7-496B-BBCC-4D3962DA6316}"/>
            </c:ext>
          </c:extLst>
        </c:ser>
        <c:ser>
          <c:idx val="1"/>
          <c:order val="1"/>
          <c:tx>
            <c:v>Institucionais</c:v>
          </c:tx>
          <c:spPr>
            <a:ln w="28575" cap="rnd">
              <a:solidFill>
                <a:srgbClr val="00D2C5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B3'!$D$5:$D$541</c:f>
              <c:numCache>
                <c:formatCode>0.0%</c:formatCode>
                <c:ptCount val="537"/>
                <c:pt idx="0">
                  <c:v>0.29699999999999999</c:v>
                </c:pt>
                <c:pt idx="1">
                  <c:v>0.30470000000000003</c:v>
                </c:pt>
                <c:pt idx="2">
                  <c:v>0.3029</c:v>
                </c:pt>
                <c:pt idx="3">
                  <c:v>0.29609999999999997</c:v>
                </c:pt>
                <c:pt idx="4">
                  <c:v>0.29409999999999997</c:v>
                </c:pt>
                <c:pt idx="5">
                  <c:v>0.31390000000000001</c:v>
                </c:pt>
                <c:pt idx="6">
                  <c:v>0.31369999999999998</c:v>
                </c:pt>
                <c:pt idx="7">
                  <c:v>0.32179999999999997</c:v>
                </c:pt>
                <c:pt idx="8">
                  <c:v>0.31040000000000001</c:v>
                </c:pt>
                <c:pt idx="9">
                  <c:v>0.32369999999999999</c:v>
                </c:pt>
                <c:pt idx="10">
                  <c:v>0.3322</c:v>
                </c:pt>
                <c:pt idx="11">
                  <c:v>0.3518</c:v>
                </c:pt>
                <c:pt idx="12">
                  <c:v>0.33139999999999997</c:v>
                </c:pt>
                <c:pt idx="13">
                  <c:v>0.3387</c:v>
                </c:pt>
                <c:pt idx="14">
                  <c:v>0.31109999999999999</c:v>
                </c:pt>
                <c:pt idx="15">
                  <c:v>0.29870000000000002</c:v>
                </c:pt>
                <c:pt idx="16">
                  <c:v>0.23580000000000001</c:v>
                </c:pt>
                <c:pt idx="17">
                  <c:v>0.24160000000000001</c:v>
                </c:pt>
                <c:pt idx="18">
                  <c:v>0.2387</c:v>
                </c:pt>
                <c:pt idx="19">
                  <c:v>0.25280000000000002</c:v>
                </c:pt>
                <c:pt idx="20">
                  <c:v>0.23219999999999999</c:v>
                </c:pt>
                <c:pt idx="21">
                  <c:v>0.24210000000000001</c:v>
                </c:pt>
                <c:pt idx="22">
                  <c:v>0.2606</c:v>
                </c:pt>
                <c:pt idx="23">
                  <c:v>0.27279999999999999</c:v>
                </c:pt>
                <c:pt idx="24">
                  <c:v>0.25900000000000001</c:v>
                </c:pt>
                <c:pt idx="25">
                  <c:v>0.25</c:v>
                </c:pt>
                <c:pt idx="26">
                  <c:v>0.23730000000000001</c:v>
                </c:pt>
                <c:pt idx="27">
                  <c:v>0.24329999999999999</c:v>
                </c:pt>
                <c:pt idx="28">
                  <c:v>0.26119999999999999</c:v>
                </c:pt>
                <c:pt idx="29">
                  <c:v>0.26190000000000002</c:v>
                </c:pt>
                <c:pt idx="30">
                  <c:v>0.26619999999999999</c:v>
                </c:pt>
                <c:pt idx="31">
                  <c:v>0.26929999999999998</c:v>
                </c:pt>
                <c:pt idx="32">
                  <c:v>0.26419999999999999</c:v>
                </c:pt>
                <c:pt idx="33">
                  <c:v>0.25669999999999998</c:v>
                </c:pt>
                <c:pt idx="34">
                  <c:v>0.2586</c:v>
                </c:pt>
                <c:pt idx="35">
                  <c:v>0.26500000000000001</c:v>
                </c:pt>
                <c:pt idx="36">
                  <c:v>0.254</c:v>
                </c:pt>
                <c:pt idx="37">
                  <c:v>0.246</c:v>
                </c:pt>
                <c:pt idx="38">
                  <c:v>0.2535</c:v>
                </c:pt>
                <c:pt idx="39">
                  <c:v>0.26319999999999999</c:v>
                </c:pt>
                <c:pt idx="40">
                  <c:v>0.24660000000000001</c:v>
                </c:pt>
                <c:pt idx="41">
                  <c:v>0.28010000000000002</c:v>
                </c:pt>
                <c:pt idx="42">
                  <c:v>0.2606</c:v>
                </c:pt>
                <c:pt idx="43">
                  <c:v>0.26619999999999999</c:v>
                </c:pt>
                <c:pt idx="44">
                  <c:v>0.25059999999999999</c:v>
                </c:pt>
                <c:pt idx="45">
                  <c:v>0.25159999999999999</c:v>
                </c:pt>
                <c:pt idx="46">
                  <c:v>0.2437</c:v>
                </c:pt>
                <c:pt idx="47">
                  <c:v>0.2235</c:v>
                </c:pt>
                <c:pt idx="48">
                  <c:v>0.249</c:v>
                </c:pt>
                <c:pt idx="49">
                  <c:v>0.25800000000000001</c:v>
                </c:pt>
                <c:pt idx="50">
                  <c:v>0.26700000000000002</c:v>
                </c:pt>
                <c:pt idx="51">
                  <c:v>0.27800000000000002</c:v>
                </c:pt>
                <c:pt idx="52">
                  <c:v>0.27700000000000002</c:v>
                </c:pt>
                <c:pt idx="53">
                  <c:v>0.28399999999999997</c:v>
                </c:pt>
                <c:pt idx="54">
                  <c:v>0.28199999999999997</c:v>
                </c:pt>
                <c:pt idx="55">
                  <c:v>0.28000000000000003</c:v>
                </c:pt>
                <c:pt idx="56">
                  <c:v>0.26800000000000002</c:v>
                </c:pt>
                <c:pt idx="57">
                  <c:v>0.25600000000000001</c:v>
                </c:pt>
                <c:pt idx="58">
                  <c:v>0.26600000000000001</c:v>
                </c:pt>
                <c:pt idx="59">
                  <c:v>0.27100000000000002</c:v>
                </c:pt>
                <c:pt idx="60">
                  <c:v>0.27500000000000002</c:v>
                </c:pt>
                <c:pt idx="61">
                  <c:v>0.26500000000000001</c:v>
                </c:pt>
                <c:pt idx="62">
                  <c:v>0.25900000000000001</c:v>
                </c:pt>
                <c:pt idx="63">
                  <c:v>0.26700000000000002</c:v>
                </c:pt>
                <c:pt idx="64">
                  <c:v>0.255</c:v>
                </c:pt>
                <c:pt idx="65">
                  <c:v>0.29099999999999998</c:v>
                </c:pt>
                <c:pt idx="66">
                  <c:v>0.28000000000000003</c:v>
                </c:pt>
                <c:pt idx="67">
                  <c:v>0.26300000000000001</c:v>
                </c:pt>
                <c:pt idx="68">
                  <c:v>0.25700000000000001</c:v>
                </c:pt>
                <c:pt idx="69">
                  <c:v>0.245</c:v>
                </c:pt>
                <c:pt idx="70">
                  <c:v>0.249</c:v>
                </c:pt>
                <c:pt idx="71">
                  <c:v>0.24099999999999999</c:v>
                </c:pt>
                <c:pt idx="72">
                  <c:v>0.25700000000000001</c:v>
                </c:pt>
                <c:pt idx="73">
                  <c:v>0.251</c:v>
                </c:pt>
                <c:pt idx="74">
                  <c:v>0.23699999999999999</c:v>
                </c:pt>
                <c:pt idx="75">
                  <c:v>0.24</c:v>
                </c:pt>
                <c:pt idx="76">
                  <c:v>0.247</c:v>
                </c:pt>
                <c:pt idx="77">
                  <c:v>0.246</c:v>
                </c:pt>
                <c:pt idx="78">
                  <c:v>0.248</c:v>
                </c:pt>
                <c:pt idx="79">
                  <c:v>0.27300000000000002</c:v>
                </c:pt>
                <c:pt idx="80">
                  <c:v>0.26</c:v>
                </c:pt>
                <c:pt idx="81">
                  <c:v>0.25700000000000001</c:v>
                </c:pt>
                <c:pt idx="82">
                  <c:v>0.25900000000000001</c:v>
                </c:pt>
                <c:pt idx="83">
                  <c:v>0.254</c:v>
                </c:pt>
                <c:pt idx="84">
                  <c:v>0.24399999999999999</c:v>
                </c:pt>
                <c:pt idx="85">
                  <c:v>0.23400000000000001</c:v>
                </c:pt>
                <c:pt idx="86">
                  <c:v>0.23699999999999999</c:v>
                </c:pt>
                <c:pt idx="87">
                  <c:v>0.25900000000000001</c:v>
                </c:pt>
                <c:pt idx="88">
                  <c:v>0.23899999999999999</c:v>
                </c:pt>
                <c:pt idx="89">
                  <c:v>0.27300000000000002</c:v>
                </c:pt>
                <c:pt idx="90">
                  <c:v>0.23699999999999999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7-496B-BBCC-4D3962DA6316}"/>
            </c:ext>
          </c:extLst>
        </c:ser>
        <c:ser>
          <c:idx val="2"/>
          <c:order val="2"/>
          <c:tx>
            <c:v>Estrangeiros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B3'!$E$5:$E$541</c:f>
              <c:numCache>
                <c:formatCode>0.0%</c:formatCode>
                <c:ptCount val="537"/>
                <c:pt idx="0">
                  <c:v>0.46350000000000002</c:v>
                </c:pt>
                <c:pt idx="1">
                  <c:v>0.45910000000000001</c:v>
                </c:pt>
                <c:pt idx="2">
                  <c:v>0.46010000000000001</c:v>
                </c:pt>
                <c:pt idx="3">
                  <c:v>0.46660000000000001</c:v>
                </c:pt>
                <c:pt idx="4">
                  <c:v>0.47360000000000002</c:v>
                </c:pt>
                <c:pt idx="5">
                  <c:v>0.44969999999999999</c:v>
                </c:pt>
                <c:pt idx="6">
                  <c:v>0.43659999999999999</c:v>
                </c:pt>
                <c:pt idx="7">
                  <c:v>0.44990000000000002</c:v>
                </c:pt>
                <c:pt idx="8">
                  <c:v>0.46250000000000002</c:v>
                </c:pt>
                <c:pt idx="9">
                  <c:v>0.44140000000000001</c:v>
                </c:pt>
                <c:pt idx="10">
                  <c:v>0.43319999999999997</c:v>
                </c:pt>
                <c:pt idx="11">
                  <c:v>0.42580000000000001</c:v>
                </c:pt>
                <c:pt idx="12">
                  <c:v>0.42280000000000001</c:v>
                </c:pt>
                <c:pt idx="13">
                  <c:v>0.45079999999999998</c:v>
                </c:pt>
                <c:pt idx="14">
                  <c:v>0.48349999999999999</c:v>
                </c:pt>
                <c:pt idx="15">
                  <c:v>0.46229999999999999</c:v>
                </c:pt>
                <c:pt idx="16">
                  <c:v>0.48349999999999999</c:v>
                </c:pt>
                <c:pt idx="17">
                  <c:v>0.46689999999999998</c:v>
                </c:pt>
                <c:pt idx="18">
                  <c:v>0.44490000000000002</c:v>
                </c:pt>
                <c:pt idx="19">
                  <c:v>0.46679999999999999</c:v>
                </c:pt>
                <c:pt idx="20">
                  <c:v>0.4859</c:v>
                </c:pt>
                <c:pt idx="21">
                  <c:v>0.47849999999999998</c:v>
                </c:pt>
                <c:pt idx="22">
                  <c:v>0.48080000000000001</c:v>
                </c:pt>
                <c:pt idx="23">
                  <c:v>0.46560000000000001</c:v>
                </c:pt>
                <c:pt idx="24">
                  <c:v>0.48299999999999998</c:v>
                </c:pt>
                <c:pt idx="25">
                  <c:v>0.499</c:v>
                </c:pt>
                <c:pt idx="26">
                  <c:v>0.52029999999999998</c:v>
                </c:pt>
                <c:pt idx="27">
                  <c:v>0.49419999999999997</c:v>
                </c:pt>
                <c:pt idx="28">
                  <c:v>0.48349999999999999</c:v>
                </c:pt>
                <c:pt idx="29">
                  <c:v>0.49519999999999997</c:v>
                </c:pt>
                <c:pt idx="30">
                  <c:v>0.47299999999999998</c:v>
                </c:pt>
                <c:pt idx="31">
                  <c:v>0.4869</c:v>
                </c:pt>
                <c:pt idx="32">
                  <c:v>0.50629999999999997</c:v>
                </c:pt>
                <c:pt idx="33">
                  <c:v>0.52129999999999999</c:v>
                </c:pt>
                <c:pt idx="34">
                  <c:v>0.52490000000000003</c:v>
                </c:pt>
                <c:pt idx="35">
                  <c:v>0.52800000000000002</c:v>
                </c:pt>
                <c:pt idx="36">
                  <c:v>0.53600000000000003</c:v>
                </c:pt>
                <c:pt idx="37">
                  <c:v>0.53400000000000003</c:v>
                </c:pt>
                <c:pt idx="38">
                  <c:v>0.54559999999999997</c:v>
                </c:pt>
                <c:pt idx="39">
                  <c:v>0.53779999999999994</c:v>
                </c:pt>
                <c:pt idx="40">
                  <c:v>0.56869999999999998</c:v>
                </c:pt>
                <c:pt idx="41">
                  <c:v>0.53120000000000001</c:v>
                </c:pt>
                <c:pt idx="42">
                  <c:v>0.53380000000000005</c:v>
                </c:pt>
                <c:pt idx="43">
                  <c:v>0.52439999999999998</c:v>
                </c:pt>
                <c:pt idx="44">
                  <c:v>0.5575</c:v>
                </c:pt>
                <c:pt idx="45">
                  <c:v>0.56320000000000003</c:v>
                </c:pt>
                <c:pt idx="46">
                  <c:v>0.57979999999999998</c:v>
                </c:pt>
                <c:pt idx="47">
                  <c:v>0.59040000000000004</c:v>
                </c:pt>
                <c:pt idx="48">
                  <c:v>0.54700000000000004</c:v>
                </c:pt>
                <c:pt idx="49">
                  <c:v>0.55700000000000005</c:v>
                </c:pt>
                <c:pt idx="50">
                  <c:v>0.56599999999999995</c:v>
                </c:pt>
                <c:pt idx="51">
                  <c:v>0.55300000000000005</c:v>
                </c:pt>
                <c:pt idx="52">
                  <c:v>0.53900000000000003</c:v>
                </c:pt>
                <c:pt idx="53">
                  <c:v>0.53700000000000003</c:v>
                </c:pt>
                <c:pt idx="54">
                  <c:v>0.53300000000000003</c:v>
                </c:pt>
                <c:pt idx="55">
                  <c:v>0.53300000000000003</c:v>
                </c:pt>
                <c:pt idx="56">
                  <c:v>0.55400000000000005</c:v>
                </c:pt>
                <c:pt idx="57">
                  <c:v>0.56399999999999995</c:v>
                </c:pt>
                <c:pt idx="58">
                  <c:v>0.55000000000000004</c:v>
                </c:pt>
                <c:pt idx="59">
                  <c:v>0.54700000000000004</c:v>
                </c:pt>
                <c:pt idx="60">
                  <c:v>0.53800000000000003</c:v>
                </c:pt>
                <c:pt idx="61">
                  <c:v>0.55200000000000005</c:v>
                </c:pt>
                <c:pt idx="62">
                  <c:v>0.54400000000000004</c:v>
                </c:pt>
                <c:pt idx="63">
                  <c:v>0.55400000000000005</c:v>
                </c:pt>
                <c:pt idx="64">
                  <c:v>0.56200000000000006</c:v>
                </c:pt>
                <c:pt idx="65">
                  <c:v>0.52800000000000002</c:v>
                </c:pt>
                <c:pt idx="66">
                  <c:v>0.53900000000000003</c:v>
                </c:pt>
                <c:pt idx="67">
                  <c:v>0.56100000000000005</c:v>
                </c:pt>
                <c:pt idx="68">
                  <c:v>0.56299999999999994</c:v>
                </c:pt>
                <c:pt idx="69">
                  <c:v>0.58199999999999996</c:v>
                </c:pt>
                <c:pt idx="70">
                  <c:v>0.58299999999999996</c:v>
                </c:pt>
                <c:pt idx="71">
                  <c:v>0.58599999999999997</c:v>
                </c:pt>
                <c:pt idx="72">
                  <c:v>0.57699999999999996</c:v>
                </c:pt>
                <c:pt idx="73">
                  <c:v>0.58199999999999996</c:v>
                </c:pt>
                <c:pt idx="74">
                  <c:v>0.58799999999999997</c:v>
                </c:pt>
                <c:pt idx="75">
                  <c:v>0.59</c:v>
                </c:pt>
                <c:pt idx="76">
                  <c:v>0.58699999999999997</c:v>
                </c:pt>
                <c:pt idx="77">
                  <c:v>0.59599999999999997</c:v>
                </c:pt>
                <c:pt idx="78">
                  <c:v>0.58499999999999996</c:v>
                </c:pt>
                <c:pt idx="79">
                  <c:v>0.56899999999999995</c:v>
                </c:pt>
                <c:pt idx="80">
                  <c:v>0.56599999999999995</c:v>
                </c:pt>
                <c:pt idx="81">
                  <c:v>0.59</c:v>
                </c:pt>
                <c:pt idx="82">
                  <c:v>0.58799999999999997</c:v>
                </c:pt>
                <c:pt idx="83">
                  <c:v>0.58299999999999996</c:v>
                </c:pt>
                <c:pt idx="84">
                  <c:v>0.60199999999999998</c:v>
                </c:pt>
                <c:pt idx="85">
                  <c:v>0.621</c:v>
                </c:pt>
                <c:pt idx="86">
                  <c:v>0.621</c:v>
                </c:pt>
                <c:pt idx="87">
                  <c:v>0.60299999999999998</c:v>
                </c:pt>
                <c:pt idx="88">
                  <c:v>0.61499999999999999</c:v>
                </c:pt>
                <c:pt idx="89">
                  <c:v>0.58499999999999996</c:v>
                </c:pt>
                <c:pt idx="9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7-496B-BBCC-4D3962DA6316}"/>
            </c:ext>
          </c:extLst>
        </c:ser>
        <c:ser>
          <c:idx val="3"/>
          <c:order val="3"/>
          <c:tx>
            <c:v>Inst. financeiras</c:v>
          </c:tx>
          <c:spPr>
            <a:ln w="28575" cap="rnd">
              <a:solidFill>
                <a:srgbClr val="404040"/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B3'!$F$5:$F$541</c:f>
              <c:numCache>
                <c:formatCode>0.0%</c:formatCode>
                <c:ptCount val="537"/>
                <c:pt idx="0">
                  <c:v>4.3099999999999999E-2</c:v>
                </c:pt>
                <c:pt idx="1">
                  <c:v>5.0799999999999998E-2</c:v>
                </c:pt>
                <c:pt idx="2">
                  <c:v>4.9000000000000002E-2</c:v>
                </c:pt>
                <c:pt idx="3">
                  <c:v>4.9500000000000002E-2</c:v>
                </c:pt>
                <c:pt idx="4">
                  <c:v>4.99E-2</c:v>
                </c:pt>
                <c:pt idx="5">
                  <c:v>4.99E-2</c:v>
                </c:pt>
                <c:pt idx="6">
                  <c:v>4.2700000000000002E-2</c:v>
                </c:pt>
                <c:pt idx="7">
                  <c:v>4.7E-2</c:v>
                </c:pt>
                <c:pt idx="8">
                  <c:v>3.8800000000000001E-2</c:v>
                </c:pt>
                <c:pt idx="9">
                  <c:v>4.4999999999999998E-2</c:v>
                </c:pt>
                <c:pt idx="10">
                  <c:v>3.8800000000000001E-2</c:v>
                </c:pt>
                <c:pt idx="11">
                  <c:v>4.48E-2</c:v>
                </c:pt>
                <c:pt idx="12">
                  <c:v>4.3999999999999997E-2</c:v>
                </c:pt>
                <c:pt idx="13">
                  <c:v>4.3700000000000003E-2</c:v>
                </c:pt>
                <c:pt idx="14">
                  <c:v>3.6400000000000002E-2</c:v>
                </c:pt>
                <c:pt idx="15">
                  <c:v>3.7199999999999997E-2</c:v>
                </c:pt>
                <c:pt idx="16">
                  <c:v>4.02E-2</c:v>
                </c:pt>
                <c:pt idx="17">
                  <c:v>4.2500000000000003E-2</c:v>
                </c:pt>
                <c:pt idx="18">
                  <c:v>3.9E-2</c:v>
                </c:pt>
                <c:pt idx="19">
                  <c:v>4.0800000000000003E-2</c:v>
                </c:pt>
                <c:pt idx="20">
                  <c:v>3.9199999999999999E-2</c:v>
                </c:pt>
                <c:pt idx="21">
                  <c:v>4.2999999999999997E-2</c:v>
                </c:pt>
                <c:pt idx="22">
                  <c:v>3.4700000000000002E-2</c:v>
                </c:pt>
                <c:pt idx="23">
                  <c:v>3.9699999999999999E-2</c:v>
                </c:pt>
                <c:pt idx="24">
                  <c:v>3.5999999999999997E-2</c:v>
                </c:pt>
                <c:pt idx="25">
                  <c:v>3.5999999999999997E-2</c:v>
                </c:pt>
                <c:pt idx="26">
                  <c:v>4.0099999999999997E-2</c:v>
                </c:pt>
                <c:pt idx="27">
                  <c:v>3.9E-2</c:v>
                </c:pt>
                <c:pt idx="28">
                  <c:v>3.6700000000000003E-2</c:v>
                </c:pt>
                <c:pt idx="29">
                  <c:v>4.02E-2</c:v>
                </c:pt>
                <c:pt idx="30">
                  <c:v>4.2299999999999997E-2</c:v>
                </c:pt>
                <c:pt idx="31">
                  <c:v>5.33E-2</c:v>
                </c:pt>
                <c:pt idx="32">
                  <c:v>4.8500000000000001E-2</c:v>
                </c:pt>
                <c:pt idx="33">
                  <c:v>5.28E-2</c:v>
                </c:pt>
                <c:pt idx="34">
                  <c:v>4.6300000000000001E-2</c:v>
                </c:pt>
                <c:pt idx="35">
                  <c:v>4.1000000000000002E-2</c:v>
                </c:pt>
                <c:pt idx="36">
                  <c:v>4.1000000000000002E-2</c:v>
                </c:pt>
                <c:pt idx="37">
                  <c:v>0.04</c:v>
                </c:pt>
                <c:pt idx="38">
                  <c:v>3.5900000000000001E-2</c:v>
                </c:pt>
                <c:pt idx="39">
                  <c:v>3.7699999999999997E-2</c:v>
                </c:pt>
                <c:pt idx="40">
                  <c:v>3.1300000000000001E-2</c:v>
                </c:pt>
                <c:pt idx="41">
                  <c:v>3.8800000000000001E-2</c:v>
                </c:pt>
                <c:pt idx="42">
                  <c:v>4.02E-2</c:v>
                </c:pt>
                <c:pt idx="43">
                  <c:v>3.8899999999999997E-2</c:v>
                </c:pt>
                <c:pt idx="44">
                  <c:v>3.3700000000000001E-2</c:v>
                </c:pt>
                <c:pt idx="45">
                  <c:v>3.44E-2</c:v>
                </c:pt>
                <c:pt idx="46">
                  <c:v>3.8699999999999998E-2</c:v>
                </c:pt>
                <c:pt idx="47">
                  <c:v>3.6499999999999998E-2</c:v>
                </c:pt>
                <c:pt idx="48">
                  <c:v>4.1000000000000002E-2</c:v>
                </c:pt>
                <c:pt idx="49">
                  <c:v>3.7999999999999999E-2</c:v>
                </c:pt>
                <c:pt idx="50">
                  <c:v>3.1E-2</c:v>
                </c:pt>
                <c:pt idx="51">
                  <c:v>3.4000000000000002E-2</c:v>
                </c:pt>
                <c:pt idx="52">
                  <c:v>3.7999999999999999E-2</c:v>
                </c:pt>
                <c:pt idx="53">
                  <c:v>3.2000000000000001E-2</c:v>
                </c:pt>
                <c:pt idx="54">
                  <c:v>3.5999999999999997E-2</c:v>
                </c:pt>
                <c:pt idx="55">
                  <c:v>3.6999999999999998E-2</c:v>
                </c:pt>
                <c:pt idx="56">
                  <c:v>3.3000000000000002E-2</c:v>
                </c:pt>
                <c:pt idx="57">
                  <c:v>3.6999999999999998E-2</c:v>
                </c:pt>
                <c:pt idx="58">
                  <c:v>4.1000000000000002E-2</c:v>
                </c:pt>
                <c:pt idx="59">
                  <c:v>3.5999999999999997E-2</c:v>
                </c:pt>
                <c:pt idx="60">
                  <c:v>4.2999999999999997E-2</c:v>
                </c:pt>
                <c:pt idx="61">
                  <c:v>4.1000000000000002E-2</c:v>
                </c:pt>
                <c:pt idx="62">
                  <c:v>4.2000000000000003E-2</c:v>
                </c:pt>
                <c:pt idx="63">
                  <c:v>3.7999999999999999E-2</c:v>
                </c:pt>
                <c:pt idx="64">
                  <c:v>3.7999999999999999E-2</c:v>
                </c:pt>
                <c:pt idx="65">
                  <c:v>4.7E-2</c:v>
                </c:pt>
                <c:pt idx="66">
                  <c:v>3.4000000000000002E-2</c:v>
                </c:pt>
                <c:pt idx="67">
                  <c:v>3.4000000000000002E-2</c:v>
                </c:pt>
                <c:pt idx="68">
                  <c:v>3.5999999999999997E-2</c:v>
                </c:pt>
                <c:pt idx="69">
                  <c:v>3.2000000000000001E-2</c:v>
                </c:pt>
                <c:pt idx="70">
                  <c:v>3.2000000000000001E-2</c:v>
                </c:pt>
                <c:pt idx="71">
                  <c:v>3.4000000000000002E-2</c:v>
                </c:pt>
                <c:pt idx="72">
                  <c:v>2.9000000000000001E-2</c:v>
                </c:pt>
                <c:pt idx="73">
                  <c:v>3.9E-2</c:v>
                </c:pt>
                <c:pt idx="74">
                  <c:v>4.2000000000000003E-2</c:v>
                </c:pt>
                <c:pt idx="75">
                  <c:v>3.3000000000000002E-2</c:v>
                </c:pt>
                <c:pt idx="76">
                  <c:v>3.5000000000000003E-2</c:v>
                </c:pt>
                <c:pt idx="77">
                  <c:v>2.8000000000000001E-2</c:v>
                </c:pt>
                <c:pt idx="78">
                  <c:v>2.8000000000000001E-2</c:v>
                </c:pt>
                <c:pt idx="79">
                  <c:v>2.3E-2</c:v>
                </c:pt>
                <c:pt idx="80">
                  <c:v>2.8000000000000001E-2</c:v>
                </c:pt>
                <c:pt idx="81">
                  <c:v>2.5999999999999999E-2</c:v>
                </c:pt>
                <c:pt idx="82">
                  <c:v>2.3E-2</c:v>
                </c:pt>
                <c:pt idx="83">
                  <c:v>0.03</c:v>
                </c:pt>
                <c:pt idx="84">
                  <c:v>0.03</c:v>
                </c:pt>
                <c:pt idx="85">
                  <c:v>2.7E-2</c:v>
                </c:pt>
                <c:pt idx="86">
                  <c:v>2.5999999999999999E-2</c:v>
                </c:pt>
                <c:pt idx="87">
                  <c:v>2.8000000000000001E-2</c:v>
                </c:pt>
                <c:pt idx="88">
                  <c:v>3.3000000000000002E-2</c:v>
                </c:pt>
                <c:pt idx="89">
                  <c:v>3.4000000000000002E-2</c:v>
                </c:pt>
                <c:pt idx="90">
                  <c:v>2.7E-2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7-496B-BBCC-4D3962DA6316}"/>
            </c:ext>
          </c:extLst>
        </c:ser>
        <c:ser>
          <c:idx val="4"/>
          <c:order val="4"/>
          <c:tx>
            <c:v>Outros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'Participação B3'!$B$5:$B$541</c:f>
              <c:numCache>
                <c:formatCode>m/d/yyyy</c:formatCode>
                <c:ptCount val="537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45991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  <c:pt idx="90">
                  <c:v>46234</c:v>
                </c:pt>
              </c:numCache>
            </c:numRef>
          </c:cat>
          <c:val>
            <c:numRef>
              <c:f>'Participação B3'!$G$5:$G$541</c:f>
              <c:numCache>
                <c:formatCode>0.0%</c:formatCode>
                <c:ptCount val="537"/>
                <c:pt idx="0">
                  <c:v>9.4000000000000004E-3</c:v>
                </c:pt>
                <c:pt idx="1">
                  <c:v>8.3000000000000001E-3</c:v>
                </c:pt>
                <c:pt idx="2">
                  <c:v>4.8999999999999998E-3</c:v>
                </c:pt>
                <c:pt idx="3">
                  <c:v>5.7999999999999996E-3</c:v>
                </c:pt>
                <c:pt idx="4">
                  <c:v>6.1000000000000004E-3</c:v>
                </c:pt>
                <c:pt idx="5">
                  <c:v>1.04E-2</c:v>
                </c:pt>
                <c:pt idx="6">
                  <c:v>6.6E-3</c:v>
                </c:pt>
                <c:pt idx="7">
                  <c:v>6.6E-3</c:v>
                </c:pt>
                <c:pt idx="8">
                  <c:v>5.5999999999999999E-3</c:v>
                </c:pt>
                <c:pt idx="9">
                  <c:v>6.1000000000000004E-3</c:v>
                </c:pt>
                <c:pt idx="10">
                  <c:v>7.4999999999999997E-3</c:v>
                </c:pt>
                <c:pt idx="11">
                  <c:v>6.3E-3</c:v>
                </c:pt>
                <c:pt idx="12">
                  <c:v>8.0999999999999996E-3</c:v>
                </c:pt>
                <c:pt idx="13">
                  <c:v>7.4999999999999997E-3</c:v>
                </c:pt>
                <c:pt idx="14">
                  <c:v>7.1999999999999998E-3</c:v>
                </c:pt>
                <c:pt idx="15">
                  <c:v>7.0000000000000001E-3</c:v>
                </c:pt>
                <c:pt idx="16">
                  <c:v>7.7000000000000002E-3</c:v>
                </c:pt>
                <c:pt idx="17">
                  <c:v>7.4000000000000003E-3</c:v>
                </c:pt>
                <c:pt idx="18">
                  <c:v>8.6E-3</c:v>
                </c:pt>
                <c:pt idx="19">
                  <c:v>1.43E-2</c:v>
                </c:pt>
                <c:pt idx="20">
                  <c:v>9.5999999999999992E-3</c:v>
                </c:pt>
                <c:pt idx="21">
                  <c:v>9.1000000000000004E-3</c:v>
                </c:pt>
                <c:pt idx="22">
                  <c:v>1.32E-2</c:v>
                </c:pt>
                <c:pt idx="23">
                  <c:v>9.1000000000000004E-3</c:v>
                </c:pt>
                <c:pt idx="24">
                  <c:v>1.5100000000000001E-2</c:v>
                </c:pt>
                <c:pt idx="25">
                  <c:v>1.4E-2</c:v>
                </c:pt>
                <c:pt idx="26">
                  <c:v>8.2000000000000007E-3</c:v>
                </c:pt>
                <c:pt idx="27">
                  <c:v>1.01E-2</c:v>
                </c:pt>
                <c:pt idx="28">
                  <c:v>1.4800000000000001E-2</c:v>
                </c:pt>
                <c:pt idx="29">
                  <c:v>1.14E-2</c:v>
                </c:pt>
                <c:pt idx="30">
                  <c:v>1.06E-2</c:v>
                </c:pt>
                <c:pt idx="31">
                  <c:v>1.2500000000000001E-2</c:v>
                </c:pt>
                <c:pt idx="32">
                  <c:v>1.17E-2</c:v>
                </c:pt>
                <c:pt idx="33">
                  <c:v>1.0800000000000001E-2</c:v>
                </c:pt>
                <c:pt idx="34">
                  <c:v>0.01</c:v>
                </c:pt>
                <c:pt idx="35">
                  <c:v>1.2999999999999999E-2</c:v>
                </c:pt>
                <c:pt idx="36">
                  <c:v>9.1000000000000004E-3</c:v>
                </c:pt>
                <c:pt idx="37">
                  <c:v>1.2E-2</c:v>
                </c:pt>
                <c:pt idx="38">
                  <c:v>9.9000000000000008E-3</c:v>
                </c:pt>
                <c:pt idx="39">
                  <c:v>1.29E-2</c:v>
                </c:pt>
                <c:pt idx="40">
                  <c:v>8.8000000000000005E-3</c:v>
                </c:pt>
                <c:pt idx="41">
                  <c:v>1.0800000000000001E-2</c:v>
                </c:pt>
                <c:pt idx="42">
                  <c:v>9.1999999999999998E-3</c:v>
                </c:pt>
                <c:pt idx="43">
                  <c:v>6.1999999999999998E-3</c:v>
                </c:pt>
                <c:pt idx="44">
                  <c:v>1.0699999999999999E-2</c:v>
                </c:pt>
                <c:pt idx="45">
                  <c:v>6.7999999999999996E-3</c:v>
                </c:pt>
                <c:pt idx="46">
                  <c:v>4.7000000000000002E-3</c:v>
                </c:pt>
                <c:pt idx="47">
                  <c:v>4.7000000000000002E-3</c:v>
                </c:pt>
                <c:pt idx="48">
                  <c:v>8.9999999999999993E-3</c:v>
                </c:pt>
                <c:pt idx="49">
                  <c:v>7.0000000000000001E-3</c:v>
                </c:pt>
                <c:pt idx="50">
                  <c:v>6.0000000000000001E-3</c:v>
                </c:pt>
                <c:pt idx="51">
                  <c:v>7.0000000000000001E-3</c:v>
                </c:pt>
                <c:pt idx="52">
                  <c:v>8.0000000000000002E-3</c:v>
                </c:pt>
                <c:pt idx="53">
                  <c:v>8.9999999999999993E-3</c:v>
                </c:pt>
                <c:pt idx="54">
                  <c:v>6.0000000000000001E-3</c:v>
                </c:pt>
                <c:pt idx="55">
                  <c:v>7.0000000000000001E-3</c:v>
                </c:pt>
                <c:pt idx="56">
                  <c:v>0.01</c:v>
                </c:pt>
                <c:pt idx="57">
                  <c:v>8.0000000000000002E-3</c:v>
                </c:pt>
                <c:pt idx="58">
                  <c:v>8.0000000000000002E-3</c:v>
                </c:pt>
                <c:pt idx="59">
                  <c:v>8.0000000000000002E-3</c:v>
                </c:pt>
                <c:pt idx="60">
                  <c:v>8.0000000000000002E-3</c:v>
                </c:pt>
                <c:pt idx="61">
                  <c:v>7.0000000000000001E-3</c:v>
                </c:pt>
                <c:pt idx="62">
                  <c:v>7.0000000000000001E-3</c:v>
                </c:pt>
                <c:pt idx="63">
                  <c:v>7.0000000000000001E-3</c:v>
                </c:pt>
                <c:pt idx="64">
                  <c:v>8.0000000000000002E-3</c:v>
                </c:pt>
                <c:pt idx="65">
                  <c:v>7.0000000000000001E-3</c:v>
                </c:pt>
                <c:pt idx="66">
                  <c:v>8.0000000000000002E-3</c:v>
                </c:pt>
                <c:pt idx="67">
                  <c:v>1.2E-2</c:v>
                </c:pt>
                <c:pt idx="68">
                  <c:v>7.0000000000000001E-3</c:v>
                </c:pt>
                <c:pt idx="69">
                  <c:v>6.0000000000000001E-3</c:v>
                </c:pt>
                <c:pt idx="70">
                  <c:v>7.0000000000000001E-3</c:v>
                </c:pt>
                <c:pt idx="71">
                  <c:v>8.0000000000000002E-3</c:v>
                </c:pt>
                <c:pt idx="72">
                  <c:v>1.7000000000000001E-2</c:v>
                </c:pt>
                <c:pt idx="73">
                  <c:v>7.0000000000000001E-3</c:v>
                </c:pt>
                <c:pt idx="74">
                  <c:v>7.0000000000000001E-3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7.0000000000000001E-3</c:v>
                </c:pt>
                <c:pt idx="78">
                  <c:v>8.0000000000000002E-3</c:v>
                </c:pt>
                <c:pt idx="79">
                  <c:v>0.01</c:v>
                </c:pt>
                <c:pt idx="80">
                  <c:v>1.0999999999999999E-2</c:v>
                </c:pt>
                <c:pt idx="81">
                  <c:v>5.0000000000000001E-3</c:v>
                </c:pt>
                <c:pt idx="82">
                  <c:v>1.2999999999999999E-2</c:v>
                </c:pt>
                <c:pt idx="83">
                  <c:v>8.9999999999999993E-3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1.0999999999999999E-2</c:v>
                </c:pt>
                <c:pt idx="89">
                  <c:v>0.01</c:v>
                </c:pt>
                <c:pt idx="90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7-496B-BBCC-4D3962DA6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407680"/>
        <c:axId val="2109424480"/>
      </c:lineChart>
      <c:dateAx>
        <c:axId val="21094076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09424480"/>
        <c:crosses val="autoZero"/>
        <c:auto val="1"/>
        <c:lblOffset val="100"/>
        <c:baseTimeUnit val="months"/>
        <c:majorUnit val="6"/>
        <c:majorTimeUnit val="months"/>
      </c:dateAx>
      <c:valAx>
        <c:axId val="21094244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210940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Participação atual na B3 por perfil de investidor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A-4784-BCB6-F05741B0B6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8A-4784-BCB6-F05741B0B6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8A-4784-BCB6-F05741B0B6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8A-4784-BCB6-F05741B0B6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8A-4784-BCB6-F05741B0B6A5}"/>
              </c:ext>
            </c:extLst>
          </c:dPt>
          <c:dLbls>
            <c:dLbl>
              <c:idx val="3"/>
              <c:layout>
                <c:manualLayout>
                  <c:x val="-1.3743406276191604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8A-4784-BCB6-F05741B0B6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Pessoas físicas</c:v>
              </c:pt>
              <c:pt idx="1">
                <c:v>Institucionais</c:v>
              </c:pt>
              <c:pt idx="2">
                <c:v>Estrangeiros</c:v>
              </c:pt>
              <c:pt idx="3">
                <c:v>Inst. financeiras</c:v>
              </c:pt>
              <c:pt idx="4">
                <c:v>Outros</c:v>
              </c:pt>
            </c:strLit>
          </c:cat>
          <c:val>
            <c:numRef>
              <c:f>'Participação B3'!$K$6:$O$6</c:f>
              <c:numCache>
                <c:formatCode>0.0%</c:formatCode>
                <c:ptCount val="5"/>
                <c:pt idx="0">
                  <c:v>0.128</c:v>
                </c:pt>
                <c:pt idx="1">
                  <c:v>0.23699999999999999</c:v>
                </c:pt>
                <c:pt idx="2">
                  <c:v>0.6</c:v>
                </c:pt>
                <c:pt idx="3">
                  <c:v>2.7E-2</c:v>
                </c:pt>
                <c:pt idx="4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8A-4784-BCB6-F05741B0B6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Fluxo estrangeiro por setor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04727642956124"/>
          <c:y val="7.6290742476309487E-2"/>
          <c:w val="0.85006532961139625"/>
          <c:h val="0.9229646985317087"/>
        </c:manualLayout>
      </c:layout>
      <c:barChart>
        <c:barDir val="bar"/>
        <c:grouping val="clustered"/>
        <c:varyColors val="0"/>
        <c:ser>
          <c:idx val="0"/>
          <c:order val="0"/>
          <c:tx>
            <c:v>Jun/26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Alimentos e Bebidas</c:v>
              </c:pt>
              <c:pt idx="1">
                <c:v>Metais e Mineração</c:v>
              </c:pt>
              <c:pt idx="2">
                <c:v>Agronegócio</c:v>
              </c:pt>
              <c:pt idx="3">
                <c:v>Construção civil</c:v>
              </c:pt>
              <c:pt idx="4">
                <c:v>TMT</c:v>
              </c:pt>
              <c:pt idx="5">
                <c:v>Petróleo, Gás e Petroquímica</c:v>
              </c:pt>
              <c:pt idx="6">
                <c:v>Bens de capital</c:v>
              </c:pt>
              <c:pt idx="7">
                <c:v>Imóveis de renda</c:v>
              </c:pt>
              <c:pt idx="8">
                <c:v>Educação</c:v>
              </c:pt>
              <c:pt idx="9">
                <c:v>Transportes</c:v>
              </c:pt>
              <c:pt idx="10">
                <c:v>Financeiras (não bancos)</c:v>
              </c:pt>
              <c:pt idx="11">
                <c:v>Utilities e Energia</c:v>
              </c:pt>
              <c:pt idx="12">
                <c:v>Papel e Celulose</c:v>
              </c:pt>
              <c:pt idx="13">
                <c:v>Varejo</c:v>
              </c:pt>
              <c:pt idx="14">
                <c:v>Saúde</c:v>
              </c:pt>
              <c:pt idx="15">
                <c:v>Bancos</c:v>
              </c:pt>
              <c:pt idx="16">
                <c:v>Saneamento</c:v>
              </c:pt>
            </c:strLit>
          </c:cat>
          <c:val>
            <c:numRef>
              <c:f>'Sector flows'!$G$5:$G$21</c:f>
              <c:numCache>
                <c:formatCode>0.00</c:formatCode>
                <c:ptCount val="17"/>
                <c:pt idx="0">
                  <c:v>-2.0963866045712578</c:v>
                </c:pt>
                <c:pt idx="1">
                  <c:v>-9.2112948976773065E-2</c:v>
                </c:pt>
                <c:pt idx="2">
                  <c:v>-2.5194570207570361</c:v>
                </c:pt>
                <c:pt idx="3">
                  <c:v>-0.1226133695596163</c:v>
                </c:pt>
                <c:pt idx="4">
                  <c:v>-0.93386973487816261</c:v>
                </c:pt>
                <c:pt idx="5">
                  <c:v>0.24128129095557371</c:v>
                </c:pt>
                <c:pt idx="6">
                  <c:v>-0.2135230589564612</c:v>
                </c:pt>
                <c:pt idx="7">
                  <c:v>-0.3628469127600969</c:v>
                </c:pt>
                <c:pt idx="8">
                  <c:v>-0.4012443754952334</c:v>
                </c:pt>
                <c:pt idx="9">
                  <c:v>-0.46396367485222939</c:v>
                </c:pt>
                <c:pt idx="10">
                  <c:v>-0.88437347174334646</c:v>
                </c:pt>
                <c:pt idx="11">
                  <c:v>9.1153809351071105E-2</c:v>
                </c:pt>
                <c:pt idx="12">
                  <c:v>-0.21573807853851101</c:v>
                </c:pt>
                <c:pt idx="13">
                  <c:v>-0.87409068543954416</c:v>
                </c:pt>
                <c:pt idx="14">
                  <c:v>-0.1288509818989978</c:v>
                </c:pt>
                <c:pt idx="15">
                  <c:v>-0.95640433133901881</c:v>
                </c:pt>
                <c:pt idx="16">
                  <c:v>1.199781353064737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F4A-9A4F-3C4679581C28}"/>
            </c:ext>
          </c:extLst>
        </c:ser>
        <c:ser>
          <c:idx val="2"/>
          <c:order val="1"/>
          <c:tx>
            <c:v>No mês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Alimentos e Bebidas</c:v>
              </c:pt>
              <c:pt idx="1">
                <c:v>Metais e Mineração</c:v>
              </c:pt>
              <c:pt idx="2">
                <c:v>Agronegócio</c:v>
              </c:pt>
              <c:pt idx="3">
                <c:v>Construção civil</c:v>
              </c:pt>
              <c:pt idx="4">
                <c:v>TMT</c:v>
              </c:pt>
              <c:pt idx="5">
                <c:v>Petróleo, Gás e Petroquímica</c:v>
              </c:pt>
              <c:pt idx="6">
                <c:v>Bens de capital</c:v>
              </c:pt>
              <c:pt idx="7">
                <c:v>Imóveis de renda</c:v>
              </c:pt>
              <c:pt idx="8">
                <c:v>Educação</c:v>
              </c:pt>
              <c:pt idx="9">
                <c:v>Transportes</c:v>
              </c:pt>
              <c:pt idx="10">
                <c:v>Financeiras (não bancos)</c:v>
              </c:pt>
              <c:pt idx="11">
                <c:v>Utilities e Energia</c:v>
              </c:pt>
              <c:pt idx="12">
                <c:v>Papel e Celulose</c:v>
              </c:pt>
              <c:pt idx="13">
                <c:v>Varejo</c:v>
              </c:pt>
              <c:pt idx="14">
                <c:v>Saúde</c:v>
              </c:pt>
              <c:pt idx="15">
                <c:v>Bancos</c:v>
              </c:pt>
              <c:pt idx="16">
                <c:v>Saneamento</c:v>
              </c:pt>
            </c:strLit>
          </c:cat>
          <c:val>
            <c:numRef>
              <c:f>'Sector flows'!$I$5:$I$21</c:f>
              <c:numCache>
                <c:formatCode>0.00</c:formatCode>
                <c:ptCount val="17"/>
                <c:pt idx="0">
                  <c:v>-0.83261143585694575</c:v>
                </c:pt>
                <c:pt idx="1">
                  <c:v>-0.68857343929597248</c:v>
                </c:pt>
                <c:pt idx="2">
                  <c:v>-0.51530849857248751</c:v>
                </c:pt>
                <c:pt idx="3">
                  <c:v>-0.29641950921630972</c:v>
                </c:pt>
                <c:pt idx="4">
                  <c:v>-0.213272231122515</c:v>
                </c:pt>
                <c:pt idx="5">
                  <c:v>-0.1219124821235269</c:v>
                </c:pt>
                <c:pt idx="6">
                  <c:v>5.1775177180999384E-3</c:v>
                </c:pt>
                <c:pt idx="7">
                  <c:v>3.6075880891476397E-2</c:v>
                </c:pt>
                <c:pt idx="8">
                  <c:v>6.2129584630552077E-2</c:v>
                </c:pt>
                <c:pt idx="9">
                  <c:v>6.5536673632259707E-2</c:v>
                </c:pt>
                <c:pt idx="10">
                  <c:v>0.18314556155264189</c:v>
                </c:pt>
                <c:pt idx="11">
                  <c:v>0.28426593857730198</c:v>
                </c:pt>
                <c:pt idx="12">
                  <c:v>0.31891770017087617</c:v>
                </c:pt>
                <c:pt idx="13">
                  <c:v>0.33948392226663582</c:v>
                </c:pt>
                <c:pt idx="14">
                  <c:v>0.3775504318318163</c:v>
                </c:pt>
                <c:pt idx="15">
                  <c:v>0.62261995241611034</c:v>
                </c:pt>
                <c:pt idx="16">
                  <c:v>0.7111744254410699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F-4F4A-9A4F-3C4679581C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897612576"/>
        <c:axId val="1897610176"/>
      </c:barChart>
      <c:catAx>
        <c:axId val="189761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897610176"/>
        <c:crosses val="autoZero"/>
        <c:auto val="1"/>
        <c:lblAlgn val="ctr"/>
        <c:lblOffset val="100"/>
        <c:noMultiLvlLbl val="0"/>
      </c:catAx>
      <c:valAx>
        <c:axId val="189761017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8976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85181503571166"/>
          <c:y val="4.2317509903649755E-2"/>
          <c:w val="0.81833627862454905"/>
          <c:h val="0.775679214828699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A97532-0746-41EA-A5FE-13648BEC2997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FD0-4826-8177-E86D9946E297}"/>
                </c:ext>
              </c:extLst>
            </c:dLbl>
            <c:dLbl>
              <c:idx val="1"/>
              <c:layout>
                <c:manualLayout>
                  <c:x val="-9.0691270896357569E-3"/>
                  <c:y val="7.4154407036640625E-3"/>
                </c:manualLayout>
              </c:layout>
              <c:tx>
                <c:rich>
                  <a:bodyPr/>
                  <a:lstStyle/>
                  <a:p>
                    <a:fld id="{52E016F2-44E0-426F-90A0-23D8D25F249C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FD0-4826-8177-E86D9946E297}"/>
                </c:ext>
              </c:extLst>
            </c:dLbl>
            <c:dLbl>
              <c:idx val="2"/>
              <c:layout>
                <c:manualLayout>
                  <c:x val="-7.1432268019517603E-2"/>
                  <c:y val="3.845447092597265E-2"/>
                </c:manualLayout>
              </c:layout>
              <c:tx>
                <c:rich>
                  <a:bodyPr/>
                  <a:lstStyle/>
                  <a:p>
                    <a:fld id="{53000E4D-D358-488A-8778-E970D25FBAFA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FD0-4826-8177-E86D9946E297}"/>
                </c:ext>
              </c:extLst>
            </c:dLbl>
            <c:dLbl>
              <c:idx val="3"/>
              <c:layout>
                <c:manualLayout>
                  <c:x val="-0.15546162660698148"/>
                  <c:y val="-3.6338829430946815E-4"/>
                </c:manualLayout>
              </c:layout>
              <c:tx>
                <c:rich>
                  <a:bodyPr/>
                  <a:lstStyle/>
                  <a:p>
                    <a:fld id="{30A57119-84ED-49DE-BF55-4A242A7AC578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FD0-4826-8177-E86D9946E2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FC3B0E-EDFB-409C-9CEF-95D147592FD4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FD0-4826-8177-E86D9946E2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D2BCC5-B538-4D4A-A887-EE9AEF3C46E2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FD0-4826-8177-E86D9946E297}"/>
                </c:ext>
              </c:extLst>
            </c:dLbl>
            <c:dLbl>
              <c:idx val="6"/>
              <c:layout>
                <c:manualLayout>
                  <c:x val="-0.14815602245975251"/>
                  <c:y val="-2.5823763893481357E-3"/>
                </c:manualLayout>
              </c:layout>
              <c:tx>
                <c:rich>
                  <a:bodyPr/>
                  <a:lstStyle/>
                  <a:p>
                    <a:fld id="{3085116D-6E9F-469E-8EE1-9DFF8B367266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6087638253812"/>
                      <c:h val="0.10342907111508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0-4826-8177-E86D9946E297}"/>
                </c:ext>
              </c:extLst>
            </c:dLbl>
            <c:dLbl>
              <c:idx val="7"/>
              <c:layout>
                <c:manualLayout>
                  <c:x val="-9.3227499322816043E-2"/>
                  <c:y val="-4.6777609198826745E-2"/>
                </c:manualLayout>
              </c:layout>
              <c:tx>
                <c:rich>
                  <a:bodyPr/>
                  <a:lstStyle/>
                  <a:p>
                    <a:fld id="{34E5A840-A3C3-4A9E-BDF9-D285412224DA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FD0-4826-8177-E86D9946E297}"/>
                </c:ext>
              </c:extLst>
            </c:dLbl>
            <c:dLbl>
              <c:idx val="8"/>
              <c:layout>
                <c:manualLayout>
                  <c:x val="-5.0139327396625792E-2"/>
                  <c:y val="3.7709396061540966E-2"/>
                </c:manualLayout>
              </c:layout>
              <c:tx>
                <c:rich>
                  <a:bodyPr/>
                  <a:lstStyle/>
                  <a:p>
                    <a:fld id="{E36D6CBF-1A7B-453E-9FF1-8C80DCF2735B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FD0-4826-8177-E86D9946E297}"/>
                </c:ext>
              </c:extLst>
            </c:dLbl>
            <c:dLbl>
              <c:idx val="9"/>
              <c:layout>
                <c:manualLayout>
                  <c:x val="-0.13019963531164044"/>
                  <c:y val="-5.8837977014788358E-2"/>
                </c:manualLayout>
              </c:layout>
              <c:tx>
                <c:rich>
                  <a:bodyPr/>
                  <a:lstStyle/>
                  <a:p>
                    <a:fld id="{ED10CB23-55C6-4926-B78E-D6718F60229C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98463654855647"/>
                      <c:h val="0.1001559992443585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FD0-4826-8177-E86D9946E297}"/>
                </c:ext>
              </c:extLst>
            </c:dLbl>
            <c:dLbl>
              <c:idx val="10"/>
              <c:layout>
                <c:manualLayout>
                  <c:x val="8.214113468877798E-3"/>
                  <c:y val="1.71844004879196E-2"/>
                </c:manualLayout>
              </c:layout>
              <c:tx>
                <c:rich>
                  <a:bodyPr/>
                  <a:lstStyle/>
                  <a:p>
                    <a:fld id="{BADA337B-475B-4312-9833-90518DCFB005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FD0-4826-8177-E86D9946E297}"/>
                </c:ext>
              </c:extLst>
            </c:dLbl>
            <c:dLbl>
              <c:idx val="11"/>
              <c:layout>
                <c:manualLayout>
                  <c:x val="-0.14683331143343528"/>
                  <c:y val="-1.6365359353653346E-2"/>
                </c:manualLayout>
              </c:layout>
              <c:tx>
                <c:rich>
                  <a:bodyPr/>
                  <a:lstStyle/>
                  <a:p>
                    <a:fld id="{AC6C6468-5FB8-4797-B776-1370598A8419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FD0-4826-8177-E86D9946E297}"/>
                </c:ext>
              </c:extLst>
            </c:dLbl>
            <c:dLbl>
              <c:idx val="12"/>
              <c:layout>
                <c:manualLayout>
                  <c:x val="-8.1574061907464038E-2"/>
                  <c:y val="-1.6365359353653353E-2"/>
                </c:manualLayout>
              </c:layout>
              <c:tx>
                <c:rich>
                  <a:bodyPr/>
                  <a:lstStyle/>
                  <a:p>
                    <a:fld id="{323455A6-5686-4CFC-907C-C588679A623A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FD0-4826-8177-E86D9946E297}"/>
                </c:ext>
              </c:extLst>
            </c:dLbl>
            <c:dLbl>
              <c:idx val="13"/>
              <c:layout>
                <c:manualLayout>
                  <c:x val="-2.0903330423950216E-2"/>
                  <c:y val="5.0431336750901327E-2"/>
                </c:manualLayout>
              </c:layout>
              <c:tx>
                <c:rich>
                  <a:bodyPr/>
                  <a:lstStyle/>
                  <a:p>
                    <a:fld id="{A2555F39-E0F0-4535-92C3-8AE63A85B7CE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FD0-4826-8177-E86D9946E297}"/>
                </c:ext>
              </c:extLst>
            </c:dLbl>
            <c:dLbl>
              <c:idx val="14"/>
              <c:layout>
                <c:manualLayout>
                  <c:x val="-7.7600515026878189E-2"/>
                  <c:y val="2.9275952689421302E-2"/>
                </c:manualLayout>
              </c:layout>
              <c:tx>
                <c:rich>
                  <a:bodyPr/>
                  <a:lstStyle/>
                  <a:p>
                    <a:fld id="{8D15A85B-4679-4153-B772-4BAB3AE09FBB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FD0-4826-8177-E86D9946E2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8401A94-77EB-4FFA-9B6A-2C5FF9B89726}" type="CELLRANGE">
                      <a:rPr lang="pt-BR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FD0-4826-8177-E86D9946E297}"/>
                </c:ext>
              </c:extLst>
            </c:dLbl>
            <c:dLbl>
              <c:idx val="16"/>
              <c:layout>
                <c:manualLayout>
                  <c:x val="-9.7888874288956804E-2"/>
                  <c:y val="-6.0551829608517412E-2"/>
                </c:manualLayout>
              </c:layout>
              <c:tx>
                <c:rich>
                  <a:bodyPr/>
                  <a:lstStyle/>
                  <a:p>
                    <a:fld id="{57B921F1-7C80-443F-AB33-FB4C6888CCF7}" type="CELLRANGE">
                      <a:rPr lang="en-US"/>
                      <a:pPr/>
                      <a:t>[CELLRANGE]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32300025178765"/>
                      <c:h val="9.03367836321665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FD0-4826-8177-E86D9946E2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'Sector flows'!$D$28:$D$44</c:f>
              <c:numCache>
                <c:formatCode>0.00</c:formatCode>
                <c:ptCount val="17"/>
                <c:pt idx="0">
                  <c:v>3.0613086895565962</c:v>
                </c:pt>
                <c:pt idx="1">
                  <c:v>0.5779546729823648</c:v>
                </c:pt>
                <c:pt idx="2">
                  <c:v>-8.0211672722821881</c:v>
                </c:pt>
                <c:pt idx="3">
                  <c:v>-1.2955123369790389</c:v>
                </c:pt>
                <c:pt idx="4">
                  <c:v>0.40325105717218612</c:v>
                </c:pt>
                <c:pt idx="5">
                  <c:v>3.1799168194329259</c:v>
                </c:pt>
                <c:pt idx="6">
                  <c:v>2.6669174010823999</c:v>
                </c:pt>
                <c:pt idx="7">
                  <c:v>-2.283263305627659</c:v>
                </c:pt>
                <c:pt idx="8">
                  <c:v>-3.9818479278866699</c:v>
                </c:pt>
                <c:pt idx="9">
                  <c:v>-9.1040686820608174E-2</c:v>
                </c:pt>
                <c:pt idx="10">
                  <c:v>-0.69503236070148833</c:v>
                </c:pt>
                <c:pt idx="11">
                  <c:v>7.7954357332914759</c:v>
                </c:pt>
                <c:pt idx="12">
                  <c:v>-4.0185914497015043</c:v>
                </c:pt>
                <c:pt idx="13">
                  <c:v>-2.8747468533495839</c:v>
                </c:pt>
                <c:pt idx="14">
                  <c:v>-3.6557070636675979</c:v>
                </c:pt>
                <c:pt idx="15">
                  <c:v>4.5759445548443018</c:v>
                </c:pt>
                <c:pt idx="16">
                  <c:v>-4.9283390908470173</c:v>
                </c:pt>
              </c:numCache>
            </c:numRef>
          </c:xVal>
          <c:yVal>
            <c:numRef>
              <c:f>'Sector flows'!$G$28:$G$44</c:f>
              <c:numCache>
                <c:formatCode>0.0%</c:formatCode>
                <c:ptCount val="17"/>
                <c:pt idx="0">
                  <c:v>0.18298349603817199</c:v>
                </c:pt>
                <c:pt idx="1">
                  <c:v>5.7809040398117073E-2</c:v>
                </c:pt>
                <c:pt idx="2">
                  <c:v>-0.11510143824077013</c:v>
                </c:pt>
                <c:pt idx="3">
                  <c:v>-0.10010248278542744</c:v>
                </c:pt>
                <c:pt idx="4">
                  <c:v>-0.16172219932196874</c:v>
                </c:pt>
                <c:pt idx="5">
                  <c:v>9.6136189692359153E-2</c:v>
                </c:pt>
                <c:pt idx="6">
                  <c:v>0.16876804886119223</c:v>
                </c:pt>
                <c:pt idx="7">
                  <c:v>-5.3397175573482447E-2</c:v>
                </c:pt>
                <c:pt idx="8">
                  <c:v>-0.27519882230129278</c:v>
                </c:pt>
                <c:pt idx="9">
                  <c:v>5.7473290918075515E-2</c:v>
                </c:pt>
                <c:pt idx="10">
                  <c:v>-5.7884381176997346E-2</c:v>
                </c:pt>
                <c:pt idx="11">
                  <c:v>0.32319473259490095</c:v>
                </c:pt>
                <c:pt idx="12">
                  <c:v>-5.1388851405430702E-2</c:v>
                </c:pt>
                <c:pt idx="13">
                  <c:v>-8.5878228690508984E-2</c:v>
                </c:pt>
                <c:pt idx="14">
                  <c:v>-0.16079249230181436</c:v>
                </c:pt>
                <c:pt idx="15">
                  <c:v>1.6088356372469192E-2</c:v>
                </c:pt>
                <c:pt idx="16">
                  <c:v>4.7993678363415837E-2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'Sector flows'!$C$28:$C$44</c15:f>
                <c15:dlblRangeCache>
                  <c:ptCount val="17"/>
                  <c:pt idx="0">
                    <c:v>Saneamento</c:v>
                  </c:pt>
                  <c:pt idx="1">
                    <c:v>Bancos</c:v>
                  </c:pt>
                  <c:pt idx="2">
                    <c:v>Saúde</c:v>
                  </c:pt>
                  <c:pt idx="3">
                    <c:v>Varejo</c:v>
                  </c:pt>
                  <c:pt idx="4">
                    <c:v>Papel e Celulose</c:v>
                  </c:pt>
                  <c:pt idx="5">
                    <c:v>Utilities e Energia</c:v>
                  </c:pt>
                  <c:pt idx="6">
                    <c:v>Financeiras (não bancos)</c:v>
                  </c:pt>
                  <c:pt idx="7">
                    <c:v>Transportes</c:v>
                  </c:pt>
                  <c:pt idx="8">
                    <c:v>Educação</c:v>
                  </c:pt>
                  <c:pt idx="9">
                    <c:v>Imóveis de renda</c:v>
                  </c:pt>
                  <c:pt idx="10">
                    <c:v>Bens de capital</c:v>
                  </c:pt>
                  <c:pt idx="11">
                    <c:v>Petróleo, Gás e Petroquímica</c:v>
                  </c:pt>
                  <c:pt idx="12">
                    <c:v>TMT</c:v>
                  </c:pt>
                  <c:pt idx="13">
                    <c:v>Construção civil</c:v>
                  </c:pt>
                  <c:pt idx="14">
                    <c:v>Agronegócio</c:v>
                  </c:pt>
                  <c:pt idx="15">
                    <c:v>Metais e Mineração</c:v>
                  </c:pt>
                  <c:pt idx="16">
                    <c:v>Alimentos e Bebidas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8FD0-4826-8177-E86D9946E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164272"/>
        <c:axId val="476166192"/>
      </c:scatterChart>
      <c:valAx>
        <c:axId val="476164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pt-BR" sz="900"/>
                  <a:t>Fluxo estr. acum. no ano</a:t>
                </a:r>
                <a:r>
                  <a:rPr lang="pt-BR" sz="900" baseline="0"/>
                  <a:t> (% do ADTV)</a:t>
                </a:r>
                <a:endParaRPr lang="pt-BR" sz="900"/>
              </a:p>
            </c:rich>
          </c:tx>
          <c:layout>
            <c:manualLayout>
              <c:xMode val="edge"/>
              <c:yMode val="edge"/>
              <c:x val="0.34632561548446217"/>
              <c:y val="0.93534366530072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76166192"/>
        <c:crosses val="autoZero"/>
        <c:crossBetween val="midCat"/>
      </c:valAx>
      <c:valAx>
        <c:axId val="47616619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pt-BR" sz="900" b="0"/>
                  <a:t>Desempenho no ano</a:t>
                </a:r>
              </a:p>
            </c:rich>
          </c:tx>
          <c:layout>
            <c:manualLayout>
              <c:xMode val="edge"/>
              <c:yMode val="edge"/>
              <c:x val="1.3765473662963637E-2"/>
              <c:y val="0.39232898600464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7616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Fundos de renda fixa — Captação líquida mensal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Renda Fixa (bi)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Classe'!$C$22:$C$33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Classe'!$D$22:$D$33</c:f>
              <c:numCache>
                <c:formatCode>0.0</c:formatCode>
                <c:ptCount val="12"/>
                <c:pt idx="0">
                  <c:v>14.26166522507963</c:v>
                </c:pt>
                <c:pt idx="1">
                  <c:v>-7.4584520334157025</c:v>
                </c:pt>
                <c:pt idx="2">
                  <c:v>50.071231509373689</c:v>
                </c:pt>
                <c:pt idx="3">
                  <c:v>12.82831721148724</c:v>
                </c:pt>
                <c:pt idx="4">
                  <c:v>-4.4404167121797</c:v>
                </c:pt>
                <c:pt idx="5">
                  <c:v>-67.627253159486301</c:v>
                </c:pt>
                <c:pt idx="6">
                  <c:v>59.51622588393812</c:v>
                </c:pt>
                <c:pt idx="7">
                  <c:v>56.253440245062833</c:v>
                </c:pt>
                <c:pt idx="8">
                  <c:v>13.575535128480761</c:v>
                </c:pt>
                <c:pt idx="9">
                  <c:v>-16.649929383255891</c:v>
                </c:pt>
                <c:pt idx="10">
                  <c:v>-3.5643097862433111</c:v>
                </c:pt>
                <c:pt idx="11">
                  <c:v>-0.68512905094498833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947-A183-A58D2D524C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Fundos de ações — Captação líquida mensal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Ações (bi)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Classe'!$C$22:$C$33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Classe'!$E$22:$E$33</c:f>
              <c:numCache>
                <c:formatCode>0.0</c:formatCode>
                <c:ptCount val="12"/>
                <c:pt idx="0">
                  <c:v>-5.15705614172564</c:v>
                </c:pt>
                <c:pt idx="1">
                  <c:v>0.48578244480715971</c:v>
                </c:pt>
                <c:pt idx="2">
                  <c:v>-3.6657282719864801</c:v>
                </c:pt>
                <c:pt idx="3">
                  <c:v>-1.3170535661751102</c:v>
                </c:pt>
                <c:pt idx="4">
                  <c:v>0.43760402783801033</c:v>
                </c:pt>
                <c:pt idx="5">
                  <c:v>1.68883864154956</c:v>
                </c:pt>
                <c:pt idx="6">
                  <c:v>-1.27740328314111</c:v>
                </c:pt>
                <c:pt idx="7">
                  <c:v>-3.6351199242715602</c:v>
                </c:pt>
                <c:pt idx="8">
                  <c:v>-0.7954428065840996</c:v>
                </c:pt>
                <c:pt idx="9">
                  <c:v>-0.15962026744265009</c:v>
                </c:pt>
                <c:pt idx="10">
                  <c:v>-0.69537602285597</c:v>
                </c:pt>
                <c:pt idx="11">
                  <c:v>2.1092855084340043E-2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1-4806-BACE-75E67DCDF1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Fundos multimercado — Captação líquida mensal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646689183209086E-3"/>
          <c:y val="3.2900552897677335E-2"/>
          <c:w val="0.98640299662251885"/>
          <c:h val="0.79156074912227403"/>
        </c:manualLayout>
      </c:layout>
      <c:barChart>
        <c:barDir val="col"/>
        <c:grouping val="clustered"/>
        <c:varyColors val="0"/>
        <c:ser>
          <c:idx val="0"/>
          <c:order val="0"/>
          <c:tx>
            <c:v>Multimercado (bi)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Classe'!$C$22:$C$33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Classe'!$F$22:$F$33</c:f>
              <c:numCache>
                <c:formatCode>0.0</c:formatCode>
                <c:ptCount val="12"/>
                <c:pt idx="0">
                  <c:v>6.1291963948912302</c:v>
                </c:pt>
                <c:pt idx="1">
                  <c:v>5.5145503016287112</c:v>
                </c:pt>
                <c:pt idx="2">
                  <c:v>-3.5827615226873899</c:v>
                </c:pt>
                <c:pt idx="3">
                  <c:v>-3.0800970417072207</c:v>
                </c:pt>
                <c:pt idx="4">
                  <c:v>7.3912104637162699</c:v>
                </c:pt>
                <c:pt idx="5">
                  <c:v>7.0939045958401108</c:v>
                </c:pt>
                <c:pt idx="6">
                  <c:v>20.18789317842247</c:v>
                </c:pt>
                <c:pt idx="7">
                  <c:v>-6.2494841410269313</c:v>
                </c:pt>
                <c:pt idx="8">
                  <c:v>-3.2300135963267098</c:v>
                </c:pt>
                <c:pt idx="9">
                  <c:v>-2.6000295547860599</c:v>
                </c:pt>
                <c:pt idx="10">
                  <c:v>-3.7083796733840297</c:v>
                </c:pt>
                <c:pt idx="11">
                  <c:v>-14.277738013646969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F-46BC-8177-43CF096EEF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Captação líquida por classe de fundo (mensal)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718802284393539E-2"/>
          <c:y val="0.11074622671804753"/>
          <c:w val="0.9467804618573703"/>
          <c:h val="0.66529110550322812"/>
        </c:manualLayout>
      </c:layout>
      <c:barChart>
        <c:barDir val="col"/>
        <c:grouping val="stacked"/>
        <c:varyColors val="0"/>
        <c:ser>
          <c:idx val="1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Classe'!$D$4:$D$15</c:f>
              <c:numCache>
                <c:formatCode>0.0</c:formatCode>
                <c:ptCount val="12"/>
                <c:pt idx="0">
                  <c:v>4.3002607497778866</c:v>
                </c:pt>
                <c:pt idx="1">
                  <c:v>4.3466408940733547</c:v>
                </c:pt>
                <c:pt idx="2">
                  <c:v>4.438019109855432</c:v>
                </c:pt>
                <c:pt idx="3">
                  <c:v>4.4852324593196089</c:v>
                </c:pt>
                <c:pt idx="4">
                  <c:v>4.5277811692654177</c:v>
                </c:pt>
                <c:pt idx="5">
                  <c:v>4.5055076579060422</c:v>
                </c:pt>
                <c:pt idx="6">
                  <c:v>4.6186877214606108</c:v>
                </c:pt>
                <c:pt idx="7">
                  <c:v>4.714040999317386</c:v>
                </c:pt>
                <c:pt idx="8">
                  <c:v>4.8179219369842778</c:v>
                </c:pt>
                <c:pt idx="9">
                  <c:v>4.7928738894115988</c:v>
                </c:pt>
                <c:pt idx="10">
                  <c:v>4.7347944251263518</c:v>
                </c:pt>
                <c:pt idx="11">
                  <c:v>4.7423032210434073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0C4-96D3-4E366C76DE01}"/>
            </c:ext>
          </c:extLst>
        </c:ser>
        <c:ser>
          <c:idx val="0"/>
          <c:order val="1"/>
          <c:tx>
            <c:v>Fundos de ações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Classe'!$E$4:$E$15</c:f>
              <c:numCache>
                <c:formatCode>0.0</c:formatCode>
                <c:ptCount val="12"/>
                <c:pt idx="0">
                  <c:v>0.61533144127542339</c:v>
                </c:pt>
                <c:pt idx="1">
                  <c:v>0.64523166659252551</c:v>
                </c:pt>
                <c:pt idx="2">
                  <c:v>0.66012811004112293</c:v>
                </c:pt>
                <c:pt idx="3">
                  <c:v>0.66315714534300763</c:v>
                </c:pt>
                <c:pt idx="4">
                  <c:v>0.6896647768423938</c:v>
                </c:pt>
                <c:pt idx="5">
                  <c:v>0.6924282104635171</c:v>
                </c:pt>
                <c:pt idx="6">
                  <c:v>0.73267496354290995</c:v>
                </c:pt>
                <c:pt idx="7">
                  <c:v>0.73849394060640861</c:v>
                </c:pt>
                <c:pt idx="8">
                  <c:v>0.72361565453777099</c:v>
                </c:pt>
                <c:pt idx="9">
                  <c:v>0.73300277524994528</c:v>
                </c:pt>
                <c:pt idx="10">
                  <c:v>0.68979461353740046</c:v>
                </c:pt>
                <c:pt idx="1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8-429F-B8B2-3C94CFC4B29E}"/>
            </c:ext>
          </c:extLst>
        </c:ser>
        <c:ser>
          <c:idx val="2"/>
          <c:order val="2"/>
          <c:tx>
            <c:v>Fundos 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Classe'!$F$4:$F$15</c:f>
              <c:numCache>
                <c:formatCode>0.0</c:formatCode>
                <c:ptCount val="12"/>
                <c:pt idx="0">
                  <c:v>1.6163696138304309</c:v>
                </c:pt>
                <c:pt idx="1">
                  <c:v>1.623781468689502</c:v>
                </c:pt>
                <c:pt idx="2">
                  <c:v>1.64763197945205</c:v>
                </c:pt>
                <c:pt idx="3">
                  <c:v>1.654036991608266</c:v>
                </c:pt>
                <c:pt idx="4">
                  <c:v>1.6679948552481969</c:v>
                </c:pt>
                <c:pt idx="5">
                  <c:v>1.6890836734161401</c:v>
                </c:pt>
                <c:pt idx="6">
                  <c:v>1.6513456989745909</c:v>
                </c:pt>
                <c:pt idx="7">
                  <c:v>1.5976017184718601</c:v>
                </c:pt>
                <c:pt idx="8">
                  <c:v>1.6045872395204039</c:v>
                </c:pt>
                <c:pt idx="9">
                  <c:v>1.6009266472868688</c:v>
                </c:pt>
                <c:pt idx="10">
                  <c:v>1.563300716770903</c:v>
                </c:pt>
                <c:pt idx="11">
                  <c:v>1.5448149758502741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8-429F-B8B2-3C94CFC4B2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068918736"/>
        <c:axId val="648248064"/>
      </c:barChart>
      <c:dateAx>
        <c:axId val="106891873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648248064"/>
        <c:crosses val="autoZero"/>
        <c:auto val="1"/>
        <c:lblOffset val="100"/>
        <c:baseTimeUnit val="months"/>
      </c:dateAx>
      <c:valAx>
        <c:axId val="64824806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689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Patrimônio líquido por classe de fundo (mensal)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0336791093875448E-2"/>
          <c:y val="0.13076808673958934"/>
          <c:w val="0.9467804618573703"/>
          <c:h val="0.60981961235847248"/>
        </c:manualLayout>
      </c:layout>
      <c:barChart>
        <c:barDir val="col"/>
        <c:grouping val="stacked"/>
        <c:varyColors val="0"/>
        <c:ser>
          <c:idx val="1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Classe'!$D$4:$D$15</c:f>
              <c:numCache>
                <c:formatCode>0.0</c:formatCode>
                <c:ptCount val="12"/>
                <c:pt idx="0">
                  <c:v>4.3002607497778866</c:v>
                </c:pt>
                <c:pt idx="1">
                  <c:v>4.3466408940733547</c:v>
                </c:pt>
                <c:pt idx="2">
                  <c:v>4.438019109855432</c:v>
                </c:pt>
                <c:pt idx="3">
                  <c:v>4.4852324593196089</c:v>
                </c:pt>
                <c:pt idx="4">
                  <c:v>4.5277811692654177</c:v>
                </c:pt>
                <c:pt idx="5">
                  <c:v>4.5055076579060422</c:v>
                </c:pt>
                <c:pt idx="6">
                  <c:v>4.6186877214606108</c:v>
                </c:pt>
                <c:pt idx="7">
                  <c:v>4.714040999317386</c:v>
                </c:pt>
                <c:pt idx="8">
                  <c:v>4.8179219369842778</c:v>
                </c:pt>
                <c:pt idx="9">
                  <c:v>4.7928738894115988</c:v>
                </c:pt>
                <c:pt idx="10">
                  <c:v>4.7347944251263518</c:v>
                </c:pt>
                <c:pt idx="11">
                  <c:v>4.7423032210434073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0C4-96D3-4E366C76DE01}"/>
            </c:ext>
          </c:extLst>
        </c:ser>
        <c:ser>
          <c:idx val="0"/>
          <c:order val="1"/>
          <c:tx>
            <c:v>Fundos de ações</c:v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Classe'!$E$4:$E$15</c:f>
              <c:numCache>
                <c:formatCode>0.0</c:formatCode>
                <c:ptCount val="12"/>
                <c:pt idx="0">
                  <c:v>0.61533144127542339</c:v>
                </c:pt>
                <c:pt idx="1">
                  <c:v>0.64523166659252551</c:v>
                </c:pt>
                <c:pt idx="2">
                  <c:v>0.66012811004112293</c:v>
                </c:pt>
                <c:pt idx="3">
                  <c:v>0.66315714534300763</c:v>
                </c:pt>
                <c:pt idx="4">
                  <c:v>0.6896647768423938</c:v>
                </c:pt>
                <c:pt idx="5">
                  <c:v>0.6924282104635171</c:v>
                </c:pt>
                <c:pt idx="6">
                  <c:v>0.73267496354290995</c:v>
                </c:pt>
                <c:pt idx="7">
                  <c:v>0.73849394060640861</c:v>
                </c:pt>
                <c:pt idx="8">
                  <c:v>0.72361565453777099</c:v>
                </c:pt>
                <c:pt idx="9">
                  <c:v>0.73300277524994528</c:v>
                </c:pt>
                <c:pt idx="10">
                  <c:v>0.68979461353740046</c:v>
                </c:pt>
                <c:pt idx="1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D-4803-97BB-9B6C0AA31784}"/>
            </c:ext>
          </c:extLst>
        </c:ser>
        <c:ser>
          <c:idx val="2"/>
          <c:order val="2"/>
          <c:tx>
            <c:v>Fundos 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Classe'!$F$4:$F$15</c:f>
              <c:numCache>
                <c:formatCode>0.0</c:formatCode>
                <c:ptCount val="12"/>
                <c:pt idx="0">
                  <c:v>1.6163696138304309</c:v>
                </c:pt>
                <c:pt idx="1">
                  <c:v>1.623781468689502</c:v>
                </c:pt>
                <c:pt idx="2">
                  <c:v>1.64763197945205</c:v>
                </c:pt>
                <c:pt idx="3">
                  <c:v>1.654036991608266</c:v>
                </c:pt>
                <c:pt idx="4">
                  <c:v>1.6679948552481969</c:v>
                </c:pt>
                <c:pt idx="5">
                  <c:v>1.6890836734161401</c:v>
                </c:pt>
                <c:pt idx="6">
                  <c:v>1.6513456989745909</c:v>
                </c:pt>
                <c:pt idx="7">
                  <c:v>1.5976017184718601</c:v>
                </c:pt>
                <c:pt idx="8">
                  <c:v>1.6045872395204039</c:v>
                </c:pt>
                <c:pt idx="9">
                  <c:v>1.6009266472868688</c:v>
                </c:pt>
                <c:pt idx="10">
                  <c:v>1.563300716770903</c:v>
                </c:pt>
                <c:pt idx="11">
                  <c:v>1.5448149758502741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D-4803-97BB-9B6C0AA317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068918736"/>
        <c:axId val="648248064"/>
      </c:barChart>
      <c:dateAx>
        <c:axId val="1068918736"/>
        <c:scaling>
          <c:orientation val="minMax"/>
        </c:scaling>
        <c:delete val="0"/>
        <c:axPos val="b"/>
        <c:numFmt formatCode="[$-416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648248064"/>
        <c:crosses val="autoZero"/>
        <c:auto val="1"/>
        <c:lblOffset val="100"/>
        <c:baseTimeUnit val="months"/>
      </c:dateAx>
      <c:valAx>
        <c:axId val="64824806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689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Patrimônio líquido por classe (últimos meses)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Classe'!$D$28:$D$33</c:f>
              <c:numCache>
                <c:formatCode>0.0</c:formatCode>
                <c:ptCount val="6"/>
                <c:pt idx="0">
                  <c:v>59.51622588393812</c:v>
                </c:pt>
                <c:pt idx="1">
                  <c:v>56.253440245062833</c:v>
                </c:pt>
                <c:pt idx="2">
                  <c:v>13.575535128480761</c:v>
                </c:pt>
                <c:pt idx="3">
                  <c:v>-16.649929383255891</c:v>
                </c:pt>
                <c:pt idx="4">
                  <c:v>-3.5643097862433111</c:v>
                </c:pt>
                <c:pt idx="5">
                  <c:v>-0.68512905094498833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v>Fundos de ações</c:v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Classe'!$E$28:$E$33</c:f>
              <c:numCache>
                <c:formatCode>0.0</c:formatCode>
                <c:ptCount val="6"/>
                <c:pt idx="0">
                  <c:v>-1.27740328314111</c:v>
                </c:pt>
                <c:pt idx="1">
                  <c:v>-3.6351199242715602</c:v>
                </c:pt>
                <c:pt idx="2">
                  <c:v>-0.7954428065840996</c:v>
                </c:pt>
                <c:pt idx="3">
                  <c:v>-0.15962026744265009</c:v>
                </c:pt>
                <c:pt idx="4">
                  <c:v>-0.69537602285597</c:v>
                </c:pt>
                <c:pt idx="5">
                  <c:v>2.1092855084340043E-2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v>Fundos 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Classe'!$F$28:$F$33</c:f>
              <c:numCache>
                <c:formatCode>0.0</c:formatCode>
                <c:ptCount val="6"/>
                <c:pt idx="0">
                  <c:v>20.18789317842247</c:v>
                </c:pt>
                <c:pt idx="1">
                  <c:v>-6.2494841410269313</c:v>
                </c:pt>
                <c:pt idx="2">
                  <c:v>-3.2300135963267098</c:v>
                </c:pt>
                <c:pt idx="3">
                  <c:v>-2.6000295547860599</c:v>
                </c:pt>
                <c:pt idx="4">
                  <c:v>-3.7083796733840297</c:v>
                </c:pt>
                <c:pt idx="5">
                  <c:v>-14.277738013646969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dateAx>
        <c:axId val="1040096127"/>
        <c:scaling>
          <c:orientation val="minMax"/>
        </c:scaling>
        <c:delete val="0"/>
        <c:axPos val="b"/>
        <c:numFmt formatCode="[$-416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1"/>
        <c:lblOffset val="100"/>
        <c:baseTimeUnit val="months"/>
      </c:dateAx>
      <c:valAx>
        <c:axId val="507972191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Captação líquida por classe (últimos meses)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Classe'!$D$28:$D$33</c:f>
              <c:numCache>
                <c:formatCode>0.0</c:formatCode>
                <c:ptCount val="6"/>
                <c:pt idx="0">
                  <c:v>59.51622588393812</c:v>
                </c:pt>
                <c:pt idx="1">
                  <c:v>56.253440245062833</c:v>
                </c:pt>
                <c:pt idx="2">
                  <c:v>13.575535128480761</c:v>
                </c:pt>
                <c:pt idx="3">
                  <c:v>-16.649929383255891</c:v>
                </c:pt>
                <c:pt idx="4">
                  <c:v>-3.5643097862433111</c:v>
                </c:pt>
                <c:pt idx="5">
                  <c:v>-0.68512905094498833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v>Fundos de ações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Classe'!$E$28:$E$33</c:f>
              <c:numCache>
                <c:formatCode>0.0</c:formatCode>
                <c:ptCount val="6"/>
                <c:pt idx="0">
                  <c:v>-1.27740328314111</c:v>
                </c:pt>
                <c:pt idx="1">
                  <c:v>-3.6351199242715602</c:v>
                </c:pt>
                <c:pt idx="2">
                  <c:v>-0.7954428065840996</c:v>
                </c:pt>
                <c:pt idx="3">
                  <c:v>-0.15962026744265009</c:v>
                </c:pt>
                <c:pt idx="4">
                  <c:v>-0.69537602285597</c:v>
                </c:pt>
                <c:pt idx="5">
                  <c:v>2.1092855084340043E-2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v>Fundos 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Classe'!$C$28:$C$33</c:f>
              <c:numCache>
                <c:formatCode>m/d/yyyy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'Fundos - Classe'!$F$28:$F$33</c:f>
              <c:numCache>
                <c:formatCode>0.0</c:formatCode>
                <c:ptCount val="6"/>
                <c:pt idx="0">
                  <c:v>20.18789317842247</c:v>
                </c:pt>
                <c:pt idx="1">
                  <c:v>-6.2494841410269313</c:v>
                </c:pt>
                <c:pt idx="2">
                  <c:v>-3.2300135963267098</c:v>
                </c:pt>
                <c:pt idx="3">
                  <c:v>-2.6000295547860599</c:v>
                </c:pt>
                <c:pt idx="4">
                  <c:v>-3.7083796733840297</c:v>
                </c:pt>
                <c:pt idx="5">
                  <c:v>-14.277738013646969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dateAx>
        <c:axId val="1040096127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1"/>
        <c:lblOffset val="100"/>
        <c:baseTimeUnit val="months"/>
      </c:dateAx>
      <c:valAx>
        <c:axId val="507972191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Captação líquida por classe (anual)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Classe'!$D$42:$D$47</c:f>
              <c:numCache>
                <c:formatCode>General</c:formatCode>
                <c:ptCount val="6"/>
                <c:pt idx="0">
                  <c:v>241</c:v>
                </c:pt>
                <c:pt idx="1">
                  <c:v>-44.7</c:v>
                </c:pt>
                <c:pt idx="2">
                  <c:v>-58</c:v>
                </c:pt>
                <c:pt idx="3">
                  <c:v>258</c:v>
                </c:pt>
                <c:pt idx="4">
                  <c:v>84.3</c:v>
                </c:pt>
                <c:pt idx="5" formatCode="0.0">
                  <c:v>108.4458330370375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v>Fundos de ações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Classe'!$E$42:$E$47</c:f>
              <c:numCache>
                <c:formatCode>General</c:formatCode>
                <c:ptCount val="6"/>
                <c:pt idx="0">
                  <c:v>5.6</c:v>
                </c:pt>
                <c:pt idx="1">
                  <c:v>-28.1</c:v>
                </c:pt>
                <c:pt idx="2">
                  <c:v>3.6</c:v>
                </c:pt>
                <c:pt idx="3">
                  <c:v>-15.6</c:v>
                </c:pt>
                <c:pt idx="4">
                  <c:v>-54.5</c:v>
                </c:pt>
                <c:pt idx="5" formatCode="0.0">
                  <c:v>-6.5418694492110498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v>Fundos 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Classe'!$F$42:$F$47</c:f>
              <c:numCache>
                <c:formatCode>General</c:formatCode>
                <c:ptCount val="6"/>
                <c:pt idx="0">
                  <c:v>59.9</c:v>
                </c:pt>
                <c:pt idx="1">
                  <c:v>-86.3</c:v>
                </c:pt>
                <c:pt idx="2">
                  <c:v>-181.3</c:v>
                </c:pt>
                <c:pt idx="3">
                  <c:v>-349.5</c:v>
                </c:pt>
                <c:pt idx="4">
                  <c:v>-58.9</c:v>
                </c:pt>
                <c:pt idx="5" formatCode="0.0">
                  <c:v>-9.8777518007482303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catAx>
        <c:axId val="10400961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0"/>
        <c:lblAlgn val="ctr"/>
        <c:lblOffset val="100"/>
        <c:noMultiLvlLbl val="1"/>
      </c:catAx>
      <c:valAx>
        <c:axId val="5079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Patrimônio líquido por classe (anual)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Classe'!$D$42:$D$47</c:f>
              <c:numCache>
                <c:formatCode>General</c:formatCode>
                <c:ptCount val="6"/>
                <c:pt idx="0">
                  <c:v>241</c:v>
                </c:pt>
                <c:pt idx="1">
                  <c:v>-44.7</c:v>
                </c:pt>
                <c:pt idx="2">
                  <c:v>-58</c:v>
                </c:pt>
                <c:pt idx="3">
                  <c:v>258</c:v>
                </c:pt>
                <c:pt idx="4">
                  <c:v>84.3</c:v>
                </c:pt>
                <c:pt idx="5" formatCode="0.0">
                  <c:v>108.4458330370375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A10-911E-940B1A881EC3}"/>
            </c:ext>
          </c:extLst>
        </c:ser>
        <c:ser>
          <c:idx val="1"/>
          <c:order val="1"/>
          <c:tx>
            <c:v>Fundos de ações</c:v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Classe'!$E$42:$E$47</c:f>
              <c:numCache>
                <c:formatCode>General</c:formatCode>
                <c:ptCount val="6"/>
                <c:pt idx="0">
                  <c:v>5.6</c:v>
                </c:pt>
                <c:pt idx="1">
                  <c:v>-28.1</c:v>
                </c:pt>
                <c:pt idx="2">
                  <c:v>3.6</c:v>
                </c:pt>
                <c:pt idx="3">
                  <c:v>-15.6</c:v>
                </c:pt>
                <c:pt idx="4">
                  <c:v>-54.5</c:v>
                </c:pt>
                <c:pt idx="5" formatCode="0.0">
                  <c:v>-6.5418694492110498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A10-911E-940B1A881EC3}"/>
            </c:ext>
          </c:extLst>
        </c:ser>
        <c:ser>
          <c:idx val="2"/>
          <c:order val="2"/>
          <c:tx>
            <c:v>Fundos 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Classe'!$C$42:$C$47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'Fundos - Classe'!$F$42:$F$47</c:f>
              <c:numCache>
                <c:formatCode>General</c:formatCode>
                <c:ptCount val="6"/>
                <c:pt idx="0">
                  <c:v>59.9</c:v>
                </c:pt>
                <c:pt idx="1">
                  <c:v>-86.3</c:v>
                </c:pt>
                <c:pt idx="2">
                  <c:v>-181.3</c:v>
                </c:pt>
                <c:pt idx="3">
                  <c:v>-349.5</c:v>
                </c:pt>
                <c:pt idx="4">
                  <c:v>-58.9</c:v>
                </c:pt>
                <c:pt idx="5" formatCode="0.0">
                  <c:v>-9.8777518007482303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A10-911E-940B1A881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040096127"/>
        <c:axId val="507972191"/>
      </c:barChart>
      <c:catAx>
        <c:axId val="10400961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507972191"/>
        <c:crosses val="autoZero"/>
        <c:auto val="0"/>
        <c:lblAlgn val="ctr"/>
        <c:lblOffset val="100"/>
        <c:noMultiLvlLbl val="1"/>
      </c:catAx>
      <c:valAx>
        <c:axId val="5079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0400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Captação líquida por classe de fundo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Fundos de 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- Classe'!$C$4:$C$15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- Classe'!$D$4:$D$15</c:f>
              <c:numCache>
                <c:formatCode>0.0</c:formatCode>
                <c:ptCount val="12"/>
                <c:pt idx="0">
                  <c:v>4.3002607497778866</c:v>
                </c:pt>
                <c:pt idx="1">
                  <c:v>4.3466408940733547</c:v>
                </c:pt>
                <c:pt idx="2">
                  <c:v>4.438019109855432</c:v>
                </c:pt>
                <c:pt idx="3">
                  <c:v>4.4852324593196089</c:v>
                </c:pt>
                <c:pt idx="4">
                  <c:v>4.5277811692654177</c:v>
                </c:pt>
                <c:pt idx="5">
                  <c:v>4.5055076579060422</c:v>
                </c:pt>
                <c:pt idx="6">
                  <c:v>4.6186877214606108</c:v>
                </c:pt>
                <c:pt idx="7">
                  <c:v>4.714040999317386</c:v>
                </c:pt>
                <c:pt idx="8">
                  <c:v>4.8179219369842778</c:v>
                </c:pt>
                <c:pt idx="9">
                  <c:v>4.7928738894115988</c:v>
                </c:pt>
                <c:pt idx="10">
                  <c:v>4.7347944251263518</c:v>
                </c:pt>
                <c:pt idx="11">
                  <c:v>4.7423032210434073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947-A183-A58D2D524C59}"/>
            </c:ext>
          </c:extLst>
        </c:ser>
        <c:ser>
          <c:idx val="1"/>
          <c:order val="1"/>
          <c:tx>
            <c:v>Fundos de ações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'Fundos - Classe'!$E$4:$E$15</c:f>
              <c:numCache>
                <c:formatCode>0.0</c:formatCode>
                <c:ptCount val="12"/>
                <c:pt idx="0">
                  <c:v>0.61533144127542339</c:v>
                </c:pt>
                <c:pt idx="1">
                  <c:v>0.64523166659252551</c:v>
                </c:pt>
                <c:pt idx="2">
                  <c:v>0.66012811004112293</c:v>
                </c:pt>
                <c:pt idx="3">
                  <c:v>0.66315714534300763</c:v>
                </c:pt>
                <c:pt idx="4">
                  <c:v>0.6896647768423938</c:v>
                </c:pt>
                <c:pt idx="5">
                  <c:v>0.6924282104635171</c:v>
                </c:pt>
                <c:pt idx="6">
                  <c:v>0.73267496354290995</c:v>
                </c:pt>
                <c:pt idx="7">
                  <c:v>0.73849394060640861</c:v>
                </c:pt>
                <c:pt idx="8">
                  <c:v>0.72361565453777099</c:v>
                </c:pt>
                <c:pt idx="9">
                  <c:v>0.73300277524994528</c:v>
                </c:pt>
                <c:pt idx="10">
                  <c:v>0.68979461353740046</c:v>
                </c:pt>
                <c:pt idx="1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9-4F64-8CD4-57C9E7DA5EE9}"/>
            </c:ext>
          </c:extLst>
        </c:ser>
        <c:ser>
          <c:idx val="2"/>
          <c:order val="2"/>
          <c:tx>
            <c:v>Fundos multimercado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'Fundos - Classe'!$F$4:$F$15</c:f>
              <c:numCache>
                <c:formatCode>0.0</c:formatCode>
                <c:ptCount val="12"/>
                <c:pt idx="0">
                  <c:v>1.6163696138304309</c:v>
                </c:pt>
                <c:pt idx="1">
                  <c:v>1.623781468689502</c:v>
                </c:pt>
                <c:pt idx="2">
                  <c:v>1.64763197945205</c:v>
                </c:pt>
                <c:pt idx="3">
                  <c:v>1.654036991608266</c:v>
                </c:pt>
                <c:pt idx="4">
                  <c:v>1.6679948552481969</c:v>
                </c:pt>
                <c:pt idx="5">
                  <c:v>1.6890836734161401</c:v>
                </c:pt>
                <c:pt idx="6">
                  <c:v>1.6513456989745909</c:v>
                </c:pt>
                <c:pt idx="7">
                  <c:v>1.5976017184718601</c:v>
                </c:pt>
                <c:pt idx="8">
                  <c:v>1.6045872395204039</c:v>
                </c:pt>
                <c:pt idx="9">
                  <c:v>1.6009266472868688</c:v>
                </c:pt>
                <c:pt idx="10">
                  <c:v>1.563300716770903</c:v>
                </c:pt>
                <c:pt idx="11">
                  <c:v>1.5448149758502741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9-4F64-8CD4-57C9E7DA5E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100"/>
        <c:axId val="121105024"/>
        <c:axId val="121089664"/>
      </c:barChart>
      <c:dateAx>
        <c:axId val="1211050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21089664"/>
        <c:crosses val="autoZero"/>
        <c:auto val="1"/>
        <c:lblOffset val="100"/>
        <c:baseTimeUnit val="months"/>
      </c:dateAx>
      <c:valAx>
        <c:axId val="121089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11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Patrimônio de fundos de ações por tipo (anual)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0130088926223202E-2"/>
          <c:y val="3.9540028051626205E-3"/>
          <c:w val="0.93875146818912603"/>
          <c:h val="0.81064900234098636"/>
        </c:manualLayout>
      </c:layout>
      <c:barChart>
        <c:barDir val="col"/>
        <c:grouping val="stacked"/>
        <c:varyColors val="0"/>
        <c:ser>
          <c:idx val="0"/>
          <c:order val="0"/>
          <c:tx>
            <c:v>Fundos ativos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rgbClr val="1F2F44"/>
              </a:solidFill>
              <a:ln>
                <a:solidFill>
                  <a:srgbClr val="1F2F44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ações'!$B$26:$B$44</c:f>
              <c:numCache>
                <c:formatCode>m/d/yyyy</c:formatCode>
                <c:ptCount val="19"/>
                <c:pt idx="0">
                  <c:v>42705</c:v>
                </c:pt>
                <c:pt idx="1">
                  <c:v>43070</c:v>
                </c:pt>
                <c:pt idx="2">
                  <c:v>43435</c:v>
                </c:pt>
                <c:pt idx="3">
                  <c:v>43800</c:v>
                </c:pt>
                <c:pt idx="4">
                  <c:v>44166</c:v>
                </c:pt>
                <c:pt idx="5">
                  <c:v>44531</c:v>
                </c:pt>
                <c:pt idx="6">
                  <c:v>44896</c:v>
                </c:pt>
                <c:pt idx="7">
                  <c:v>45261</c:v>
                </c:pt>
                <c:pt idx="8">
                  <c:v>45627</c:v>
                </c:pt>
                <c:pt idx="9">
                  <c:v>45992</c:v>
                </c:pt>
                <c:pt idx="10">
                  <c:v>46174</c:v>
                </c:pt>
              </c:numCache>
            </c:numRef>
          </c:cat>
          <c:val>
            <c:numRef>
              <c:f>'Fundos de ações'!$C$26:$C$44</c:f>
              <c:numCache>
                <c:formatCode>0%</c:formatCode>
                <c:ptCount val="19"/>
                <c:pt idx="0">
                  <c:v>0.52761633595180124</c:v>
                </c:pt>
                <c:pt idx="1">
                  <c:v>0.5019664984426534</c:v>
                </c:pt>
                <c:pt idx="2">
                  <c:v>0.47960290901790931</c:v>
                </c:pt>
                <c:pt idx="3">
                  <c:v>0.59668185053735812</c:v>
                </c:pt>
                <c:pt idx="4">
                  <c:v>0.62975702441258996</c:v>
                </c:pt>
                <c:pt idx="5">
                  <c:v>0.61505016015027625</c:v>
                </c:pt>
                <c:pt idx="6">
                  <c:v>0.53421214483454005</c:v>
                </c:pt>
                <c:pt idx="7">
                  <c:v>0.48832292675887568</c:v>
                </c:pt>
                <c:pt idx="8">
                  <c:v>0.4400924840244565</c:v>
                </c:pt>
                <c:pt idx="9">
                  <c:v>0.43854371392754538</c:v>
                </c:pt>
                <c:pt idx="10">
                  <c:v>0.42733523904840492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8-4761-895E-053FD911D81F}"/>
            </c:ext>
          </c:extLst>
        </c:ser>
        <c:ser>
          <c:idx val="1"/>
          <c:order val="1"/>
          <c:tx>
            <c:v>Fundos de ações internacionais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rgbClr val="8EB3DF"/>
              </a:solidFill>
              <a:ln>
                <a:solidFill>
                  <a:srgbClr val="8EB3DF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ações'!$B$26:$B$44</c:f>
              <c:numCache>
                <c:formatCode>m/d/yyyy</c:formatCode>
                <c:ptCount val="19"/>
                <c:pt idx="0">
                  <c:v>42705</c:v>
                </c:pt>
                <c:pt idx="1">
                  <c:v>43070</c:v>
                </c:pt>
                <c:pt idx="2">
                  <c:v>43435</c:v>
                </c:pt>
                <c:pt idx="3">
                  <c:v>43800</c:v>
                </c:pt>
                <c:pt idx="4">
                  <c:v>44166</c:v>
                </c:pt>
                <c:pt idx="5">
                  <c:v>44531</c:v>
                </c:pt>
                <c:pt idx="6">
                  <c:v>44896</c:v>
                </c:pt>
                <c:pt idx="7">
                  <c:v>45261</c:v>
                </c:pt>
                <c:pt idx="8">
                  <c:v>45627</c:v>
                </c:pt>
                <c:pt idx="9">
                  <c:v>45992</c:v>
                </c:pt>
                <c:pt idx="10">
                  <c:v>46174</c:v>
                </c:pt>
              </c:numCache>
            </c:numRef>
          </c:cat>
          <c:val>
            <c:numRef>
              <c:f>'Fundos de ações'!$D$26:$D$44</c:f>
              <c:numCache>
                <c:formatCode>0%</c:formatCode>
                <c:ptCount val="19"/>
                <c:pt idx="0">
                  <c:v>8.6138654355734923E-2</c:v>
                </c:pt>
                <c:pt idx="1">
                  <c:v>0.22704975359187249</c:v>
                </c:pt>
                <c:pt idx="2">
                  <c:v>0.18021115872665031</c:v>
                </c:pt>
                <c:pt idx="3">
                  <c:v>0.17733357559736279</c:v>
                </c:pt>
                <c:pt idx="4">
                  <c:v>0.17064769660308951</c:v>
                </c:pt>
                <c:pt idx="5">
                  <c:v>0.25108328479303937</c:v>
                </c:pt>
                <c:pt idx="6">
                  <c:v>0.23112823537308749</c:v>
                </c:pt>
                <c:pt idx="7">
                  <c:v>0.2482200507398688</c:v>
                </c:pt>
                <c:pt idx="8">
                  <c:v>0.30595387699389059</c:v>
                </c:pt>
                <c:pt idx="9">
                  <c:v>0.38040289988699838</c:v>
                </c:pt>
                <c:pt idx="10">
                  <c:v>0.4045465509973768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8-4761-895E-053FD911D81F}"/>
            </c:ext>
          </c:extLst>
        </c:ser>
        <c:ser>
          <c:idx val="2"/>
          <c:order val="2"/>
          <c:tx>
            <c:v>Outros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ações'!$B$26:$B$44</c:f>
              <c:numCache>
                <c:formatCode>m/d/yyyy</c:formatCode>
                <c:ptCount val="19"/>
                <c:pt idx="0">
                  <c:v>42705</c:v>
                </c:pt>
                <c:pt idx="1">
                  <c:v>43070</c:v>
                </c:pt>
                <c:pt idx="2">
                  <c:v>43435</c:v>
                </c:pt>
                <c:pt idx="3">
                  <c:v>43800</c:v>
                </c:pt>
                <c:pt idx="4">
                  <c:v>44166</c:v>
                </c:pt>
                <c:pt idx="5">
                  <c:v>44531</c:v>
                </c:pt>
                <c:pt idx="6">
                  <c:v>44896</c:v>
                </c:pt>
                <c:pt idx="7">
                  <c:v>45261</c:v>
                </c:pt>
                <c:pt idx="8">
                  <c:v>45627</c:v>
                </c:pt>
                <c:pt idx="9">
                  <c:v>45992</c:v>
                </c:pt>
                <c:pt idx="10">
                  <c:v>46174</c:v>
                </c:pt>
              </c:numCache>
            </c:numRef>
          </c:cat>
          <c:val>
            <c:numRef>
              <c:f>'Fundos de ações'!$E$26:$E$44</c:f>
              <c:numCache>
                <c:formatCode>0%</c:formatCode>
                <c:ptCount val="19"/>
                <c:pt idx="0">
                  <c:v>0.38624500969246389</c:v>
                </c:pt>
                <c:pt idx="1">
                  <c:v>0.27098374796547398</c:v>
                </c:pt>
                <c:pt idx="2">
                  <c:v>0.34018593225544053</c:v>
                </c:pt>
                <c:pt idx="3">
                  <c:v>0.22598457386527901</c:v>
                </c:pt>
                <c:pt idx="4">
                  <c:v>0.1995952789843205</c:v>
                </c:pt>
                <c:pt idx="5">
                  <c:v>0.13386655505668421</c:v>
                </c:pt>
                <c:pt idx="6">
                  <c:v>0.23465961979237249</c:v>
                </c:pt>
                <c:pt idx="7">
                  <c:v>0.26345702250125541</c:v>
                </c:pt>
                <c:pt idx="8">
                  <c:v>0.25395363898165291</c:v>
                </c:pt>
                <c:pt idx="9">
                  <c:v>0.18105338618545619</c:v>
                </c:pt>
                <c:pt idx="10">
                  <c:v>0.1681182099542182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58-4761-895E-053FD911D8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31"/>
        <c:overlap val="100"/>
        <c:axId val="1501889743"/>
        <c:axId val="1501907023"/>
      </c:barChart>
      <c:dateAx>
        <c:axId val="1501889743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1501907023"/>
        <c:crosses val="autoZero"/>
        <c:auto val="1"/>
        <c:lblOffset val="100"/>
        <c:baseTimeUnit val="years"/>
      </c:dateAx>
      <c:valAx>
        <c:axId val="1501907023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15018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Captação de fundos de ações por tipo (mensal)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526361093173E-2"/>
          <c:y val="4.316644573603888E-2"/>
          <c:w val="0.90786546876120799"/>
          <c:h val="0.79606743482546483"/>
        </c:manualLayout>
      </c:layout>
      <c:barChart>
        <c:barDir val="col"/>
        <c:grouping val="stacked"/>
        <c:varyColors val="0"/>
        <c:ser>
          <c:idx val="1"/>
          <c:order val="1"/>
          <c:tx>
            <c:v>Fundos ativos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2.2774549888817156E-3"/>
                  <c:y val="-2.911274886242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ações'!$D$5:$D$16</c:f>
              <c:numCache>
                <c:formatCode>0.0</c:formatCode>
                <c:ptCount val="12"/>
                <c:pt idx="0">
                  <c:v>-5.3796571138791611</c:v>
                </c:pt>
                <c:pt idx="1">
                  <c:v>-1.17961966051056</c:v>
                </c:pt>
                <c:pt idx="2">
                  <c:v>2.1897242879291596</c:v>
                </c:pt>
                <c:pt idx="3">
                  <c:v>-1.3559337712552899</c:v>
                </c:pt>
                <c:pt idx="4">
                  <c:v>-3.6306814533396898</c:v>
                </c:pt>
                <c:pt idx="5">
                  <c:v>0.17237734625438988</c:v>
                </c:pt>
                <c:pt idx="6">
                  <c:v>-2.4607756365429201</c:v>
                </c:pt>
                <c:pt idx="7">
                  <c:v>-4.7783765024207412</c:v>
                </c:pt>
                <c:pt idx="8">
                  <c:v>-2.2333151623679699</c:v>
                </c:pt>
                <c:pt idx="9">
                  <c:v>0.67047381364426994</c:v>
                </c:pt>
                <c:pt idx="10">
                  <c:v>-0.59800498007878999</c:v>
                </c:pt>
                <c:pt idx="11">
                  <c:v>-1.6435967440356101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0-4BC7-A450-D45591A5C7D6}"/>
            </c:ext>
          </c:extLst>
        </c:ser>
        <c:ser>
          <c:idx val="2"/>
          <c:order val="2"/>
          <c:tx>
            <c:v>Fundos de ações internacionais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876429565119936E-17"/>
                  <c:y val="-5.132501727790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A0-4BC7-A450-D45591A5C7D6}"/>
                </c:ext>
              </c:extLst>
            </c:dLbl>
            <c:dLbl>
              <c:idx val="1"/>
              <c:layout>
                <c:manualLayout>
                  <c:x val="-2.0876429565119936E-17"/>
                  <c:y val="-5.46637706740633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A0-4BC7-A450-D45591A5C7D6}"/>
                </c:ext>
              </c:extLst>
            </c:dLbl>
            <c:dLbl>
              <c:idx val="2"/>
              <c:layout>
                <c:manualLayout>
                  <c:x val="0"/>
                  <c:y val="-8.97018003013720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A0-4BC7-A450-D45591A5C7D6}"/>
                </c:ext>
              </c:extLst>
            </c:dLbl>
            <c:dLbl>
              <c:idx val="4"/>
              <c:layout>
                <c:manualLayout>
                  <c:x val="-8.3505718260479743E-17"/>
                  <c:y val="-0.1152178940481025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A0-4BC7-A450-D45591A5C7D6}"/>
                </c:ext>
              </c:extLst>
            </c:dLbl>
            <c:dLbl>
              <c:idx val="5"/>
              <c:layout>
                <c:manualLayout>
                  <c:x val="0"/>
                  <c:y val="-0.131979609614084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A0-4BC7-A450-D45591A5C7D6}"/>
                </c:ext>
              </c:extLst>
            </c:dLbl>
            <c:dLbl>
              <c:idx val="6"/>
              <c:layout>
                <c:manualLayout>
                  <c:x val="0"/>
                  <c:y val="-7.47148899102548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AA0-4BC7-A450-D45591A5C7D6}"/>
                </c:ext>
              </c:extLst>
            </c:dLbl>
            <c:dLbl>
              <c:idx val="7"/>
              <c:layout>
                <c:manualLayout>
                  <c:x val="-8.3505718260479743E-17"/>
                  <c:y val="-0.160381695320608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35-4DE4-BA74-BADDFF8638AD}"/>
                </c:ext>
              </c:extLst>
            </c:dLbl>
            <c:dLbl>
              <c:idx val="8"/>
              <c:layout>
                <c:manualLayout>
                  <c:x val="0"/>
                  <c:y val="-0.10016724200171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35-4DE4-BA74-BADDFF8638AD}"/>
                </c:ext>
              </c:extLst>
            </c:dLbl>
            <c:dLbl>
              <c:idx val="9"/>
              <c:layout>
                <c:manualLayout>
                  <c:x val="2.2774549888815486E-3"/>
                  <c:y val="-7.00571950724245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A0-4BC7-A450-D45591A5C7D6}"/>
                </c:ext>
              </c:extLst>
            </c:dLbl>
            <c:dLbl>
              <c:idx val="10"/>
              <c:layout>
                <c:manualLayout>
                  <c:x val="0"/>
                  <c:y val="-2.14845336401787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35-4DE4-BA74-BADDFF8638AD}"/>
                </c:ext>
              </c:extLst>
            </c:dLbl>
            <c:dLbl>
              <c:idx val="11"/>
              <c:layout>
                <c:manualLayout>
                  <c:x val="0"/>
                  <c:y val="-4.81007942966520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ações'!$E$5:$E$16</c:f>
              <c:numCache>
                <c:formatCode>0.0</c:formatCode>
                <c:ptCount val="12"/>
                <c:pt idx="0">
                  <c:v>0.93710660840575011</c:v>
                </c:pt>
                <c:pt idx="1">
                  <c:v>2.1808358292372199</c:v>
                </c:pt>
                <c:pt idx="2">
                  <c:v>-4.8316669803700201</c:v>
                </c:pt>
                <c:pt idx="3">
                  <c:v>0.38626636875049003</c:v>
                </c:pt>
                <c:pt idx="4">
                  <c:v>4.4261103117640896</c:v>
                </c:pt>
                <c:pt idx="5">
                  <c:v>1.7402188111836001</c:v>
                </c:pt>
                <c:pt idx="6">
                  <c:v>1.59701719231589</c:v>
                </c:pt>
                <c:pt idx="7">
                  <c:v>6.4929418936154208</c:v>
                </c:pt>
                <c:pt idx="8">
                  <c:v>3.4673461068621099</c:v>
                </c:pt>
                <c:pt idx="9">
                  <c:v>-0.35541538707696996</c:v>
                </c:pt>
                <c:pt idx="10">
                  <c:v>0.23366545958522</c:v>
                </c:pt>
                <c:pt idx="11">
                  <c:v>0.40902921123434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0-4BC7-A450-D45591A5C7D6}"/>
            </c:ext>
          </c:extLst>
        </c:ser>
        <c:ser>
          <c:idx val="3"/>
          <c:order val="3"/>
          <c:tx>
            <c:v>Outros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2774549888817156E-3"/>
                  <c:y val="-3.9399169712558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35-4DE4-BA74-BADDFF8638AD}"/>
                </c:ext>
              </c:extLst>
            </c:dLbl>
            <c:dLbl>
              <c:idx val="3"/>
              <c:layout>
                <c:manualLayout>
                  <c:x val="-4.1752859130239871E-17"/>
                  <c:y val="-4.7308216901440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A0-4BC7-A450-D45591A5C7D6}"/>
                </c:ext>
              </c:extLst>
            </c:dLbl>
            <c:dLbl>
              <c:idx val="5"/>
              <c:layout>
                <c:manualLayout>
                  <c:x val="0"/>
                  <c:y val="-3.27518424702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A0-4BC7-A450-D45591A5C7D6}"/>
                </c:ext>
              </c:extLst>
            </c:dLbl>
            <c:dLbl>
              <c:idx val="6"/>
              <c:layout>
                <c:manualLayout>
                  <c:x val="0"/>
                  <c:y val="-4.0030029685834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AA0-4BC7-A450-D45591A5C7D6}"/>
                </c:ext>
              </c:extLst>
            </c:dLbl>
            <c:dLbl>
              <c:idx val="10"/>
              <c:layout>
                <c:manualLayout>
                  <c:x val="2.2774549888817156E-3"/>
                  <c:y val="-5.7307601191281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35-4DE4-BA74-BADDFF8638AD}"/>
                </c:ext>
              </c:extLst>
            </c:dLbl>
            <c:dLbl>
              <c:idx val="11"/>
              <c:layout>
                <c:manualLayout>
                  <c:x val="0"/>
                  <c:y val="-5.782399259961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ações'!$F$5:$F$16</c:f>
              <c:numCache>
                <c:formatCode>0.0</c:formatCode>
                <c:ptCount val="12"/>
                <c:pt idx="0">
                  <c:v>-0.71450563625223007</c:v>
                </c:pt>
                <c:pt idx="1">
                  <c:v>-0.51543372391950004</c:v>
                </c:pt>
                <c:pt idx="2">
                  <c:v>-1.0237855795456199</c:v>
                </c:pt>
                <c:pt idx="3">
                  <c:v>-0.34738616367031</c:v>
                </c:pt>
                <c:pt idx="4">
                  <c:v>-0.35782483058639003</c:v>
                </c:pt>
                <c:pt idx="5">
                  <c:v>-0.22375751588842999</c:v>
                </c:pt>
                <c:pt idx="6">
                  <c:v>-0.41364483891408005</c:v>
                </c:pt>
                <c:pt idx="7">
                  <c:v>-5.3496853154662407</c:v>
                </c:pt>
                <c:pt idx="8">
                  <c:v>-2.0294737510782399</c:v>
                </c:pt>
                <c:pt idx="9">
                  <c:v>-0.47467869400995</c:v>
                </c:pt>
                <c:pt idx="10">
                  <c:v>-0.33103650236239995</c:v>
                </c:pt>
                <c:pt idx="11">
                  <c:v>1.2556603878856099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A0-4BC7-A450-D45591A5C7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310255"/>
        <c:axId val="338309775"/>
      </c:barChar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962592353489716E-2"/>
                  <c:y val="8.078787809322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AA0-4BC7-A450-D45591A5C7D6}"/>
                </c:ext>
              </c:extLst>
            </c:dLbl>
            <c:dLbl>
              <c:idx val="1"/>
              <c:layout>
                <c:manualLayout>
                  <c:x val="-2.9407682375726274E-2"/>
                  <c:y val="0.181076553404629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AA0-4BC7-A450-D45591A5C7D6}"/>
                </c:ext>
              </c:extLst>
            </c:dLbl>
            <c:dLbl>
              <c:idx val="3"/>
              <c:layout>
                <c:manualLayout>
                  <c:x val="-3.396259235348971E-2"/>
                  <c:y val="0.124941902441225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AA0-4BC7-A450-D45591A5C7D6}"/>
                </c:ext>
              </c:extLst>
            </c:dLbl>
            <c:dLbl>
              <c:idx val="4"/>
              <c:layout>
                <c:manualLayout>
                  <c:x val="-3.624004734237142E-2"/>
                  <c:y val="-3.3942511619511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A0-4BC7-A450-D45591A5C7D6}"/>
                </c:ext>
              </c:extLst>
            </c:dLbl>
            <c:dLbl>
              <c:idx val="6"/>
              <c:layout>
                <c:manualLayout>
                  <c:x val="-3.1400545154580017E-2"/>
                  <c:y val="-8.2971334257911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AA0-4BC7-A450-D45591A5C7D6}"/>
                </c:ext>
              </c:extLst>
            </c:dLbl>
            <c:dLbl>
              <c:idx val="7"/>
              <c:layout>
                <c:manualLayout>
                  <c:x val="-4.0794957320134939E-2"/>
                  <c:y val="-0.11031767519516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35-4DE4-BA74-BADDFF8638AD}"/>
                </c:ext>
              </c:extLst>
            </c:dLbl>
            <c:dLbl>
              <c:idx val="8"/>
              <c:layout>
                <c:manualLayout>
                  <c:x val="-3.3962592353489626E-2"/>
                  <c:y val="-5.6063862190334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AA0-4BC7-A450-D45591A5C7D6}"/>
                </c:ext>
              </c:extLst>
            </c:dLbl>
            <c:dLbl>
              <c:idx val="9"/>
              <c:layout>
                <c:manualLayout>
                  <c:x val="-2.9407682375726274E-2"/>
                  <c:y val="0.147567799287035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35-4DE4-BA74-BADDFF8638AD}"/>
                </c:ext>
              </c:extLst>
            </c:dLbl>
            <c:dLbl>
              <c:idx val="10"/>
              <c:layout>
                <c:manualLayout>
                  <c:x val="-2.91230901656983E-2"/>
                  <c:y val="0.126138260908803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A0-4BC7-A450-D45591A5C7D6}"/>
                </c:ext>
              </c:extLst>
            </c:dLbl>
            <c:dLbl>
              <c:idx val="11"/>
              <c:layout>
                <c:manualLayout>
                  <c:x val="-3.396259235348971E-2"/>
                  <c:y val="9.809534998338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A0-4BC7-A450-D45591A5C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'Fundos de ações'!$B$5:$B$16</c:f>
              <c:numCache>
                <c:formatCode>m/d/yyyy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'Fundos de ações'!$C$5:$C$16</c:f>
              <c:numCache>
                <c:formatCode>0.0</c:formatCode>
                <c:ptCount val="12"/>
                <c:pt idx="0">
                  <c:v>-5.15705614172564</c:v>
                </c:pt>
                <c:pt idx="1">
                  <c:v>0.4857824448071601</c:v>
                </c:pt>
                <c:pt idx="2">
                  <c:v>-3.6657282719864801</c:v>
                </c:pt>
                <c:pt idx="3">
                  <c:v>-1.3170535661751102</c:v>
                </c:pt>
                <c:pt idx="4">
                  <c:v>0.43760402783800961</c:v>
                </c:pt>
                <c:pt idx="5">
                  <c:v>1.68883864154956</c:v>
                </c:pt>
                <c:pt idx="6">
                  <c:v>-1.27740328314111</c:v>
                </c:pt>
                <c:pt idx="7">
                  <c:v>-3.6351199242715619</c:v>
                </c:pt>
                <c:pt idx="8">
                  <c:v>-0.79544280658410027</c:v>
                </c:pt>
                <c:pt idx="9">
                  <c:v>-0.1596202674426499</c:v>
                </c:pt>
                <c:pt idx="10">
                  <c:v>-0.69537602285597011</c:v>
                </c:pt>
                <c:pt idx="11">
                  <c:v>2.109285508433999E-2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0-4BC7-A450-D45591A5C7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8310255"/>
        <c:axId val="338309775"/>
      </c:lineChart>
      <c:dateAx>
        <c:axId val="338310255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338309775"/>
        <c:crosses val="autoZero"/>
        <c:auto val="0"/>
        <c:lblOffset val="100"/>
        <c:baseTimeUnit val="months"/>
      </c:dateAx>
      <c:valAx>
        <c:axId val="33830977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33831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Alocação da indústria de fundos por classe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4936947049913473E-3"/>
          <c:y val="1.0216304095129075E-2"/>
          <c:w val="0.99633069608298164"/>
          <c:h val="0.79862833288970891"/>
        </c:manualLayout>
      </c:layout>
      <c:barChart>
        <c:barDir val="col"/>
        <c:grouping val="stacked"/>
        <c:varyColors val="0"/>
        <c:ser>
          <c:idx val="0"/>
          <c:order val="0"/>
          <c:tx>
            <c:v>Renda fixa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1F2F4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fundos'!$C$5:$C$17</c:f>
              <c:numCache>
                <c:formatCode>0.0%</c:formatCode>
                <c:ptCount val="13"/>
                <c:pt idx="0">
                  <c:v>0.46374153016405117</c:v>
                </c:pt>
                <c:pt idx="1">
                  <c:v>0.47039926809564481</c:v>
                </c:pt>
                <c:pt idx="2">
                  <c:v>0.4808143917029713</c:v>
                </c:pt>
                <c:pt idx="3">
                  <c:v>0.46227595223074291</c:v>
                </c:pt>
                <c:pt idx="4">
                  <c:v>0.44100564387635183</c:v>
                </c:pt>
                <c:pt idx="5">
                  <c:v>0.39255362916168052</c:v>
                </c:pt>
                <c:pt idx="6">
                  <c:v>0.36143724949167882</c:v>
                </c:pt>
                <c:pt idx="7">
                  <c:v>0.37113326917065592</c:v>
                </c:pt>
                <c:pt idx="8">
                  <c:v>0.3811296512025682</c:v>
                </c:pt>
                <c:pt idx="9">
                  <c:v>0.37421407604118351</c:v>
                </c:pt>
                <c:pt idx="10">
                  <c:v>0.40114959955692597</c:v>
                </c:pt>
                <c:pt idx="11">
                  <c:v>0.39991650469714612</c:v>
                </c:pt>
                <c:pt idx="12">
                  <c:v>0.42773782427574297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2-4D51-BBE0-134FC1ECC645}"/>
            </c:ext>
          </c:extLst>
        </c:ser>
        <c:ser>
          <c:idx val="3"/>
          <c:order val="1"/>
          <c:tx>
            <c:v>Outros</c:v>
          </c:tx>
          <c:spPr>
            <a:solidFill>
              <a:srgbClr val="00D2C5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8EB3D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fundos'!$F$5:$F$17</c:f>
              <c:numCache>
                <c:formatCode>0.0%</c:formatCode>
                <c:ptCount val="13"/>
                <c:pt idx="0">
                  <c:v>0.2730481232426063</c:v>
                </c:pt>
                <c:pt idx="1">
                  <c:v>0.28655269563124353</c:v>
                </c:pt>
                <c:pt idx="2">
                  <c:v>0.28546710936872682</c:v>
                </c:pt>
                <c:pt idx="3">
                  <c:v>0.28126615069468142</c:v>
                </c:pt>
                <c:pt idx="4">
                  <c:v>0.28318249418701058</c:v>
                </c:pt>
                <c:pt idx="5">
                  <c:v>0.30077969241688579</c:v>
                </c:pt>
                <c:pt idx="6">
                  <c:v>0.30541639921294378</c:v>
                </c:pt>
                <c:pt idx="7">
                  <c:v>0.31673428964104322</c:v>
                </c:pt>
                <c:pt idx="8">
                  <c:v>0.33067070817398009</c:v>
                </c:pt>
                <c:pt idx="9">
                  <c:v>0.35344115403106402</c:v>
                </c:pt>
                <c:pt idx="10">
                  <c:v>0.37510674063567262</c:v>
                </c:pt>
                <c:pt idx="11">
                  <c:v>0.38869645952129589</c:v>
                </c:pt>
                <c:pt idx="12">
                  <c:v>0.37145668959150158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A2-4D51-BBE0-134FC1ECC645}"/>
            </c:ext>
          </c:extLst>
        </c:ser>
        <c:ser>
          <c:idx val="2"/>
          <c:order val="2"/>
          <c:tx>
            <c:v>Multimercado</c:v>
          </c:tx>
          <c:spPr>
            <a:solidFill>
              <a:srgbClr val="34343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fundos'!$E$5:$E$17</c:f>
              <c:numCache>
                <c:formatCode>0.0%</c:formatCode>
                <c:ptCount val="13"/>
                <c:pt idx="0">
                  <c:v>0.1977545620464693</c:v>
                </c:pt>
                <c:pt idx="1">
                  <c:v>0.19651815094798131</c:v>
                </c:pt>
                <c:pt idx="2">
                  <c:v>0.19082326607803521</c:v>
                </c:pt>
                <c:pt idx="3">
                  <c:v>0.20154343028103661</c:v>
                </c:pt>
                <c:pt idx="4">
                  <c:v>0.2099793779396632</c:v>
                </c:pt>
                <c:pt idx="5">
                  <c:v>0.21613538101146151</c:v>
                </c:pt>
                <c:pt idx="6">
                  <c:v>0.23252307691544891</c:v>
                </c:pt>
                <c:pt idx="7">
                  <c:v>0.22775271362459909</c:v>
                </c:pt>
                <c:pt idx="8">
                  <c:v>0.21811781239749589</c:v>
                </c:pt>
                <c:pt idx="9">
                  <c:v>0.19756694171589989</c:v>
                </c:pt>
                <c:pt idx="10">
                  <c:v>0.1617835478931364</c:v>
                </c:pt>
                <c:pt idx="11">
                  <c:v>0.14992593290309419</c:v>
                </c:pt>
                <c:pt idx="12">
                  <c:v>0.13933647130505419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2-4D51-BBE0-134FC1ECC645}"/>
            </c:ext>
          </c:extLst>
        </c:ser>
        <c:ser>
          <c:idx val="1"/>
          <c:order val="3"/>
          <c:tx>
            <c:v>Ações</c:v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Roboto Light" panose="02000000000000000000" pitchFamily="2" charset="0"/>
                        <a:ea typeface="Roboto Light" panose="02000000000000000000" pitchFamily="2" charset="0"/>
                        <a:cs typeface="Roboto Light" panose="02000000000000000000" pitchFamily="2" charset="0"/>
                      </a:defRPr>
                    </a:pPr>
                    <a:fld id="{3721C0F8-2D64-4F4B-89F6-9553FB7A72BE}" type="VALUE">
                      <a:rPr lang="en-US" sz="100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pt-BR"/>
                  </a:p>
                </c:rich>
              </c:tx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8A2-4D51-BBE0-134FC1ECC645}"/>
                </c:ext>
              </c:extLst>
            </c:dLbl>
            <c:dLbl>
              <c:idx val="1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8A2-4D51-BBE0-134FC1ECC645}"/>
                </c:ext>
              </c:extLst>
            </c:dLbl>
            <c:dLbl>
              <c:idx val="2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8A2-4D51-BBE0-134FC1ECC645}"/>
                </c:ext>
              </c:extLst>
            </c:dLbl>
            <c:dLbl>
              <c:idx val="3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8A2-4D51-BBE0-134FC1ECC645}"/>
                </c:ext>
              </c:extLst>
            </c:dLbl>
            <c:dLbl>
              <c:idx val="4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8A2-4D51-BBE0-134FC1ECC645}"/>
                </c:ext>
              </c:extLst>
            </c:dLbl>
            <c:dLbl>
              <c:idx val="5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8A2-4D51-BBE0-134FC1ECC645}"/>
                </c:ext>
              </c:extLst>
            </c:dLbl>
            <c:dLbl>
              <c:idx val="6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8A2-4D51-BBE0-134FC1ECC645}"/>
                </c:ext>
              </c:extLst>
            </c:dLbl>
            <c:dLbl>
              <c:idx val="7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8A2-4D51-BBE0-134FC1ECC645}"/>
                </c:ext>
              </c:extLst>
            </c:dLbl>
            <c:dLbl>
              <c:idx val="8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8A2-4D51-BBE0-134FC1ECC645}"/>
                </c:ext>
              </c:extLst>
            </c:dLbl>
            <c:dLbl>
              <c:idx val="9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8A2-4D51-BBE0-134FC1ECC645}"/>
                </c:ext>
              </c:extLst>
            </c:dLbl>
            <c:dLbl>
              <c:idx val="10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8A2-4D51-BBE0-134FC1ECC645}"/>
                </c:ext>
              </c:extLst>
            </c:dLbl>
            <c:dLbl>
              <c:idx val="11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8A2-4D51-BBE0-134FC1ECC645}"/>
                </c:ext>
              </c:extLst>
            </c:dLbl>
            <c:dLbl>
              <c:idx val="12"/>
              <c:spPr>
                <a:solidFill>
                  <a:srgbClr val="7E7E7E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8A2-4D51-BBE0-134FC1ECC645}"/>
                </c:ext>
              </c:extLst>
            </c:dLbl>
            <c:spPr>
              <a:solidFill>
                <a:srgbClr val="7E7E7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'Alocação em fundos'!$B$5:$B$17</c:f>
              <c:numCache>
                <c:formatCode>dd/mm/yy;@</c:formatCode>
                <c:ptCount val="13"/>
                <c:pt idx="0">
                  <c:v>41974</c:v>
                </c:pt>
                <c:pt idx="1">
                  <c:v>42339</c:v>
                </c:pt>
                <c:pt idx="2">
                  <c:v>42705</c:v>
                </c:pt>
                <c:pt idx="3">
                  <c:v>43070</c:v>
                </c:pt>
                <c:pt idx="4">
                  <c:v>43435</c:v>
                </c:pt>
                <c:pt idx="5">
                  <c:v>43801</c:v>
                </c:pt>
                <c:pt idx="6">
                  <c:v>44166</c:v>
                </c:pt>
                <c:pt idx="7">
                  <c:v>44531</c:v>
                </c:pt>
                <c:pt idx="8">
                  <c:v>44896</c:v>
                </c:pt>
                <c:pt idx="9">
                  <c:v>45261</c:v>
                </c:pt>
                <c:pt idx="10">
                  <c:v>45627</c:v>
                </c:pt>
                <c:pt idx="11">
                  <c:v>45992</c:v>
                </c:pt>
                <c:pt idx="12">
                  <c:v>46174</c:v>
                </c:pt>
              </c:numCache>
            </c:numRef>
          </c:cat>
          <c:val>
            <c:numRef>
              <c:f>'Alocação em fundos'!$D$5:$D$17</c:f>
              <c:numCache>
                <c:formatCode>0.0%</c:formatCode>
                <c:ptCount val="13"/>
                <c:pt idx="0">
                  <c:v>6.5455784546873161E-2</c:v>
                </c:pt>
                <c:pt idx="1">
                  <c:v>4.6529885325130527E-2</c:v>
                </c:pt>
                <c:pt idx="2">
                  <c:v>4.2895232850266612E-2</c:v>
                </c:pt>
                <c:pt idx="3">
                  <c:v>5.4914466793539167E-2</c:v>
                </c:pt>
                <c:pt idx="4">
                  <c:v>6.583248399697432E-2</c:v>
                </c:pt>
                <c:pt idx="5">
                  <c:v>9.0531297409972289E-2</c:v>
                </c:pt>
                <c:pt idx="6">
                  <c:v>0.10062327437992841</c:v>
                </c:pt>
                <c:pt idx="7">
                  <c:v>8.437972756370174E-2</c:v>
                </c:pt>
                <c:pt idx="8">
                  <c:v>7.0081828225955767E-2</c:v>
                </c:pt>
                <c:pt idx="9">
                  <c:v>7.4777828211852665E-2</c:v>
                </c:pt>
                <c:pt idx="10">
                  <c:v>6.1960111914265092E-2</c:v>
                </c:pt>
                <c:pt idx="11">
                  <c:v>6.1461102878463757E-2</c:v>
                </c:pt>
                <c:pt idx="12">
                  <c:v>6.1469014827701361E-2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2-4D51-BBE0-134FC1ECC6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4"/>
        <c:overlap val="100"/>
        <c:axId val="61259936"/>
        <c:axId val="61264736"/>
      </c:barChart>
      <c:catAx>
        <c:axId val="61259936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61264736"/>
        <c:crosses val="autoZero"/>
        <c:auto val="0"/>
        <c:lblAlgn val="ctr"/>
        <c:lblOffset val="100"/>
        <c:noMultiLvlLbl val="0"/>
      </c:catAx>
      <c:valAx>
        <c:axId val="61264736"/>
        <c:scaling>
          <c:orientation val="minMax"/>
          <c:max val="1"/>
        </c:scaling>
        <c:delete val="1"/>
        <c:axPos val="l"/>
        <c:numFmt formatCode="0.0%" sourceLinked="1"/>
        <c:majorTickMark val="out"/>
        <c:minorTickMark val="none"/>
        <c:tickLblPos val="nextTo"/>
        <c:crossAx val="612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43436"/>
                </a:solidFill>
                <a:latin typeface="+mn-lt"/>
              </a:defRPr>
            </a:pPr>
            <a:r>
              <a:rPr lang="pt-BR" sz="1000" b="1">
                <a:solidFill>
                  <a:srgbClr val="343436"/>
                </a:solidFill>
              </a:rPr>
              <a:t>AUM de ações vs. AUM total da indústria de fundos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3166287494388299E-2"/>
          <c:y val="1.8524220864463641E-2"/>
          <c:w val="0.90205969628207361"/>
          <c:h val="0.72192546013429915"/>
        </c:manualLayout>
      </c:layout>
      <c:barChart>
        <c:barDir val="col"/>
        <c:grouping val="stacked"/>
        <c:varyColors val="0"/>
        <c:ser>
          <c:idx val="0"/>
          <c:order val="0"/>
          <c:tx>
            <c:v>AUM total de ações</c:v>
          </c:tx>
          <c:spPr>
            <a:solidFill>
              <a:srgbClr val="FFBC00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0"/>
                  <c:y val="3.63213326937930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AE-45D8-9673-A5115A932828}"/>
                </c:ext>
              </c:extLst>
            </c:dLbl>
            <c:numFmt formatCode="#,##0.0" sourceLinked="0"/>
            <c:spPr>
              <a:solidFill>
                <a:srgbClr val="1F2F4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'[1]Alocação em equities'!$P$5:$P$26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'Alocação em fundos'!$E$22:$E$43</c:f>
              <c:numCache>
                <c:formatCode>0.00</c:formatCode>
                <c:ptCount val="22"/>
                <c:pt idx="0">
                  <c:v>0.21210959671776938</c:v>
                </c:pt>
                <c:pt idx="1">
                  <c:v>0.31509246999145191</c:v>
                </c:pt>
                <c:pt idx="2">
                  <c:v>0.56214495188780367</c:v>
                </c:pt>
                <c:pt idx="3">
                  <c:v>0.32970966987528638</c:v>
                </c:pt>
                <c:pt idx="4">
                  <c:v>0.49516893593782546</c:v>
                </c:pt>
                <c:pt idx="5">
                  <c:v>0.50936277358088833</c:v>
                </c:pt>
                <c:pt idx="6">
                  <c:v>0.4607790416898716</c:v>
                </c:pt>
                <c:pt idx="7">
                  <c:v>0.47904221835784144</c:v>
                </c:pt>
                <c:pt idx="8">
                  <c:v>0.46397330329901942</c:v>
                </c:pt>
                <c:pt idx="9">
                  <c:v>0.38140405482250989</c:v>
                </c:pt>
                <c:pt idx="10">
                  <c:v>0.2727506605739794</c:v>
                </c:pt>
                <c:pt idx="11">
                  <c:v>0.27440801431655598</c:v>
                </c:pt>
                <c:pt idx="12">
                  <c:v>0.41898694632449751</c:v>
                </c:pt>
                <c:pt idx="13">
                  <c:v>0.51788153786666624</c:v>
                </c:pt>
                <c:pt idx="14">
                  <c:v>0.79797433395910422</c:v>
                </c:pt>
                <c:pt idx="15">
                  <c:v>0.79347771741799633</c:v>
                </c:pt>
                <c:pt idx="16">
                  <c:v>0.64509411232858083</c:v>
                </c:pt>
                <c:pt idx="17">
                  <c:v>0.54499571727546792</c:v>
                </c:pt>
                <c:pt idx="18">
                  <c:v>0.66357382474614379</c:v>
                </c:pt>
                <c:pt idx="19">
                  <c:v>0.57547744512411114</c:v>
                </c:pt>
                <c:pt idx="20">
                  <c:v>0.6924282104635171</c:v>
                </c:pt>
                <c:pt idx="21">
                  <c:v>0.6815032257326239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4-4DE8-A667-51BA05C1FD27}"/>
            </c:ext>
          </c:extLst>
        </c:ser>
        <c:ser>
          <c:idx val="1"/>
          <c:order val="1"/>
          <c:tx>
            <c:v>AUM total da indústria de fundos</c:v>
          </c:tx>
          <c:spPr>
            <a:solidFill>
              <a:srgbClr val="00D2C5">
                <a:alpha val="49804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'[1]Alocação em equities'!$P$5:$P$26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'Alocação em fundos'!$F$22:$F$43</c:f>
              <c:numCache>
                <c:formatCode>0.00</c:formatCode>
                <c:ptCount val="22"/>
                <c:pt idx="0">
                  <c:v>2.6563250385071577</c:v>
                </c:pt>
                <c:pt idx="1">
                  <c:v>3.2601896373043679</c:v>
                </c:pt>
                <c:pt idx="2">
                  <c:v>3.7779122111806118</c:v>
                </c:pt>
                <c:pt idx="3">
                  <c:v>3.2972534070488742</c:v>
                </c:pt>
                <c:pt idx="4">
                  <c:v>4.1817249912435761</c:v>
                </c:pt>
                <c:pt idx="5">
                  <c:v>4.4969299971763377</c:v>
                </c:pt>
                <c:pt idx="6">
                  <c:v>4.9494486083304281</c:v>
                </c:pt>
                <c:pt idx="7">
                  <c:v>5.3984799908444874</c:v>
                </c:pt>
                <c:pt idx="8">
                  <c:v>5.5656671863188443</c:v>
                </c:pt>
                <c:pt idx="9">
                  <c:v>5.8268960866153066</c:v>
                </c:pt>
                <c:pt idx="10">
                  <c:v>5.8618382286592112</c:v>
                </c:pt>
                <c:pt idx="11">
                  <c:v>6.3971680786633236</c:v>
                </c:pt>
                <c:pt idx="12">
                  <c:v>7.629809971564586</c:v>
                </c:pt>
                <c:pt idx="13">
                  <c:v>7.8666564957577503</c:v>
                </c:pt>
                <c:pt idx="14">
                  <c:v>8.8143477094497609</c:v>
                </c:pt>
                <c:pt idx="15">
                  <c:v>7.8856280746939529</c:v>
                </c:pt>
                <c:pt idx="16">
                  <c:v>7.645131490162405</c:v>
                </c:pt>
                <c:pt idx="17">
                  <c:v>7.776562499458616</c:v>
                </c:pt>
                <c:pt idx="18">
                  <c:v>8.87393817945844</c:v>
                </c:pt>
                <c:pt idx="19">
                  <c:v>9.2878696849419153</c:v>
                </c:pt>
                <c:pt idx="20">
                  <c:v>11.266120815188739</c:v>
                </c:pt>
                <c:pt idx="21">
                  <c:v>11.08693912929772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4-4DE8-A667-51BA05C1FD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08489807"/>
        <c:axId val="408487887"/>
      </c:barChart>
      <c:lineChart>
        <c:grouping val="standard"/>
        <c:varyColors val="0"/>
        <c:ser>
          <c:idx val="3"/>
          <c:order val="2"/>
          <c:tx>
            <c:v>Ações como % do AUM líq. total (eixo dir.)</c:v>
          </c:tx>
          <c:spPr>
            <a:ln w="28575" cap="rnd">
              <a:solidFill>
                <a:srgbClr val="34343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'Alocação em fundos'!$D$22:$D$43</c:f>
              <c:numCache>
                <c:formatCode>0.0%</c:formatCode>
                <c:ptCount val="22"/>
                <c:pt idx="0">
                  <c:v>7.9850768879163217E-2</c:v>
                </c:pt>
                <c:pt idx="1">
                  <c:v>9.6648509763370916E-2</c:v>
                </c:pt>
                <c:pt idx="2">
                  <c:v>0.1487977804841927</c:v>
                </c:pt>
                <c:pt idx="3">
                  <c:v>9.9995247308087537E-2</c:v>
                </c:pt>
                <c:pt idx="4">
                  <c:v>0.1184126017312703</c:v>
                </c:pt>
                <c:pt idx="5">
                  <c:v>0.1132690021638588</c:v>
                </c:pt>
                <c:pt idx="6">
                  <c:v>9.3097045378819243E-2</c:v>
                </c:pt>
                <c:pt idx="7">
                  <c:v>8.8736499749979547E-2</c:v>
                </c:pt>
                <c:pt idx="8">
                  <c:v>8.3363465289395658E-2</c:v>
                </c:pt>
                <c:pt idx="9">
                  <c:v>6.5455784546873161E-2</c:v>
                </c:pt>
                <c:pt idx="10">
                  <c:v>4.6529885325130527E-2</c:v>
                </c:pt>
                <c:pt idx="11">
                  <c:v>4.2895232850266612E-2</c:v>
                </c:pt>
                <c:pt idx="12">
                  <c:v>5.4914466793539167E-2</c:v>
                </c:pt>
                <c:pt idx="13">
                  <c:v>6.583248399697432E-2</c:v>
                </c:pt>
                <c:pt idx="14">
                  <c:v>9.0531297409972289E-2</c:v>
                </c:pt>
                <c:pt idx="15">
                  <c:v>0.10062327437992841</c:v>
                </c:pt>
                <c:pt idx="16">
                  <c:v>8.437972756370174E-2</c:v>
                </c:pt>
                <c:pt idx="17">
                  <c:v>7.0081828225955767E-2</c:v>
                </c:pt>
                <c:pt idx="18">
                  <c:v>7.4777828211852665E-2</c:v>
                </c:pt>
                <c:pt idx="19">
                  <c:v>6.1960111914265092E-2</c:v>
                </c:pt>
                <c:pt idx="20">
                  <c:v>6.1461102878463757E-2</c:v>
                </c:pt>
                <c:pt idx="21">
                  <c:v>6.1469014827701361E-2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4-4DE8-A667-51BA05C1FD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8534447"/>
        <c:axId val="408514767"/>
      </c:lineChart>
      <c:catAx>
        <c:axId val="40848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08487887"/>
        <c:crosses val="autoZero"/>
        <c:auto val="1"/>
        <c:lblAlgn val="ctr"/>
        <c:lblOffset val="100"/>
        <c:noMultiLvlLbl val="0"/>
      </c:catAx>
      <c:valAx>
        <c:axId val="40848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08489807"/>
        <c:crosses val="autoZero"/>
        <c:crossBetween val="between"/>
      </c:valAx>
      <c:valAx>
        <c:axId val="40851476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pt-BR"/>
          </a:p>
        </c:txPr>
        <c:crossAx val="408534447"/>
        <c:crosses val="max"/>
        <c:crossBetween val="between"/>
      </c:valAx>
      <c:catAx>
        <c:axId val="408534447"/>
        <c:scaling>
          <c:orientation val="minMax"/>
        </c:scaling>
        <c:delete val="1"/>
        <c:axPos val="b"/>
        <c:majorTickMark val="out"/>
        <c:minorTickMark val="none"/>
        <c:tickLblPos val="nextTo"/>
        <c:crossAx val="4085147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XP.xml><?xml version="1.0" encoding="utf-8"?>
<cs:colorStyle xmlns:cs="http://schemas.microsoft.com/office/drawing/2012/chartStyle" xmlns:a="http://schemas.openxmlformats.org/drawingml/2006/main" meth="cycle" id="10">
  <a:srgbClr val="FFBC00"/>
  <a:srgbClr val="00D2C5"/>
  <a:srgbClr val="343436"/>
  <a:srgbClr val="404040"/>
  <a:srgbClr val="7E7E7E"/>
  <a:srgbClr val="000000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Relationship Id="rId5" Type="http://schemas.openxmlformats.org/officeDocument/2006/relationships/chart" Target="../charts/chart31.xml"/><Relationship Id="rId6" Type="http://schemas.openxmlformats.org/officeDocument/2006/relationships/chart" Target="../charts/chart32.xml"/><Relationship Id="rId7" Type="http://schemas.openxmlformats.org/officeDocument/2006/relationships/chart" Target="../charts/chart33.xml"/><Relationship Id="rId8" Type="http://schemas.openxmlformats.org/officeDocument/2006/relationships/chart" Target="../charts/chart34.xml"/></Relationships>
</file>

<file path=xl/drawings/_rels/drawing2.xml.rels><?xml version="1.0" encoding="UTF-8" standalone="yes"?>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/Relationships>
</file>

<file path=xl/drawings/_rels/drawing3.xml.rels><?xml version="1.0" encoding="UTF-8" standalone="yes"?>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3" Type="http://schemas.openxmlformats.org/officeDocument/2006/relationships/chart" Target="../charts/chart37.xml"/><Relationship Id="rId4" Type="http://schemas.openxmlformats.org/officeDocument/2006/relationships/chart" Target="../charts/chart38.xml"/></Relationships>
</file>

<file path=xl/drawings/_rels/drawing4.xml.rels><?xml version="1.0" encoding="UTF-8" standalone="yes"?>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/Relationships>
</file>

<file path=xl/drawings/_rels/drawing5.xml.rels><?xml version="1.0" encoding="UTF-8" standalone="yes"?>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3" Type="http://schemas.openxmlformats.org/officeDocument/2006/relationships/chart" Target="../charts/chart41.xml"/><Relationship Id="rId4" Type="http://schemas.openxmlformats.org/officeDocument/2006/relationships/chart" Target="../charts/chart42.xml"/></Relationships>
</file>

<file path=xl/drawings/_rels/drawing6.xml.rels><?xml version="1.0" encoding="UTF-8" standalone="yes"?>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/Relationships>
</file>

<file path=xl/drawings/_rels/drawing7.xml.rels><?xml version="1.0" encoding="UTF-8" standalone="yes"?>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/Relationships>
</file>

<file path=xl/drawings/_rels/drawing8.xml.rels><?xml version="1.0" encoding="UTF-8" standalone="yes"?>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1" Type="http://schemas.openxmlformats.org/officeDocument/2006/relationships/chart" Target="../charts/chart47.xml"/><Relationship Id="rId12" Type="http://schemas.openxmlformats.org/officeDocument/2006/relationships/chart" Target="../charts/chart48.xml"/><Relationship Id="rId13" Type="http://schemas.openxmlformats.org/officeDocument/2006/relationships/chart" Target="../charts/chart49.xml"/><Relationship Id="rId14" Type="http://schemas.openxmlformats.org/officeDocument/2006/relationships/chart" Target="../charts/chart50.xml"/><Relationship Id="rId15" Type="http://schemas.openxmlformats.org/officeDocument/2006/relationships/chart" Target="../charts/chart51.xml"/><Relationship Id="rId16" Type="http://schemas.openxmlformats.org/officeDocument/2006/relationships/chart" Target="../charts/chart52.xml"/><Relationship Id="rId17" Type="http://schemas.openxmlformats.org/officeDocument/2006/relationships/chart" Target="../charts/chart53.xml"/><Relationship Id="rId18" Type="http://schemas.openxmlformats.org/officeDocument/2006/relationships/chart" Target="../charts/chart54.xml"/><Relationship Id="rId19" Type="http://schemas.openxmlformats.org/officeDocument/2006/relationships/chart" Target="../charts/chart55.xml"/><Relationship Id="rId20" Type="http://schemas.openxmlformats.org/officeDocument/2006/relationships/chart" Target="../charts/chart56.xml"/></Relationships>
</file>

<file path=xl/drawings/_rels/drawing9.xml.rels><?xml version="1.0" encoding="UTF-8" standalone="yes"?>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3" Type="http://schemas.openxmlformats.org/officeDocument/2006/relationships/chart" Target="../charts/chart57.xml"/><Relationship Id="rId4" Type="http://schemas.openxmlformats.org/officeDocument/2006/relationships/chart" Target="../charts/chart58.xml"/></Relationships>
</file>

<file path=xl/drawings/_rels/drawing10.xml.rels><?xml version="1.0" encoding="UTF-8" standalone="yes"?>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408322</xdr:colOff>
      <xdr:row>4</xdr:row>
      <xdr:rowOff>31752</xdr:rowOff>
    </xdr:from>
    <xdr:to>
      <xdr:col>32</xdr:col>
      <xdr:colOff>433522</xdr:colOff>
      <xdr:row>13</xdr:row>
      <xdr:rowOff>8577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99ED98-5BD4-4D04-852A-1916E28E1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465666</xdr:colOff>
      <xdr:row>15</xdr:row>
      <xdr:rowOff>50800</xdr:rowOff>
    </xdr:from>
    <xdr:to>
      <xdr:col>32</xdr:col>
      <xdr:colOff>411666</xdr:colOff>
      <xdr:row>23</xdr:row>
      <xdr:rowOff>145138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060993-FE45-2761-CBCA-3D133AA5E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477943</xdr:colOff>
      <xdr:row>25</xdr:row>
      <xdr:rowOff>65827</xdr:rowOff>
    </xdr:from>
    <xdr:to>
      <xdr:col>32</xdr:col>
      <xdr:colOff>434743</xdr:colOff>
      <xdr:row>44</xdr:row>
      <xdr:rowOff>133927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7AEB28-E09C-3973-4974-313E9125B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326262</xdr:colOff>
      <xdr:row>4</xdr:row>
      <xdr:rowOff>184153</xdr:rowOff>
    </xdr:from>
    <xdr:to>
      <xdr:col>40</xdr:col>
      <xdr:colOff>540838</xdr:colOff>
      <xdr:row>15</xdr:row>
      <xdr:rowOff>47735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DB47-0CE5-5FA8-9367-AF02A280C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408322</xdr:colOff>
      <xdr:row>4</xdr:row>
      <xdr:rowOff>31752</xdr:rowOff>
    </xdr:from>
    <xdr:to>
      <xdr:col>51</xdr:col>
      <xdr:colOff>433522</xdr:colOff>
      <xdr:row>13</xdr:row>
      <xdr:rowOff>8577</xdr:rowOff>
    </xdr:to>
    <xdr:graphicFrame macro="">
      <xdr:nvGraphicFramePr>
        <xdr:cNvPr id="5031" name="PT Chart 2">
          <a:extLst>
            <a:ext uri="{FF2B5EF4-FFF2-40B4-BE49-F238E27FC236}">
              <a16:creationId xmlns:a16="http://schemas.microsoft.com/office/drawing/2014/main" id="{F247C6EE-C66C-4ADE-BF7B-7ADE71686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465666</xdr:colOff>
      <xdr:row>15</xdr:row>
      <xdr:rowOff>50800</xdr:rowOff>
    </xdr:from>
    <xdr:to>
      <xdr:col>51</xdr:col>
      <xdr:colOff>411666</xdr:colOff>
      <xdr:row>23</xdr:row>
      <xdr:rowOff>145138</xdr:rowOff>
    </xdr:to>
    <xdr:graphicFrame macro="">
      <xdr:nvGraphicFramePr>
        <xdr:cNvPr id="5032" name="PT Chart 5">
          <a:extLst>
            <a:ext uri="{FF2B5EF4-FFF2-40B4-BE49-F238E27FC236}">
              <a16:creationId xmlns:a16="http://schemas.microsoft.com/office/drawing/2014/main" id="{725CCB31-6390-4972-8093-E766DC82D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477943</xdr:colOff>
      <xdr:row>25</xdr:row>
      <xdr:rowOff>65827</xdr:rowOff>
    </xdr:from>
    <xdr:to>
      <xdr:col>51</xdr:col>
      <xdr:colOff>434743</xdr:colOff>
      <xdr:row>44</xdr:row>
      <xdr:rowOff>133927</xdr:rowOff>
    </xdr:to>
    <xdr:graphicFrame macro="">
      <xdr:nvGraphicFramePr>
        <xdr:cNvPr id="5033" name="PT Chart 6">
          <a:extLst>
            <a:ext uri="{FF2B5EF4-FFF2-40B4-BE49-F238E27FC236}">
              <a16:creationId xmlns:a16="http://schemas.microsoft.com/office/drawing/2014/main" id="{B8A94864-E3E1-431E-893A-8FA90FE4B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326262</xdr:colOff>
      <xdr:row>4</xdr:row>
      <xdr:rowOff>184153</xdr:rowOff>
    </xdr:from>
    <xdr:to>
      <xdr:col>59</xdr:col>
      <xdr:colOff>540838</xdr:colOff>
      <xdr:row>15</xdr:row>
      <xdr:rowOff>47735</xdr:rowOff>
    </xdr:to>
    <xdr:graphicFrame macro="">
      <xdr:nvGraphicFramePr>
        <xdr:cNvPr id="5034" name="PT Chart 1">
          <a:extLst>
            <a:ext uri="{FF2B5EF4-FFF2-40B4-BE49-F238E27FC236}">
              <a16:creationId xmlns:a16="http://schemas.microsoft.com/office/drawing/2014/main" id="{7591FD9E-5AB6-455D-82C0-6C7A6BF3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517770</xdr:colOff>
      <xdr:row>3</xdr:row>
      <xdr:rowOff>97155</xdr:rowOff>
    </xdr:from>
    <xdr:to>
      <xdr:col>21</xdr:col>
      <xdr:colOff>569476</xdr:colOff>
      <xdr:row>13</xdr:row>
      <xdr:rowOff>15596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668767-5BD2-68BF-67D5-E59FF5182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518389</xdr:colOff>
      <xdr:row>14</xdr:row>
      <xdr:rowOff>57151</xdr:rowOff>
    </xdr:from>
    <xdr:to>
      <xdr:col>21</xdr:col>
      <xdr:colOff>571162</xdr:colOff>
      <xdr:row>24</xdr:row>
      <xdr:rowOff>4021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2DB7A1-84C0-11A0-E385-C6B666E25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517770</xdr:colOff>
      <xdr:row>3</xdr:row>
      <xdr:rowOff>97155</xdr:rowOff>
    </xdr:from>
    <xdr:to>
      <xdr:col>32</xdr:col>
      <xdr:colOff>569476</xdr:colOff>
      <xdr:row>13</xdr:row>
      <xdr:rowOff>15596</xdr:rowOff>
    </xdr:to>
    <xdr:graphicFrame macro="">
      <xdr:nvGraphicFramePr>
        <xdr:cNvPr id="5035" name="PT Chart 5">
          <a:extLst>
            <a:ext uri="{FF2B5EF4-FFF2-40B4-BE49-F238E27FC236}">
              <a16:creationId xmlns:a16="http://schemas.microsoft.com/office/drawing/2014/main" id="{F4E8FA09-2E57-4AB4-97DF-0D3BF4EA1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518389</xdr:colOff>
      <xdr:row>14</xdr:row>
      <xdr:rowOff>57151</xdr:rowOff>
    </xdr:from>
    <xdr:to>
      <xdr:col>32</xdr:col>
      <xdr:colOff>571162</xdr:colOff>
      <xdr:row>24</xdr:row>
      <xdr:rowOff>4021</xdr:rowOff>
    </xdr:to>
    <xdr:graphicFrame macro="">
      <xdr:nvGraphicFramePr>
        <xdr:cNvPr id="5036" name="PT Chart 6">
          <a:extLst>
            <a:ext uri="{FF2B5EF4-FFF2-40B4-BE49-F238E27FC236}">
              <a16:creationId xmlns:a16="http://schemas.microsoft.com/office/drawing/2014/main" id="{DBC8355C-C3CB-433A-BCA5-05F5482E9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535127</xdr:colOff>
      <xdr:row>3</xdr:row>
      <xdr:rowOff>89112</xdr:rowOff>
    </xdr:from>
    <xdr:to>
      <xdr:col>21</xdr:col>
      <xdr:colOff>590643</xdr:colOff>
      <xdr:row>13</xdr:row>
      <xdr:rowOff>15173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9C650-37FD-45C9-A20D-8D83067FC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507805</xdr:colOff>
      <xdr:row>14</xdr:row>
      <xdr:rowOff>57151</xdr:rowOff>
    </xdr:from>
    <xdr:to>
      <xdr:col>21</xdr:col>
      <xdr:colOff>560578</xdr:colOff>
      <xdr:row>24</xdr:row>
      <xdr:rowOff>4021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84A75-D005-4F4D-B3BF-C3ACC143B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535127</xdr:colOff>
      <xdr:row>3</xdr:row>
      <xdr:rowOff>89112</xdr:rowOff>
    </xdr:from>
    <xdr:to>
      <xdr:col>32</xdr:col>
      <xdr:colOff>590643</xdr:colOff>
      <xdr:row>13</xdr:row>
      <xdr:rowOff>15173</xdr:rowOff>
    </xdr:to>
    <xdr:graphicFrame macro="">
      <xdr:nvGraphicFramePr>
        <xdr:cNvPr id="5037" name="PT Chart 1">
          <a:extLst>
            <a:ext uri="{FF2B5EF4-FFF2-40B4-BE49-F238E27FC236}">
              <a16:creationId xmlns:a16="http://schemas.microsoft.com/office/drawing/2014/main" id="{2F457F60-C5B3-4AEB-995D-1370EDA39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507805</xdr:colOff>
      <xdr:row>14</xdr:row>
      <xdr:rowOff>57151</xdr:rowOff>
    </xdr:from>
    <xdr:to>
      <xdr:col>32</xdr:col>
      <xdr:colOff>560578</xdr:colOff>
      <xdr:row>24</xdr:row>
      <xdr:rowOff>4021</xdr:rowOff>
    </xdr:to>
    <xdr:graphicFrame macro="">
      <xdr:nvGraphicFramePr>
        <xdr:cNvPr id="5038" name="PT Chart 2">
          <a:extLst>
            <a:ext uri="{FF2B5EF4-FFF2-40B4-BE49-F238E27FC236}">
              <a16:creationId xmlns:a16="http://schemas.microsoft.com/office/drawing/2014/main" id="{38B3A83D-F8D6-4F59-9335-24AFCEDD6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513960</xdr:colOff>
      <xdr:row>3</xdr:row>
      <xdr:rowOff>93345</xdr:rowOff>
    </xdr:from>
    <xdr:to>
      <xdr:col>18</xdr:col>
      <xdr:colOff>569476</xdr:colOff>
      <xdr:row>13</xdr:row>
      <xdr:rowOff>19406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AAF47-2378-4180-8737-38188593F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487002</xdr:colOff>
      <xdr:row>14</xdr:row>
      <xdr:rowOff>83543</xdr:rowOff>
    </xdr:from>
    <xdr:to>
      <xdr:col>18</xdr:col>
      <xdr:colOff>526440</xdr:colOff>
      <xdr:row>24</xdr:row>
      <xdr:rowOff>17808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98A81C-B36E-4BB5-A78C-AE2BDFE4B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513960</xdr:colOff>
      <xdr:row>3</xdr:row>
      <xdr:rowOff>93345</xdr:rowOff>
    </xdr:from>
    <xdr:to>
      <xdr:col>29</xdr:col>
      <xdr:colOff>569476</xdr:colOff>
      <xdr:row>13</xdr:row>
      <xdr:rowOff>19406</xdr:rowOff>
    </xdr:to>
    <xdr:graphicFrame macro="">
      <xdr:nvGraphicFramePr>
        <xdr:cNvPr id="5039" name="PT Chart 1">
          <a:extLst>
            <a:ext uri="{FF2B5EF4-FFF2-40B4-BE49-F238E27FC236}">
              <a16:creationId xmlns:a16="http://schemas.microsoft.com/office/drawing/2014/main" id="{49F4049F-C294-401F-A973-A6CBAABC9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487002</xdr:colOff>
      <xdr:row>14</xdr:row>
      <xdr:rowOff>83543</xdr:rowOff>
    </xdr:from>
    <xdr:to>
      <xdr:col>29</xdr:col>
      <xdr:colOff>526440</xdr:colOff>
      <xdr:row>24</xdr:row>
      <xdr:rowOff>17808</xdr:rowOff>
    </xdr:to>
    <xdr:graphicFrame macro="">
      <xdr:nvGraphicFramePr>
        <xdr:cNvPr id="5040" name="PT Chart 2">
          <a:extLst>
            <a:ext uri="{FF2B5EF4-FFF2-40B4-BE49-F238E27FC236}">
              <a16:creationId xmlns:a16="http://schemas.microsoft.com/office/drawing/2014/main" id="{2FD34C4D-D751-4C09-8E3A-339B02397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513960</xdr:colOff>
      <xdr:row>3</xdr:row>
      <xdr:rowOff>93345</xdr:rowOff>
    </xdr:from>
    <xdr:to>
      <xdr:col>17</xdr:col>
      <xdr:colOff>569476</xdr:colOff>
      <xdr:row>13</xdr:row>
      <xdr:rowOff>19406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2410D-63BF-471F-BD0F-CE02953D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534799</xdr:colOff>
      <xdr:row>14</xdr:row>
      <xdr:rowOff>57151</xdr:rowOff>
    </xdr:from>
    <xdr:to>
      <xdr:col>17</xdr:col>
      <xdr:colOff>587572</xdr:colOff>
      <xdr:row>23</xdr:row>
      <xdr:rowOff>173354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C57C8-26EA-4C0E-80A3-244A2E8ED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513960</xdr:colOff>
      <xdr:row>3</xdr:row>
      <xdr:rowOff>93345</xdr:rowOff>
    </xdr:from>
    <xdr:to>
      <xdr:col>28</xdr:col>
      <xdr:colOff>569476</xdr:colOff>
      <xdr:row>13</xdr:row>
      <xdr:rowOff>19406</xdr:rowOff>
    </xdr:to>
    <xdr:graphicFrame macro="">
      <xdr:nvGraphicFramePr>
        <xdr:cNvPr id="5041" name="PT Chart 1">
          <a:extLst>
            <a:ext uri="{FF2B5EF4-FFF2-40B4-BE49-F238E27FC236}">
              <a16:creationId xmlns:a16="http://schemas.microsoft.com/office/drawing/2014/main" id="{B0DDDB88-97FA-4EBD-BEFB-9F8E9F5B4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534799</xdr:colOff>
      <xdr:row>14</xdr:row>
      <xdr:rowOff>57151</xdr:rowOff>
    </xdr:from>
    <xdr:to>
      <xdr:col>28</xdr:col>
      <xdr:colOff>587572</xdr:colOff>
      <xdr:row>23</xdr:row>
      <xdr:rowOff>173354</xdr:rowOff>
    </xdr:to>
    <xdr:graphicFrame macro="">
      <xdr:nvGraphicFramePr>
        <xdr:cNvPr id="5042" name="PT Chart 2">
          <a:extLst>
            <a:ext uri="{FF2B5EF4-FFF2-40B4-BE49-F238E27FC236}">
              <a16:creationId xmlns:a16="http://schemas.microsoft.com/office/drawing/2014/main" id="{3FFA5995-2E1D-48A7-BF15-208523D5A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123825</xdr:colOff>
      <xdr:row>3</xdr:row>
      <xdr:rowOff>0</xdr:rowOff>
    </xdr:from>
    <xdr:to>
      <xdr:col>26</xdr:col>
      <xdr:colOff>174225</xdr:colOff>
      <xdr:row>24</xdr:row>
      <xdr:rowOff>64350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3873D-8517-466A-B44B-933F483F2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57150</xdr:colOff>
      <xdr:row>27</xdr:row>
      <xdr:rowOff>0</xdr:rowOff>
    </xdr:from>
    <xdr:to>
      <xdr:col>26</xdr:col>
      <xdr:colOff>95868</xdr:colOff>
      <xdr:row>48</xdr:row>
      <xdr:rowOff>51520</xdr:rowOff>
    </xdr:to>
    <xdr:graphicFrame macro="">
      <xdr:nvGraphicFramePr>
        <xdr:cNvPr id="5" name="Chart 35">
          <a:extLst>
            <a:ext uri="{FF2B5EF4-FFF2-40B4-BE49-F238E27FC236}">
              <a16:creationId xmlns:a16="http://schemas.microsoft.com/office/drawing/2014/main" id="{2B4B7ACC-7507-48D8-9D85-FF810A2AA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123825</xdr:colOff>
      <xdr:row>3</xdr:row>
      <xdr:rowOff>0</xdr:rowOff>
    </xdr:from>
    <xdr:to>
      <xdr:col>34</xdr:col>
      <xdr:colOff>174225</xdr:colOff>
      <xdr:row>24</xdr:row>
      <xdr:rowOff>64350</xdr:rowOff>
    </xdr:to>
    <xdr:graphicFrame macro="">
      <xdr:nvGraphicFramePr>
        <xdr:cNvPr id="5043" name="PT Chart 2">
          <a:extLst>
            <a:ext uri="{FF2B5EF4-FFF2-40B4-BE49-F238E27FC236}">
              <a16:creationId xmlns:a16="http://schemas.microsoft.com/office/drawing/2014/main" id="{BE5FF1BD-D90A-42E7-8FB9-B816EBA61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57150</xdr:colOff>
      <xdr:row>27</xdr:row>
      <xdr:rowOff>0</xdr:rowOff>
    </xdr:from>
    <xdr:to>
      <xdr:col>34</xdr:col>
      <xdr:colOff>95868</xdr:colOff>
      <xdr:row>48</xdr:row>
      <xdr:rowOff>51520</xdr:rowOff>
    </xdr:to>
    <xdr:graphicFrame macro="">
      <xdr:nvGraphicFramePr>
        <xdr:cNvPr id="5044" name="PT Chart 35">
          <a:extLst>
            <a:ext uri="{FF2B5EF4-FFF2-40B4-BE49-F238E27FC236}">
              <a16:creationId xmlns:a16="http://schemas.microsoft.com/office/drawing/2014/main" id="{C4151FCB-14F2-4C40-B537-93C3774C3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529214</xdr:colOff>
      <xdr:row>3</xdr:row>
      <xdr:rowOff>125253</xdr:rowOff>
    </xdr:from>
    <xdr:to>
      <xdr:col>22</xdr:col>
      <xdr:colOff>471614</xdr:colOff>
      <xdr:row>26</xdr:row>
      <xdr:rowOff>110733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4F3CE-77F8-4231-AD1E-AB7078A10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548343</xdr:colOff>
      <xdr:row>30</xdr:row>
      <xdr:rowOff>20683</xdr:rowOff>
    </xdr:from>
    <xdr:to>
      <xdr:col>22</xdr:col>
      <xdr:colOff>500093</xdr:colOff>
      <xdr:row>53</xdr:row>
      <xdr:rowOff>6163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91DCA-B36A-40A5-BAAF-2F4559119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529214</xdr:colOff>
      <xdr:row>3</xdr:row>
      <xdr:rowOff>125253</xdr:rowOff>
    </xdr:from>
    <xdr:to>
      <xdr:col>33</xdr:col>
      <xdr:colOff>471614</xdr:colOff>
      <xdr:row>26</xdr:row>
      <xdr:rowOff>110733</xdr:rowOff>
    </xdr:to>
    <xdr:graphicFrame macro="">
      <xdr:nvGraphicFramePr>
        <xdr:cNvPr id="5045" name="PT Chart 1">
          <a:extLst>
            <a:ext uri="{FF2B5EF4-FFF2-40B4-BE49-F238E27FC236}">
              <a16:creationId xmlns:a16="http://schemas.microsoft.com/office/drawing/2014/main" id="{79C213DB-0F3B-4155-99B0-277A1A66B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548343</xdr:colOff>
      <xdr:row>30</xdr:row>
      <xdr:rowOff>20683</xdr:rowOff>
    </xdr:from>
    <xdr:to>
      <xdr:col>33</xdr:col>
      <xdr:colOff>500093</xdr:colOff>
      <xdr:row>53</xdr:row>
      <xdr:rowOff>6163</xdr:rowOff>
    </xdr:to>
    <xdr:graphicFrame macro="">
      <xdr:nvGraphicFramePr>
        <xdr:cNvPr id="5046" name="PT Chart 2">
          <a:extLst>
            <a:ext uri="{FF2B5EF4-FFF2-40B4-BE49-F238E27FC236}">
              <a16:creationId xmlns:a16="http://schemas.microsoft.com/office/drawing/2014/main" id="{57EC3663-4727-402B-B1A0-59CE86769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75018</xdr:colOff>
      <xdr:row>19</xdr:row>
      <xdr:rowOff>53339</xdr:rowOff>
    </xdr:from>
    <xdr:to>
      <xdr:col>20</xdr:col>
      <xdr:colOff>190330</xdr:colOff>
      <xdr:row>28</xdr:row>
      <xdr:rowOff>122752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86CEA8-FB18-3971-0E27-FBD8752FB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140706</xdr:colOff>
      <xdr:row>38</xdr:row>
      <xdr:rowOff>105957</xdr:rowOff>
    </xdr:from>
    <xdr:to>
      <xdr:col>20</xdr:col>
      <xdr:colOff>270418</xdr:colOff>
      <xdr:row>48</xdr:row>
      <xdr:rowOff>8682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ACB4F8-E90B-471B-941C-8E2A260D7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59974</xdr:colOff>
      <xdr:row>57</xdr:row>
      <xdr:rowOff>102344</xdr:rowOff>
    </xdr:from>
    <xdr:to>
      <xdr:col>20</xdr:col>
      <xdr:colOff>177750</xdr:colOff>
      <xdr:row>66</xdr:row>
      <xdr:rowOff>132901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A91108-7062-4FA1-837F-35B7049A0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134938</xdr:colOff>
      <xdr:row>3</xdr:row>
      <xdr:rowOff>31750</xdr:rowOff>
    </xdr:from>
    <xdr:to>
      <xdr:col>34</xdr:col>
      <xdr:colOff>118524</xdr:colOff>
      <xdr:row>17</xdr:row>
      <xdr:rowOff>152283</xdr:rowOff>
    </xdr:to>
    <xdr:graphicFrame macro="">
      <xdr:nvGraphicFramePr>
        <xdr:cNvPr id="11" name="Content Placeholder 17">
          <a:extLst>
            <a:ext uri="{FF2B5EF4-FFF2-40B4-BE49-F238E27FC236}">
              <a16:creationId xmlns:a16="http://schemas.microsoft.com/office/drawing/2014/main" id="{ECA0242B-985A-4C82-852F-A3B9A363E2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325260</xdr:colOff>
      <xdr:row>3</xdr:row>
      <xdr:rowOff>41862</xdr:rowOff>
    </xdr:from>
    <xdr:to>
      <xdr:col>44</xdr:col>
      <xdr:colOff>309660</xdr:colOff>
      <xdr:row>15</xdr:row>
      <xdr:rowOff>94262</xdr:rowOff>
    </xdr:to>
    <xdr:graphicFrame macro="">
      <xdr:nvGraphicFramePr>
        <xdr:cNvPr id="12" name="Content Placeholder 17">
          <a:extLst>
            <a:ext uri="{FF2B5EF4-FFF2-40B4-BE49-F238E27FC236}">
              <a16:creationId xmlns:a16="http://schemas.microsoft.com/office/drawing/2014/main" id="{00059D71-6A70-28F4-3FEE-D7AE85BEA1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297048</xdr:colOff>
      <xdr:row>18</xdr:row>
      <xdr:rowOff>151507</xdr:rowOff>
    </xdr:from>
    <xdr:to>
      <xdr:col>44</xdr:col>
      <xdr:colOff>321048</xdr:colOff>
      <xdr:row>30</xdr:row>
      <xdr:rowOff>103107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1F4187-DD67-44C6-BE86-D3F4D8CAB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104321</xdr:colOff>
      <xdr:row>18</xdr:row>
      <xdr:rowOff>143865</xdr:rowOff>
    </xdr:from>
    <xdr:to>
      <xdr:col>34</xdr:col>
      <xdr:colOff>80707</xdr:colOff>
      <xdr:row>32</xdr:row>
      <xdr:rowOff>120398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82444F2-8450-90E1-7061-D63DA0CE9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82095</xdr:colOff>
      <xdr:row>34</xdr:row>
      <xdr:rowOff>36594</xdr:rowOff>
    </xdr:from>
    <xdr:to>
      <xdr:col>34</xdr:col>
      <xdr:colOff>58444</xdr:colOff>
      <xdr:row>46</xdr:row>
      <xdr:rowOff>67394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7EA9CE-97C0-11C6-E8BC-B49FAA722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313870</xdr:colOff>
      <xdr:row>33</xdr:row>
      <xdr:rowOff>153840</xdr:rowOff>
    </xdr:from>
    <xdr:to>
      <xdr:col>44</xdr:col>
      <xdr:colOff>327070</xdr:colOff>
      <xdr:row>48</xdr:row>
      <xdr:rowOff>51040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D0A893-FB2E-9E25-19E4-23B2D70FB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163918</xdr:colOff>
      <xdr:row>2</xdr:row>
      <xdr:rowOff>27939</xdr:rowOff>
    </xdr:from>
    <xdr:to>
      <xdr:col>20</xdr:col>
      <xdr:colOff>279230</xdr:colOff>
      <xdr:row>11</xdr:row>
      <xdr:rowOff>97352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2BA0D7-1AAC-371B-A61C-35C4AFA79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75018</xdr:colOff>
      <xdr:row>19</xdr:row>
      <xdr:rowOff>53339</xdr:rowOff>
    </xdr:from>
    <xdr:to>
      <xdr:col>55</xdr:col>
      <xdr:colOff>190330</xdr:colOff>
      <xdr:row>28</xdr:row>
      <xdr:rowOff>122752</xdr:rowOff>
    </xdr:to>
    <xdr:graphicFrame macro="">
      <xdr:nvGraphicFramePr>
        <xdr:cNvPr id="5047" name="PT Chart 3">
          <a:extLst>
            <a:ext uri="{FF2B5EF4-FFF2-40B4-BE49-F238E27FC236}">
              <a16:creationId xmlns:a16="http://schemas.microsoft.com/office/drawing/2014/main" id="{6C660BBD-01DA-4A5D-ACEB-952B985FC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140706</xdr:colOff>
      <xdr:row>38</xdr:row>
      <xdr:rowOff>105957</xdr:rowOff>
    </xdr:from>
    <xdr:to>
      <xdr:col>55</xdr:col>
      <xdr:colOff>270418</xdr:colOff>
      <xdr:row>48</xdr:row>
      <xdr:rowOff>8682</xdr:rowOff>
    </xdr:to>
    <xdr:graphicFrame macro="">
      <xdr:nvGraphicFramePr>
        <xdr:cNvPr id="5048" name="PT Chart 4">
          <a:extLst>
            <a:ext uri="{FF2B5EF4-FFF2-40B4-BE49-F238E27FC236}">
              <a16:creationId xmlns:a16="http://schemas.microsoft.com/office/drawing/2014/main" id="{41468A98-D406-4A1A-8F83-A5FAA3FB7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46</xdr:col>
      <xdr:colOff>59974</xdr:colOff>
      <xdr:row>57</xdr:row>
      <xdr:rowOff>102344</xdr:rowOff>
    </xdr:from>
    <xdr:to>
      <xdr:col>55</xdr:col>
      <xdr:colOff>177750</xdr:colOff>
      <xdr:row>66</xdr:row>
      <xdr:rowOff>132901</xdr:rowOff>
    </xdr:to>
    <xdr:graphicFrame macro="">
      <xdr:nvGraphicFramePr>
        <xdr:cNvPr id="5049" name="PT Chart 5">
          <a:extLst>
            <a:ext uri="{FF2B5EF4-FFF2-40B4-BE49-F238E27FC236}">
              <a16:creationId xmlns:a16="http://schemas.microsoft.com/office/drawing/2014/main" id="{510EB641-D379-4C55-AC75-1C4AA57BC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59</xdr:col>
      <xdr:colOff>134938</xdr:colOff>
      <xdr:row>3</xdr:row>
      <xdr:rowOff>31750</xdr:rowOff>
    </xdr:from>
    <xdr:to>
      <xdr:col>69</xdr:col>
      <xdr:colOff>118524</xdr:colOff>
      <xdr:row>17</xdr:row>
      <xdr:rowOff>152283</xdr:rowOff>
    </xdr:to>
    <xdr:graphicFrame macro="">
      <xdr:nvGraphicFramePr>
        <xdr:cNvPr id="5050" name="PT Content Placeholder 17">
          <a:extLst>
            <a:ext uri="{FF2B5EF4-FFF2-40B4-BE49-F238E27FC236}">
              <a16:creationId xmlns:a16="http://schemas.microsoft.com/office/drawing/2014/main" id="{022C1D47-223B-4E5E-B3B0-74F78FB742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69</xdr:col>
      <xdr:colOff>325260</xdr:colOff>
      <xdr:row>3</xdr:row>
      <xdr:rowOff>41862</xdr:rowOff>
    </xdr:from>
    <xdr:to>
      <xdr:col>79</xdr:col>
      <xdr:colOff>309660</xdr:colOff>
      <xdr:row>15</xdr:row>
      <xdr:rowOff>94262</xdr:rowOff>
    </xdr:to>
    <xdr:graphicFrame macro="">
      <xdr:nvGraphicFramePr>
        <xdr:cNvPr id="5051" name="PT Content Placeholder 17">
          <a:extLst>
            <a:ext uri="{FF2B5EF4-FFF2-40B4-BE49-F238E27FC236}">
              <a16:creationId xmlns:a16="http://schemas.microsoft.com/office/drawing/2014/main" id="{C14D1A22-B8F7-4F22-BCE6-AF3F088551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69</xdr:col>
      <xdr:colOff>297048</xdr:colOff>
      <xdr:row>18</xdr:row>
      <xdr:rowOff>151507</xdr:rowOff>
    </xdr:from>
    <xdr:to>
      <xdr:col>79</xdr:col>
      <xdr:colOff>321048</xdr:colOff>
      <xdr:row>30</xdr:row>
      <xdr:rowOff>103107</xdr:rowOff>
    </xdr:to>
    <xdr:graphicFrame macro="">
      <xdr:nvGraphicFramePr>
        <xdr:cNvPr id="5052" name="PT Chart 12">
          <a:extLst>
            <a:ext uri="{FF2B5EF4-FFF2-40B4-BE49-F238E27FC236}">
              <a16:creationId xmlns:a16="http://schemas.microsoft.com/office/drawing/2014/main" id="{2A29CC56-F7E2-451C-92CA-EBB0B2085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59</xdr:col>
      <xdr:colOff>104321</xdr:colOff>
      <xdr:row>18</xdr:row>
      <xdr:rowOff>143865</xdr:rowOff>
    </xdr:from>
    <xdr:to>
      <xdr:col>69</xdr:col>
      <xdr:colOff>80707</xdr:colOff>
      <xdr:row>32</xdr:row>
      <xdr:rowOff>120398</xdr:rowOff>
    </xdr:to>
    <xdr:graphicFrame macro="">
      <xdr:nvGraphicFramePr>
        <xdr:cNvPr id="5053" name="PT Chart 13">
          <a:extLst>
            <a:ext uri="{FF2B5EF4-FFF2-40B4-BE49-F238E27FC236}">
              <a16:creationId xmlns:a16="http://schemas.microsoft.com/office/drawing/2014/main" id="{2E130142-A44B-4296-A16D-D4B8C4E70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59</xdr:col>
      <xdr:colOff>82095</xdr:colOff>
      <xdr:row>34</xdr:row>
      <xdr:rowOff>36594</xdr:rowOff>
    </xdr:from>
    <xdr:to>
      <xdr:col>69</xdr:col>
      <xdr:colOff>58444</xdr:colOff>
      <xdr:row>46</xdr:row>
      <xdr:rowOff>67394</xdr:rowOff>
    </xdr:to>
    <xdr:graphicFrame macro="">
      <xdr:nvGraphicFramePr>
        <xdr:cNvPr id="5054" name="PT Chart 2">
          <a:extLst>
            <a:ext uri="{FF2B5EF4-FFF2-40B4-BE49-F238E27FC236}">
              <a16:creationId xmlns:a16="http://schemas.microsoft.com/office/drawing/2014/main" id="{0B127314-A2CB-4776-B4A9-CE86F70AB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69</xdr:col>
      <xdr:colOff>313870</xdr:colOff>
      <xdr:row>33</xdr:row>
      <xdr:rowOff>153840</xdr:rowOff>
    </xdr:from>
    <xdr:to>
      <xdr:col>79</xdr:col>
      <xdr:colOff>327070</xdr:colOff>
      <xdr:row>48</xdr:row>
      <xdr:rowOff>51040</xdr:rowOff>
    </xdr:to>
    <xdr:graphicFrame macro="">
      <xdr:nvGraphicFramePr>
        <xdr:cNvPr id="5055" name="PT Chart 6">
          <a:extLst>
            <a:ext uri="{FF2B5EF4-FFF2-40B4-BE49-F238E27FC236}">
              <a16:creationId xmlns:a16="http://schemas.microsoft.com/office/drawing/2014/main" id="{42C7EDCA-A983-4037-B934-6285C2E89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163918</xdr:colOff>
      <xdr:row>2</xdr:row>
      <xdr:rowOff>27939</xdr:rowOff>
    </xdr:from>
    <xdr:to>
      <xdr:col>55</xdr:col>
      <xdr:colOff>279230</xdr:colOff>
      <xdr:row>11</xdr:row>
      <xdr:rowOff>97352</xdr:rowOff>
    </xdr:to>
    <xdr:graphicFrame macro="">
      <xdr:nvGraphicFramePr>
        <xdr:cNvPr id="5056" name="PT Chart 7">
          <a:extLst>
            <a:ext uri="{FF2B5EF4-FFF2-40B4-BE49-F238E27FC236}">
              <a16:creationId xmlns:a16="http://schemas.microsoft.com/office/drawing/2014/main" id="{689611A5-F396-4049-9600-689D6184A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25</xdr:row>
      <xdr:rowOff>38099</xdr:rowOff>
    </xdr:from>
    <xdr:to>
      <xdr:col>19</xdr:col>
      <xdr:colOff>171060</xdr:colOff>
      <xdr:row>46</xdr:row>
      <xdr:rowOff>125899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77F71-BC89-41B3-95A1-F6F2EBA90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93134</xdr:colOff>
      <xdr:row>2</xdr:row>
      <xdr:rowOff>13547</xdr:rowOff>
    </xdr:from>
    <xdr:to>
      <xdr:col>19</xdr:col>
      <xdr:colOff>183134</xdr:colOff>
      <xdr:row>22</xdr:row>
      <xdr:rowOff>130307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957B09-9E92-2B94-34A5-BB092B7E4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99060</xdr:colOff>
      <xdr:row>25</xdr:row>
      <xdr:rowOff>38099</xdr:rowOff>
    </xdr:from>
    <xdr:to>
      <xdr:col>30</xdr:col>
      <xdr:colOff>171060</xdr:colOff>
      <xdr:row>46</xdr:row>
      <xdr:rowOff>125899</xdr:rowOff>
    </xdr:to>
    <xdr:graphicFrame macro="">
      <xdr:nvGraphicFramePr>
        <xdr:cNvPr id="5057" name="PT Chart 2">
          <a:extLst>
            <a:ext uri="{FF2B5EF4-FFF2-40B4-BE49-F238E27FC236}">
              <a16:creationId xmlns:a16="http://schemas.microsoft.com/office/drawing/2014/main" id="{B8206FB6-BD0F-448A-B018-8A449E06C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93134</xdr:colOff>
      <xdr:row>2</xdr:row>
      <xdr:rowOff>13547</xdr:rowOff>
    </xdr:from>
    <xdr:to>
      <xdr:col>30</xdr:col>
      <xdr:colOff>183134</xdr:colOff>
      <xdr:row>22</xdr:row>
      <xdr:rowOff>130307</xdr:rowOff>
    </xdr:to>
    <xdr:graphicFrame macro="">
      <xdr:nvGraphicFramePr>
        <xdr:cNvPr id="5058" name="PT Chart 3">
          <a:extLst>
            <a:ext uri="{FF2B5EF4-FFF2-40B4-BE49-F238E27FC236}">
              <a16:creationId xmlns:a16="http://schemas.microsoft.com/office/drawing/2014/main" id="{9C7F7556-2490-43FA-A18D-2A6C83062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347338</xdr:colOff>
      <xdr:row>0</xdr:row>
      <xdr:rowOff>97519</xdr:rowOff>
    </xdr:from>
    <xdr:to>
      <xdr:col>25</xdr:col>
      <xdr:colOff>419758</xdr:colOff>
      <xdr:row>23</xdr:row>
      <xdr:rowOff>87609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517009-D070-523E-8E29-AA90B548D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371072</xdr:colOff>
      <xdr:row>24</xdr:row>
      <xdr:rowOff>158881</xdr:rowOff>
    </xdr:from>
    <xdr:to>
      <xdr:col>25</xdr:col>
      <xdr:colOff>414979</xdr:colOff>
      <xdr:row>47</xdr:row>
      <xdr:rowOff>37207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A68EB0-8F38-4F4F-8C3E-6198313DC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347338</xdr:colOff>
      <xdr:row>0</xdr:row>
      <xdr:rowOff>97519</xdr:rowOff>
    </xdr:from>
    <xdr:to>
      <xdr:col>36</xdr:col>
      <xdr:colOff>419758</xdr:colOff>
      <xdr:row>23</xdr:row>
      <xdr:rowOff>87609</xdr:rowOff>
    </xdr:to>
    <xdr:graphicFrame macro="">
      <xdr:nvGraphicFramePr>
        <xdr:cNvPr id="5059" name="PT Chart 3">
          <a:extLst>
            <a:ext uri="{FF2B5EF4-FFF2-40B4-BE49-F238E27FC236}">
              <a16:creationId xmlns:a16="http://schemas.microsoft.com/office/drawing/2014/main" id="{1E59D4D2-C2BA-45B9-BC1E-85D76BE09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371072</xdr:colOff>
      <xdr:row>24</xdr:row>
      <xdr:rowOff>158881</xdr:rowOff>
    </xdr:from>
    <xdr:to>
      <xdr:col>36</xdr:col>
      <xdr:colOff>414979</xdr:colOff>
      <xdr:row>47</xdr:row>
      <xdr:rowOff>37207</xdr:rowOff>
    </xdr:to>
    <xdr:graphicFrame macro="">
      <xdr:nvGraphicFramePr>
        <xdr:cNvPr id="5060" name="PT Chart 2">
          <a:extLst>
            <a:ext uri="{FF2B5EF4-FFF2-40B4-BE49-F238E27FC236}">
              <a16:creationId xmlns:a16="http://schemas.microsoft.com/office/drawing/2014/main" id="{D0D7B135-55C4-4EE7-9782-3D78A3AA2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xpdocs\Research\Equities\Estrategia\Reports\Fluxo%20investidores%20na%20Bolsa\Banco%20de%20dados\Fluxos%20-%20Base.xlsx" TargetMode="External"/><Relationship Id="rId1" Type="http://schemas.openxmlformats.org/officeDocument/2006/relationships/externalLinkPath" Target="Fluxos%20-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Estrangeiros"/>
      <sheetName val="Institucional"/>
      <sheetName val="Sheet1"/>
      <sheetName val="PFs"/>
      <sheetName val="Fin. Institutions"/>
      <sheetName val="Others"/>
      <sheetName val="Fundos"/>
      <sheetName val="Alocação em equities"/>
      <sheetName val="Fundos por tipo"/>
      <sheetName val="Participacão"/>
      <sheetName val="Dados de Financials"/>
      <sheetName val="Cumulative (Raw Data)"/>
      <sheetName val="Daily (Raw Data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S3" t="str">
            <v>Equities as % of Total Net AUM (RHS)</v>
          </cell>
          <cell r="W3" t="str">
            <v xml:space="preserve">Total equities AUM </v>
          </cell>
          <cell r="X3" t="str">
            <v>Total AUM of funds industry</v>
          </cell>
        </row>
        <row r="5">
          <cell r="P5">
            <v>2005</v>
          </cell>
        </row>
        <row r="6">
          <cell r="P6">
            <v>2006</v>
          </cell>
        </row>
        <row r="7">
          <cell r="P7">
            <v>2007</v>
          </cell>
        </row>
        <row r="8">
          <cell r="P8">
            <v>2008</v>
          </cell>
        </row>
        <row r="9">
          <cell r="P9">
            <v>2009</v>
          </cell>
        </row>
        <row r="10">
          <cell r="P10">
            <v>2010</v>
          </cell>
        </row>
        <row r="11">
          <cell r="P11">
            <v>2011</v>
          </cell>
        </row>
        <row r="12">
          <cell r="P12">
            <v>2012</v>
          </cell>
        </row>
        <row r="13">
          <cell r="P13">
            <v>2013</v>
          </cell>
        </row>
        <row r="14">
          <cell r="P14">
            <v>2014</v>
          </cell>
        </row>
        <row r="15">
          <cell r="P15">
            <v>2015</v>
          </cell>
        </row>
        <row r="16">
          <cell r="P16">
            <v>2016</v>
          </cell>
        </row>
        <row r="17">
          <cell r="P17">
            <v>2017</v>
          </cell>
        </row>
        <row r="18">
          <cell r="P18">
            <v>2018</v>
          </cell>
        </row>
        <row r="19">
          <cell r="P19">
            <v>2019</v>
          </cell>
        </row>
        <row r="20">
          <cell r="P20">
            <v>2020</v>
          </cell>
        </row>
        <row r="21">
          <cell r="P21">
            <v>2021</v>
          </cell>
        </row>
        <row r="22">
          <cell r="P22">
            <v>2022</v>
          </cell>
        </row>
        <row r="23">
          <cell r="P23">
            <v>2023</v>
          </cell>
        </row>
        <row r="24">
          <cell r="P24">
            <v>2024</v>
          </cell>
        </row>
        <row r="25">
          <cell r="P25">
            <v>2025</v>
          </cell>
        </row>
        <row r="26">
          <cell r="P26">
            <v>2026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240181-D2D6-4169-BC18-5F579AAC1A5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Fundos ativos" tableColumnId="2"/>
      <queryTableField id="3" name="Fundos de investimento estrangeiro" tableColumnId="3"/>
      <queryTableField id="4" name="Outros" tableColumnId="4"/>
      <queryTableField id="5" name="Total Ações (R\$ mi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0A3F413-4C03-449E-8632-B4E885B88E5B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Date" tableColumnId="1"/>
      <queryTableField id="2" name="Fixed Income as % of Total Net AUM" tableColumnId="2"/>
      <queryTableField id="3" name="Equities as % of Total Net AUM (RHS)" tableColumnId="3"/>
      <queryTableField id="4" name="Hedge Funds as % of Total Net AUM" tableColumnId="4"/>
      <queryTableField id="5" name="Others as % of Total Net AUM" tableColumnId="5"/>
      <queryTableField id="6" name="Total Net AUM" tableColumnId="6"/>
      <queryTableField id="7" name="Total equities AUM" tableColumnId="7"/>
      <queryTableField id="8" name="Total AUM of funds industry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5AB3316-2C45-477B-9CE2-7223396FF222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" tableColumnId="1"/>
      <queryTableField id="2" name="Ações (total)" tableColumnId="2"/>
      <queryTableField id="3" name="Fundos ativos" tableColumnId="3"/>
      <queryTableField id="4" name="Fundos de investimento estrangeiro" tableColumnId="4"/>
      <queryTableField id="5" name="Outros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AE17461-C42B-4BA8-9FCE-B02CA769EF69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Período" tableColumnId="1"/>
      <queryTableField id="2" name="Renda Fixa" tableColumnId="2"/>
      <queryTableField id="3" name="Ações" tableColumnId="3"/>
      <queryTableField id="4" name="Multimercados" tableColumnId="4"/>
      <queryTableField id="5" name="Previdência" tableColumnId="5"/>
      <queryTableField id="6" name="ETF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486FF9C-A7D5-4B89-994F-4A6404DF78CD}" autoFormatId="16" applyNumberFormats="0" applyBorderFormats="0" applyFontFormats="0" applyPatternFormats="0" applyAlignmentFormats="0" applyWidthHeightFormats="0">
  <queryTableRefresh nextId="8" unboundColumnsRight="3">
    <queryTableFields count="7">
      <queryTableField id="1" name="Período" tableColumnId="1"/>
      <queryTableField id="2" name="Renda Fixa" tableColumnId="2"/>
      <queryTableField id="3" name="Ações" tableColumnId="3"/>
      <queryTableField id="4" name="Multimercados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C65E2AC-9A72-4710-96A6-A73A8F388B2E}" autoFormatId="16" applyNumberFormats="0" applyBorderFormats="0" applyFontFormats="0" applyPatternFormats="0" applyAlignmentFormats="0" applyWidthHeightFormats="0">
  <queryTableRefresh nextId="21">
    <queryTableFields count="20">
      <queryTableField id="1" name="data" tableColumnId="1"/>
      <queryTableField id="2" name="Utilities &amp; Energy" tableColumnId="2"/>
      <queryTableField id="3" name="Homebuilders" tableColumnId="3"/>
      <queryTableField id="4" name="Income Properties" tableColumnId="4"/>
      <queryTableField id="5" name="Retail" tableColumnId="5"/>
      <queryTableField id="6" name="Metals &amp; Mining" tableColumnId="6"/>
      <queryTableField id="7" name="Food &amp; Beverages" tableColumnId="7"/>
      <queryTableField id="8" name="Education" tableColumnId="8"/>
      <queryTableField id="9" name="Pulp &amp; Paper" tableColumnId="9"/>
      <queryTableField id="10" name="Transportation" tableColumnId="10"/>
      <queryTableField id="11" name="Financials Non-Banks" tableColumnId="11"/>
      <queryTableField id="12" name="Banks" tableColumnId="12"/>
      <queryTableField id="13" name="TMT" tableColumnId="13"/>
      <queryTableField id="14" name="Oil, Gas &amp; Petrochemicals" tableColumnId="14"/>
      <queryTableField id="15" name="Column15" tableColumnId="15"/>
      <queryTableField id="16" name="Capital Goods" tableColumnId="16"/>
      <queryTableField id="17" name="Sanitation" tableColumnId="17"/>
      <queryTableField id="18" name="Health Care" tableColumnId="18"/>
      <queryTableField id="19" name="Agribusiness" tableColumnId="19"/>
      <queryTableField id="20" name="Ibovespa" tableColumnId="2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31C3DA89-5DE6-4174-A985-07FC30CC37B2}" autoFormatId="16" applyNumberFormats="0" applyBorderFormats="0" applyFontFormats="0" applyPatternFormats="0" applyAlignmentFormats="0" applyWidthHeightFormats="0">
  <queryTableRefresh nextId="36">
    <queryTableFields count="27">
      <queryTableField id="1" name="Column1" tableColumnId="1"/>
      <queryTableField id="2" name="sector" tableColumnId="2"/>
      <queryTableField id="3" name="sector_63d_adtv" tableColumnId="3"/>
      <queryTableField id="4" name="ytd_foreigners_flow" tableColumnId="4"/>
      <queryTableField id="5" name="ytd_foreigners_flow_to_63d_adtv" tableColumnId="5"/>
      <queryTableField id="6" name="ytd_retail_flow" tableColumnId="6"/>
      <queryTableField id="7" name="ytd_retail_flow_to_63d_adtv" tableColumnId="7"/>
      <queryTableField id="8" name="ytd_local_institutions_flow" tableColumnId="8"/>
      <queryTableField id="9" name="ytd_local_institutions_flow_to_63d_adtv" tableColumnId="9"/>
      <queryTableField id="10" name="ytd_others_flow" tableColumnId="10"/>
      <queryTableField id="11" name="ytd_others_flow_to_63d_adtv" tableColumnId="11"/>
      <queryTableField id="20" name="last_month_foreigners_flow" tableColumnId="20"/>
      <queryTableField id="21" name="last_month_foreigners_flow_to_63d_adtv" tableColumnId="21"/>
      <queryTableField id="22" name="last_month_retail_flow" tableColumnId="22"/>
      <queryTableField id="23" name="last_month_retail_flow_to_63d_adtv" tableColumnId="23"/>
      <queryTableField id="24" name="last_month_local_institutions_flow" tableColumnId="24"/>
      <queryTableField id="25" name="last_month_local_institutions_flow_to_63d_adtv" tableColumnId="25"/>
      <queryTableField id="26" name="last_month_others_flow" tableColumnId="26"/>
      <queryTableField id="27" name="last_month_others_flow_to_63d_adtv" tableColumnId="27"/>
      <queryTableField id="12" name="mtd_foreigners_flow" tableColumnId="12"/>
      <queryTableField id="13" name="mtd_foreigners_flow_to_63d_adtv" tableColumnId="13"/>
      <queryTableField id="14" name="mtd_retail_flow" tableColumnId="14"/>
      <queryTableField id="15" name="mtd_retail_flow_to_63d_adtv" tableColumnId="15"/>
      <queryTableField id="16" name="mtd_local_institutions_flow" tableColumnId="16"/>
      <queryTableField id="17" name="mtd_local_institutions_flow_to_63d_adtv" tableColumnId="17"/>
      <queryTableField id="18" name="mtd_others_flow" tableColumnId="18"/>
      <queryTableField id="19" name="mtd_others_flow_to_63d_adtv" tableColumnId="1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470D949-B438-4CFC-B482-429A40C78A33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foreign_secondary_cash" tableColumnId="2"/>
      <queryTableField id="3" name="foreign_primary_cash" tableColumnId="3"/>
      <queryTableField id="4" name="foreign_cash_consolidated" tableColumnId="4"/>
      <queryTableField id="5" name="foreign_futures" tableColumnId="5"/>
      <queryTableField id="6" name="foreign_total_cash_plus_future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BDCF015-0E47-4B99-B64B-0B96A063C6C9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financial_cash" tableColumnId="2"/>
      <queryTableField id="3" name="foreign_cash" tableColumnId="3"/>
      <queryTableField id="4" name="foreign_futures" tableColumnId="4"/>
      <queryTableField id="5" name="individual_cash" tableColumnId="5"/>
      <queryTableField id="6" name="individual_futures" tableColumnId="6"/>
      <queryTableField id="7" name="institutional_cash" tableColumnId="7"/>
      <queryTableField id="8" name="institutional_futures" tableColumnId="8"/>
      <queryTableField id="9" name="others_cash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0504C51-838E-462A-B441-BF0B64B72860}" autoFormatId="16" applyNumberFormats="0" applyBorderFormats="0" applyFontFormats="0" applyPatternFormats="0" applyAlignmentFormats="0" applyWidthHeightFormats="0">
  <queryTableRefresh nextId="12">
    <queryTableFields count="10">
      <queryTableField id="1" name="date" tableColumnId="1"/>
      <queryTableField id="2" name="financial_cash" tableColumnId="2"/>
      <queryTableField id="3" name="foreign_cash" tableColumnId="3"/>
      <queryTableField id="10" name="foreign_primary_cash" tableColumnId="10"/>
      <queryTableField id="4" name="foreign_futures" tableColumnId="4"/>
      <queryTableField id="5" name="individual_cash" tableColumnId="5"/>
      <queryTableField id="6" name="individual_futures" tableColumnId="6"/>
      <queryTableField id="7" name="institutional_cash" tableColumnId="7"/>
      <queryTableField id="8" name="institutional_futures" tableColumnId="8"/>
      <queryTableField id="9" name="others_cash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08ECCC7-B3E0-4DED-AB71-06337F4F2B5B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individuals" tableColumnId="2"/>
      <queryTableField id="3" name="institutions" tableColumnId="3"/>
      <queryTableField id="4" name="foreign" tableColumnId="4"/>
      <queryTableField id="5" name="financial_institutions" tableColumnId="5"/>
      <queryTableField id="6" name="others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1BA767C-BD14-4D38-AC03-8920937967CF}" autoFormatId="16" applyNumberFormats="0" applyBorderFormats="0" applyFontFormats="0" applyPatternFormats="0" applyAlignmentFormats="0" applyWidthHeightFormats="0">
  <queryTableRefresh nextId="7">
    <queryTableFields count="6">
      <queryTableField id="1" name="Ano" tableColumnId="1"/>
      <queryTableField id="2" name="Renda Fixa" tableColumnId="2"/>
      <queryTableField id="3" name="Ações" tableColumnId="3"/>
      <queryTableField id="4" name="Multimercados" tableColumnId="4"/>
      <queryTableField id="5" name="Previdência" tableColumnId="5"/>
      <queryTableField id="6" name="ETF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CD5F6D-4A30-48B7-B842-1D5CFC39C935}" name="Aloc__Ações_por_Grupo__Anual" displayName="Aloc__Ações_por_Grupo__Anual" ref="A1:E13" tableType="queryTable" totalsRowCount="1" headerRowDxfId="133">
  <autoFilter ref="A1:E12" xr:uid="{02CD5F6D-4A30-48B7-B842-1D5CFC39C935}"/>
  <tableColumns count="5">
    <tableColumn id="1" xr3:uid="{55AE2B92-0476-42BA-9A19-C6C2C454EFEC}" uniqueName="1" name="Date" queryTableFieldId="1" dataDxfId="132"/>
    <tableColumn id="2" xr3:uid="{54BC0874-87C8-4924-B9E2-538D0AA1FC0D}" uniqueName="2" name="Fundos ativos" queryTableFieldId="2" dataDxfId="131"/>
    <tableColumn id="3" xr3:uid="{CA85900B-D38E-4700-9AEF-921C721861C3}" uniqueName="3" name="Fundos de investimento estrangeiro" queryTableFieldId="3" dataDxfId="130"/>
    <tableColumn id="4" xr3:uid="{8F431C93-2E5B-4999-A266-006CB162DCE3}" uniqueName="4" name="Outros" queryTableFieldId="4" dataDxfId="129"/>
    <tableColumn id="5" xr3:uid="{9A5849C5-FF6A-4B93-A932-A232D7141342}" uniqueName="5" name="Total Ações (R\$ mi)" queryTableFieldId="5" dataDxfId="12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7FB4F9-6C20-4C52-BCDD-C2F545A039B1}" name="AUM_Allocation__Annual" displayName="AUM_Allocation__Annual" ref="A1:K56" tableType="queryTable" totalsRowShown="0" headerRowDxfId="127" dataDxfId="126">
  <autoFilter ref="A1:K56" xr:uid="{707FB4F9-6C20-4C52-BCDD-C2F545A039B1}"/>
  <tableColumns count="11">
    <tableColumn id="1" xr3:uid="{0D047CB4-2021-46C1-845D-ED0C1E0473FA}" uniqueName="1" name="Date" queryTableFieldId="1" dataDxfId="125"/>
    <tableColumn id="2" xr3:uid="{7D557339-B73C-406D-8363-658D083B9839}" uniqueName="2" name="Fixed Income as % of Total Net AUM" queryTableFieldId="2" dataDxfId="124"/>
    <tableColumn id="3" xr3:uid="{501416B3-7F9A-4C94-A891-52D28C97C651}" uniqueName="3" name="Equities as % of Total Net AUM (RHS)" queryTableFieldId="3" dataDxfId="123"/>
    <tableColumn id="4" xr3:uid="{117F60CD-66D8-4B0E-94C3-0FA3BE1B5284}" uniqueName="4" name="Hedge Funds as % of Total Net AUM" queryTableFieldId="4" dataDxfId="122"/>
    <tableColumn id="5" xr3:uid="{65FF1233-CC1D-416D-8A3C-841D50ACD11B}" uniqueName="5" name="Others as % of Total Net AUM" queryTableFieldId="5" dataDxfId="121"/>
    <tableColumn id="6" xr3:uid="{1EAC4DB1-4674-472B-BDCD-025B0D78C133}" uniqueName="6" name="Total Net AUM" queryTableFieldId="6" dataDxfId="120"/>
    <tableColumn id="7" xr3:uid="{B31EB717-31B3-4145-AB96-1A2D61348058}" uniqueName="7" name="Total equities AUM" queryTableFieldId="7" dataDxfId="119"/>
    <tableColumn id="8" xr3:uid="{9415B707-291A-4630-8C62-0434A1BFE7EB}" uniqueName="8" name="Total AUM of funds industry" queryTableFieldId="8" dataDxfId="118"/>
    <tableColumn id="9" xr3:uid="{A65A3272-B53B-4DDF-B0DC-474A56B4A79E}" uniqueName="9" name="Total Net AUM (R$ tri)" queryTableFieldId="9" dataDxfId="117">
      <calculatedColumnFormula>AUM_Allocation__Annual[[#This Row],[Total Net AUM]]/100000</calculatedColumnFormula>
    </tableColumn>
    <tableColumn id="10" xr3:uid="{CBA6C0A0-B18C-424C-96B5-32DCDB7E63B5}" uniqueName="10" name="Total equities AUM (R$ tri)" queryTableFieldId="10" dataDxfId="116">
      <calculatedColumnFormula>AUM_Allocation__Annual[[#This Row],[Total equities AUM]]/1000000</calculatedColumnFormula>
    </tableColumn>
    <tableColumn id="11" xr3:uid="{A0F55251-5338-4D01-9FE4-1C48B5355980}" uniqueName="11" name="Total AUM of funds industry (R$ tri)" queryTableFieldId="11" dataDxfId="115">
      <calculatedColumnFormula>AUM_Allocation__Annual[[#This Row],[Total AUM of funds industry]]/1000000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DBDEA42-CC11-4FD1-A159-D7F3E0C78F49}" name="Cap__Líq__Ações_Grupo__12M___2" displayName="Cap__Líq__Ações_Grupo__12M___2" ref="A1:I13" tableType="queryTable" totalsRowShown="0">
  <autoFilter ref="A1:I13" xr:uid="{EDBDEA42-CC11-4FD1-A159-D7F3E0C78F49}"/>
  <tableColumns count="9">
    <tableColumn id="1" xr3:uid="{B46591B6-7D03-4D84-B45C-5ED7A9D30E2C}" uniqueName="1" name="Data" queryTableFieldId="1"/>
    <tableColumn id="2" xr3:uid="{95C45A05-C523-4D93-8DAB-0CABC4B0B8F0}" uniqueName="2" name="Ações (total)" queryTableFieldId="2"/>
    <tableColumn id="3" xr3:uid="{80C46845-55DE-4947-B3E1-103B2DF9D34D}" uniqueName="3" name="Fundos ativos" queryTableFieldId="3"/>
    <tableColumn id="4" xr3:uid="{9D7FC2DF-1789-4706-A2EC-98F6CB631152}" uniqueName="4" name="Fundos de investimento estrangeiro" queryTableFieldId="4"/>
    <tableColumn id="5" xr3:uid="{29BB9F28-9631-424B-B230-3D7C3DB242C1}" uniqueName="5" name="Outros" queryTableFieldId="5"/>
    <tableColumn id="6" xr3:uid="{02550F5A-EF6B-44C0-A848-D38A0330F454}" uniqueName="6" name="Ações (total) (R$ billion)" queryTableFieldId="6" dataDxfId="114">
      <calculatedColumnFormula>Cap__Líq__Ações_Grupo__12M___2[[#This Row],[Ações (total)]]/1000</calculatedColumnFormula>
    </tableColumn>
    <tableColumn id="7" xr3:uid="{98789807-DB39-486C-9DDE-85BEC7334038}" uniqueName="7" name="Fundos ativos (R$ billion)" queryTableFieldId="7" dataDxfId="113">
      <calculatedColumnFormula>Cap__Líq__Ações_Grupo__12M___2[[#This Row],[Fundos ativos]]/1000</calculatedColumnFormula>
    </tableColumn>
    <tableColumn id="8" xr3:uid="{41D2A1CE-0CD7-4B3B-A536-D7376F587B54}" uniqueName="8" name="Fundos de investimento estrangeiro (R$ billion)" queryTableFieldId="8" dataDxfId="112">
      <calculatedColumnFormula>Cap__Líq__Ações_Grupo__12M___2[[#This Row],[Fundos de investimento estrangeiro]]/1000</calculatedColumnFormula>
    </tableColumn>
    <tableColumn id="9" xr3:uid="{688DDCEB-C3A4-4B78-A0CE-217F21A30729}" uniqueName="9" name="Outros (R$ billion)" queryTableFieldId="9" dataDxfId="111">
      <calculatedColumnFormula>Cap__Líq__Ações_Grupo__12M___2[[#This Row],[Outros]]/1000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6BC6B2-39B6-4F0F-AF6A-9D5B2F8BB552}" name="Cap__Líq__por_Classe__12M" displayName="Cap__Líq__por_Classe__12M" ref="A1:I13" tableType="queryTable" totalsRowShown="0" headerRowDxfId="110" dataDxfId="109">
  <autoFilter ref="A1:I13" xr:uid="{356BC6B2-39B6-4F0F-AF6A-9D5B2F8BB552}"/>
  <tableColumns count="9">
    <tableColumn id="1" xr3:uid="{B66A44F3-2429-42EC-9F68-51724EB06339}" uniqueName="1" name="Período" queryTableFieldId="1" dataDxfId="108"/>
    <tableColumn id="2" xr3:uid="{FA599604-C3D1-40D9-93FD-68D531C3DFF7}" uniqueName="2" name="Renda Fixa" queryTableFieldId="2" dataDxfId="107"/>
    <tableColumn id="3" xr3:uid="{3A310B59-F2F5-49B5-AA9F-43F05F8E2790}" uniqueName="3" name="Ações" queryTableFieldId="3" dataDxfId="106"/>
    <tableColumn id="4" xr3:uid="{5C7C1808-2131-4CBF-A05D-5BF71EC62509}" uniqueName="4" name="Multimercados" queryTableFieldId="4" dataDxfId="105"/>
    <tableColumn id="5" xr3:uid="{2688AD3B-A4FB-409A-BDE8-351608B8E87D}" uniqueName="5" name="Previdência" queryTableFieldId="5" dataDxfId="104"/>
    <tableColumn id="6" xr3:uid="{C4BCE24F-95D8-4A52-B377-7A97A278D487}" uniqueName="6" name="ETF" queryTableFieldId="6" dataDxfId="103"/>
    <tableColumn id="7" xr3:uid="{82AFDAE1-82C8-4B64-B875-64C4758E2237}" uniqueName="7" name="Renda Fixa (bi)" queryTableFieldId="7" dataDxfId="102">
      <calculatedColumnFormula>Cap__Líq__por_Classe__12M[[#This Row],[Renda Fixa]]/1000</calculatedColumnFormula>
    </tableColumn>
    <tableColumn id="8" xr3:uid="{151CFB2D-C513-45C4-A29C-9D589CC51071}" uniqueName="8" name="Ações (bi)" queryTableFieldId="8" dataDxfId="101">
      <calculatedColumnFormula>Cap__Líq__por_Classe__12M[[#This Row],[Ações]]/1000</calculatedColumnFormula>
    </tableColumn>
    <tableColumn id="9" xr3:uid="{0AB7446E-6D6D-4C3D-B43C-DDC7DA43C40D}" uniqueName="9" name="Multimercado (bi)" queryTableFieldId="9" dataDxfId="100">
      <calculatedColumnFormula>Cap__Líq__por_Classe__12M[[#This Row],[Multimercados]]/1000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416F0D-57AF-4591-8C7B-5AC666121263}" name="PL_por_Classe__12M" displayName="PL_por_Classe__12M" ref="A1:G13" tableType="queryTable" totalsRowShown="0" headerRowDxfId="99" dataDxfId="98">
  <autoFilter ref="A1:G13" xr:uid="{B8416F0D-57AF-4591-8C7B-5AC666121263}"/>
  <tableColumns count="7">
    <tableColumn id="1" xr3:uid="{FF96A6DF-A8A9-42CA-8540-6E5A4EC9E3AE}" uniqueName="1" name="Período" queryTableFieldId="1" dataDxfId="97"/>
    <tableColumn id="2" xr3:uid="{87F675FE-820B-4BEF-B30A-99107B703E4B}" uniqueName="2" name="Renda Fixa" queryTableFieldId="2" dataDxfId="96"/>
    <tableColumn id="3" xr3:uid="{75A73E9B-5827-4724-B528-9722A920D7AF}" uniqueName="3" name="Ações" queryTableFieldId="3" dataDxfId="95"/>
    <tableColumn id="4" xr3:uid="{96E40312-C475-47DB-B96F-66A4F40305B1}" uniqueName="4" name="Multimercados" queryTableFieldId="4" dataDxfId="94"/>
    <tableColumn id="5" xr3:uid="{3FAF1F82-12D3-41AF-84B2-B97F8C50306F}" uniqueName="5" name="Renda Fixa (tri)" queryTableFieldId="5" dataDxfId="93">
      <calculatedColumnFormula>PL_por_Classe__12M[[#This Row],[Renda Fixa]]/1000000</calculatedColumnFormula>
    </tableColumn>
    <tableColumn id="6" xr3:uid="{72FBB077-371B-43CE-B953-CE53E6A6EAFB}" uniqueName="6" name="Ações (tri)" queryTableFieldId="6" dataDxfId="92">
      <calculatedColumnFormula>PL_por_Classe__12M[[#This Row],[Ações]]/1000000</calculatedColumnFormula>
    </tableColumn>
    <tableColumn id="7" xr3:uid="{9AF8A2DB-292B-45C8-9BBA-1FE779874065}" uniqueName="7" name="Multimercado (tri)" queryTableFieldId="7" dataDxfId="91">
      <calculatedColumnFormula>PL_por_Classe__12M[[#This Row],[Multimercados]]/1000000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642ABE-65B5-4DA8-AD2D-FD61C49C6804}" name="Sheet1__3" displayName="Sheet1__3" ref="A1:T6575" tableType="queryTable" totalsRowShown="0" headerRowDxfId="90" dataDxfId="89">
  <autoFilter ref="A1:T6575" xr:uid="{2D757563-191C-4F0D-BAD2-498EB38D700B}"/>
  <tableColumns count="20">
    <tableColumn id="1" xr3:uid="{3FA091BD-C4C2-4F14-846E-1BA057A39927}" uniqueName="1" name="data" queryTableFieldId="1" dataDxfId="88"/>
    <tableColumn id="2" xr3:uid="{F5FB98E8-B17A-4811-BE9A-DC6431117061}" uniqueName="2" name="Utilities &amp; Energy" queryTableFieldId="2" dataDxfId="87"/>
    <tableColumn id="3" xr3:uid="{B5969191-699E-43EA-B3E4-67DF0890A076}" uniqueName="3" name="Homebuilders" queryTableFieldId="3" dataDxfId="86"/>
    <tableColumn id="4" xr3:uid="{C9140BC8-F64A-4C11-A8A2-4ADFF5498D48}" uniqueName="4" name="Income Properties" queryTableFieldId="4" dataDxfId="85"/>
    <tableColumn id="5" xr3:uid="{B95AA682-3F49-4E8E-B1BD-3F4030E1EAD8}" uniqueName="5" name="Retail" queryTableFieldId="5" dataDxfId="84"/>
    <tableColumn id="6" xr3:uid="{A2668372-7953-4B81-982E-ACF0C1B1F7C9}" uniqueName="6" name="Metals &amp; Mining" queryTableFieldId="6" dataDxfId="83"/>
    <tableColumn id="7" xr3:uid="{44DD2AB2-BEA6-4654-BACF-9CA9A80EF881}" uniqueName="7" name="Food &amp; Beverages" queryTableFieldId="7" dataDxfId="82"/>
    <tableColumn id="8" xr3:uid="{E729A7D2-A3D2-4DF9-B1E9-D960EE6FF3BE}" uniqueName="8" name="Education" queryTableFieldId="8" dataDxfId="81"/>
    <tableColumn id="9" xr3:uid="{38881444-CCEC-4EBB-AB73-21DE5E9B93E0}" uniqueName="9" name="Pulp &amp; Paper" queryTableFieldId="9" dataDxfId="80"/>
    <tableColumn id="10" xr3:uid="{D6C110F6-AE50-47E5-9951-2DB81E8C9FFE}" uniqueName="10" name="Transportation" queryTableFieldId="10" dataDxfId="79"/>
    <tableColumn id="11" xr3:uid="{C0746BB9-64FA-410D-8402-224270BBA8C0}" uniqueName="11" name="Financials Non-Banks" queryTableFieldId="11" dataDxfId="78"/>
    <tableColumn id="12" xr3:uid="{280D5DB3-EFDC-4C03-8B42-2FA574AD34AB}" uniqueName="12" name="Banks" queryTableFieldId="12" dataDxfId="77"/>
    <tableColumn id="13" xr3:uid="{F9233BBD-38F2-43F9-9ED5-0FC2FB61DB03}" uniqueName="13" name="TMT" queryTableFieldId="13" dataDxfId="76"/>
    <tableColumn id="14" xr3:uid="{AACA8F49-9C2A-439D-ACC1-FB5D82F9231D}" uniqueName="14" name="Oil, Gas &amp; Petrochemicals" queryTableFieldId="14" dataDxfId="75"/>
    <tableColumn id="15" xr3:uid="{A9255318-EB60-495A-BC27-A65086A75296}" uniqueName="15" name="Column15" queryTableFieldId="15" dataDxfId="74"/>
    <tableColumn id="16" xr3:uid="{8612A139-B5AD-4460-9A7F-E075C9378753}" uniqueName="16" name="Capital Goods" queryTableFieldId="16" dataDxfId="73"/>
    <tableColumn id="17" xr3:uid="{6D0B17EE-6F4F-4FB5-89AE-1032ED89FAE6}" uniqueName="17" name="Sanitation" queryTableFieldId="17" dataDxfId="72"/>
    <tableColumn id="18" xr3:uid="{E423F1E8-06B8-436D-BDCA-C9A7D5773754}" uniqueName="18" name="Health Care" queryTableFieldId="18" dataDxfId="71"/>
    <tableColumn id="19" xr3:uid="{849CA7F0-ED3C-4E70-BD2E-7EE2B4358737}" uniqueName="19" name="Agribusiness" queryTableFieldId="19" dataDxfId="70"/>
    <tableColumn id="20" xr3:uid="{27C6A511-9841-42D5-AFC6-3CBD6DFBF563}" uniqueName="20" name="Ibovespa" queryTableFieldId="20" dataDxfId="69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F069CC-E80B-4335-9E50-419E0151A8DF}" name="Sheet1__2" displayName="Sheet1__2" ref="A1:AA18" tableType="queryTable" totalsRowShown="0" headerRowDxfId="68" dataDxfId="67">
  <autoFilter ref="A1:AA18" xr:uid="{9012168B-5F43-4AE6-B718-2C26A85DDAAC}"/>
  <tableColumns count="27">
    <tableColumn id="1" xr3:uid="{FCB3E1DD-D489-41B0-A050-36B51D3796A3}" uniqueName="1" name="Column1" queryTableFieldId="1" dataDxfId="66"/>
    <tableColumn id="2" xr3:uid="{DB45C5FD-440B-4E3E-9498-D24ADBA42EEB}" uniqueName="2" name="sector" queryTableFieldId="2" dataDxfId="65"/>
    <tableColumn id="3" xr3:uid="{4836DC00-CB15-477C-AB9F-AA9B6092BEDF}" uniqueName="3" name="sector_63d_adtv" queryTableFieldId="3" dataDxfId="64"/>
    <tableColumn id="4" xr3:uid="{8A4084BA-92C8-464A-82BE-7AC5A743FC83}" uniqueName="4" name="ytd_foreigners_flow" queryTableFieldId="4" dataDxfId="63"/>
    <tableColumn id="5" xr3:uid="{7C619C8F-5DF4-4784-819D-981E9A053538}" uniqueName="5" name="ytd_foreigners_flow_to_63d_adtv" queryTableFieldId="5" dataDxfId="62"/>
    <tableColumn id="6" xr3:uid="{AD32B13C-83B8-40FB-A2D7-9C37CEBA1A54}" uniqueName="6" name="ytd_retail_flow" queryTableFieldId="6" dataDxfId="61"/>
    <tableColumn id="7" xr3:uid="{65665563-37E0-4DFF-A8AE-2A9DC695BF36}" uniqueName="7" name="ytd_retail_flow_to_63d_adtv" queryTableFieldId="7" dataDxfId="60"/>
    <tableColumn id="8" xr3:uid="{8B3EDE7D-FF0B-4AC1-8FC4-48E9BF572BF4}" uniqueName="8" name="ytd_local_institutions_flow" queryTableFieldId="8" dataDxfId="59"/>
    <tableColumn id="9" xr3:uid="{986CFA45-4845-45AF-8B4D-FF8C9538F79D}" uniqueName="9" name="ytd_local_institutions_flow_to_63d_adtv" queryTableFieldId="9" dataDxfId="58"/>
    <tableColumn id="10" xr3:uid="{3B9FEB84-B6DD-4716-9B3D-189BACD279A4}" uniqueName="10" name="ytd_others_flow" queryTableFieldId="10" dataDxfId="57"/>
    <tableColumn id="11" xr3:uid="{ABA25D0F-24CE-4392-9DE2-D3D4390FD893}" uniqueName="11" name="ytd_others_flow_to_63d_adtv" queryTableFieldId="11" dataDxfId="56"/>
    <tableColumn id="20" xr3:uid="{AE624F42-958D-46DF-B061-45D355B29CE6}" uniqueName="20" name="last_month_foreigners_flow" queryTableFieldId="20" dataDxfId="55"/>
    <tableColumn id="21" xr3:uid="{E0825CB4-E946-40FE-B8F4-6976BEAA5B1D}" uniqueName="21" name="last_month_foreigners_flow_to_63d_adtv" queryTableFieldId="21" dataDxfId="54"/>
    <tableColumn id="22" xr3:uid="{2EF057FF-9E8A-4009-A08E-70C2979D1069}" uniqueName="22" name="last_month_retail_flow" queryTableFieldId="22" dataDxfId="53"/>
    <tableColumn id="23" xr3:uid="{55B3F34A-02AC-4F26-9C02-5AFDAB66AD45}" uniqueName="23" name="last_month_retail_flow_to_63d_adtv" queryTableFieldId="23" dataDxfId="52"/>
    <tableColumn id="24" xr3:uid="{D94E7870-0EE1-4813-B7FA-9ED329E6CFBF}" uniqueName="24" name="last_month_local_institutions_flow" queryTableFieldId="24" dataDxfId="51"/>
    <tableColumn id="25" xr3:uid="{49FACF31-9B02-41D0-B9FE-077032DA8066}" uniqueName="25" name="last_month_local_institutions_flow_to_63d_adtv" queryTableFieldId="25" dataDxfId="50"/>
    <tableColumn id="26" xr3:uid="{5BE33EF4-994F-4AD9-B1B6-5DD0AF5A7EFB}" uniqueName="26" name="last_month_others_flow" queryTableFieldId="26" dataDxfId="49"/>
    <tableColumn id="27" xr3:uid="{3E65E7D8-A967-40D2-BDC9-FC39448DCCFE}" uniqueName="27" name="last_month_others_flow_to_63d_adtv" queryTableFieldId="27" dataDxfId="48"/>
    <tableColumn id="12" xr3:uid="{84CCCD3B-C22F-4883-A214-6362504CCE8C}" uniqueName="12" name="mtd_foreigners_flow" queryTableFieldId="12" dataDxfId="47"/>
    <tableColumn id="13" xr3:uid="{43D9F473-B40D-4EF1-8064-FD5E22533987}" uniqueName="13" name="mtd_foreigners_flow_to_63d_adtv" queryTableFieldId="13" dataDxfId="46"/>
    <tableColumn id="14" xr3:uid="{A3E63E0C-A10E-48E0-A70A-BC5B6DC3C716}" uniqueName="14" name="mtd_retail_flow" queryTableFieldId="14" dataDxfId="45"/>
    <tableColumn id="15" xr3:uid="{71BF6F32-E063-4791-BCEC-38DD53DFF27A}" uniqueName="15" name="mtd_retail_flow_to_63d_adtv" queryTableFieldId="15" dataDxfId="44"/>
    <tableColumn id="16" xr3:uid="{916C4205-B6BE-4D8E-9D98-D272DE08876A}" uniqueName="16" name="mtd_local_institutions_flow" queryTableFieldId="16" dataDxfId="43"/>
    <tableColumn id="17" xr3:uid="{CD04EF9F-E8C1-42A6-B5AA-9B32C0D43F30}" uniqueName="17" name="mtd_local_institutions_flow_to_63d_adtv" queryTableFieldId="17" dataDxfId="42"/>
    <tableColumn id="18" xr3:uid="{F204359B-D340-4BC0-A990-DA0579AE75FA}" uniqueName="18" name="mtd_others_flow" queryTableFieldId="18" dataDxfId="41"/>
    <tableColumn id="19" xr3:uid="{411B4591-BC4D-407C-98B8-33FBCBC2297E}" uniqueName="19" name="mtd_others_flow_to_63d_adtv" queryTableFieldId="19" dataDxfId="40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C56931-E182-4226-B995-98CF5D9BE4DE}" name="foreign_annual" displayName="foreign_annual" ref="A1:F20" tableType="queryTable" totalsRowShown="0" headerRowDxfId="39" dataDxfId="38">
  <autoFilter ref="A1:F20" xr:uid="{0FC56931-E182-4226-B995-98CF5D9BE4DE}"/>
  <tableColumns count="6">
    <tableColumn id="1" xr3:uid="{9AB04488-EBB1-406F-A3A8-6EC81E8F056D}" uniqueName="1" name="year" queryTableFieldId="1" dataDxfId="37"/>
    <tableColumn id="2" xr3:uid="{321141A6-F4A1-48CD-B961-329365DEFF49}" uniqueName="2" name="foreign_secondary_cash" queryTableFieldId="2" dataDxfId="36"/>
    <tableColumn id="3" xr3:uid="{1C22C6DD-B323-4AAE-80FA-DB42D9DC3AD1}" uniqueName="3" name="foreign_primary_cash" queryTableFieldId="3" dataDxfId="35"/>
    <tableColumn id="4" xr3:uid="{AA243EF5-70CB-4866-A783-D8359773B076}" uniqueName="4" name="foreign_cash_consolidated" queryTableFieldId="4" dataDxfId="34"/>
    <tableColumn id="5" xr3:uid="{2349668C-210F-46BA-8679-D594923C8601}" uniqueName="5" name="foreign_futures" queryTableFieldId="5" dataDxfId="33"/>
    <tableColumn id="6" xr3:uid="{36935FA7-13A8-46C3-852F-6D2165FFBC54}" uniqueName="6" name="foreign_total_cash_plus_futures" queryTableFieldId="6" dataDxfId="32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E3E05-AFE8-433D-946F-4BA9DDA510D8}" name="daily_b3" displayName="daily_b3" ref="A1:I1013" tableType="queryTable" totalsRowShown="0" headerRowDxfId="31" dataDxfId="30">
  <autoFilter ref="A1:I1013" xr:uid="{632E3E05-AFE8-433D-946F-4BA9DDA510D8}"/>
  <tableColumns count="9">
    <tableColumn id="1" xr3:uid="{9E5903A4-8475-4EEB-BACA-16D4F9583DF6}" uniqueName="1" name="date" queryTableFieldId="1" dataDxfId="29"/>
    <tableColumn id="2" xr3:uid="{8DA67ACF-AEC2-47FD-82DF-9C46B1630E97}" uniqueName="2" name="financial_cash" queryTableFieldId="2" dataDxfId="28"/>
    <tableColumn id="3" xr3:uid="{B549E326-A6BA-499D-87FB-77205803C7A1}" uniqueName="3" name="foreign_cash" queryTableFieldId="3" dataDxfId="27"/>
    <tableColumn id="4" xr3:uid="{75673F6D-413D-495B-97D7-60B11426CD31}" uniqueName="4" name="foreign_futures" queryTableFieldId="4" dataDxfId="26"/>
    <tableColumn id="5" xr3:uid="{4976D0BB-8D59-49E1-B0AD-5C8966DCE1A9}" uniqueName="5" name="individual_cash" queryTableFieldId="5" dataDxfId="25"/>
    <tableColumn id="6" xr3:uid="{50CB1C43-42C3-4FBC-A08C-761DD64C8E1E}" uniqueName="6" name="individual_futures" queryTableFieldId="6" dataDxfId="24"/>
    <tableColumn id="7" xr3:uid="{9EECC4BB-CDAD-4F28-82E0-8E7C982B2BC7}" uniqueName="7" name="institutional_cash" queryTableFieldId="7" dataDxfId="23"/>
    <tableColumn id="8" xr3:uid="{A7FE9782-EB2E-42D4-AB81-BB24A8FD3E42}" uniqueName="8" name="institutional_futures" queryTableFieldId="8" dataDxfId="22"/>
    <tableColumn id="9" xr3:uid="{9B92421A-4880-42F9-BF26-8F73F9FC716E}" uniqueName="9" name="others_cash" queryTableFieldId="9" dataDxfId="21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C5004-8E3B-41D2-AA6A-8CA069D9A2A0}" name="monthly_b3" displayName="monthly_b3" ref="A1:J50" tableType="queryTable" totalsRowShown="0" headerRowDxfId="20" dataDxfId="19">
  <autoFilter ref="A1:J50" xr:uid="{06BC5004-8E3B-41D2-AA6A-8CA069D9A2A0}"/>
  <tableColumns count="10">
    <tableColumn id="1" xr3:uid="{73797892-B344-48FA-9B29-FA95D6819750}" uniqueName="1" name="date" queryTableFieldId="1" dataDxfId="18"/>
    <tableColumn id="2" xr3:uid="{7F076230-80A4-4BD4-8488-EFB923DD3935}" uniqueName="2" name="financial_cash" queryTableFieldId="2" dataDxfId="17"/>
    <tableColumn id="3" xr3:uid="{0AF4103B-E3D2-420C-8F1B-F8A38039F7CE}" uniqueName="3" name="foreign_cash" queryTableFieldId="3" dataDxfId="16"/>
    <tableColumn id="10" xr3:uid="{19FA81C7-698F-4AA2-89BC-08ECF41D3982}" uniqueName="10" name="foreign_primary_cash" queryTableFieldId="10" dataDxfId="15"/>
    <tableColumn id="4" xr3:uid="{9A149FB8-0FCA-41BC-862D-246D51EE07C0}" uniqueName="4" name="foreign_futures" queryTableFieldId="4" dataDxfId="14"/>
    <tableColumn id="5" xr3:uid="{0ED762F1-02F2-45D6-AD4F-31A1EC897076}" uniqueName="5" name="individual_cash" queryTableFieldId="5" dataDxfId="13"/>
    <tableColumn id="6" xr3:uid="{DF13D8D9-5F99-4711-A299-96ABCACEF7BA}" uniqueName="6" name="individual_futures" queryTableFieldId="6" dataDxfId="12"/>
    <tableColumn id="7" xr3:uid="{EEBBBC90-2979-4CCD-A729-7447104F912D}" uniqueName="7" name="institutional_cash" queryTableFieldId="7" dataDxfId="11"/>
    <tableColumn id="8" xr3:uid="{8A137DF3-ECC4-4ADB-8B8C-01392A0FC8DC}" uniqueName="8" name="institutional_futures" queryTableFieldId="8" dataDxfId="10"/>
    <tableColumn id="9" xr3:uid="{E13DC943-AB72-4614-8D2A-F99CFE7CE5C5}" uniqueName="9" name="others_cash" queryTableFieldId="9" dataDxfId="9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886B3D-0C40-4B7B-AE4F-DF526050F5B1}" name="participation" displayName="participation" ref="A1:F96" tableType="queryTable" totalsRowShown="0" headerRowDxfId="8" dataDxfId="7">
  <autoFilter ref="A1:F96" xr:uid="{1D886B3D-0C40-4B7B-AE4F-DF526050F5B1}"/>
  <tableColumns count="6">
    <tableColumn id="1" xr3:uid="{D536FECD-DCA4-4E94-8378-72806979085F}" uniqueName="1" name="date" queryTableFieldId="1" dataDxfId="6"/>
    <tableColumn id="2" xr3:uid="{BEDD5946-9AD9-46E2-89C3-B3D65158B10F}" uniqueName="2" name="individuals" queryTableFieldId="2" dataDxfId="5" dataCellStyle="Percent"/>
    <tableColumn id="3" xr3:uid="{3D21537B-ED82-4FA9-A822-B8B982D5E9B1}" uniqueName="3" name="institutions" queryTableFieldId="3" dataDxfId="4" dataCellStyle="Percent"/>
    <tableColumn id="4" xr3:uid="{50C66372-5FA2-4D46-8121-49F4006E42DB}" uniqueName="4" name="foreign" queryTableFieldId="4" dataDxfId="3" dataCellStyle="Percent"/>
    <tableColumn id="5" xr3:uid="{672F02AB-75B9-45E5-829C-3054401B7161}" uniqueName="5" name="financial_institutions" queryTableFieldId="5" dataDxfId="2" dataCellStyle="Percent"/>
    <tableColumn id="6" xr3:uid="{3BA474C5-A8A5-462B-9A20-353D7C7D3541}" uniqueName="6" name="others" queryTableFieldId="6" dataDxfId="1" dataCellStyle="Percent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C58945-2DE3-4F39-AD41-32EB8B60DB8C}" name="Cap__Líq__por_Classe__Anual" displayName="Cap__Líq__por_Classe__Anual" ref="A1:F6" tableType="queryTable" totalsRowShown="0">
  <autoFilter ref="A1:F6" xr:uid="{11C58945-2DE3-4F39-AD41-32EB8B60DB8C}"/>
  <tableColumns count="6">
    <tableColumn id="1" xr3:uid="{0BFF95FA-7603-42CD-90AA-3D8DB61FB529}" uniqueName="1" name="Ano" queryTableFieldId="1" dataDxfId="0"/>
    <tableColumn id="2" xr3:uid="{4A8E53AB-6DBC-4928-A238-69820348DD58}" uniqueName="2" name="Renda Fixa" queryTableFieldId="2"/>
    <tableColumn id="3" xr3:uid="{12F40B3C-6D14-414F-94E3-DE02D0FABEC6}" uniqueName="3" name="Ações" queryTableFieldId="3"/>
    <tableColumn id="4" xr3:uid="{F36F2B93-EBA7-4ED2-8BD1-41DF07DCFFC0}" uniqueName="4" name="Multimercados" queryTableFieldId="4"/>
    <tableColumn id="5" xr3:uid="{C8B59645-D25B-42D7-8E65-E57A6370A5FD}" uniqueName="5" name="Previdência" queryTableFieldId="5"/>
    <tableColumn id="6" xr3:uid="{35A9B089-829D-47C4-BF23-1201520240CA}" uniqueName="6" name="ETF" queryTableField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ersonalizada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3F3F3F"/>
    </a:dk2>
    <a:lt2>
      <a:srgbClr val="74797C"/>
    </a:lt2>
    <a:accent1>
      <a:srgbClr val="1F2F44"/>
    </a:accent1>
    <a:accent2>
      <a:srgbClr val="F9C113"/>
    </a:accent2>
    <a:accent3>
      <a:srgbClr val="8EB3DF"/>
    </a:accent3>
    <a:accent4>
      <a:srgbClr val="707971"/>
    </a:accent4>
    <a:accent5>
      <a:srgbClr val="494849"/>
    </a:accent5>
    <a:accent6>
      <a:srgbClr val="000000"/>
    </a:accent6>
    <a:hlink>
      <a:srgbClr val="3F3F3F"/>
    </a:hlink>
    <a:folHlink>
      <a:srgbClr val="74797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80DB-E5F2-4624-82E3-A721AA2D4D0B}">
  <sheetPr>
    <tabColor rgb="FF7E7E7E"/>
  </sheetPr>
  <dimension ref="A1:E12"/>
  <sheetViews>
    <sheetView showGridLines="0" zoomScale="83" zoomScaleNormal="83" workbookViewId="0">
      <selection activeCell="B22" sqref="B22"/>
    </sheetView>
  </sheetViews>
  <sheetFormatPr defaultRowHeight="14.4" x14ac:dyDescent="0.3"/>
  <cols>
    <col min="1" max="1" width="10.5546875" bestFit="1" customWidth="1"/>
    <col min="2" max="2" width="17.77734375" bestFit="1" customWidth="1"/>
    <col min="3" max="3" width="37.109375" bestFit="1" customWidth="1"/>
    <col min="4" max="4" width="11.88671875" bestFit="1" customWidth="1"/>
    <col min="5" max="5" width="23.109375" bestFit="1" customWidth="1"/>
    <col min="7" max="7" width="8.88671875" customWidth="1"/>
  </cols>
  <sheetData>
    <row r="1" spans="1:5" x14ac:dyDescent="0.3">
      <c r="A1" s="1" t="s">
        <v>91</v>
      </c>
      <c r="B1" s="1" t="s">
        <v>109</v>
      </c>
      <c r="C1" s="1" t="s">
        <v>110</v>
      </c>
      <c r="D1" s="1" t="s">
        <v>30</v>
      </c>
      <c r="E1" s="1" t="s">
        <v>111</v>
      </c>
    </row>
    <row r="2" spans="1:5" x14ac:dyDescent="0.3">
      <c r="A2" s="2">
        <v>42705</v>
      </c>
      <c r="B2" s="36">
        <v>0.52761633595180124</v>
      </c>
      <c r="C2" s="36">
        <v>8.6138654355734923E-2</v>
      </c>
      <c r="D2" s="36">
        <v>0.38624500969246389</v>
      </c>
      <c r="E2" s="1">
        <v>150274.75977743999</v>
      </c>
    </row>
    <row r="3" spans="1:5" x14ac:dyDescent="0.3">
      <c r="A3" s="2">
        <v>43070</v>
      </c>
      <c r="B3" s="36">
        <v>0.5019664984426534</v>
      </c>
      <c r="C3" s="36">
        <v>0.22704975359187249</v>
      </c>
      <c r="D3" s="36">
        <v>0.27098374796547398</v>
      </c>
      <c r="E3" s="1">
        <v>228067.12902595999</v>
      </c>
    </row>
    <row r="4" spans="1:5" x14ac:dyDescent="0.3">
      <c r="A4" s="2">
        <v>43435</v>
      </c>
      <c r="B4" s="36">
        <v>0.47960290901790931</v>
      </c>
      <c r="C4" s="36">
        <v>0.18021115872665031</v>
      </c>
      <c r="D4" s="36">
        <v>0.34018593225544053</v>
      </c>
      <c r="E4" s="1">
        <v>301741.52871854202</v>
      </c>
    </row>
    <row r="5" spans="1:5" x14ac:dyDescent="0.3">
      <c r="A5" s="2">
        <v>43800</v>
      </c>
      <c r="B5" s="36">
        <v>0.59668185053735812</v>
      </c>
      <c r="C5" s="36">
        <v>0.17733357559736279</v>
      </c>
      <c r="D5" s="36">
        <v>0.22598457386527901</v>
      </c>
      <c r="E5" s="1">
        <v>496516.88633407</v>
      </c>
    </row>
    <row r="6" spans="1:5" x14ac:dyDescent="0.3">
      <c r="A6" s="2">
        <v>44166</v>
      </c>
      <c r="B6" s="36">
        <v>0.62975702441258996</v>
      </c>
      <c r="C6" s="36">
        <v>0.17064769660308951</v>
      </c>
      <c r="D6" s="36">
        <v>0.1995952789843205</v>
      </c>
      <c r="E6" s="1">
        <v>607293.46410612948</v>
      </c>
    </row>
    <row r="7" spans="1:5" x14ac:dyDescent="0.3">
      <c r="A7" s="2">
        <v>44531</v>
      </c>
      <c r="B7" s="36">
        <v>0.61505016015027625</v>
      </c>
      <c r="C7" s="36">
        <v>0.25108328479303937</v>
      </c>
      <c r="D7" s="36">
        <v>0.13386655505668421</v>
      </c>
      <c r="E7" s="1">
        <v>583805.98168509989</v>
      </c>
    </row>
    <row r="8" spans="1:5" x14ac:dyDescent="0.3">
      <c r="A8" s="2">
        <v>44896</v>
      </c>
      <c r="B8" s="36">
        <v>0.53421214483454005</v>
      </c>
      <c r="C8" s="36">
        <v>0.23112823537308749</v>
      </c>
      <c r="D8" s="36">
        <v>0.23465961979237249</v>
      </c>
      <c r="E8" s="1">
        <v>523586.8943501701</v>
      </c>
    </row>
    <row r="9" spans="1:5" x14ac:dyDescent="0.3">
      <c r="A9" s="2">
        <v>45261</v>
      </c>
      <c r="B9" s="36">
        <v>0.48832292675887568</v>
      </c>
      <c r="C9" s="36">
        <v>0.2482200507398688</v>
      </c>
      <c r="D9" s="36">
        <v>0.26345702250125541</v>
      </c>
      <c r="E9" s="1">
        <v>627948.40507989004</v>
      </c>
    </row>
    <row r="10" spans="1:5" x14ac:dyDescent="0.3">
      <c r="A10" s="2">
        <v>45627</v>
      </c>
      <c r="B10" s="36">
        <v>0.4400924840244565</v>
      </c>
      <c r="C10" s="36">
        <v>0.30595387699389059</v>
      </c>
      <c r="D10" s="36">
        <v>0.25395363898165291</v>
      </c>
      <c r="E10" s="1">
        <v>578025.4619022297</v>
      </c>
    </row>
    <row r="11" spans="1:5" x14ac:dyDescent="0.3">
      <c r="A11" s="2">
        <v>45992</v>
      </c>
      <c r="B11" s="36">
        <v>0.43854371392754538</v>
      </c>
      <c r="C11" s="36">
        <v>0.38040289988699838</v>
      </c>
      <c r="D11" s="36">
        <v>0.18105338618545619</v>
      </c>
      <c r="E11" s="1">
        <v>666360.27682543022</v>
      </c>
    </row>
    <row r="12" spans="1:5" x14ac:dyDescent="0.3">
      <c r="A12" s="2">
        <v>46174</v>
      </c>
      <c r="B12" s="36">
        <v>0.42733523904840492</v>
      </c>
      <c r="C12" s="36">
        <v>0.4045465509973768</v>
      </c>
      <c r="D12" s="36">
        <v>0.1681182099542182</v>
      </c>
      <c r="E12" s="1">
        <v>681503.22573262407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FA9F-2671-4FD0-8E0C-579C9DD70244}">
  <sheetPr>
    <tabColor rgb="FF74797C"/>
  </sheetPr>
  <dimension ref="A1:K56"/>
  <sheetViews>
    <sheetView topLeftCell="C1" workbookViewId="0">
      <selection activeCell="C1" sqref="C1"/>
    </sheetView>
  </sheetViews>
  <sheetFormatPr defaultRowHeight="14.4" x14ac:dyDescent="0.3"/>
  <cols>
    <col min="1" max="1" width="10.5546875" bestFit="1" customWidth="1"/>
    <col min="2" max="2" width="36.33203125" bestFit="1" customWidth="1"/>
    <col min="3" max="3" width="36.88671875" bestFit="1" customWidth="1"/>
    <col min="4" max="4" width="36" bestFit="1" customWidth="1"/>
    <col min="5" max="5" width="30.6640625" bestFit="1" customWidth="1"/>
    <col min="6" max="6" width="18" bestFit="1" customWidth="1"/>
    <col min="7" max="7" width="21.6640625" bestFit="1" customWidth="1"/>
    <col min="8" max="8" width="29.5546875" bestFit="1" customWidth="1"/>
    <col min="9" max="9" width="24.21875" bestFit="1" customWidth="1"/>
    <col min="10" max="10" width="27.88671875" bestFit="1" customWidth="1"/>
    <col min="11" max="11" width="35.88671875" bestFit="1" customWidth="1"/>
  </cols>
  <sheetData>
    <row r="1" spans="1:11" x14ac:dyDescent="0.3">
      <c r="A1" s="1" t="s">
        <v>91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106</v>
      </c>
      <c r="J1" s="1" t="s">
        <v>107</v>
      </c>
      <c r="K1" s="1" t="s">
        <v>108</v>
      </c>
    </row>
    <row r="2" spans="1:11" x14ac:dyDescent="0.3">
      <c r="A2" s="2">
        <v>26634</v>
      </c>
      <c r="B2" s="1">
        <v>0</v>
      </c>
      <c r="C2" s="1">
        <v>1</v>
      </c>
      <c r="D2" s="1">
        <v>0</v>
      </c>
      <c r="E2" s="1">
        <v>0</v>
      </c>
      <c r="F2" s="1">
        <v>25676.607278719479</v>
      </c>
      <c r="G2" s="1">
        <v>25676.607278719479</v>
      </c>
      <c r="H2" s="1">
        <v>25676.607278719479</v>
      </c>
      <c r="I2" s="1">
        <f>AUM_Allocation__Annual[[#This Row],[Total Net AUM]]/100000</f>
        <v>0.25676607278719477</v>
      </c>
      <c r="J2" s="1">
        <f>AUM_Allocation__Annual[[#This Row],[Total equities AUM]]/1000000</f>
        <v>2.5676607278719479E-2</v>
      </c>
      <c r="K2" s="1">
        <f>AUM_Allocation__Annual[[#This Row],[Total AUM of funds industry]]/1000000</f>
        <v>2.5676607278719479E-2</v>
      </c>
    </row>
    <row r="3" spans="1:11" x14ac:dyDescent="0.3">
      <c r="A3" s="2">
        <v>26999</v>
      </c>
      <c r="B3" s="1">
        <v>0</v>
      </c>
      <c r="C3" s="1">
        <v>1</v>
      </c>
      <c r="D3" s="1">
        <v>0</v>
      </c>
      <c r="E3" s="1">
        <v>0</v>
      </c>
      <c r="F3" s="1">
        <v>23531.8912015366</v>
      </c>
      <c r="G3" s="1">
        <v>23531.8912015366</v>
      </c>
      <c r="H3" s="1">
        <v>23531.8912015366</v>
      </c>
      <c r="I3" s="1">
        <f>AUM_Allocation__Annual[[#This Row],[Total Net AUM]]/100000</f>
        <v>0.23531891201536601</v>
      </c>
      <c r="J3" s="1">
        <f>AUM_Allocation__Annual[[#This Row],[Total equities AUM]]/1000000</f>
        <v>2.3531891201536599E-2</v>
      </c>
      <c r="K3" s="1">
        <f>AUM_Allocation__Annual[[#This Row],[Total AUM of funds industry]]/1000000</f>
        <v>2.3531891201536599E-2</v>
      </c>
    </row>
    <row r="4" spans="1:11" x14ac:dyDescent="0.3">
      <c r="A4" s="2">
        <v>27364</v>
      </c>
      <c r="B4" s="1">
        <v>0</v>
      </c>
      <c r="C4" s="1">
        <v>1</v>
      </c>
      <c r="D4" s="1">
        <v>0</v>
      </c>
      <c r="E4" s="1">
        <v>0</v>
      </c>
      <c r="F4" s="1">
        <v>19410.74213943625</v>
      </c>
      <c r="G4" s="1">
        <v>19410.74213943625</v>
      </c>
      <c r="H4" s="1">
        <v>19410.74213943625</v>
      </c>
      <c r="I4" s="1">
        <f>AUM_Allocation__Annual[[#This Row],[Total Net AUM]]/100000</f>
        <v>0.19410742139436249</v>
      </c>
      <c r="J4" s="1">
        <f>AUM_Allocation__Annual[[#This Row],[Total equities AUM]]/1000000</f>
        <v>1.9410742139436249E-2</v>
      </c>
      <c r="K4" s="1">
        <f>AUM_Allocation__Annual[[#This Row],[Total AUM of funds industry]]/1000000</f>
        <v>1.9410742139436249E-2</v>
      </c>
    </row>
    <row r="5" spans="1:11" x14ac:dyDescent="0.3">
      <c r="A5" s="2">
        <v>27729</v>
      </c>
      <c r="B5" s="1">
        <v>0</v>
      </c>
      <c r="C5" s="1">
        <v>1</v>
      </c>
      <c r="D5" s="1">
        <v>0</v>
      </c>
      <c r="E5" s="1">
        <v>0</v>
      </c>
      <c r="F5" s="1">
        <v>21281.57141099422</v>
      </c>
      <c r="G5" s="1">
        <v>21281.57141099422</v>
      </c>
      <c r="H5" s="1">
        <v>21281.57141099422</v>
      </c>
      <c r="I5" s="1">
        <f>AUM_Allocation__Annual[[#This Row],[Total Net AUM]]/100000</f>
        <v>0.21281571410994221</v>
      </c>
      <c r="J5" s="1">
        <f>AUM_Allocation__Annual[[#This Row],[Total equities AUM]]/1000000</f>
        <v>2.128157141099422E-2</v>
      </c>
      <c r="K5" s="1">
        <f>AUM_Allocation__Annual[[#This Row],[Total AUM of funds industry]]/1000000</f>
        <v>2.128157141099422E-2</v>
      </c>
    </row>
    <row r="6" spans="1:11" x14ac:dyDescent="0.3">
      <c r="A6" s="2">
        <v>28095</v>
      </c>
      <c r="B6" s="1">
        <v>0</v>
      </c>
      <c r="C6" s="1">
        <v>1</v>
      </c>
      <c r="D6" s="1">
        <v>0</v>
      </c>
      <c r="E6" s="1">
        <v>0</v>
      </c>
      <c r="F6" s="1">
        <v>22886.17039908361</v>
      </c>
      <c r="G6" s="1">
        <v>22886.17039908361</v>
      </c>
      <c r="H6" s="1">
        <v>22886.17039908361</v>
      </c>
      <c r="I6" s="1">
        <f>AUM_Allocation__Annual[[#This Row],[Total Net AUM]]/100000</f>
        <v>0.22886170399083611</v>
      </c>
      <c r="J6" s="1">
        <f>AUM_Allocation__Annual[[#This Row],[Total equities AUM]]/1000000</f>
        <v>2.2886170399083611E-2</v>
      </c>
      <c r="K6" s="1">
        <f>AUM_Allocation__Annual[[#This Row],[Total AUM of funds industry]]/1000000</f>
        <v>2.2886170399083611E-2</v>
      </c>
    </row>
    <row r="7" spans="1:11" x14ac:dyDescent="0.3">
      <c r="A7" s="2">
        <v>28460</v>
      </c>
      <c r="B7" s="1">
        <v>0</v>
      </c>
      <c r="C7" s="1">
        <v>1</v>
      </c>
      <c r="D7" s="1">
        <v>0</v>
      </c>
      <c r="E7" s="1">
        <v>0</v>
      </c>
      <c r="F7" s="1">
        <v>28617.824705633549</v>
      </c>
      <c r="G7" s="1">
        <v>28617.824705633549</v>
      </c>
      <c r="H7" s="1">
        <v>28617.824705633549</v>
      </c>
      <c r="I7" s="1">
        <f>AUM_Allocation__Annual[[#This Row],[Total Net AUM]]/100000</f>
        <v>0.28617824705633549</v>
      </c>
      <c r="J7" s="1">
        <f>AUM_Allocation__Annual[[#This Row],[Total equities AUM]]/1000000</f>
        <v>2.8617824705633548E-2</v>
      </c>
      <c r="K7" s="1">
        <f>AUM_Allocation__Annual[[#This Row],[Total AUM of funds industry]]/1000000</f>
        <v>2.8617824705633548E-2</v>
      </c>
    </row>
    <row r="8" spans="1:11" x14ac:dyDescent="0.3">
      <c r="A8" s="2">
        <v>28825</v>
      </c>
      <c r="B8" s="1">
        <v>0</v>
      </c>
      <c r="C8" s="1">
        <v>1</v>
      </c>
      <c r="D8" s="1">
        <v>0</v>
      </c>
      <c r="E8" s="1">
        <v>0</v>
      </c>
      <c r="F8" s="1">
        <v>27537.295339477001</v>
      </c>
      <c r="G8" s="1">
        <v>27537.295339477001</v>
      </c>
      <c r="H8" s="1">
        <v>27537.295339477001</v>
      </c>
      <c r="I8" s="1">
        <f>AUM_Allocation__Annual[[#This Row],[Total Net AUM]]/100000</f>
        <v>0.27537295339477003</v>
      </c>
      <c r="J8" s="1">
        <f>AUM_Allocation__Annual[[#This Row],[Total equities AUM]]/1000000</f>
        <v>2.7537295339477002E-2</v>
      </c>
      <c r="K8" s="1">
        <f>AUM_Allocation__Annual[[#This Row],[Total AUM of funds industry]]/1000000</f>
        <v>2.7537295339477002E-2</v>
      </c>
    </row>
    <row r="9" spans="1:11" x14ac:dyDescent="0.3">
      <c r="A9" s="2">
        <v>29190</v>
      </c>
      <c r="B9" s="1">
        <v>0</v>
      </c>
      <c r="C9" s="1">
        <v>1</v>
      </c>
      <c r="D9" s="1">
        <v>0</v>
      </c>
      <c r="E9" s="1">
        <v>0</v>
      </c>
      <c r="F9" s="1">
        <v>30236.434598288459</v>
      </c>
      <c r="G9" s="1">
        <v>30236.434598288459</v>
      </c>
      <c r="H9" s="1">
        <v>30236.434598288459</v>
      </c>
      <c r="I9" s="1">
        <f>AUM_Allocation__Annual[[#This Row],[Total Net AUM]]/100000</f>
        <v>0.30236434598288459</v>
      </c>
      <c r="J9" s="1">
        <f>AUM_Allocation__Annual[[#This Row],[Total equities AUM]]/1000000</f>
        <v>3.023643459828846E-2</v>
      </c>
      <c r="K9" s="1">
        <f>AUM_Allocation__Annual[[#This Row],[Total AUM of funds industry]]/1000000</f>
        <v>3.023643459828846E-2</v>
      </c>
    </row>
    <row r="10" spans="1:11" x14ac:dyDescent="0.3">
      <c r="A10" s="2">
        <v>29556</v>
      </c>
      <c r="B10" s="1">
        <v>0</v>
      </c>
      <c r="C10" s="1">
        <v>1</v>
      </c>
      <c r="D10" s="1">
        <v>0</v>
      </c>
      <c r="E10" s="1">
        <v>0</v>
      </c>
      <c r="F10" s="1">
        <v>21612.002949960319</v>
      </c>
      <c r="G10" s="1">
        <v>21612.002949960319</v>
      </c>
      <c r="H10" s="1">
        <v>21612.002949960319</v>
      </c>
      <c r="I10" s="1">
        <f>AUM_Allocation__Annual[[#This Row],[Total Net AUM]]/100000</f>
        <v>0.21612002949960318</v>
      </c>
      <c r="J10" s="1">
        <f>AUM_Allocation__Annual[[#This Row],[Total equities AUM]]/1000000</f>
        <v>2.161200294996032E-2</v>
      </c>
      <c r="K10" s="1">
        <f>AUM_Allocation__Annual[[#This Row],[Total AUM of funds industry]]/1000000</f>
        <v>2.161200294996032E-2</v>
      </c>
    </row>
    <row r="11" spans="1:11" x14ac:dyDescent="0.3">
      <c r="A11" s="2">
        <v>29921</v>
      </c>
      <c r="B11" s="1">
        <v>0</v>
      </c>
      <c r="C11" s="1">
        <v>1</v>
      </c>
      <c r="D11" s="1">
        <v>0</v>
      </c>
      <c r="E11" s="1">
        <v>0</v>
      </c>
      <c r="F11" s="1">
        <v>21989.12823770614</v>
      </c>
      <c r="G11" s="1">
        <v>21989.12823770614</v>
      </c>
      <c r="H11" s="1">
        <v>21989.12823770614</v>
      </c>
      <c r="I11" s="1">
        <f>AUM_Allocation__Annual[[#This Row],[Total Net AUM]]/100000</f>
        <v>0.2198912823770614</v>
      </c>
      <c r="J11" s="1">
        <f>AUM_Allocation__Annual[[#This Row],[Total equities AUM]]/1000000</f>
        <v>2.198912823770614E-2</v>
      </c>
      <c r="K11" s="1">
        <f>AUM_Allocation__Annual[[#This Row],[Total AUM of funds industry]]/1000000</f>
        <v>2.198912823770614E-2</v>
      </c>
    </row>
    <row r="12" spans="1:11" x14ac:dyDescent="0.3">
      <c r="A12" s="2">
        <v>30286</v>
      </c>
      <c r="B12" s="1">
        <v>0</v>
      </c>
      <c r="C12" s="1">
        <v>1</v>
      </c>
      <c r="D12" s="1">
        <v>0</v>
      </c>
      <c r="E12" s="1">
        <v>0</v>
      </c>
      <c r="F12" s="1">
        <v>24148.401113331442</v>
      </c>
      <c r="G12" s="1">
        <v>24148.401113331442</v>
      </c>
      <c r="H12" s="1">
        <v>24148.401113331442</v>
      </c>
      <c r="I12" s="1">
        <f>AUM_Allocation__Annual[[#This Row],[Total Net AUM]]/100000</f>
        <v>0.24148401113331441</v>
      </c>
      <c r="J12" s="1">
        <f>AUM_Allocation__Annual[[#This Row],[Total equities AUM]]/1000000</f>
        <v>2.4148401113331441E-2</v>
      </c>
      <c r="K12" s="1">
        <f>AUM_Allocation__Annual[[#This Row],[Total AUM of funds industry]]/1000000</f>
        <v>2.4148401113331441E-2</v>
      </c>
    </row>
    <row r="13" spans="1:11" x14ac:dyDescent="0.3">
      <c r="A13" s="2">
        <v>30651</v>
      </c>
      <c r="B13" s="1">
        <v>0</v>
      </c>
      <c r="C13" s="1">
        <v>1</v>
      </c>
      <c r="D13" s="1">
        <v>0</v>
      </c>
      <c r="E13" s="1">
        <v>0</v>
      </c>
      <c r="F13" s="1">
        <v>37953.40963475719</v>
      </c>
      <c r="G13" s="1">
        <v>37953.40963475719</v>
      </c>
      <c r="H13" s="1">
        <v>37953.40963475719</v>
      </c>
      <c r="I13" s="1">
        <f>AUM_Allocation__Annual[[#This Row],[Total Net AUM]]/100000</f>
        <v>0.3795340963475719</v>
      </c>
      <c r="J13" s="1">
        <f>AUM_Allocation__Annual[[#This Row],[Total equities AUM]]/1000000</f>
        <v>3.7953409634757192E-2</v>
      </c>
      <c r="K13" s="1">
        <f>AUM_Allocation__Annual[[#This Row],[Total AUM of funds industry]]/1000000</f>
        <v>3.7953409634757192E-2</v>
      </c>
    </row>
    <row r="14" spans="1:11" x14ac:dyDescent="0.3">
      <c r="A14" s="2">
        <v>31017</v>
      </c>
      <c r="B14" s="1">
        <v>0.47577471878935179</v>
      </c>
      <c r="C14" s="1">
        <v>0.52422528121064815</v>
      </c>
      <c r="D14" s="1">
        <v>0</v>
      </c>
      <c r="E14" s="1">
        <v>-5.971121940055721E-17</v>
      </c>
      <c r="F14" s="1">
        <v>60926.218617095677</v>
      </c>
      <c r="G14" s="1">
        <v>31939.06408764841</v>
      </c>
      <c r="H14" s="1">
        <v>60926.218617095677</v>
      </c>
      <c r="I14" s="1">
        <f>AUM_Allocation__Annual[[#This Row],[Total Net AUM]]/100000</f>
        <v>0.60926218617095673</v>
      </c>
      <c r="J14" s="1">
        <f>AUM_Allocation__Annual[[#This Row],[Total equities AUM]]/1000000</f>
        <v>3.1939064087648412E-2</v>
      </c>
      <c r="K14" s="1">
        <f>AUM_Allocation__Annual[[#This Row],[Total AUM of funds industry]]/1000000</f>
        <v>6.0926218617095677E-2</v>
      </c>
    </row>
    <row r="15" spans="1:11" x14ac:dyDescent="0.3">
      <c r="A15" s="2">
        <v>31382</v>
      </c>
      <c r="B15" s="1">
        <v>0.53636768980532767</v>
      </c>
      <c r="C15" s="1">
        <v>0.4636323101946721</v>
      </c>
      <c r="D15" s="1">
        <v>0</v>
      </c>
      <c r="E15" s="1">
        <v>2.5993350702269722E-16</v>
      </c>
      <c r="F15" s="1">
        <v>111966.4439959731</v>
      </c>
      <c r="G15" s="1">
        <v>51911.261094135378</v>
      </c>
      <c r="H15" s="1">
        <v>111966.4439959731</v>
      </c>
      <c r="I15" s="1">
        <f>AUM_Allocation__Annual[[#This Row],[Total Net AUM]]/100000</f>
        <v>1.1196644399597309</v>
      </c>
      <c r="J15" s="1">
        <f>AUM_Allocation__Annual[[#This Row],[Total equities AUM]]/1000000</f>
        <v>5.191126109413538E-2</v>
      </c>
      <c r="K15" s="1">
        <f>AUM_Allocation__Annual[[#This Row],[Total AUM of funds industry]]/1000000</f>
        <v>0.11196644399597309</v>
      </c>
    </row>
    <row r="16" spans="1:11" x14ac:dyDescent="0.3">
      <c r="A16" s="2">
        <v>31747</v>
      </c>
      <c r="B16" s="1">
        <v>0.31521992080045041</v>
      </c>
      <c r="C16" s="1">
        <v>0.68478007919954964</v>
      </c>
      <c r="D16" s="1">
        <v>0</v>
      </c>
      <c r="E16" s="1">
        <v>0</v>
      </c>
      <c r="F16" s="1">
        <v>79261.006933465556</v>
      </c>
      <c r="G16" s="1">
        <v>54276.358605334593</v>
      </c>
      <c r="H16" s="1">
        <v>79261.006933465556</v>
      </c>
      <c r="I16" s="1">
        <f>AUM_Allocation__Annual[[#This Row],[Total Net AUM]]/100000</f>
        <v>0.79261006933465561</v>
      </c>
      <c r="J16" s="1">
        <f>AUM_Allocation__Annual[[#This Row],[Total equities AUM]]/1000000</f>
        <v>5.4276358605334592E-2</v>
      </c>
      <c r="K16" s="1">
        <f>AUM_Allocation__Annual[[#This Row],[Total AUM of funds industry]]/1000000</f>
        <v>7.926100693346555E-2</v>
      </c>
    </row>
    <row r="17" spans="1:11" x14ac:dyDescent="0.3">
      <c r="A17" s="2">
        <v>32112</v>
      </c>
      <c r="B17" s="1">
        <v>0.86795063740966816</v>
      </c>
      <c r="C17" s="1">
        <v>0.13204936259033159</v>
      </c>
      <c r="D17" s="1">
        <v>0</v>
      </c>
      <c r="E17" s="1">
        <v>2.3718543844234681E-16</v>
      </c>
      <c r="F17" s="1">
        <v>115035.90284620289</v>
      </c>
      <c r="G17" s="1">
        <v>15190.4176458444</v>
      </c>
      <c r="H17" s="1">
        <v>115035.90284620289</v>
      </c>
      <c r="I17" s="1">
        <f>AUM_Allocation__Annual[[#This Row],[Total Net AUM]]/100000</f>
        <v>1.1503590284620289</v>
      </c>
      <c r="J17" s="1">
        <f>AUM_Allocation__Annual[[#This Row],[Total equities AUM]]/1000000</f>
        <v>1.51904176458444E-2</v>
      </c>
      <c r="K17" s="1">
        <f>AUM_Allocation__Annual[[#This Row],[Total AUM of funds industry]]/1000000</f>
        <v>0.11503590284620289</v>
      </c>
    </row>
    <row r="18" spans="1:11" x14ac:dyDescent="0.3">
      <c r="A18" s="2">
        <v>32478</v>
      </c>
      <c r="B18" s="1">
        <v>0.92580413521064242</v>
      </c>
      <c r="C18" s="1">
        <v>7.4195864789357593E-2</v>
      </c>
      <c r="D18" s="1">
        <v>0</v>
      </c>
      <c r="E18" s="1">
        <v>-3.1588625709552602E-17</v>
      </c>
      <c r="F18" s="1">
        <v>230334.73127585699</v>
      </c>
      <c r="G18" s="1">
        <v>17089.884578036501</v>
      </c>
      <c r="H18" s="1">
        <v>230334.73127585699</v>
      </c>
      <c r="I18" s="1">
        <f>AUM_Allocation__Annual[[#This Row],[Total Net AUM]]/100000</f>
        <v>2.3033473127585697</v>
      </c>
      <c r="J18" s="1">
        <f>AUM_Allocation__Annual[[#This Row],[Total equities AUM]]/1000000</f>
        <v>1.70898845780365E-2</v>
      </c>
      <c r="K18" s="1">
        <f>AUM_Allocation__Annual[[#This Row],[Total AUM of funds industry]]/1000000</f>
        <v>0.23033473127585699</v>
      </c>
    </row>
    <row r="19" spans="1:11" x14ac:dyDescent="0.3">
      <c r="A19" s="2">
        <v>32843</v>
      </c>
      <c r="B19" s="1">
        <v>0.95349010722200234</v>
      </c>
      <c r="C19" s="1">
        <v>4.6509892777997767E-2</v>
      </c>
      <c r="D19" s="1">
        <v>0</v>
      </c>
      <c r="E19" s="1">
        <v>-6.1492490832686144E-17</v>
      </c>
      <c r="F19" s="1">
        <v>414129.45393497858</v>
      </c>
      <c r="G19" s="1">
        <v>19261.11649872662</v>
      </c>
      <c r="H19" s="1">
        <v>414129.45393497858</v>
      </c>
      <c r="I19" s="1">
        <f>AUM_Allocation__Annual[[#This Row],[Total Net AUM]]/100000</f>
        <v>4.1412945393497855</v>
      </c>
      <c r="J19" s="1">
        <f>AUM_Allocation__Annual[[#This Row],[Total equities AUM]]/1000000</f>
        <v>1.9261116498726621E-2</v>
      </c>
      <c r="K19" s="1">
        <f>AUM_Allocation__Annual[[#This Row],[Total AUM of funds industry]]/1000000</f>
        <v>0.41412945393497858</v>
      </c>
    </row>
    <row r="20" spans="1:11" x14ac:dyDescent="0.3">
      <c r="A20" s="2">
        <v>33208</v>
      </c>
      <c r="B20" s="1">
        <v>0.95964016539944097</v>
      </c>
      <c r="C20" s="1">
        <v>4.0359834600559023E-2</v>
      </c>
      <c r="D20" s="1">
        <v>0</v>
      </c>
      <c r="E20" s="1">
        <v>2.2440167036316319E-17</v>
      </c>
      <c r="F20" s="1">
        <v>121589.29569923029</v>
      </c>
      <c r="G20" s="1">
        <v>4907.3238636193973</v>
      </c>
      <c r="H20" s="1">
        <v>121589.29569923029</v>
      </c>
      <c r="I20" s="1">
        <f>AUM_Allocation__Annual[[#This Row],[Total Net AUM]]/100000</f>
        <v>1.2158929569923029</v>
      </c>
      <c r="J20" s="1">
        <f>AUM_Allocation__Annual[[#This Row],[Total equities AUM]]/1000000</f>
        <v>4.9073238636193972E-3</v>
      </c>
      <c r="K20" s="1">
        <f>AUM_Allocation__Annual[[#This Row],[Total AUM of funds industry]]/1000000</f>
        <v>0.1215892956992303</v>
      </c>
    </row>
    <row r="21" spans="1:11" x14ac:dyDescent="0.3">
      <c r="A21" s="2">
        <v>33573</v>
      </c>
      <c r="B21" s="1">
        <v>0.95710836636407659</v>
      </c>
      <c r="C21" s="1">
        <v>4.2891633635923652E-2</v>
      </c>
      <c r="D21" s="1">
        <v>0</v>
      </c>
      <c r="E21" s="1">
        <v>-2.5303121115137742E-16</v>
      </c>
      <c r="F21" s="1">
        <v>230041.4270974831</v>
      </c>
      <c r="G21" s="1">
        <v>9866.85261215028</v>
      </c>
      <c r="H21" s="1">
        <v>230041.42709748301</v>
      </c>
      <c r="I21" s="1">
        <f>AUM_Allocation__Annual[[#This Row],[Total Net AUM]]/100000</f>
        <v>2.300414270974831</v>
      </c>
      <c r="J21" s="1">
        <f>AUM_Allocation__Annual[[#This Row],[Total equities AUM]]/1000000</f>
        <v>9.8668526121502807E-3</v>
      </c>
      <c r="K21" s="1">
        <f>AUM_Allocation__Annual[[#This Row],[Total AUM of funds industry]]/1000000</f>
        <v>0.23004142709748301</v>
      </c>
    </row>
    <row r="22" spans="1:11" x14ac:dyDescent="0.3">
      <c r="A22" s="2">
        <v>33939</v>
      </c>
      <c r="B22" s="1">
        <v>0.96812018011911605</v>
      </c>
      <c r="C22" s="1">
        <v>3.1879819880884078E-2</v>
      </c>
      <c r="D22" s="1">
        <v>0</v>
      </c>
      <c r="E22" s="1">
        <v>-1.5021367371710441E-16</v>
      </c>
      <c r="F22" s="1">
        <v>314843.00544609531</v>
      </c>
      <c r="G22" s="1">
        <v>10037.13830437772</v>
      </c>
      <c r="H22" s="1">
        <v>314843.00544609519</v>
      </c>
      <c r="I22" s="1">
        <f>AUM_Allocation__Annual[[#This Row],[Total Net AUM]]/100000</f>
        <v>3.1484300544609529</v>
      </c>
      <c r="J22" s="1">
        <f>AUM_Allocation__Annual[[#This Row],[Total equities AUM]]/1000000</f>
        <v>1.003713830437772E-2</v>
      </c>
      <c r="K22" s="1">
        <f>AUM_Allocation__Annual[[#This Row],[Total AUM of funds industry]]/1000000</f>
        <v>0.31484300544609517</v>
      </c>
    </row>
    <row r="23" spans="1:11" x14ac:dyDescent="0.3">
      <c r="A23" s="2">
        <v>34304</v>
      </c>
      <c r="B23" s="1">
        <v>0.9119872882035307</v>
      </c>
      <c r="C23" s="1">
        <v>8.801271179646937E-2</v>
      </c>
      <c r="D23" s="1">
        <v>0</v>
      </c>
      <c r="E23" s="1">
        <v>-1.908059928476454E-17</v>
      </c>
      <c r="F23" s="1">
        <v>381327.52046174591</v>
      </c>
      <c r="G23" s="1">
        <v>33561.669158461918</v>
      </c>
      <c r="H23" s="1">
        <v>381327.52046174591</v>
      </c>
      <c r="I23" s="1">
        <f>AUM_Allocation__Annual[[#This Row],[Total Net AUM]]/100000</f>
        <v>3.8132752046174589</v>
      </c>
      <c r="J23" s="1">
        <f>AUM_Allocation__Annual[[#This Row],[Total equities AUM]]/1000000</f>
        <v>3.356166915846192E-2</v>
      </c>
      <c r="K23" s="1">
        <f>AUM_Allocation__Annual[[#This Row],[Total AUM of funds industry]]/1000000</f>
        <v>0.38132752046174589</v>
      </c>
    </row>
    <row r="24" spans="1:11" x14ac:dyDescent="0.3">
      <c r="A24" s="2">
        <v>34669</v>
      </c>
      <c r="B24" s="1">
        <v>0.92765005687953972</v>
      </c>
      <c r="C24" s="1">
        <v>7.2349943120460683E-2</v>
      </c>
      <c r="D24" s="1">
        <v>0</v>
      </c>
      <c r="E24" s="1">
        <v>-4.4264006900020121E-16</v>
      </c>
      <c r="F24" s="1">
        <v>509566.80570999952</v>
      </c>
      <c r="G24" s="1">
        <v>36867.129409193287</v>
      </c>
      <c r="H24" s="1">
        <v>509566.80570999929</v>
      </c>
      <c r="I24" s="1">
        <f>AUM_Allocation__Annual[[#This Row],[Total Net AUM]]/100000</f>
        <v>5.0956680570999948</v>
      </c>
      <c r="J24" s="1">
        <f>AUM_Allocation__Annual[[#This Row],[Total equities AUM]]/1000000</f>
        <v>3.6867129409193289E-2</v>
      </c>
      <c r="K24" s="1">
        <f>AUM_Allocation__Annual[[#This Row],[Total AUM of funds industry]]/1000000</f>
        <v>0.50956680570999924</v>
      </c>
    </row>
    <row r="25" spans="1:11" x14ac:dyDescent="0.3">
      <c r="A25" s="2">
        <v>35034</v>
      </c>
      <c r="B25" s="1">
        <v>0.83722214129583028</v>
      </c>
      <c r="C25" s="1">
        <v>2.2151836916024369E-2</v>
      </c>
      <c r="D25" s="1">
        <v>0.13700393617460691</v>
      </c>
      <c r="E25" s="1">
        <v>3.6220856135384641E-3</v>
      </c>
      <c r="F25" s="1">
        <v>594833.22115817992</v>
      </c>
      <c r="G25" s="1">
        <v>13224.548955847969</v>
      </c>
      <c r="H25" s="1">
        <v>596995.59029714111</v>
      </c>
      <c r="I25" s="1">
        <f>AUM_Allocation__Annual[[#This Row],[Total Net AUM]]/100000</f>
        <v>5.9483322115817989</v>
      </c>
      <c r="J25" s="1">
        <f>AUM_Allocation__Annual[[#This Row],[Total equities AUM]]/1000000</f>
        <v>1.3224548955847969E-2</v>
      </c>
      <c r="K25" s="1">
        <f>AUM_Allocation__Annual[[#This Row],[Total AUM of funds industry]]/1000000</f>
        <v>0.59699559029714111</v>
      </c>
    </row>
    <row r="26" spans="1:11" x14ac:dyDescent="0.3">
      <c r="A26" s="2">
        <v>35400</v>
      </c>
      <c r="B26" s="1">
        <v>0.83756531512372057</v>
      </c>
      <c r="C26" s="1">
        <v>3.5207167282798352E-2</v>
      </c>
      <c r="D26" s="1">
        <v>0.11713232834673901</v>
      </c>
      <c r="E26" s="1">
        <v>1.009518924674207E-2</v>
      </c>
      <c r="F26" s="1">
        <v>1012310.159332098</v>
      </c>
      <c r="G26" s="1">
        <v>36004.040726462459</v>
      </c>
      <c r="H26" s="1">
        <v>1022633.841492083</v>
      </c>
      <c r="I26" s="1">
        <f>AUM_Allocation__Annual[[#This Row],[Total Net AUM]]/100000</f>
        <v>10.12310159332098</v>
      </c>
      <c r="J26" s="1">
        <f>AUM_Allocation__Annual[[#This Row],[Total equities AUM]]/1000000</f>
        <v>3.6004040726462461E-2</v>
      </c>
      <c r="K26" s="1">
        <f>AUM_Allocation__Annual[[#This Row],[Total AUM of funds industry]]/1000000</f>
        <v>1.022633841492083</v>
      </c>
    </row>
    <row r="27" spans="1:11" x14ac:dyDescent="0.3">
      <c r="A27" s="2">
        <v>35765</v>
      </c>
      <c r="B27" s="1">
        <v>0.79339026783106581</v>
      </c>
      <c r="C27" s="1">
        <v>9.1403732714326308E-2</v>
      </c>
      <c r="D27" s="1">
        <v>0.10761036854723351</v>
      </c>
      <c r="E27" s="1">
        <v>7.5956309073744281E-3</v>
      </c>
      <c r="F27" s="1">
        <v>1049458.5870777969</v>
      </c>
      <c r="G27" s="1">
        <v>96658.615354262307</v>
      </c>
      <c r="H27" s="1">
        <v>1057490.897624057</v>
      </c>
      <c r="I27" s="1">
        <f>AUM_Allocation__Annual[[#This Row],[Total Net AUM]]/100000</f>
        <v>10.49458587077797</v>
      </c>
      <c r="J27" s="1">
        <f>AUM_Allocation__Annual[[#This Row],[Total equities AUM]]/1000000</f>
        <v>9.6658615354262303E-2</v>
      </c>
      <c r="K27" s="1">
        <f>AUM_Allocation__Annual[[#This Row],[Total AUM of funds industry]]/1000000</f>
        <v>1.0574908976240571</v>
      </c>
    </row>
    <row r="28" spans="1:11" x14ac:dyDescent="0.3">
      <c r="A28" s="2">
        <v>36130</v>
      </c>
      <c r="B28" s="1">
        <v>0.85089497303930306</v>
      </c>
      <c r="C28" s="1">
        <v>6.3040512621318281E-2</v>
      </c>
      <c r="D28" s="1">
        <v>7.6676182394939452E-2</v>
      </c>
      <c r="E28" s="1">
        <v>9.3883319444392488E-3</v>
      </c>
      <c r="F28" s="1">
        <v>1175035.743796173</v>
      </c>
      <c r="G28" s="1">
        <v>74776.885863541102</v>
      </c>
      <c r="H28" s="1">
        <v>1186171.919519797</v>
      </c>
      <c r="I28" s="1">
        <f>AUM_Allocation__Annual[[#This Row],[Total Net AUM]]/100000</f>
        <v>11.75035743796173</v>
      </c>
      <c r="J28" s="1">
        <f>AUM_Allocation__Annual[[#This Row],[Total equities AUM]]/1000000</f>
        <v>7.4776885863541101E-2</v>
      </c>
      <c r="K28" s="1">
        <f>AUM_Allocation__Annual[[#This Row],[Total AUM of funds industry]]/1000000</f>
        <v>1.1861719195197971</v>
      </c>
    </row>
    <row r="29" spans="1:11" x14ac:dyDescent="0.3">
      <c r="A29" s="2">
        <v>36495</v>
      </c>
      <c r="B29" s="1">
        <v>0.85848570169229887</v>
      </c>
      <c r="C29" s="1">
        <v>6.8387621797103476E-2</v>
      </c>
      <c r="D29" s="1">
        <v>5.9861198800059107E-2</v>
      </c>
      <c r="E29" s="1">
        <v>1.3265477710538549E-2</v>
      </c>
      <c r="F29" s="1">
        <v>1466564.4092303349</v>
      </c>
      <c r="G29" s="1">
        <v>101643.19773349819</v>
      </c>
      <c r="H29" s="1">
        <v>1486280.6318233931</v>
      </c>
      <c r="I29" s="1">
        <f>AUM_Allocation__Annual[[#This Row],[Total Net AUM]]/100000</f>
        <v>14.665644092303349</v>
      </c>
      <c r="J29" s="1">
        <f>AUM_Allocation__Annual[[#This Row],[Total equities AUM]]/1000000</f>
        <v>0.1016431977334982</v>
      </c>
      <c r="K29" s="1">
        <f>AUM_Allocation__Annual[[#This Row],[Total AUM of funds industry]]/1000000</f>
        <v>1.486280631823393</v>
      </c>
    </row>
    <row r="30" spans="1:11" x14ac:dyDescent="0.3">
      <c r="A30" s="2">
        <v>36861</v>
      </c>
      <c r="B30" s="1">
        <v>0.87365043444827317</v>
      </c>
      <c r="C30" s="1">
        <v>6.3815912752379272E-2</v>
      </c>
      <c r="D30" s="1">
        <v>4.5714852553992533E-2</v>
      </c>
      <c r="E30" s="1">
        <v>1.6818800245355019E-2</v>
      </c>
      <c r="F30" s="1">
        <v>1789562.883403084</v>
      </c>
      <c r="G30" s="1">
        <v>116156.19670173409</v>
      </c>
      <c r="H30" s="1">
        <v>1820176.0609841531</v>
      </c>
      <c r="I30" s="1">
        <f>AUM_Allocation__Annual[[#This Row],[Total Net AUM]]/100000</f>
        <v>17.895628834030841</v>
      </c>
      <c r="J30" s="1">
        <f>AUM_Allocation__Annual[[#This Row],[Total equities AUM]]/1000000</f>
        <v>0.11615619670173409</v>
      </c>
      <c r="K30" s="1">
        <f>AUM_Allocation__Annual[[#This Row],[Total AUM of funds industry]]/1000000</f>
        <v>1.8201760609841531</v>
      </c>
    </row>
    <row r="31" spans="1:11" x14ac:dyDescent="0.3">
      <c r="A31" s="2">
        <v>37226</v>
      </c>
      <c r="B31" s="1">
        <v>0.6684330090846714</v>
      </c>
      <c r="C31" s="1">
        <v>7.1351990662790049E-2</v>
      </c>
      <c r="D31" s="1">
        <v>0.2262218790963002</v>
      </c>
      <c r="E31" s="1">
        <v>3.3993121156238329E-2</v>
      </c>
      <c r="F31" s="1">
        <v>1846496.6866461111</v>
      </c>
      <c r="G31" s="1">
        <v>136387.4494373606</v>
      </c>
      <c r="H31" s="1">
        <v>1911473.6417366201</v>
      </c>
      <c r="I31" s="1">
        <f>AUM_Allocation__Annual[[#This Row],[Total Net AUM]]/100000</f>
        <v>18.464966866461111</v>
      </c>
      <c r="J31" s="1">
        <f>AUM_Allocation__Annual[[#This Row],[Total equities AUM]]/1000000</f>
        <v>0.13638744943736059</v>
      </c>
      <c r="K31" s="1">
        <f>AUM_Allocation__Annual[[#This Row],[Total AUM of funds industry]]/1000000</f>
        <v>1.91147364173662</v>
      </c>
    </row>
    <row r="32" spans="1:11" x14ac:dyDescent="0.3">
      <c r="A32" s="2">
        <v>37591</v>
      </c>
      <c r="B32" s="1">
        <v>0.57907991848446572</v>
      </c>
      <c r="C32" s="1">
        <v>8.7409136904534446E-2</v>
      </c>
      <c r="D32" s="1">
        <v>0.25514510454650913</v>
      </c>
      <c r="E32" s="1">
        <v>7.8365840064490738E-2</v>
      </c>
      <c r="F32" s="1">
        <v>1475270.2285669099</v>
      </c>
      <c r="G32" s="1">
        <v>139916.79452182219</v>
      </c>
      <c r="H32" s="1">
        <v>1600711.3155073819</v>
      </c>
      <c r="I32" s="1">
        <f>AUM_Allocation__Annual[[#This Row],[Total Net AUM]]/100000</f>
        <v>14.752702285669098</v>
      </c>
      <c r="J32" s="1">
        <f>AUM_Allocation__Annual[[#This Row],[Total equities AUM]]/1000000</f>
        <v>0.13991679452182218</v>
      </c>
      <c r="K32" s="1">
        <f>AUM_Allocation__Annual[[#This Row],[Total AUM of funds industry]]/1000000</f>
        <v>1.600711315507382</v>
      </c>
    </row>
    <row r="33" spans="1:11" x14ac:dyDescent="0.3">
      <c r="A33" s="2">
        <v>37956</v>
      </c>
      <c r="B33" s="1">
        <v>0.55148827477360596</v>
      </c>
      <c r="C33" s="1">
        <v>7.8688257207706627E-2</v>
      </c>
      <c r="D33" s="1">
        <v>0.27532503646130968</v>
      </c>
      <c r="E33" s="1">
        <v>9.4498431557377791E-2</v>
      </c>
      <c r="F33" s="1">
        <v>1915273.074318792</v>
      </c>
      <c r="G33" s="1">
        <v>166437.5916589502</v>
      </c>
      <c r="H33" s="1">
        <v>2115151.58125334</v>
      </c>
      <c r="I33" s="1">
        <f>AUM_Allocation__Annual[[#This Row],[Total Net AUM]]/100000</f>
        <v>19.15273074318792</v>
      </c>
      <c r="J33" s="1">
        <f>AUM_Allocation__Annual[[#This Row],[Total equities AUM]]/1000000</f>
        <v>0.1664375916589502</v>
      </c>
      <c r="K33" s="1">
        <f>AUM_Allocation__Annual[[#This Row],[Total AUM of funds industry]]/1000000</f>
        <v>2.1151515812533401</v>
      </c>
    </row>
    <row r="34" spans="1:11" x14ac:dyDescent="0.3">
      <c r="A34" s="2">
        <v>38322</v>
      </c>
      <c r="B34" s="1">
        <v>0.523456626675745</v>
      </c>
      <c r="C34" s="1">
        <v>8.0888856528658251E-2</v>
      </c>
      <c r="D34" s="1">
        <v>0.28549511669963251</v>
      </c>
      <c r="E34" s="1">
        <v>0.1101594000959643</v>
      </c>
      <c r="F34" s="1">
        <v>1992625.831908918</v>
      </c>
      <c r="G34" s="1">
        <v>181134.9415276862</v>
      </c>
      <c r="H34" s="1">
        <v>2239306.4916613279</v>
      </c>
      <c r="I34" s="1">
        <f>AUM_Allocation__Annual[[#This Row],[Total Net AUM]]/100000</f>
        <v>19.926258319089179</v>
      </c>
      <c r="J34" s="1">
        <f>AUM_Allocation__Annual[[#This Row],[Total equities AUM]]/1000000</f>
        <v>0.18113494152768619</v>
      </c>
      <c r="K34" s="1">
        <f>AUM_Allocation__Annual[[#This Row],[Total AUM of funds industry]]/1000000</f>
        <v>2.2393064916613277</v>
      </c>
    </row>
    <row r="35" spans="1:11" x14ac:dyDescent="0.3">
      <c r="A35" s="2">
        <v>38687</v>
      </c>
      <c r="B35" s="1">
        <v>0.63150178146345082</v>
      </c>
      <c r="C35" s="1">
        <v>7.9850768879163217E-2</v>
      </c>
      <c r="D35" s="1">
        <v>0.17115088762488731</v>
      </c>
      <c r="E35" s="1">
        <v>0.1174965620324987</v>
      </c>
      <c r="F35" s="1">
        <v>2344215.978841722</v>
      </c>
      <c r="G35" s="1">
        <v>212109.5967177694</v>
      </c>
      <c r="H35" s="1">
        <v>2656325.0385071579</v>
      </c>
      <c r="I35" s="1">
        <f>AUM_Allocation__Annual[[#This Row],[Total Net AUM]]/100000</f>
        <v>23.442159788417221</v>
      </c>
      <c r="J35" s="1">
        <f>AUM_Allocation__Annual[[#This Row],[Total equities AUM]]/1000000</f>
        <v>0.21210959671776938</v>
      </c>
      <c r="K35" s="1">
        <f>AUM_Allocation__Annual[[#This Row],[Total AUM of funds industry]]/1000000</f>
        <v>2.6563250385071577</v>
      </c>
    </row>
    <row r="36" spans="1:11" x14ac:dyDescent="0.3">
      <c r="A36" s="2">
        <v>39052</v>
      </c>
      <c r="B36" s="1">
        <v>0.54443136351283228</v>
      </c>
      <c r="C36" s="1">
        <v>9.6648509763370916E-2</v>
      </c>
      <c r="D36" s="1">
        <v>0.2261118242030315</v>
      </c>
      <c r="E36" s="1">
        <v>0.13280830252076531</v>
      </c>
      <c r="F36" s="1">
        <v>2827209.3856781852</v>
      </c>
      <c r="G36" s="1">
        <v>315092.46999145189</v>
      </c>
      <c r="H36" s="1">
        <v>3260189.637304368</v>
      </c>
      <c r="I36" s="1">
        <f>AUM_Allocation__Annual[[#This Row],[Total Net AUM]]/100000</f>
        <v>28.272093856781851</v>
      </c>
      <c r="J36" s="1">
        <f>AUM_Allocation__Annual[[#This Row],[Total equities AUM]]/1000000</f>
        <v>0.31509246999145191</v>
      </c>
      <c r="K36" s="1">
        <f>AUM_Allocation__Annual[[#This Row],[Total AUM of funds industry]]/1000000</f>
        <v>3.2601896373043679</v>
      </c>
    </row>
    <row r="37" spans="1:11" x14ac:dyDescent="0.3">
      <c r="A37" s="2">
        <v>39417</v>
      </c>
      <c r="B37" s="1">
        <v>0.47124545348290497</v>
      </c>
      <c r="C37" s="1">
        <v>0.1487977804841927</v>
      </c>
      <c r="D37" s="1">
        <v>0.23707296314317469</v>
      </c>
      <c r="E37" s="1">
        <v>0.1428838028897276</v>
      </c>
      <c r="F37" s="1">
        <v>3238109.7474635872</v>
      </c>
      <c r="G37" s="1">
        <v>562144.95188780362</v>
      </c>
      <c r="H37" s="1">
        <v>3777912.211180612</v>
      </c>
      <c r="I37" s="1">
        <f>AUM_Allocation__Annual[[#This Row],[Total Net AUM]]/100000</f>
        <v>32.381097474635872</v>
      </c>
      <c r="J37" s="1">
        <f>AUM_Allocation__Annual[[#This Row],[Total equities AUM]]/1000000</f>
        <v>0.56214495188780367</v>
      </c>
      <c r="K37" s="1">
        <f>AUM_Allocation__Annual[[#This Row],[Total AUM of funds industry]]/1000000</f>
        <v>3.7779122111806118</v>
      </c>
    </row>
    <row r="38" spans="1:11" x14ac:dyDescent="0.3">
      <c r="A38" s="2">
        <v>39783</v>
      </c>
      <c r="B38" s="1">
        <v>0.48853268440210351</v>
      </c>
      <c r="C38" s="1">
        <v>9.9995247308087537E-2</v>
      </c>
      <c r="D38" s="1">
        <v>0.23649723422770769</v>
      </c>
      <c r="E38" s="1">
        <v>0.17497483406210121</v>
      </c>
      <c r="F38" s="1">
        <v>2720317.0392898</v>
      </c>
      <c r="G38" s="1">
        <v>329709.6698752864</v>
      </c>
      <c r="H38" s="1">
        <v>3297253.4070488741</v>
      </c>
      <c r="I38" s="1">
        <f>AUM_Allocation__Annual[[#This Row],[Total Net AUM]]/100000</f>
        <v>27.203170392897999</v>
      </c>
      <c r="J38" s="1">
        <f>AUM_Allocation__Annual[[#This Row],[Total equities AUM]]/1000000</f>
        <v>0.32970966987528638</v>
      </c>
      <c r="K38" s="1">
        <f>AUM_Allocation__Annual[[#This Row],[Total AUM of funds industry]]/1000000</f>
        <v>3.2972534070488742</v>
      </c>
    </row>
    <row r="39" spans="1:11" x14ac:dyDescent="0.3">
      <c r="A39" s="2">
        <v>40148</v>
      </c>
      <c r="B39" s="1">
        <v>0.44143713513928878</v>
      </c>
      <c r="C39" s="1">
        <v>0.1184126017312703</v>
      </c>
      <c r="D39" s="1">
        <v>0.2393518048404488</v>
      </c>
      <c r="E39" s="1">
        <v>0.20079845828899201</v>
      </c>
      <c r="F39" s="1">
        <v>3342041.060013318</v>
      </c>
      <c r="G39" s="1">
        <v>495168.93593782547</v>
      </c>
      <c r="H39" s="1">
        <v>4181724.9912435762</v>
      </c>
      <c r="I39" s="1">
        <f>AUM_Allocation__Annual[[#This Row],[Total Net AUM]]/100000</f>
        <v>33.420410600133181</v>
      </c>
      <c r="J39" s="1">
        <f>AUM_Allocation__Annual[[#This Row],[Total equities AUM]]/1000000</f>
        <v>0.49516893593782546</v>
      </c>
      <c r="K39" s="1">
        <f>AUM_Allocation__Annual[[#This Row],[Total AUM of funds industry]]/1000000</f>
        <v>4.1817249912435761</v>
      </c>
    </row>
    <row r="40" spans="1:11" x14ac:dyDescent="0.3">
      <c r="A40" s="2">
        <v>40513</v>
      </c>
      <c r="B40" s="1">
        <v>0.43490075013334412</v>
      </c>
      <c r="C40" s="1">
        <v>0.1132690021638588</v>
      </c>
      <c r="D40" s="1">
        <v>0.2423732382158488</v>
      </c>
      <c r="E40" s="1">
        <v>0.20945700948694829</v>
      </c>
      <c r="F40" s="1">
        <v>3555016.4880956309</v>
      </c>
      <c r="G40" s="1">
        <v>509362.77358088829</v>
      </c>
      <c r="H40" s="1">
        <v>4496929.997176338</v>
      </c>
      <c r="I40" s="1">
        <f>AUM_Allocation__Annual[[#This Row],[Total Net AUM]]/100000</f>
        <v>35.550164880956309</v>
      </c>
      <c r="J40" s="1">
        <f>AUM_Allocation__Annual[[#This Row],[Total equities AUM]]/1000000</f>
        <v>0.50936277358088833</v>
      </c>
      <c r="K40" s="1">
        <f>AUM_Allocation__Annual[[#This Row],[Total AUM of funds industry]]/1000000</f>
        <v>4.4969299971763377</v>
      </c>
    </row>
    <row r="41" spans="1:11" x14ac:dyDescent="0.3">
      <c r="A41" s="2">
        <v>40878</v>
      </c>
      <c r="B41" s="1">
        <v>0.46956315917682911</v>
      </c>
      <c r="C41" s="1">
        <v>9.3097045378819243E-2</v>
      </c>
      <c r="D41" s="1">
        <v>0.20593916539825241</v>
      </c>
      <c r="E41" s="1">
        <v>0.2314006300460994</v>
      </c>
      <c r="F41" s="1">
        <v>3804143.081981977</v>
      </c>
      <c r="G41" s="1">
        <v>460779.04168987158</v>
      </c>
      <c r="H41" s="1">
        <v>4949448.6083304277</v>
      </c>
      <c r="I41" s="1">
        <f>AUM_Allocation__Annual[[#This Row],[Total Net AUM]]/100000</f>
        <v>38.041430819819773</v>
      </c>
      <c r="J41" s="1">
        <f>AUM_Allocation__Annual[[#This Row],[Total equities AUM]]/1000000</f>
        <v>0.4607790416898716</v>
      </c>
      <c r="K41" s="1">
        <f>AUM_Allocation__Annual[[#This Row],[Total AUM of funds industry]]/1000000</f>
        <v>4.9494486083304281</v>
      </c>
    </row>
    <row r="42" spans="1:11" x14ac:dyDescent="0.3">
      <c r="A42" s="2">
        <v>41244</v>
      </c>
      <c r="B42" s="1">
        <v>0.46308997231469851</v>
      </c>
      <c r="C42" s="1">
        <v>8.8736499749979547E-2</v>
      </c>
      <c r="D42" s="1">
        <v>0.2098827198131735</v>
      </c>
      <c r="E42" s="1">
        <v>0.23829080812214851</v>
      </c>
      <c r="F42" s="1">
        <v>4112071.831194906</v>
      </c>
      <c r="G42" s="1">
        <v>479042.21835784143</v>
      </c>
      <c r="H42" s="1">
        <v>5398479.9908444872</v>
      </c>
      <c r="I42" s="1">
        <f>AUM_Allocation__Annual[[#This Row],[Total Net AUM]]/100000</f>
        <v>41.120718311949062</v>
      </c>
      <c r="J42" s="1">
        <f>AUM_Allocation__Annual[[#This Row],[Total equities AUM]]/1000000</f>
        <v>0.47904221835784144</v>
      </c>
      <c r="K42" s="1">
        <f>AUM_Allocation__Annual[[#This Row],[Total AUM of funds industry]]/1000000</f>
        <v>5.3984799908444874</v>
      </c>
    </row>
    <row r="43" spans="1:11" x14ac:dyDescent="0.3">
      <c r="A43" s="2">
        <v>41609</v>
      </c>
      <c r="B43" s="1">
        <v>0.45400321671180438</v>
      </c>
      <c r="C43" s="1">
        <v>8.3363465289395658E-2</v>
      </c>
      <c r="D43" s="1">
        <v>0.2058201643491227</v>
      </c>
      <c r="E43" s="1">
        <v>0.25681315364967722</v>
      </c>
      <c r="F43" s="1">
        <v>4136330.6440357761</v>
      </c>
      <c r="G43" s="1">
        <v>463973.3032990194</v>
      </c>
      <c r="H43" s="1">
        <v>5565667.1863188446</v>
      </c>
      <c r="I43" s="1">
        <f>AUM_Allocation__Annual[[#This Row],[Total Net AUM]]/100000</f>
        <v>41.363306440357761</v>
      </c>
      <c r="J43" s="1">
        <f>AUM_Allocation__Annual[[#This Row],[Total equities AUM]]/1000000</f>
        <v>0.46397330329901942</v>
      </c>
      <c r="K43" s="1">
        <f>AUM_Allocation__Annual[[#This Row],[Total AUM of funds industry]]/1000000</f>
        <v>5.5656671863188443</v>
      </c>
    </row>
    <row r="44" spans="1:11" x14ac:dyDescent="0.3">
      <c r="A44" s="2">
        <v>41974</v>
      </c>
      <c r="B44" s="1">
        <v>0.46374153016405117</v>
      </c>
      <c r="C44" s="1">
        <v>6.5455784546873161E-2</v>
      </c>
      <c r="D44" s="1">
        <v>0.1977545620464693</v>
      </c>
      <c r="E44" s="1">
        <v>0.2730481232426063</v>
      </c>
      <c r="F44" s="1">
        <v>4235873.0458353097</v>
      </c>
      <c r="G44" s="1">
        <v>381404.05482250988</v>
      </c>
      <c r="H44" s="1">
        <v>5826896.0866153063</v>
      </c>
      <c r="I44" s="1">
        <f>AUM_Allocation__Annual[[#This Row],[Total Net AUM]]/100000</f>
        <v>42.358730458353094</v>
      </c>
      <c r="J44" s="1">
        <f>AUM_Allocation__Annual[[#This Row],[Total equities AUM]]/1000000</f>
        <v>0.38140405482250989</v>
      </c>
      <c r="K44" s="1">
        <f>AUM_Allocation__Annual[[#This Row],[Total AUM of funds industry]]/1000000</f>
        <v>5.8268960866153066</v>
      </c>
    </row>
    <row r="45" spans="1:11" x14ac:dyDescent="0.3">
      <c r="A45" s="2">
        <v>42339</v>
      </c>
      <c r="B45" s="1">
        <v>0.47039926809564481</v>
      </c>
      <c r="C45" s="1">
        <v>4.6529885325130527E-2</v>
      </c>
      <c r="D45" s="1">
        <v>0.19651815094798131</v>
      </c>
      <c r="E45" s="1">
        <v>0.28655269563124353</v>
      </c>
      <c r="F45" s="1">
        <v>4182112.682882641</v>
      </c>
      <c r="G45" s="1">
        <v>272750.66057397937</v>
      </c>
      <c r="H45" s="1">
        <v>5861838.2286592117</v>
      </c>
      <c r="I45" s="1">
        <f>AUM_Allocation__Annual[[#This Row],[Total Net AUM]]/100000</f>
        <v>41.821126828826408</v>
      </c>
      <c r="J45" s="1">
        <f>AUM_Allocation__Annual[[#This Row],[Total equities AUM]]/1000000</f>
        <v>0.2727506605739794</v>
      </c>
      <c r="K45" s="1">
        <f>AUM_Allocation__Annual[[#This Row],[Total AUM of funds industry]]/1000000</f>
        <v>5.8618382286592112</v>
      </c>
    </row>
    <row r="46" spans="1:11" x14ac:dyDescent="0.3">
      <c r="A46" s="2">
        <v>42705</v>
      </c>
      <c r="B46" s="1">
        <v>0.4808143917029713</v>
      </c>
      <c r="C46" s="1">
        <v>4.2895232850266612E-2</v>
      </c>
      <c r="D46" s="1">
        <v>0.19082326607803521</v>
      </c>
      <c r="E46" s="1">
        <v>0.28546710936872682</v>
      </c>
      <c r="F46" s="1">
        <v>4570986.9991014134</v>
      </c>
      <c r="G46" s="1">
        <v>274408.01431655599</v>
      </c>
      <c r="H46" s="1">
        <v>6397168.078663324</v>
      </c>
      <c r="I46" s="1">
        <f>AUM_Allocation__Annual[[#This Row],[Total Net AUM]]/100000</f>
        <v>45.709869991014131</v>
      </c>
      <c r="J46" s="1">
        <f>AUM_Allocation__Annual[[#This Row],[Total equities AUM]]/1000000</f>
        <v>0.27440801431655598</v>
      </c>
      <c r="K46" s="1">
        <f>AUM_Allocation__Annual[[#This Row],[Total AUM of funds industry]]/1000000</f>
        <v>6.3971680786633236</v>
      </c>
    </row>
    <row r="47" spans="1:11" x14ac:dyDescent="0.3">
      <c r="A47" s="2">
        <v>43070</v>
      </c>
      <c r="B47" s="1">
        <v>0.46227595223074291</v>
      </c>
      <c r="C47" s="1">
        <v>5.4914466793539167E-2</v>
      </c>
      <c r="D47" s="1">
        <v>0.20154343028103661</v>
      </c>
      <c r="E47" s="1">
        <v>0.28126615069468142</v>
      </c>
      <c r="F47" s="1">
        <v>5483802.6903307186</v>
      </c>
      <c r="G47" s="1">
        <v>418986.94632449752</v>
      </c>
      <c r="H47" s="1">
        <v>7629809.9715645863</v>
      </c>
      <c r="I47" s="1">
        <f>AUM_Allocation__Annual[[#This Row],[Total Net AUM]]/100000</f>
        <v>54.838026903307188</v>
      </c>
      <c r="J47" s="1">
        <f>AUM_Allocation__Annual[[#This Row],[Total equities AUM]]/1000000</f>
        <v>0.41898694632449751</v>
      </c>
      <c r="K47" s="1">
        <f>AUM_Allocation__Annual[[#This Row],[Total AUM of funds industry]]/1000000</f>
        <v>7.629809971564586</v>
      </c>
    </row>
    <row r="48" spans="1:11" x14ac:dyDescent="0.3">
      <c r="A48" s="2">
        <v>43435</v>
      </c>
      <c r="B48" s="1">
        <v>0.44100564387635183</v>
      </c>
      <c r="C48" s="1">
        <v>6.583248399697432E-2</v>
      </c>
      <c r="D48" s="1">
        <v>0.2099793779396632</v>
      </c>
      <c r="E48" s="1">
        <v>0.28318249418701058</v>
      </c>
      <c r="F48" s="1">
        <v>5638957.0883766217</v>
      </c>
      <c r="G48" s="1">
        <v>517881.53786666621</v>
      </c>
      <c r="H48" s="1">
        <v>7866656.4957577502</v>
      </c>
      <c r="I48" s="1">
        <f>AUM_Allocation__Annual[[#This Row],[Total Net AUM]]/100000</f>
        <v>56.389570883766218</v>
      </c>
      <c r="J48" s="1">
        <f>AUM_Allocation__Annual[[#This Row],[Total equities AUM]]/1000000</f>
        <v>0.51788153786666624</v>
      </c>
      <c r="K48" s="1">
        <f>AUM_Allocation__Annual[[#This Row],[Total AUM of funds industry]]/1000000</f>
        <v>7.8666564957577503</v>
      </c>
    </row>
    <row r="49" spans="1:11" x14ac:dyDescent="0.3">
      <c r="A49" s="2">
        <v>43801</v>
      </c>
      <c r="B49" s="1">
        <v>0.39255362916168052</v>
      </c>
      <c r="C49" s="1">
        <v>9.0531297409972289E-2</v>
      </c>
      <c r="D49" s="1">
        <v>0.21613538101146151</v>
      </c>
      <c r="E49" s="1">
        <v>0.30077969241688579</v>
      </c>
      <c r="F49" s="1">
        <v>6163170.9165459797</v>
      </c>
      <c r="G49" s="1">
        <v>797974.33395910426</v>
      </c>
      <c r="H49" s="1">
        <v>8814347.7094497606</v>
      </c>
      <c r="I49" s="1">
        <f>AUM_Allocation__Annual[[#This Row],[Total Net AUM]]/100000</f>
        <v>61.631709165459796</v>
      </c>
      <c r="J49" s="1">
        <f>AUM_Allocation__Annual[[#This Row],[Total equities AUM]]/1000000</f>
        <v>0.79797433395910422</v>
      </c>
      <c r="K49" s="1">
        <f>AUM_Allocation__Annual[[#This Row],[Total AUM of funds industry]]/1000000</f>
        <v>8.8143477094497609</v>
      </c>
    </row>
    <row r="50" spans="1:11" x14ac:dyDescent="0.3">
      <c r="A50" s="2">
        <v>44166</v>
      </c>
      <c r="B50" s="1">
        <v>0.36143724949167882</v>
      </c>
      <c r="C50" s="1">
        <v>0.10062327437992841</v>
      </c>
      <c r="D50" s="1">
        <v>0.23252307691544891</v>
      </c>
      <c r="E50" s="1">
        <v>0.30541639921294378</v>
      </c>
      <c r="F50" s="1">
        <v>5477227.9425884262</v>
      </c>
      <c r="G50" s="1">
        <v>793477.71741799638</v>
      </c>
      <c r="H50" s="1">
        <v>7885628.0746939527</v>
      </c>
      <c r="I50" s="1">
        <f>AUM_Allocation__Annual[[#This Row],[Total Net AUM]]/100000</f>
        <v>54.772279425884264</v>
      </c>
      <c r="J50" s="1">
        <f>AUM_Allocation__Annual[[#This Row],[Total equities AUM]]/1000000</f>
        <v>0.79347771741799633</v>
      </c>
      <c r="K50" s="1">
        <f>AUM_Allocation__Annual[[#This Row],[Total AUM of funds industry]]/1000000</f>
        <v>7.8856280746939529</v>
      </c>
    </row>
    <row r="51" spans="1:11" x14ac:dyDescent="0.3">
      <c r="A51" s="2">
        <v>44531</v>
      </c>
      <c r="B51" s="1">
        <v>0.37113326917065592</v>
      </c>
      <c r="C51" s="1">
        <v>8.437972756370174E-2</v>
      </c>
      <c r="D51" s="1">
        <v>0.22775271362459909</v>
      </c>
      <c r="E51" s="1">
        <v>0.31673428964104322</v>
      </c>
      <c r="F51" s="1">
        <v>5223656.1984134456</v>
      </c>
      <c r="G51" s="1">
        <v>645094.11232858081</v>
      </c>
      <c r="H51" s="1">
        <v>7645131.4901624052</v>
      </c>
      <c r="I51" s="1">
        <f>AUM_Allocation__Annual[[#This Row],[Total Net AUM]]/100000</f>
        <v>52.236561984134454</v>
      </c>
      <c r="J51" s="1">
        <f>AUM_Allocation__Annual[[#This Row],[Total equities AUM]]/1000000</f>
        <v>0.64509411232858083</v>
      </c>
      <c r="K51" s="1">
        <f>AUM_Allocation__Annual[[#This Row],[Total AUM of funds industry]]/1000000</f>
        <v>7.645131490162405</v>
      </c>
    </row>
    <row r="52" spans="1:11" x14ac:dyDescent="0.3">
      <c r="A52" s="2">
        <v>44896</v>
      </c>
      <c r="B52" s="1">
        <v>0.3811296512025682</v>
      </c>
      <c r="C52" s="1">
        <v>7.0081828225955767E-2</v>
      </c>
      <c r="D52" s="1">
        <v>0.21811781239749589</v>
      </c>
      <c r="E52" s="1">
        <v>0.33067070817398009</v>
      </c>
      <c r="F52" s="1">
        <v>5205081.0706034182</v>
      </c>
      <c r="G52" s="1">
        <v>544995.71727546793</v>
      </c>
      <c r="H52" s="1">
        <v>7776562.4994586157</v>
      </c>
      <c r="I52" s="1">
        <f>AUM_Allocation__Annual[[#This Row],[Total Net AUM]]/100000</f>
        <v>52.050810706034184</v>
      </c>
      <c r="J52" s="1">
        <f>AUM_Allocation__Annual[[#This Row],[Total equities AUM]]/1000000</f>
        <v>0.54499571727546792</v>
      </c>
      <c r="K52" s="1">
        <f>AUM_Allocation__Annual[[#This Row],[Total AUM of funds industry]]/1000000</f>
        <v>7.776562499458616</v>
      </c>
    </row>
    <row r="53" spans="1:11" x14ac:dyDescent="0.3">
      <c r="A53" s="2">
        <v>45261</v>
      </c>
      <c r="B53" s="1">
        <v>0.37421407604118351</v>
      </c>
      <c r="C53" s="1">
        <v>7.4777828211852665E-2</v>
      </c>
      <c r="D53" s="1">
        <v>0.19756694171589989</v>
      </c>
      <c r="E53" s="1">
        <v>0.35344115403106402</v>
      </c>
      <c r="F53" s="1">
        <v>5737523.2285103286</v>
      </c>
      <c r="G53" s="1">
        <v>663573.82474614377</v>
      </c>
      <c r="H53" s="1">
        <v>8873938.1794584394</v>
      </c>
      <c r="I53" s="1">
        <f>AUM_Allocation__Annual[[#This Row],[Total Net AUM]]/100000</f>
        <v>57.375232285103287</v>
      </c>
      <c r="J53" s="1">
        <f>AUM_Allocation__Annual[[#This Row],[Total equities AUM]]/1000000</f>
        <v>0.66357382474614379</v>
      </c>
      <c r="K53" s="1">
        <f>AUM_Allocation__Annual[[#This Row],[Total AUM of funds industry]]/1000000</f>
        <v>8.87393817945844</v>
      </c>
    </row>
    <row r="54" spans="1:11" x14ac:dyDescent="0.3">
      <c r="A54" s="2">
        <v>45627</v>
      </c>
      <c r="B54" s="1">
        <v>0.40114959955692597</v>
      </c>
      <c r="C54" s="1">
        <v>6.1960111914265092E-2</v>
      </c>
      <c r="D54" s="1">
        <v>0.1617835478931364</v>
      </c>
      <c r="E54" s="1">
        <v>0.37510674063567262</v>
      </c>
      <c r="F54" s="1">
        <v>5803927.1599744828</v>
      </c>
      <c r="G54" s="1">
        <v>575477.44512411114</v>
      </c>
      <c r="H54" s="1">
        <v>9287869.6849419158</v>
      </c>
      <c r="I54" s="1">
        <f>AUM_Allocation__Annual[[#This Row],[Total Net AUM]]/100000</f>
        <v>58.039271599744829</v>
      </c>
      <c r="J54" s="1">
        <f>AUM_Allocation__Annual[[#This Row],[Total equities AUM]]/1000000</f>
        <v>0.57547744512411114</v>
      </c>
      <c r="K54" s="1">
        <f>AUM_Allocation__Annual[[#This Row],[Total AUM of funds industry]]/1000000</f>
        <v>9.2878696849419153</v>
      </c>
    </row>
    <row r="55" spans="1:11" x14ac:dyDescent="0.3">
      <c r="A55" s="2">
        <v>45992</v>
      </c>
      <c r="B55" s="1">
        <v>0.39991650469714612</v>
      </c>
      <c r="C55" s="1">
        <v>6.1461102878463757E-2</v>
      </c>
      <c r="D55" s="1">
        <v>0.14992593290309419</v>
      </c>
      <c r="E55" s="1">
        <v>0.38869645952129589</v>
      </c>
      <c r="F55" s="1">
        <v>6887019.5417857002</v>
      </c>
      <c r="G55" s="1">
        <v>692428.21046351711</v>
      </c>
      <c r="H55" s="1">
        <v>11266120.815188739</v>
      </c>
      <c r="I55" s="1">
        <f>AUM_Allocation__Annual[[#This Row],[Total Net AUM]]/100000</f>
        <v>68.870195417857005</v>
      </c>
      <c r="J55" s="1">
        <f>AUM_Allocation__Annual[[#This Row],[Total equities AUM]]/1000000</f>
        <v>0.6924282104635171</v>
      </c>
      <c r="K55" s="1">
        <f>AUM_Allocation__Annual[[#This Row],[Total AUM of funds industry]]/1000000</f>
        <v>11.266120815188739</v>
      </c>
    </row>
    <row r="56" spans="1:11" x14ac:dyDescent="0.3">
      <c r="A56" s="2">
        <v>46174</v>
      </c>
      <c r="B56" s="1">
        <v>0.42773782427574297</v>
      </c>
      <c r="C56" s="1">
        <v>6.1469014827701361E-2</v>
      </c>
      <c r="D56" s="1">
        <v>0.13933647130505419</v>
      </c>
      <c r="E56" s="1">
        <v>0.37145668959150158</v>
      </c>
      <c r="F56" s="1">
        <v>6968621.4226263044</v>
      </c>
      <c r="G56" s="1">
        <v>681503.22573262395</v>
      </c>
      <c r="H56" s="1">
        <v>11086939.12929772</v>
      </c>
      <c r="I56" s="1">
        <f>AUM_Allocation__Annual[[#This Row],[Total Net AUM]]/100000</f>
        <v>69.686214226263047</v>
      </c>
      <c r="J56" s="1">
        <f>AUM_Allocation__Annual[[#This Row],[Total equities AUM]]/1000000</f>
        <v>0.6815032257326239</v>
      </c>
      <c r="K56" s="1">
        <f>AUM_Allocation__Annual[[#This Row],[Total AUM of funds industry]]/1000000</f>
        <v>11.08693912929772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7F45-5F5E-4906-A4D8-F6C6669FC12E}">
  <sheetPr>
    <tabColor rgb="FF707971"/>
  </sheetPr>
  <dimension ref="A1:I13"/>
  <sheetViews>
    <sheetView workbookViewId="0">
      <selection activeCell="D38" sqref="D38"/>
    </sheetView>
  </sheetViews>
  <sheetFormatPr defaultRowHeight="14.4" x14ac:dyDescent="0.3"/>
  <cols>
    <col min="1" max="1" width="7.109375" bestFit="1" customWidth="1"/>
    <col min="2" max="2" width="13.88671875" bestFit="1" customWidth="1"/>
    <col min="3" max="3" width="14.77734375" bestFit="1" customWidth="1"/>
    <col min="4" max="4" width="33.77734375" bestFit="1" customWidth="1"/>
    <col min="5" max="5" width="12.6640625" bestFit="1" customWidth="1"/>
    <col min="6" max="6" width="23.6640625" bestFit="1" customWidth="1"/>
    <col min="7" max="7" width="24.5546875" bestFit="1" customWidth="1"/>
    <col min="8" max="8" width="43.44140625" bestFit="1" customWidth="1"/>
    <col min="9" max="9" width="18.44140625" bestFit="1" customWidth="1"/>
  </cols>
  <sheetData>
    <row r="1" spans="1:9" x14ac:dyDescent="0.3">
      <c r="A1" t="s">
        <v>112</v>
      </c>
      <c r="B1" t="s">
        <v>113</v>
      </c>
      <c r="C1" t="s">
        <v>109</v>
      </c>
      <c r="D1" t="s">
        <v>110</v>
      </c>
      <c r="E1" t="s">
        <v>30</v>
      </c>
      <c r="F1" t="s">
        <v>114</v>
      </c>
      <c r="G1" t="s">
        <v>115</v>
      </c>
      <c r="H1" t="s">
        <v>116</v>
      </c>
      <c r="I1" t="s">
        <v>117</v>
      </c>
    </row>
    <row r="2" spans="1:9" x14ac:dyDescent="0.3">
      <c r="A2">
        <v>45839</v>
      </c>
      <c r="B2">
        <v>-5157.0561417256404</v>
      </c>
      <c r="C2">
        <v>-5379.6571138791614</v>
      </c>
      <c r="D2">
        <v>937.10660840575008</v>
      </c>
      <c r="E2">
        <v>-714.50563625223003</v>
      </c>
      <c r="F2" s="31">
        <f>Cap__Líq__Ações_Grupo__12M___2[[#This Row],[Ações (total)]]/1000</f>
        <v>-5.15705614172564</v>
      </c>
      <c r="G2" s="31">
        <f>Cap__Líq__Ações_Grupo__12M___2[[#This Row],[Fundos ativos]]/1000</f>
        <v>-5.3796571138791611</v>
      </c>
      <c r="H2" s="31">
        <f>Cap__Líq__Ações_Grupo__12M___2[[#This Row],[Fundos de investimento estrangeiro]]/1000</f>
        <v>0.93710660840575011</v>
      </c>
      <c r="I2" s="31">
        <f>Cap__Líq__Ações_Grupo__12M___2[[#This Row],[Outros]]/1000</f>
        <v>-0.71450563625223007</v>
      </c>
    </row>
    <row r="3" spans="1:9" x14ac:dyDescent="0.3">
      <c r="A3">
        <v>45870</v>
      </c>
      <c r="B3">
        <v>485.78244480716012</v>
      </c>
      <c r="C3">
        <v>-1179.6196605105599</v>
      </c>
      <c r="D3">
        <v>2180.83582923722</v>
      </c>
      <c r="E3">
        <v>-515.43372391950004</v>
      </c>
      <c r="F3" s="31">
        <f>Cap__Líq__Ações_Grupo__12M___2[[#This Row],[Ações (total)]]/1000</f>
        <v>0.4857824448071601</v>
      </c>
      <c r="G3" s="31">
        <f>Cap__Líq__Ações_Grupo__12M___2[[#This Row],[Fundos ativos]]/1000</f>
        <v>-1.17961966051056</v>
      </c>
      <c r="H3" s="31">
        <f>Cap__Líq__Ações_Grupo__12M___2[[#This Row],[Fundos de investimento estrangeiro]]/1000</f>
        <v>2.1808358292372199</v>
      </c>
      <c r="I3" s="31">
        <f>Cap__Líq__Ações_Grupo__12M___2[[#This Row],[Outros]]/1000</f>
        <v>-0.51543372391950004</v>
      </c>
    </row>
    <row r="4" spans="1:9" x14ac:dyDescent="0.3">
      <c r="A4">
        <v>45901</v>
      </c>
      <c r="B4">
        <v>-3665.7282719864802</v>
      </c>
      <c r="C4">
        <v>2189.7242879291598</v>
      </c>
      <c r="D4">
        <v>-4831.6669803700197</v>
      </c>
      <c r="E4">
        <v>-1023.78557954562</v>
      </c>
      <c r="F4" s="31">
        <f>Cap__Líq__Ações_Grupo__12M___2[[#This Row],[Ações (total)]]/1000</f>
        <v>-3.6657282719864801</v>
      </c>
      <c r="G4" s="31">
        <f>Cap__Líq__Ações_Grupo__12M___2[[#This Row],[Fundos ativos]]/1000</f>
        <v>2.1897242879291596</v>
      </c>
      <c r="H4" s="31">
        <f>Cap__Líq__Ações_Grupo__12M___2[[#This Row],[Fundos de investimento estrangeiro]]/1000</f>
        <v>-4.8316669803700201</v>
      </c>
      <c r="I4" s="31">
        <f>Cap__Líq__Ações_Grupo__12M___2[[#This Row],[Outros]]/1000</f>
        <v>-1.0237855795456199</v>
      </c>
    </row>
    <row r="5" spans="1:9" x14ac:dyDescent="0.3">
      <c r="A5">
        <v>45931</v>
      </c>
      <c r="B5">
        <v>-1317.0535661751101</v>
      </c>
      <c r="C5">
        <v>-1355.9337712552899</v>
      </c>
      <c r="D5">
        <v>386.26636875049002</v>
      </c>
      <c r="E5">
        <v>-347.38616367031</v>
      </c>
      <c r="F5" s="31">
        <f>Cap__Líq__Ações_Grupo__12M___2[[#This Row],[Ações (total)]]/1000</f>
        <v>-1.3170535661751102</v>
      </c>
      <c r="G5" s="31">
        <f>Cap__Líq__Ações_Grupo__12M___2[[#This Row],[Fundos ativos]]/1000</f>
        <v>-1.3559337712552899</v>
      </c>
      <c r="H5" s="31">
        <f>Cap__Líq__Ações_Grupo__12M___2[[#This Row],[Fundos de investimento estrangeiro]]/1000</f>
        <v>0.38626636875049003</v>
      </c>
      <c r="I5" s="31">
        <f>Cap__Líq__Ações_Grupo__12M___2[[#This Row],[Outros]]/1000</f>
        <v>-0.34738616367031</v>
      </c>
    </row>
    <row r="6" spans="1:9" x14ac:dyDescent="0.3">
      <c r="A6">
        <v>45962</v>
      </c>
      <c r="B6">
        <v>437.60402783800959</v>
      </c>
      <c r="C6">
        <v>-3630.6814533396901</v>
      </c>
      <c r="D6">
        <v>4426.1103117640896</v>
      </c>
      <c r="E6">
        <v>-357.82483058639002</v>
      </c>
      <c r="F6" s="31">
        <f>Cap__Líq__Ações_Grupo__12M___2[[#This Row],[Ações (total)]]/1000</f>
        <v>0.43760402783800961</v>
      </c>
      <c r="G6" s="31">
        <f>Cap__Líq__Ações_Grupo__12M___2[[#This Row],[Fundos ativos]]/1000</f>
        <v>-3.6306814533396898</v>
      </c>
      <c r="H6" s="31">
        <f>Cap__Líq__Ações_Grupo__12M___2[[#This Row],[Fundos de investimento estrangeiro]]/1000</f>
        <v>4.4261103117640896</v>
      </c>
      <c r="I6" s="31">
        <f>Cap__Líq__Ações_Grupo__12M___2[[#This Row],[Outros]]/1000</f>
        <v>-0.35782483058639003</v>
      </c>
    </row>
    <row r="7" spans="1:9" x14ac:dyDescent="0.3">
      <c r="A7">
        <v>45992</v>
      </c>
      <c r="B7">
        <v>1688.83864154956</v>
      </c>
      <c r="C7">
        <v>172.37734625438989</v>
      </c>
      <c r="D7">
        <v>1740.2188111836001</v>
      </c>
      <c r="E7">
        <v>-223.75751588842999</v>
      </c>
      <c r="F7" s="31">
        <f>Cap__Líq__Ações_Grupo__12M___2[[#This Row],[Ações (total)]]/1000</f>
        <v>1.68883864154956</v>
      </c>
      <c r="G7" s="31">
        <f>Cap__Líq__Ações_Grupo__12M___2[[#This Row],[Fundos ativos]]/1000</f>
        <v>0.17237734625438988</v>
      </c>
      <c r="H7" s="31">
        <f>Cap__Líq__Ações_Grupo__12M___2[[#This Row],[Fundos de investimento estrangeiro]]/1000</f>
        <v>1.7402188111836001</v>
      </c>
      <c r="I7" s="31">
        <f>Cap__Líq__Ações_Grupo__12M___2[[#This Row],[Outros]]/1000</f>
        <v>-0.22375751588842999</v>
      </c>
    </row>
    <row r="8" spans="1:9" x14ac:dyDescent="0.3">
      <c r="A8">
        <v>46023</v>
      </c>
      <c r="B8">
        <v>-1277.40328314111</v>
      </c>
      <c r="C8">
        <v>-2460.77563654292</v>
      </c>
      <c r="D8">
        <v>1597.01719231589</v>
      </c>
      <c r="E8">
        <v>-413.64483891408003</v>
      </c>
      <c r="F8" s="31">
        <f>Cap__Líq__Ações_Grupo__12M___2[[#This Row],[Ações (total)]]/1000</f>
        <v>-1.27740328314111</v>
      </c>
      <c r="G8" s="31">
        <f>Cap__Líq__Ações_Grupo__12M___2[[#This Row],[Fundos ativos]]/1000</f>
        <v>-2.4607756365429201</v>
      </c>
      <c r="H8" s="31">
        <f>Cap__Líq__Ações_Grupo__12M___2[[#This Row],[Fundos de investimento estrangeiro]]/1000</f>
        <v>1.59701719231589</v>
      </c>
      <c r="I8" s="31">
        <f>Cap__Líq__Ações_Grupo__12M___2[[#This Row],[Outros]]/1000</f>
        <v>-0.41364483891408005</v>
      </c>
    </row>
    <row r="9" spans="1:9" x14ac:dyDescent="0.3">
      <c r="A9">
        <v>46054</v>
      </c>
      <c r="B9">
        <v>-3635.119924271562</v>
      </c>
      <c r="C9">
        <v>-4778.3765024207414</v>
      </c>
      <c r="D9">
        <v>6492.9418936154207</v>
      </c>
      <c r="E9">
        <v>-5349.6853154662404</v>
      </c>
      <c r="F9" s="31">
        <f>Cap__Líq__Ações_Grupo__12M___2[[#This Row],[Ações (total)]]/1000</f>
        <v>-3.6351199242715619</v>
      </c>
      <c r="G9" s="31">
        <f>Cap__Líq__Ações_Grupo__12M___2[[#This Row],[Fundos ativos]]/1000</f>
        <v>-4.7783765024207412</v>
      </c>
      <c r="H9" s="31">
        <f>Cap__Líq__Ações_Grupo__12M___2[[#This Row],[Fundos de investimento estrangeiro]]/1000</f>
        <v>6.4929418936154208</v>
      </c>
      <c r="I9" s="31">
        <f>Cap__Líq__Ações_Grupo__12M___2[[#This Row],[Outros]]/1000</f>
        <v>-5.3496853154662407</v>
      </c>
    </row>
    <row r="10" spans="1:9" x14ac:dyDescent="0.3">
      <c r="A10">
        <v>46082</v>
      </c>
      <c r="B10">
        <v>-795.44280658410025</v>
      </c>
      <c r="C10">
        <v>-2233.3151623679701</v>
      </c>
      <c r="D10">
        <v>3467.34610686211</v>
      </c>
      <c r="E10">
        <v>-2029.47375107824</v>
      </c>
      <c r="F10" s="31">
        <f>Cap__Líq__Ações_Grupo__12M___2[[#This Row],[Ações (total)]]/1000</f>
        <v>-0.79544280658410027</v>
      </c>
      <c r="G10" s="31">
        <f>Cap__Líq__Ações_Grupo__12M___2[[#This Row],[Fundos ativos]]/1000</f>
        <v>-2.2333151623679699</v>
      </c>
      <c r="H10" s="31">
        <f>Cap__Líq__Ações_Grupo__12M___2[[#This Row],[Fundos de investimento estrangeiro]]/1000</f>
        <v>3.4673461068621099</v>
      </c>
      <c r="I10" s="31">
        <f>Cap__Líq__Ações_Grupo__12M___2[[#This Row],[Outros]]/1000</f>
        <v>-2.0294737510782399</v>
      </c>
    </row>
    <row r="11" spans="1:9" x14ac:dyDescent="0.3">
      <c r="A11">
        <v>46113</v>
      </c>
      <c r="B11">
        <v>-159.62026744264989</v>
      </c>
      <c r="C11">
        <v>670.47381364426997</v>
      </c>
      <c r="D11">
        <v>-355.41538707696998</v>
      </c>
      <c r="E11">
        <v>-474.67869400994999</v>
      </c>
      <c r="F11" s="31">
        <f>Cap__Líq__Ações_Grupo__12M___2[[#This Row],[Ações (total)]]/1000</f>
        <v>-0.1596202674426499</v>
      </c>
      <c r="G11" s="31">
        <f>Cap__Líq__Ações_Grupo__12M___2[[#This Row],[Fundos ativos]]/1000</f>
        <v>0.67047381364426994</v>
      </c>
      <c r="H11" s="31">
        <f>Cap__Líq__Ações_Grupo__12M___2[[#This Row],[Fundos de investimento estrangeiro]]/1000</f>
        <v>-0.35541538707696996</v>
      </c>
      <c r="I11" s="31">
        <f>Cap__Líq__Ações_Grupo__12M___2[[#This Row],[Outros]]/1000</f>
        <v>-0.47467869400995</v>
      </c>
    </row>
    <row r="12" spans="1:9" x14ac:dyDescent="0.3">
      <c r="A12">
        <v>46143</v>
      </c>
      <c r="B12">
        <v>-695.37602285597006</v>
      </c>
      <c r="C12">
        <v>-598.00498007879003</v>
      </c>
      <c r="D12">
        <v>233.66545958521999</v>
      </c>
      <c r="E12">
        <v>-331.03650236239997</v>
      </c>
      <c r="F12" s="31">
        <f>Cap__Líq__Ações_Grupo__12M___2[[#This Row],[Ações (total)]]/1000</f>
        <v>-0.69537602285597011</v>
      </c>
      <c r="G12" s="31">
        <f>Cap__Líq__Ações_Grupo__12M___2[[#This Row],[Fundos ativos]]/1000</f>
        <v>-0.59800498007878999</v>
      </c>
      <c r="H12" s="31">
        <f>Cap__Líq__Ações_Grupo__12M___2[[#This Row],[Fundos de investimento estrangeiro]]/1000</f>
        <v>0.23366545958522</v>
      </c>
      <c r="I12" s="31">
        <f>Cap__Líq__Ações_Grupo__12M___2[[#This Row],[Outros]]/1000</f>
        <v>-0.33103650236239995</v>
      </c>
    </row>
    <row r="13" spans="1:9" x14ac:dyDescent="0.3">
      <c r="A13">
        <v>46174</v>
      </c>
      <c r="B13">
        <v>21.092855084339991</v>
      </c>
      <c r="C13">
        <v>-1643.5967440356101</v>
      </c>
      <c r="D13">
        <v>409.02921123433998</v>
      </c>
      <c r="E13">
        <v>1255.6603878856099</v>
      </c>
      <c r="F13" s="31">
        <f>Cap__Líq__Ações_Grupo__12M___2[[#This Row],[Ações (total)]]/1000</f>
        <v>2.109285508433999E-2</v>
      </c>
      <c r="G13" s="31">
        <f>Cap__Líq__Ações_Grupo__12M___2[[#This Row],[Fundos ativos]]/1000</f>
        <v>-1.6435967440356101</v>
      </c>
      <c r="H13" s="31">
        <f>Cap__Líq__Ações_Grupo__12M___2[[#This Row],[Fundos de investimento estrangeiro]]/1000</f>
        <v>0.40902921123434</v>
      </c>
      <c r="I13" s="31">
        <f>Cap__Líq__Ações_Grupo__12M___2[[#This Row],[Outros]]/1000</f>
        <v>1.2556603878856099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7062-826F-48A3-AA31-8CA1C11A29D5}">
  <sheetPr>
    <tabColor rgb="FF74797C"/>
  </sheetPr>
  <dimension ref="A1:I13"/>
  <sheetViews>
    <sheetView workbookViewId="0">
      <selection activeCell="D6" sqref="D6"/>
    </sheetView>
  </sheetViews>
  <sheetFormatPr defaultRowHeight="14.4" x14ac:dyDescent="0.3"/>
  <cols>
    <col min="1" max="1" width="12" style="1" bestFit="1" customWidth="1"/>
    <col min="2" max="2" width="14.44140625" style="1" bestFit="1" customWidth="1"/>
    <col min="3" max="3" width="12.6640625" style="1" bestFit="1" customWidth="1"/>
    <col min="4" max="4" width="18.21875" style="1" bestFit="1" customWidth="1"/>
    <col min="5" max="5" width="15.21875" style="1" bestFit="1" customWidth="1"/>
    <col min="6" max="6" width="12.6640625" style="1" bestFit="1" customWidth="1"/>
    <col min="7" max="7" width="17.88671875" bestFit="1" customWidth="1"/>
    <col min="8" max="8" width="13.77734375" bestFit="1" customWidth="1"/>
    <col min="9" max="9" width="20.77734375" bestFit="1" customWidth="1"/>
  </cols>
  <sheetData>
    <row r="1" spans="1:9" x14ac:dyDescent="0.3">
      <c r="A1" s="1" t="s">
        <v>84</v>
      </c>
      <c r="B1" s="1" t="s">
        <v>85</v>
      </c>
      <c r="C1" s="1" t="s">
        <v>86</v>
      </c>
      <c r="D1" s="1" t="s">
        <v>87</v>
      </c>
      <c r="E1" s="1" t="s">
        <v>92</v>
      </c>
      <c r="F1" s="1" t="s">
        <v>93</v>
      </c>
      <c r="G1" s="1" t="s">
        <v>88</v>
      </c>
      <c r="H1" s="1" t="s">
        <v>89</v>
      </c>
      <c r="I1" s="1" t="s">
        <v>90</v>
      </c>
    </row>
    <row r="2" spans="1:9" x14ac:dyDescent="0.3">
      <c r="A2" s="2">
        <v>45839</v>
      </c>
      <c r="B2" s="1">
        <v>14261.665225079631</v>
      </c>
      <c r="C2" s="1">
        <v>-5157.0561417256404</v>
      </c>
      <c r="D2" s="1">
        <v>6129.1963948912298</v>
      </c>
      <c r="E2" s="1">
        <v>3643.0503042702612</v>
      </c>
      <c r="F2" s="1">
        <v>-1188.4157325742599</v>
      </c>
      <c r="G2" s="1">
        <f>Cap__Líq__por_Classe__12M[[#This Row],[Renda Fixa]]/1000</f>
        <v>14.26166522507963</v>
      </c>
      <c r="H2" s="1">
        <f>Cap__Líq__por_Classe__12M[[#This Row],[Ações]]/1000</f>
        <v>-5.15705614172564</v>
      </c>
      <c r="I2" s="1">
        <f>Cap__Líq__por_Classe__12M[[#This Row],[Multimercados]]/1000</f>
        <v>6.1291963948912302</v>
      </c>
    </row>
    <row r="3" spans="1:9" x14ac:dyDescent="0.3">
      <c r="A3" s="2">
        <v>45870</v>
      </c>
      <c r="B3" s="1">
        <v>-7458.4520334157023</v>
      </c>
      <c r="C3" s="1">
        <v>485.78244480715972</v>
      </c>
      <c r="D3" s="1">
        <v>5514.5503016287112</v>
      </c>
      <c r="E3" s="1">
        <v>-4710.7370114404594</v>
      </c>
      <c r="F3" s="1">
        <v>998.35093307109003</v>
      </c>
      <c r="G3" s="1">
        <f>Cap__Líq__por_Classe__12M[[#This Row],[Renda Fixa]]/1000</f>
        <v>-7.4584520334157025</v>
      </c>
      <c r="H3" s="1">
        <f>Cap__Líq__por_Classe__12M[[#This Row],[Ações]]/1000</f>
        <v>0.48578244480715971</v>
      </c>
      <c r="I3" s="1">
        <f>Cap__Líq__por_Classe__12M[[#This Row],[Multimercados]]/1000</f>
        <v>5.5145503016287112</v>
      </c>
    </row>
    <row r="4" spans="1:9" x14ac:dyDescent="0.3">
      <c r="A4" s="2">
        <v>45901</v>
      </c>
      <c r="B4" s="1">
        <v>50071.231509373691</v>
      </c>
      <c r="C4" s="1">
        <v>-3665.7282719864802</v>
      </c>
      <c r="D4" s="1">
        <v>-3582.76152268739</v>
      </c>
      <c r="E4" s="1">
        <v>-5553.4985725299975</v>
      </c>
      <c r="F4" s="1">
        <v>2574.7421668191</v>
      </c>
      <c r="G4" s="1">
        <f>Cap__Líq__por_Classe__12M[[#This Row],[Renda Fixa]]/1000</f>
        <v>50.071231509373689</v>
      </c>
      <c r="H4" s="1">
        <f>Cap__Líq__por_Classe__12M[[#This Row],[Ações]]/1000</f>
        <v>-3.6657282719864801</v>
      </c>
      <c r="I4" s="1">
        <f>Cap__Líq__por_Classe__12M[[#This Row],[Multimercados]]/1000</f>
        <v>-3.5827615226873899</v>
      </c>
    </row>
    <row r="5" spans="1:9" x14ac:dyDescent="0.3">
      <c r="A5" s="2">
        <v>45931</v>
      </c>
      <c r="B5" s="1">
        <v>12828.31721148724</v>
      </c>
      <c r="C5" s="1">
        <v>-1317.0535661751101</v>
      </c>
      <c r="D5" s="1">
        <v>-3080.0970417072208</v>
      </c>
      <c r="E5" s="1">
        <v>3204.8338774389731</v>
      </c>
      <c r="F5" s="1">
        <v>1422.2035943113001</v>
      </c>
      <c r="G5" s="1">
        <f>Cap__Líq__por_Classe__12M[[#This Row],[Renda Fixa]]/1000</f>
        <v>12.82831721148724</v>
      </c>
      <c r="H5" s="1">
        <f>Cap__Líq__por_Classe__12M[[#This Row],[Ações]]/1000</f>
        <v>-1.3170535661751102</v>
      </c>
      <c r="I5" s="1">
        <f>Cap__Líq__por_Classe__12M[[#This Row],[Multimercados]]/1000</f>
        <v>-3.0800970417072207</v>
      </c>
    </row>
    <row r="6" spans="1:9" x14ac:dyDescent="0.3">
      <c r="A6" s="2">
        <v>45962</v>
      </c>
      <c r="B6" s="1">
        <v>-4440.4167121797</v>
      </c>
      <c r="C6" s="1">
        <v>437.60402783801032</v>
      </c>
      <c r="D6" s="1">
        <v>7391.2104637162702</v>
      </c>
      <c r="E6" s="1">
        <v>-8760.5280425277997</v>
      </c>
      <c r="F6" s="1">
        <v>5735.7918019062008</v>
      </c>
      <c r="G6" s="1">
        <f>Cap__Líq__por_Classe__12M[[#This Row],[Renda Fixa]]/1000</f>
        <v>-4.4404167121797</v>
      </c>
      <c r="H6" s="1">
        <f>Cap__Líq__por_Classe__12M[[#This Row],[Ações]]/1000</f>
        <v>0.43760402783801033</v>
      </c>
      <c r="I6" s="1">
        <f>Cap__Líq__por_Classe__12M[[#This Row],[Multimercados]]/1000</f>
        <v>7.3912104637162699</v>
      </c>
    </row>
    <row r="7" spans="1:9" x14ac:dyDescent="0.3">
      <c r="A7" s="2">
        <v>45992</v>
      </c>
      <c r="B7" s="1">
        <v>-67627.253159486296</v>
      </c>
      <c r="C7" s="1">
        <v>1688.83864154956</v>
      </c>
      <c r="D7" s="1">
        <v>7093.9045958401111</v>
      </c>
      <c r="E7" s="1">
        <v>-93.14087175027943</v>
      </c>
      <c r="F7" s="1">
        <v>8539.8351209597004</v>
      </c>
      <c r="G7" s="1">
        <f>Cap__Líq__por_Classe__12M[[#This Row],[Renda Fixa]]/1000</f>
        <v>-67.627253159486301</v>
      </c>
      <c r="H7" s="1">
        <f>Cap__Líq__por_Classe__12M[[#This Row],[Ações]]/1000</f>
        <v>1.68883864154956</v>
      </c>
      <c r="I7" s="1">
        <f>Cap__Líq__por_Classe__12M[[#This Row],[Multimercados]]/1000</f>
        <v>7.0939045958401108</v>
      </c>
    </row>
    <row r="8" spans="1:9" x14ac:dyDescent="0.3">
      <c r="A8" s="2">
        <v>46023</v>
      </c>
      <c r="B8" s="1">
        <v>59516.225883938117</v>
      </c>
      <c r="C8" s="1">
        <v>-1277.40328314111</v>
      </c>
      <c r="D8" s="1">
        <v>20187.89317842247</v>
      </c>
      <c r="E8" s="1">
        <v>1390.30386359</v>
      </c>
      <c r="F8" s="1">
        <v>4701.0537691622003</v>
      </c>
      <c r="G8" s="1">
        <f>Cap__Líq__por_Classe__12M[[#This Row],[Renda Fixa]]/1000</f>
        <v>59.51622588393812</v>
      </c>
      <c r="H8" s="1">
        <f>Cap__Líq__por_Classe__12M[[#This Row],[Ações]]/1000</f>
        <v>-1.27740328314111</v>
      </c>
      <c r="I8" s="1">
        <f>Cap__Líq__por_Classe__12M[[#This Row],[Multimercados]]/1000</f>
        <v>20.18789317842247</v>
      </c>
    </row>
    <row r="9" spans="1:9" x14ac:dyDescent="0.3">
      <c r="A9" s="2">
        <v>46054</v>
      </c>
      <c r="B9" s="1">
        <v>56253.440245062833</v>
      </c>
      <c r="C9" s="1">
        <v>-3635.1199242715602</v>
      </c>
      <c r="D9" s="1">
        <v>-6249.484141026931</v>
      </c>
      <c r="E9" s="1">
        <v>-1084.6561268241101</v>
      </c>
      <c r="F9" s="1">
        <v>6622.6583105212994</v>
      </c>
      <c r="G9" s="1">
        <f>Cap__Líq__por_Classe__12M[[#This Row],[Renda Fixa]]/1000</f>
        <v>56.253440245062833</v>
      </c>
      <c r="H9" s="1">
        <f>Cap__Líq__por_Classe__12M[[#This Row],[Ações]]/1000</f>
        <v>-3.6351199242715602</v>
      </c>
      <c r="I9" s="1">
        <f>Cap__Líq__por_Classe__12M[[#This Row],[Multimercados]]/1000</f>
        <v>-6.2494841410269313</v>
      </c>
    </row>
    <row r="10" spans="1:9" x14ac:dyDescent="0.3">
      <c r="A10" s="2">
        <v>46082</v>
      </c>
      <c r="B10" s="1">
        <v>13575.53512848076</v>
      </c>
      <c r="C10" s="1">
        <v>-795.44280658409957</v>
      </c>
      <c r="D10" s="1">
        <v>-3230.0135963267098</v>
      </c>
      <c r="E10" s="1">
        <v>-279.55738872626972</v>
      </c>
      <c r="F10" s="1">
        <v>6993.1450294966999</v>
      </c>
      <c r="G10" s="1">
        <f>Cap__Líq__por_Classe__12M[[#This Row],[Renda Fixa]]/1000</f>
        <v>13.575535128480761</v>
      </c>
      <c r="H10" s="1">
        <f>Cap__Líq__por_Classe__12M[[#This Row],[Ações]]/1000</f>
        <v>-0.7954428065840996</v>
      </c>
      <c r="I10" s="1">
        <f>Cap__Líq__por_Classe__12M[[#This Row],[Multimercados]]/1000</f>
        <v>-3.2300135963267098</v>
      </c>
    </row>
    <row r="11" spans="1:9" x14ac:dyDescent="0.3">
      <c r="A11" s="2">
        <v>46113</v>
      </c>
      <c r="B11" s="1">
        <v>-16649.929383255891</v>
      </c>
      <c r="C11" s="1">
        <v>-159.62026744265009</v>
      </c>
      <c r="D11" s="1">
        <v>-2600.0295547860601</v>
      </c>
      <c r="E11" s="1">
        <v>-2791.12166552076</v>
      </c>
      <c r="F11" s="1">
        <v>4209.0720426413</v>
      </c>
      <c r="G11" s="1">
        <f>Cap__Líq__por_Classe__12M[[#This Row],[Renda Fixa]]/1000</f>
        <v>-16.649929383255891</v>
      </c>
      <c r="H11" s="1">
        <f>Cap__Líq__por_Classe__12M[[#This Row],[Ações]]/1000</f>
        <v>-0.15962026744265009</v>
      </c>
      <c r="I11" s="1">
        <f>Cap__Líq__por_Classe__12M[[#This Row],[Multimercados]]/1000</f>
        <v>-2.6000295547860599</v>
      </c>
    </row>
    <row r="12" spans="1:9" x14ac:dyDescent="0.3">
      <c r="A12" s="2">
        <v>46143</v>
      </c>
      <c r="B12" s="1">
        <v>-3564.309786243311</v>
      </c>
      <c r="C12" s="1">
        <v>-695.37602285596995</v>
      </c>
      <c r="D12" s="1">
        <v>-3708.37967338403</v>
      </c>
      <c r="E12" s="1">
        <v>-1876.7560108499999</v>
      </c>
      <c r="F12" s="1">
        <v>4057.0402859252999</v>
      </c>
      <c r="G12" s="1">
        <f>Cap__Líq__por_Classe__12M[[#This Row],[Renda Fixa]]/1000</f>
        <v>-3.5643097862433111</v>
      </c>
      <c r="H12" s="1">
        <f>Cap__Líq__por_Classe__12M[[#This Row],[Ações]]/1000</f>
        <v>-0.69537602285597</v>
      </c>
      <c r="I12" s="1">
        <f>Cap__Líq__por_Classe__12M[[#This Row],[Multimercados]]/1000</f>
        <v>-3.7083796733840297</v>
      </c>
    </row>
    <row r="13" spans="1:9" x14ac:dyDescent="0.3">
      <c r="A13" s="2">
        <v>46174</v>
      </c>
      <c r="B13" s="1">
        <v>-685.12905094498831</v>
      </c>
      <c r="C13" s="1">
        <v>21.092855084340041</v>
      </c>
      <c r="D13" s="1">
        <v>-14277.738013646969</v>
      </c>
      <c r="E13" s="1">
        <v>-3941.1213724600011</v>
      </c>
      <c r="F13" s="1">
        <v>5899.4553799245004</v>
      </c>
      <c r="G13" s="1">
        <f>Cap__Líq__por_Classe__12M[[#This Row],[Renda Fixa]]/1000</f>
        <v>-0.68512905094498833</v>
      </c>
      <c r="H13" s="1">
        <f>Cap__Líq__por_Classe__12M[[#This Row],[Ações]]/1000</f>
        <v>2.1092855084340043E-2</v>
      </c>
      <c r="I13" s="1">
        <f>Cap__Líq__por_Classe__12M[[#This Row],[Multimercados]]/1000</f>
        <v>-14.277738013646969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5EA9-BA3C-442C-9D36-9839ECC86ABF}">
  <sheetPr>
    <tabColor rgb="FF74797C"/>
  </sheetPr>
  <dimension ref="A1:G13"/>
  <sheetViews>
    <sheetView workbookViewId="0">
      <selection activeCell="G2" sqref="G2"/>
    </sheetView>
  </sheetViews>
  <sheetFormatPr defaultRowHeight="14.4" x14ac:dyDescent="0.3"/>
  <cols>
    <col min="1" max="1" width="12" bestFit="1" customWidth="1"/>
    <col min="2" max="2" width="14.44140625" bestFit="1" customWidth="1"/>
    <col min="3" max="3" width="12" bestFit="1" customWidth="1"/>
    <col min="4" max="4" width="18.21875" bestFit="1" customWidth="1"/>
    <col min="5" max="5" width="18.109375" bestFit="1" customWidth="1"/>
    <col min="6" max="6" width="14" bestFit="1" customWidth="1"/>
    <col min="7" max="7" width="21" bestFit="1" customWidth="1"/>
  </cols>
  <sheetData>
    <row r="1" spans="1:7" x14ac:dyDescent="0.3">
      <c r="A1" s="1" t="s">
        <v>84</v>
      </c>
      <c r="B1" s="1" t="s">
        <v>85</v>
      </c>
      <c r="C1" s="1" t="s">
        <v>86</v>
      </c>
      <c r="D1" s="1" t="s">
        <v>87</v>
      </c>
      <c r="E1" s="1" t="s">
        <v>133</v>
      </c>
      <c r="F1" s="1" t="s">
        <v>134</v>
      </c>
      <c r="G1" s="1" t="s">
        <v>135</v>
      </c>
    </row>
    <row r="2" spans="1:7" x14ac:dyDescent="0.3">
      <c r="A2" s="2">
        <v>45839</v>
      </c>
      <c r="B2" s="1">
        <v>4300260.749777887</v>
      </c>
      <c r="C2" s="1">
        <v>615331.44127542339</v>
      </c>
      <c r="D2" s="1">
        <v>1616369.6138304309</v>
      </c>
      <c r="E2" s="1">
        <f>PL_por_Classe__12M[[#This Row],[Renda Fixa]]/1000000</f>
        <v>4.3002607497778866</v>
      </c>
      <c r="F2" s="1">
        <f>PL_por_Classe__12M[[#This Row],[Ações]]/1000000</f>
        <v>0.61533144127542339</v>
      </c>
      <c r="G2" s="1">
        <f>PL_por_Classe__12M[[#This Row],[Multimercados]]/1000000</f>
        <v>1.6163696138304309</v>
      </c>
    </row>
    <row r="3" spans="1:7" x14ac:dyDescent="0.3">
      <c r="A3" s="2">
        <v>45870</v>
      </c>
      <c r="B3" s="1">
        <v>4346640.894073355</v>
      </c>
      <c r="C3" s="1">
        <v>645231.66659252555</v>
      </c>
      <c r="D3" s="1">
        <v>1623781.468689502</v>
      </c>
      <c r="E3" s="1">
        <f>PL_por_Classe__12M[[#This Row],[Renda Fixa]]/1000000</f>
        <v>4.3466408940733547</v>
      </c>
      <c r="F3" s="1">
        <f>PL_por_Classe__12M[[#This Row],[Ações]]/1000000</f>
        <v>0.64523166659252551</v>
      </c>
      <c r="G3" s="1">
        <f>PL_por_Classe__12M[[#This Row],[Multimercados]]/1000000</f>
        <v>1.623781468689502</v>
      </c>
    </row>
    <row r="4" spans="1:7" x14ac:dyDescent="0.3">
      <c r="A4" s="2">
        <v>45901</v>
      </c>
      <c r="B4" s="1">
        <v>4438019.1098554321</v>
      </c>
      <c r="C4" s="1">
        <v>660128.11004112288</v>
      </c>
      <c r="D4" s="1">
        <v>1647631.9794520501</v>
      </c>
      <c r="E4" s="1">
        <f>PL_por_Classe__12M[[#This Row],[Renda Fixa]]/1000000</f>
        <v>4.438019109855432</v>
      </c>
      <c r="F4" s="1">
        <f>PL_por_Classe__12M[[#This Row],[Ações]]/1000000</f>
        <v>0.66012811004112293</v>
      </c>
      <c r="G4" s="1">
        <f>PL_por_Classe__12M[[#This Row],[Multimercados]]/1000000</f>
        <v>1.64763197945205</v>
      </c>
    </row>
    <row r="5" spans="1:7" x14ac:dyDescent="0.3">
      <c r="A5" s="2">
        <v>45931</v>
      </c>
      <c r="B5" s="1">
        <v>4485232.4593196092</v>
      </c>
      <c r="C5" s="1">
        <v>663157.14534300764</v>
      </c>
      <c r="D5" s="1">
        <v>1654036.991608266</v>
      </c>
      <c r="E5" s="1">
        <f>PL_por_Classe__12M[[#This Row],[Renda Fixa]]/1000000</f>
        <v>4.4852324593196089</v>
      </c>
      <c r="F5" s="1">
        <f>PL_por_Classe__12M[[#This Row],[Ações]]/1000000</f>
        <v>0.66315714534300763</v>
      </c>
      <c r="G5" s="1">
        <f>PL_por_Classe__12M[[#This Row],[Multimercados]]/1000000</f>
        <v>1.654036991608266</v>
      </c>
    </row>
    <row r="6" spans="1:7" x14ac:dyDescent="0.3">
      <c r="A6" s="2">
        <v>45962</v>
      </c>
      <c r="B6" s="1">
        <v>4527781.1692654174</v>
      </c>
      <c r="C6" s="1">
        <v>689664.7768423938</v>
      </c>
      <c r="D6" s="1">
        <v>1667994.855248197</v>
      </c>
      <c r="E6" s="1">
        <f>PL_por_Classe__12M[[#This Row],[Renda Fixa]]/1000000</f>
        <v>4.5277811692654177</v>
      </c>
      <c r="F6" s="1">
        <f>PL_por_Classe__12M[[#This Row],[Ações]]/1000000</f>
        <v>0.6896647768423938</v>
      </c>
      <c r="G6" s="1">
        <f>PL_por_Classe__12M[[#This Row],[Multimercados]]/1000000</f>
        <v>1.6679948552481969</v>
      </c>
    </row>
    <row r="7" spans="1:7" x14ac:dyDescent="0.3">
      <c r="A7" s="2">
        <v>45992</v>
      </c>
      <c r="B7" s="1">
        <v>4505507.6579060424</v>
      </c>
      <c r="C7" s="1">
        <v>692428.21046351711</v>
      </c>
      <c r="D7" s="1">
        <v>1689083.67341614</v>
      </c>
      <c r="E7" s="1">
        <f>PL_por_Classe__12M[[#This Row],[Renda Fixa]]/1000000</f>
        <v>4.5055076579060422</v>
      </c>
      <c r="F7" s="1">
        <f>PL_por_Classe__12M[[#This Row],[Ações]]/1000000</f>
        <v>0.6924282104635171</v>
      </c>
      <c r="G7" s="1">
        <f>PL_por_Classe__12M[[#This Row],[Multimercados]]/1000000</f>
        <v>1.6890836734161401</v>
      </c>
    </row>
    <row r="8" spans="1:7" x14ac:dyDescent="0.3">
      <c r="A8" s="2">
        <v>46023</v>
      </c>
      <c r="B8" s="1">
        <v>4618687.7214606106</v>
      </c>
      <c r="C8" s="1">
        <v>732674.96354290994</v>
      </c>
      <c r="D8" s="1">
        <v>1651345.698974591</v>
      </c>
      <c r="E8" s="1">
        <f>PL_por_Classe__12M[[#This Row],[Renda Fixa]]/1000000</f>
        <v>4.6186877214606108</v>
      </c>
      <c r="F8" s="1">
        <f>PL_por_Classe__12M[[#This Row],[Ações]]/1000000</f>
        <v>0.73267496354290995</v>
      </c>
      <c r="G8" s="1">
        <f>PL_por_Classe__12M[[#This Row],[Multimercados]]/1000000</f>
        <v>1.6513456989745909</v>
      </c>
    </row>
    <row r="9" spans="1:7" x14ac:dyDescent="0.3">
      <c r="A9" s="2">
        <v>46054</v>
      </c>
      <c r="B9" s="1">
        <v>4714040.9993173862</v>
      </c>
      <c r="C9" s="1">
        <v>738493.94060640864</v>
      </c>
      <c r="D9" s="1">
        <v>1597601.71847186</v>
      </c>
      <c r="E9" s="1">
        <f>PL_por_Classe__12M[[#This Row],[Renda Fixa]]/1000000</f>
        <v>4.714040999317386</v>
      </c>
      <c r="F9" s="1">
        <f>PL_por_Classe__12M[[#This Row],[Ações]]/1000000</f>
        <v>0.73849394060640861</v>
      </c>
      <c r="G9" s="1">
        <f>PL_por_Classe__12M[[#This Row],[Multimercados]]/1000000</f>
        <v>1.5976017184718601</v>
      </c>
    </row>
    <row r="10" spans="1:7" x14ac:dyDescent="0.3">
      <c r="A10" s="2">
        <v>46082</v>
      </c>
      <c r="B10" s="1">
        <v>4817921.9369842783</v>
      </c>
      <c r="C10" s="1">
        <v>723615.65453777101</v>
      </c>
      <c r="D10" s="1">
        <v>1604587.239520404</v>
      </c>
      <c r="E10" s="1">
        <f>PL_por_Classe__12M[[#This Row],[Renda Fixa]]/1000000</f>
        <v>4.8179219369842778</v>
      </c>
      <c r="F10" s="1">
        <f>PL_por_Classe__12M[[#This Row],[Ações]]/1000000</f>
        <v>0.72361565453777099</v>
      </c>
      <c r="G10" s="1">
        <f>PL_por_Classe__12M[[#This Row],[Multimercados]]/1000000</f>
        <v>1.6045872395204039</v>
      </c>
    </row>
    <row r="11" spans="1:7" x14ac:dyDescent="0.3">
      <c r="A11" s="2">
        <v>46113</v>
      </c>
      <c r="B11" s="1">
        <v>4792873.8894115984</v>
      </c>
      <c r="C11" s="1">
        <v>733002.77524994523</v>
      </c>
      <c r="D11" s="1">
        <v>1600926.6472868689</v>
      </c>
      <c r="E11" s="1">
        <f>PL_por_Classe__12M[[#This Row],[Renda Fixa]]/1000000</f>
        <v>4.7928738894115988</v>
      </c>
      <c r="F11" s="1">
        <f>PL_por_Classe__12M[[#This Row],[Ações]]/1000000</f>
        <v>0.73300277524994528</v>
      </c>
      <c r="G11" s="1">
        <f>PL_por_Classe__12M[[#This Row],[Multimercados]]/1000000</f>
        <v>1.6009266472868688</v>
      </c>
    </row>
    <row r="12" spans="1:7" x14ac:dyDescent="0.3">
      <c r="A12" s="2">
        <v>46143</v>
      </c>
      <c r="B12" s="1">
        <v>4734794.4251263514</v>
      </c>
      <c r="C12" s="1">
        <v>689794.6135374005</v>
      </c>
      <c r="D12" s="1">
        <v>1563300.716770903</v>
      </c>
      <c r="E12" s="1">
        <f>PL_por_Classe__12M[[#This Row],[Renda Fixa]]/1000000</f>
        <v>4.7347944251263518</v>
      </c>
      <c r="F12" s="1">
        <f>PL_por_Classe__12M[[#This Row],[Ações]]/1000000</f>
        <v>0.68979461353740046</v>
      </c>
      <c r="G12" s="1">
        <f>PL_por_Classe__12M[[#This Row],[Multimercados]]/1000000</f>
        <v>1.563300716770903</v>
      </c>
    </row>
    <row r="13" spans="1:7" x14ac:dyDescent="0.3">
      <c r="A13" s="2">
        <v>46174</v>
      </c>
      <c r="B13" s="1">
        <v>4742303.221043407</v>
      </c>
      <c r="C13" s="1">
        <v>681503.22573262395</v>
      </c>
      <c r="D13" s="1">
        <v>1544814.9758502741</v>
      </c>
      <c r="E13" s="1">
        <f>PL_por_Classe__12M[[#This Row],[Renda Fixa]]/1000000</f>
        <v>4.7423032210434073</v>
      </c>
      <c r="F13" s="1">
        <f>PL_por_Classe__12M[[#This Row],[Ações]]/1000000</f>
        <v>0.6815032257326239</v>
      </c>
      <c r="G13" s="1">
        <f>PL_por_Classe__12M[[#This Row],[Multimercados]]/1000000</f>
        <v>1.5448149758502741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1049-4B61-4D2D-8C41-B440BC969275}">
  <sheetPr>
    <tabColor rgb="FF74797C"/>
  </sheetPr>
  <dimension ref="A1:T6575"/>
  <sheetViews>
    <sheetView workbookViewId="0">
      <selection activeCell="D28" sqref="D28"/>
    </sheetView>
  </sheetViews>
  <sheetFormatPr defaultRowHeight="14.4" x14ac:dyDescent="0.3"/>
  <cols>
    <col min="1" max="1" width="10.33203125" bestFit="1" customWidth="1"/>
    <col min="2" max="2" width="19.88671875" bestFit="1" customWidth="1"/>
    <col min="3" max="3" width="17.109375" bestFit="1" customWidth="1"/>
    <col min="4" max="4" width="20.88671875" bestFit="1" customWidth="1"/>
    <col min="5" max="5" width="12" bestFit="1" customWidth="1"/>
    <col min="6" max="6" width="19.44140625" bestFit="1" customWidth="1"/>
    <col min="7" max="7" width="20.6640625" bestFit="1" customWidth="1"/>
    <col min="8" max="8" width="13.88671875" bestFit="1" customWidth="1"/>
    <col min="9" max="9" width="16.44140625" bestFit="1" customWidth="1"/>
    <col min="10" max="10" width="18" bestFit="1" customWidth="1"/>
    <col min="11" max="11" width="23.44140625" bestFit="1" customWidth="1"/>
    <col min="12" max="13" width="12" bestFit="1" customWidth="1"/>
    <col min="14" max="14" width="27.109375" bestFit="1" customWidth="1"/>
    <col min="15" max="15" width="14" bestFit="1" customWidth="1"/>
    <col min="16" max="16" width="17" bestFit="1" customWidth="1"/>
    <col min="17" max="17" width="14" bestFit="1" customWidth="1"/>
    <col min="18" max="18" width="15.109375" bestFit="1" customWidth="1"/>
    <col min="19" max="19" width="15.88671875" bestFit="1" customWidth="1"/>
    <col min="20" max="20" width="13.109375" bestFit="1" customWidth="1"/>
  </cols>
  <sheetData>
    <row r="1" spans="1:20" x14ac:dyDescent="0.3">
      <c r="A1" s="1" t="s">
        <v>81</v>
      </c>
      <c r="B1" s="1" t="s">
        <v>74</v>
      </c>
      <c r="C1" s="1" t="s">
        <v>65</v>
      </c>
      <c r="D1" s="1" t="s">
        <v>66</v>
      </c>
      <c r="E1" s="1" t="s">
        <v>70</v>
      </c>
      <c r="F1" s="1" t="s">
        <v>67</v>
      </c>
      <c r="G1" s="1" t="s">
        <v>63</v>
      </c>
      <c r="H1" s="1" t="s">
        <v>61</v>
      </c>
      <c r="I1" s="1" t="s">
        <v>69</v>
      </c>
      <c r="J1" s="1" t="s">
        <v>73</v>
      </c>
      <c r="K1" s="1" t="s">
        <v>62</v>
      </c>
      <c r="L1" s="1" t="s">
        <v>59</v>
      </c>
      <c r="M1" s="1" t="s">
        <v>72</v>
      </c>
      <c r="N1" s="1" t="s">
        <v>68</v>
      </c>
      <c r="O1" s="1" t="s">
        <v>82</v>
      </c>
      <c r="P1" s="1" t="s">
        <v>60</v>
      </c>
      <c r="Q1" s="1" t="s">
        <v>71</v>
      </c>
      <c r="R1" s="1" t="s">
        <v>64</v>
      </c>
      <c r="S1" s="1" t="s">
        <v>58</v>
      </c>
      <c r="T1" s="1" t="s">
        <v>83</v>
      </c>
    </row>
    <row r="2" spans="1:20" x14ac:dyDescent="0.3">
      <c r="A2" s="25">
        <v>36528</v>
      </c>
      <c r="B2" s="1">
        <v>1</v>
      </c>
      <c r="C2" s="1"/>
      <c r="D2" s="1"/>
      <c r="E2" s="1"/>
      <c r="F2" s="1">
        <v>1</v>
      </c>
      <c r="G2" s="1">
        <v>1</v>
      </c>
      <c r="H2" s="1"/>
      <c r="I2" s="1">
        <v>1</v>
      </c>
      <c r="J2" s="1"/>
      <c r="K2" s="1">
        <v>1</v>
      </c>
      <c r="L2" s="1">
        <v>1</v>
      </c>
      <c r="M2" s="1">
        <v>1</v>
      </c>
      <c r="N2" s="1">
        <v>1</v>
      </c>
      <c r="O2" s="1"/>
      <c r="P2" s="1">
        <v>1</v>
      </c>
      <c r="Q2" s="1"/>
      <c r="R2" s="1"/>
      <c r="S2" s="1"/>
      <c r="T2" s="1">
        <v>1</v>
      </c>
    </row>
    <row r="3" spans="1:20" x14ac:dyDescent="0.3">
      <c r="A3" s="25">
        <v>36529</v>
      </c>
      <c r="B3" s="1">
        <v>1</v>
      </c>
      <c r="C3" s="1"/>
      <c r="D3" s="1"/>
      <c r="E3" s="1"/>
      <c r="F3" s="1">
        <v>1</v>
      </c>
      <c r="G3" s="1">
        <v>1</v>
      </c>
      <c r="H3" s="1"/>
      <c r="I3" s="1">
        <v>1</v>
      </c>
      <c r="J3" s="1"/>
      <c r="K3" s="1">
        <v>1</v>
      </c>
      <c r="L3" s="1">
        <v>1</v>
      </c>
      <c r="M3" s="1">
        <v>1</v>
      </c>
      <c r="N3" s="1">
        <v>1</v>
      </c>
      <c r="O3" s="1"/>
      <c r="P3" s="1">
        <v>1</v>
      </c>
      <c r="Q3" s="1"/>
      <c r="R3" s="1"/>
      <c r="S3" s="1"/>
      <c r="T3" s="1">
        <v>0.93626698168930889</v>
      </c>
    </row>
    <row r="4" spans="1:20" x14ac:dyDescent="0.3">
      <c r="A4" s="25">
        <v>36530</v>
      </c>
      <c r="B4" s="1">
        <v>1.012858399931166</v>
      </c>
      <c r="C4" s="1"/>
      <c r="D4" s="1"/>
      <c r="E4" s="1"/>
      <c r="F4" s="1">
        <v>0.99844259822631232</v>
      </c>
      <c r="G4" s="1">
        <v>0.98368911759465316</v>
      </c>
      <c r="H4" s="1"/>
      <c r="I4" s="1">
        <v>1.0146091617996531</v>
      </c>
      <c r="J4" s="1"/>
      <c r="K4" s="1">
        <v>1.0714285668303329</v>
      </c>
      <c r="L4" s="1">
        <v>1.032247107004636</v>
      </c>
      <c r="M4" s="1">
        <v>1.035165402596335</v>
      </c>
      <c r="N4" s="1">
        <v>0.99612625061791005</v>
      </c>
      <c r="O4" s="1"/>
      <c r="P4" s="1">
        <v>1.0192484201496079</v>
      </c>
      <c r="Q4" s="1"/>
      <c r="R4" s="1"/>
      <c r="S4" s="1"/>
      <c r="T4" s="1">
        <v>0.95953927938570593</v>
      </c>
    </row>
    <row r="5" spans="1:20" x14ac:dyDescent="0.3">
      <c r="A5" s="25">
        <v>36531</v>
      </c>
      <c r="B5" s="1">
        <v>0.963583563071021</v>
      </c>
      <c r="C5" s="1"/>
      <c r="D5" s="1"/>
      <c r="E5" s="1"/>
      <c r="F5" s="1">
        <v>1.0448017615260481</v>
      </c>
      <c r="G5" s="1">
        <v>1.002958478580978</v>
      </c>
      <c r="H5" s="1"/>
      <c r="I5" s="1">
        <v>1.018405057919443</v>
      </c>
      <c r="J5" s="1"/>
      <c r="K5" s="1">
        <v>1.0769230668612719</v>
      </c>
      <c r="L5" s="1">
        <v>1.045415018342589</v>
      </c>
      <c r="M5" s="1">
        <v>1.0019701612303391</v>
      </c>
      <c r="N5" s="1">
        <v>0.98970917954063187</v>
      </c>
      <c r="O5" s="1"/>
      <c r="P5" s="1">
        <v>0.99578699438343077</v>
      </c>
      <c r="Q5" s="1"/>
      <c r="R5" s="1"/>
      <c r="S5" s="1"/>
      <c r="T5" s="1">
        <v>0.95132900177200241</v>
      </c>
    </row>
    <row r="6" spans="1:20" x14ac:dyDescent="0.3">
      <c r="A6" s="25">
        <v>36532</v>
      </c>
      <c r="B6" s="1">
        <v>0.97609350614975998</v>
      </c>
      <c r="C6" s="1"/>
      <c r="D6" s="1"/>
      <c r="E6" s="1"/>
      <c r="F6" s="1">
        <v>1.0640743946856019</v>
      </c>
      <c r="G6" s="1">
        <v>1.00677788834252</v>
      </c>
      <c r="H6" s="1"/>
      <c r="I6" s="1">
        <v>1.031312574402286</v>
      </c>
      <c r="J6" s="1"/>
      <c r="K6" s="1">
        <v>1.082417566974323</v>
      </c>
      <c r="L6" s="1">
        <v>1.060359105525517</v>
      </c>
      <c r="M6" s="1">
        <v>1.0452244830383439</v>
      </c>
      <c r="N6" s="1">
        <v>0.99855434158083467</v>
      </c>
      <c r="O6" s="1"/>
      <c r="P6" s="1">
        <v>1.0260885770150341</v>
      </c>
      <c r="Q6" s="1"/>
      <c r="R6" s="1"/>
      <c r="S6" s="1"/>
      <c r="T6" s="1">
        <v>0.96331955109273482</v>
      </c>
    </row>
    <row r="7" spans="1:20" x14ac:dyDescent="0.3">
      <c r="A7" s="25">
        <v>36535</v>
      </c>
      <c r="B7" s="1">
        <v>1.013237550939903</v>
      </c>
      <c r="C7" s="1"/>
      <c r="D7" s="1"/>
      <c r="E7" s="1"/>
      <c r="F7" s="1">
        <v>1.174280476416163</v>
      </c>
      <c r="G7" s="1">
        <v>1.005231902283249</v>
      </c>
      <c r="H7" s="1"/>
      <c r="I7" s="1">
        <v>1.0904887181604901</v>
      </c>
      <c r="J7" s="1"/>
      <c r="K7" s="1">
        <v>1.120879067683566</v>
      </c>
      <c r="L7" s="1">
        <v>1.0969385515632639</v>
      </c>
      <c r="M7" s="1">
        <v>1.122635441954251</v>
      </c>
      <c r="N7" s="1">
        <v>1.0169023877412029</v>
      </c>
      <c r="O7" s="1"/>
      <c r="P7" s="1">
        <v>1.0357632063647539</v>
      </c>
      <c r="Q7" s="1"/>
      <c r="R7" s="1"/>
      <c r="S7" s="1"/>
      <c r="T7" s="1">
        <v>1.0054341405788541</v>
      </c>
    </row>
    <row r="8" spans="1:20" x14ac:dyDescent="0.3">
      <c r="A8" s="25">
        <v>36536</v>
      </c>
      <c r="B8" s="1">
        <v>0.98806865253559872</v>
      </c>
      <c r="C8" s="1"/>
      <c r="D8" s="1"/>
      <c r="E8" s="1"/>
      <c r="F8" s="1">
        <v>1.1366983593389339</v>
      </c>
      <c r="G8" s="1">
        <v>0.96189522755101209</v>
      </c>
      <c r="H8" s="1"/>
      <c r="I8" s="1">
        <v>1.085322951359901</v>
      </c>
      <c r="J8" s="1"/>
      <c r="K8" s="1">
        <v>1.115384567570515</v>
      </c>
      <c r="L8" s="1">
        <v>1.0625871016890289</v>
      </c>
      <c r="M8" s="1">
        <v>1.134413574584896</v>
      </c>
      <c r="N8" s="1">
        <v>0.99314956355751927</v>
      </c>
      <c r="O8" s="1"/>
      <c r="P8" s="1">
        <v>0.99168776640263867</v>
      </c>
      <c r="Q8" s="1"/>
      <c r="R8" s="1"/>
      <c r="S8" s="1"/>
      <c r="T8" s="1">
        <v>0.97885410513880688</v>
      </c>
    </row>
    <row r="9" spans="1:20" x14ac:dyDescent="0.3">
      <c r="A9" s="25">
        <v>36537</v>
      </c>
      <c r="B9" s="1">
        <v>0.97550173955530539</v>
      </c>
      <c r="C9" s="1"/>
      <c r="D9" s="1"/>
      <c r="E9" s="1"/>
      <c r="F9" s="1">
        <v>1.144422351933303</v>
      </c>
      <c r="G9" s="1">
        <v>0.98355624214840376</v>
      </c>
      <c r="H9" s="1"/>
      <c r="I9" s="1">
        <v>1.0490802490417279</v>
      </c>
      <c r="J9" s="1"/>
      <c r="K9" s="1">
        <v>1.0879120670873741</v>
      </c>
      <c r="L9" s="1">
        <v>1.067446568084601</v>
      </c>
      <c r="M9" s="1">
        <v>1.1640548938913611</v>
      </c>
      <c r="N9" s="1">
        <v>0.97583645301306854</v>
      </c>
      <c r="O9" s="1"/>
      <c r="P9" s="1">
        <v>0.98482084982981677</v>
      </c>
      <c r="Q9" s="1"/>
      <c r="R9" s="1"/>
      <c r="S9" s="1"/>
      <c r="T9" s="1">
        <v>0.98145304193738925</v>
      </c>
    </row>
    <row r="10" spans="1:20" x14ac:dyDescent="0.3">
      <c r="A10" s="25">
        <v>36538</v>
      </c>
      <c r="B10" s="1">
        <v>0.98782975260195471</v>
      </c>
      <c r="C10" s="1"/>
      <c r="D10" s="1"/>
      <c r="E10" s="1"/>
      <c r="F10" s="1">
        <v>1.1332359087291519</v>
      </c>
      <c r="G10" s="1">
        <v>0.97581071005806896</v>
      </c>
      <c r="H10" s="1"/>
      <c r="I10" s="1">
        <v>1.020111689213109</v>
      </c>
      <c r="J10" s="1"/>
      <c r="K10" s="1">
        <v>1.0769230668612719</v>
      </c>
      <c r="L10" s="1">
        <v>1.0851763228294611</v>
      </c>
      <c r="M10" s="1">
        <v>1.3015914050173261</v>
      </c>
      <c r="N10" s="1">
        <v>0.96790701939561274</v>
      </c>
      <c r="O10" s="1"/>
      <c r="P10" s="1">
        <v>0.99173921091204531</v>
      </c>
      <c r="Q10" s="1"/>
      <c r="R10" s="1"/>
      <c r="S10" s="1"/>
      <c r="T10" s="1">
        <v>1.021736562315416</v>
      </c>
    </row>
    <row r="11" spans="1:20" x14ac:dyDescent="0.3">
      <c r="A11" s="25">
        <v>36539</v>
      </c>
      <c r="B11" s="1">
        <v>1.0123558187354329</v>
      </c>
      <c r="C11" s="1"/>
      <c r="D11" s="1"/>
      <c r="E11" s="1"/>
      <c r="F11" s="1">
        <v>1.134874464702331</v>
      </c>
      <c r="G11" s="1">
        <v>0.94507853099667238</v>
      </c>
      <c r="H11" s="1"/>
      <c r="I11" s="1">
        <v>1.0273787276890509</v>
      </c>
      <c r="J11" s="1"/>
      <c r="K11" s="1">
        <v>1.0769230668612719</v>
      </c>
      <c r="L11" s="1">
        <v>1.141222202550813</v>
      </c>
      <c r="M11" s="1">
        <v>1.3376438023942869</v>
      </c>
      <c r="N11" s="1">
        <v>0.9770980074893505</v>
      </c>
      <c r="O11" s="1"/>
      <c r="P11" s="1">
        <v>0.96423958086806694</v>
      </c>
      <c r="Q11" s="1"/>
      <c r="R11" s="1"/>
      <c r="S11" s="1"/>
      <c r="T11" s="1">
        <v>1.0429415239220321</v>
      </c>
    </row>
    <row r="12" spans="1:20" x14ac:dyDescent="0.3">
      <c r="A12" s="25">
        <v>36542</v>
      </c>
      <c r="B12" s="1">
        <v>1.000232196086468</v>
      </c>
      <c r="C12" s="1"/>
      <c r="D12" s="1"/>
      <c r="E12" s="1"/>
      <c r="F12" s="1">
        <v>1.1294909885620299</v>
      </c>
      <c r="G12" s="1">
        <v>0.97607440290294112</v>
      </c>
      <c r="H12" s="1"/>
      <c r="I12" s="1">
        <v>1.0827578644506599</v>
      </c>
      <c r="J12" s="1"/>
      <c r="K12" s="1">
        <v>1.1263735677966169</v>
      </c>
      <c r="L12" s="1">
        <v>1.129164641524167</v>
      </c>
      <c r="M12" s="1">
        <v>1.3774539181669749</v>
      </c>
      <c r="N12" s="1">
        <v>0.97102827417522464</v>
      </c>
      <c r="O12" s="1"/>
      <c r="P12" s="1">
        <v>1.005536699908036</v>
      </c>
      <c r="Q12" s="1"/>
      <c r="R12" s="1"/>
      <c r="S12" s="1"/>
      <c r="T12" s="1">
        <v>1.066331955109274</v>
      </c>
    </row>
    <row r="13" spans="1:20" x14ac:dyDescent="0.3">
      <c r="A13" s="25">
        <v>36543</v>
      </c>
      <c r="B13" s="1">
        <v>1.012641900041068</v>
      </c>
      <c r="C13" s="1"/>
      <c r="D13" s="1"/>
      <c r="E13" s="1"/>
      <c r="F13" s="1">
        <v>1.1041434750452079</v>
      </c>
      <c r="G13" s="1">
        <v>0.97220306776662135</v>
      </c>
      <c r="H13" s="1"/>
      <c r="I13" s="1">
        <v>1.075094864052945</v>
      </c>
      <c r="J13" s="1"/>
      <c r="K13" s="1">
        <v>1.0879120670873741</v>
      </c>
      <c r="L13" s="1">
        <v>1.1396488885613401</v>
      </c>
      <c r="M13" s="1">
        <v>1.382320138711163</v>
      </c>
      <c r="N13" s="1">
        <v>0.97545646214172066</v>
      </c>
      <c r="O13" s="1"/>
      <c r="P13" s="1">
        <v>1.0193094395310449</v>
      </c>
      <c r="Q13" s="1"/>
      <c r="R13" s="1"/>
      <c r="S13" s="1"/>
      <c r="T13" s="1">
        <v>1.057471943295925</v>
      </c>
    </row>
    <row r="14" spans="1:20" x14ac:dyDescent="0.3">
      <c r="A14" s="25">
        <v>36544</v>
      </c>
      <c r="B14" s="1">
        <v>1.0002104636757181</v>
      </c>
      <c r="C14" s="1"/>
      <c r="D14" s="1"/>
      <c r="E14" s="1"/>
      <c r="F14" s="1">
        <v>1.0840205796394871</v>
      </c>
      <c r="G14" s="1">
        <v>0.96820641598566648</v>
      </c>
      <c r="H14" s="1"/>
      <c r="I14" s="1">
        <v>1.0450770985221081</v>
      </c>
      <c r="J14" s="1"/>
      <c r="K14" s="1">
        <v>1.076923066861273</v>
      </c>
      <c r="L14" s="1">
        <v>1.10570478923761</v>
      </c>
      <c r="M14" s="1">
        <v>1.3544270049407381</v>
      </c>
      <c r="N14" s="1">
        <v>0.96730489524346763</v>
      </c>
      <c r="O14" s="1"/>
      <c r="P14" s="1">
        <v>1.012407175737742</v>
      </c>
      <c r="Q14" s="1"/>
      <c r="R14" s="1"/>
      <c r="S14" s="1"/>
      <c r="T14" s="1">
        <v>1.031896042528057</v>
      </c>
    </row>
    <row r="15" spans="1:20" x14ac:dyDescent="0.3">
      <c r="A15" s="25">
        <v>36545</v>
      </c>
      <c r="B15" s="1">
        <v>1.0000289954645669</v>
      </c>
      <c r="C15" s="1"/>
      <c r="D15" s="1"/>
      <c r="E15" s="1"/>
      <c r="F15" s="1">
        <v>1.109503426191206</v>
      </c>
      <c r="G15" s="1">
        <v>0.96819873002357137</v>
      </c>
      <c r="H15" s="1"/>
      <c r="I15" s="1">
        <v>1.0100635125522031</v>
      </c>
      <c r="J15" s="1"/>
      <c r="K15" s="1">
        <v>1.0549450010483949</v>
      </c>
      <c r="L15" s="1">
        <v>1.0801472265278831</v>
      </c>
      <c r="M15" s="1">
        <v>1.3384653592858959</v>
      </c>
      <c r="N15" s="1">
        <v>0.95695266844836246</v>
      </c>
      <c r="O15" s="1"/>
      <c r="P15" s="1">
        <v>1.005505782944818</v>
      </c>
      <c r="Q15" s="1"/>
      <c r="R15" s="1"/>
      <c r="S15" s="1"/>
      <c r="T15" s="1">
        <v>1.0145304193738931</v>
      </c>
    </row>
    <row r="16" spans="1:20" x14ac:dyDescent="0.3">
      <c r="A16" s="25">
        <v>36546</v>
      </c>
      <c r="B16" s="1">
        <v>0.97493111545617617</v>
      </c>
      <c r="C16" s="1"/>
      <c r="D16" s="1"/>
      <c r="E16" s="1"/>
      <c r="F16" s="1">
        <v>1.1259761356841069</v>
      </c>
      <c r="G16" s="1">
        <v>0.93726317392609992</v>
      </c>
      <c r="H16" s="1"/>
      <c r="I16" s="1">
        <v>1.001275730954482</v>
      </c>
      <c r="J16" s="1"/>
      <c r="K16" s="1">
        <v>1.0329670005961931</v>
      </c>
      <c r="L16" s="1">
        <v>1.076395578431173</v>
      </c>
      <c r="M16" s="1">
        <v>1.351824089954498</v>
      </c>
      <c r="N16" s="1">
        <v>0.94654572590078723</v>
      </c>
      <c r="O16" s="1"/>
      <c r="P16" s="1">
        <v>1.033040383587682</v>
      </c>
      <c r="Q16" s="1"/>
      <c r="R16" s="1"/>
      <c r="S16" s="1"/>
      <c r="T16" s="1">
        <v>1.006142941523922</v>
      </c>
    </row>
    <row r="17" spans="1:20" x14ac:dyDescent="0.3">
      <c r="A17" s="25">
        <v>36549</v>
      </c>
      <c r="B17" s="1">
        <v>0.99962574503663482</v>
      </c>
      <c r="C17" s="1"/>
      <c r="D17" s="1"/>
      <c r="E17" s="1"/>
      <c r="F17" s="1">
        <v>1.1802392790438601</v>
      </c>
      <c r="G17" s="1">
        <v>0.92573158047450455</v>
      </c>
      <c r="H17" s="1"/>
      <c r="I17" s="1">
        <v>1.018451972245368</v>
      </c>
      <c r="J17" s="1"/>
      <c r="K17" s="1">
        <v>1.0109890002261011</v>
      </c>
      <c r="L17" s="1">
        <v>1.0680775217702649</v>
      </c>
      <c r="M17" s="1">
        <v>1.351381547278838</v>
      </c>
      <c r="N17" s="1">
        <v>0.94732149164207236</v>
      </c>
      <c r="O17" s="1"/>
      <c r="P17" s="1">
        <v>1.0261659397674621</v>
      </c>
      <c r="Q17" s="1"/>
      <c r="R17" s="1"/>
      <c r="S17" s="1"/>
      <c r="T17" s="1">
        <v>1.002421736562316</v>
      </c>
    </row>
    <row r="18" spans="1:20" x14ac:dyDescent="0.3">
      <c r="A18" s="25">
        <v>36551</v>
      </c>
      <c r="B18" s="1">
        <v>0.97483817433888564</v>
      </c>
      <c r="C18" s="1"/>
      <c r="D18" s="1"/>
      <c r="E18" s="1"/>
      <c r="F18" s="1">
        <v>1.177928419164705</v>
      </c>
      <c r="G18" s="1">
        <v>0.92959656097795584</v>
      </c>
      <c r="H18" s="1"/>
      <c r="I18" s="1">
        <v>1.0055404195484501</v>
      </c>
      <c r="J18" s="1"/>
      <c r="K18" s="1">
        <v>1</v>
      </c>
      <c r="L18" s="1">
        <v>1.0488377120561689</v>
      </c>
      <c r="M18" s="1">
        <v>1.3658732518063481</v>
      </c>
      <c r="N18" s="1">
        <v>0.95299669826619082</v>
      </c>
      <c r="O18" s="1"/>
      <c r="P18" s="1">
        <v>1.039939787932991</v>
      </c>
      <c r="Q18" s="1"/>
      <c r="R18" s="1"/>
      <c r="S18" s="1"/>
      <c r="T18" s="1">
        <v>1.0103366804489069</v>
      </c>
    </row>
    <row r="19" spans="1:20" x14ac:dyDescent="0.3">
      <c r="A19" s="25">
        <v>36552</v>
      </c>
      <c r="B19" s="1">
        <v>0.97472553822940566</v>
      </c>
      <c r="C19" s="1"/>
      <c r="D19" s="1"/>
      <c r="E19" s="1"/>
      <c r="F19" s="1">
        <v>1.1701847868497739</v>
      </c>
      <c r="G19" s="1">
        <v>0.93731102693689927</v>
      </c>
      <c r="H19" s="1"/>
      <c r="I19" s="1">
        <v>1.027537965998726</v>
      </c>
      <c r="J19" s="1"/>
      <c r="K19" s="1">
        <v>0.99450543444416351</v>
      </c>
      <c r="L19" s="1">
        <v>1.0505876308377009</v>
      </c>
      <c r="M19" s="1">
        <v>1.3673409515965731</v>
      </c>
      <c r="N19" s="1">
        <v>0.952591329903408</v>
      </c>
      <c r="O19" s="1"/>
      <c r="P19" s="1">
        <v>1.071575355230852</v>
      </c>
      <c r="Q19" s="1"/>
      <c r="R19" s="1"/>
      <c r="S19" s="1"/>
      <c r="T19" s="1">
        <v>1.0089190785587709</v>
      </c>
    </row>
    <row r="20" spans="1:20" x14ac:dyDescent="0.3">
      <c r="A20" s="25">
        <v>36553</v>
      </c>
      <c r="B20" s="1">
        <v>0.93723963917008701</v>
      </c>
      <c r="C20" s="1"/>
      <c r="D20" s="1"/>
      <c r="E20" s="1"/>
      <c r="F20" s="1">
        <v>1.133599786108787</v>
      </c>
      <c r="G20" s="1">
        <v>0.91019356156013431</v>
      </c>
      <c r="H20" s="1"/>
      <c r="I20" s="1">
        <v>1.0111407836193089</v>
      </c>
      <c r="J20" s="1"/>
      <c r="K20" s="1">
        <v>0.97884304465882277</v>
      </c>
      <c r="L20" s="1">
        <v>1.0704270687363111</v>
      </c>
      <c r="M20" s="1">
        <v>1.3670486375903159</v>
      </c>
      <c r="N20" s="1">
        <v>0.9375125019737921</v>
      </c>
      <c r="O20" s="1"/>
      <c r="P20" s="1">
        <v>1.1183684620933709</v>
      </c>
      <c r="Q20" s="1"/>
      <c r="R20" s="1"/>
      <c r="S20" s="1"/>
      <c r="T20" s="1">
        <v>0.98842291789722392</v>
      </c>
    </row>
    <row r="21" spans="1:20" x14ac:dyDescent="0.3">
      <c r="A21" s="25">
        <v>36556</v>
      </c>
      <c r="B21" s="1">
        <v>0.91223952245772344</v>
      </c>
      <c r="C21" s="1"/>
      <c r="D21" s="1"/>
      <c r="E21" s="1"/>
      <c r="F21" s="1">
        <v>1.0799225634159111</v>
      </c>
      <c r="G21" s="1">
        <v>0.90247985549560983</v>
      </c>
      <c r="H21" s="1"/>
      <c r="I21" s="1">
        <v>1.010391784409518</v>
      </c>
      <c r="J21" s="1"/>
      <c r="K21" s="1">
        <v>0.94013177428995776</v>
      </c>
      <c r="L21" s="1">
        <v>1.0338144117600361</v>
      </c>
      <c r="M21" s="1">
        <v>1.3229743166959871</v>
      </c>
      <c r="N21" s="1">
        <v>0.93358805399626488</v>
      </c>
      <c r="O21" s="1"/>
      <c r="P21" s="1">
        <v>1.141771265575884</v>
      </c>
      <c r="Q21" s="1"/>
      <c r="R21" s="1"/>
      <c r="S21" s="1"/>
      <c r="T21" s="1">
        <v>0.96798582398109867</v>
      </c>
    </row>
    <row r="22" spans="1:20" x14ac:dyDescent="0.3">
      <c r="A22" s="25">
        <v>36557</v>
      </c>
      <c r="B22" s="1">
        <v>0.9122826237410141</v>
      </c>
      <c r="C22" s="1"/>
      <c r="D22" s="1"/>
      <c r="E22" s="1"/>
      <c r="F22" s="1">
        <v>1.0948919509458059</v>
      </c>
      <c r="G22" s="1">
        <v>0.8661477626271219</v>
      </c>
      <c r="H22" s="1"/>
      <c r="I22" s="1">
        <v>1.006563633466685</v>
      </c>
      <c r="J22" s="1"/>
      <c r="K22" s="1">
        <v>0.96225250020329323</v>
      </c>
      <c r="L22" s="1">
        <v>1.0177179704935131</v>
      </c>
      <c r="M22" s="1">
        <v>1.347007344289336</v>
      </c>
      <c r="N22" s="1">
        <v>0.9530377550678627</v>
      </c>
      <c r="O22" s="1"/>
      <c r="P22" s="1">
        <v>1.139225905268646</v>
      </c>
      <c r="Q22" s="1"/>
      <c r="R22" s="1"/>
      <c r="S22" s="1"/>
      <c r="T22" s="1">
        <v>0.97590076786769053</v>
      </c>
    </row>
    <row r="23" spans="1:20" x14ac:dyDescent="0.3">
      <c r="A23" s="25">
        <v>36558</v>
      </c>
      <c r="B23" s="1">
        <v>0.8999874156214932</v>
      </c>
      <c r="C23" s="1"/>
      <c r="D23" s="1"/>
      <c r="E23" s="1"/>
      <c r="F23" s="1">
        <v>1.1119027445143319</v>
      </c>
      <c r="G23" s="1">
        <v>0.85204059029268131</v>
      </c>
      <c r="H23" s="1"/>
      <c r="I23" s="1">
        <v>1.000188943359269</v>
      </c>
      <c r="J23" s="1"/>
      <c r="K23" s="1">
        <v>0.96225250020329323</v>
      </c>
      <c r="L23" s="1">
        <v>1.046269504214048</v>
      </c>
      <c r="M23" s="1">
        <v>1.371216900874771</v>
      </c>
      <c r="N23" s="1">
        <v>0.96909746508424655</v>
      </c>
      <c r="O23" s="1"/>
      <c r="P23" s="1">
        <v>1.1532857575455611</v>
      </c>
      <c r="Q23" s="1"/>
      <c r="R23" s="1"/>
      <c r="S23" s="1"/>
      <c r="T23" s="1">
        <v>0.99633786178381578</v>
      </c>
    </row>
    <row r="24" spans="1:20" x14ac:dyDescent="0.3">
      <c r="A24" s="25">
        <v>36559</v>
      </c>
      <c r="B24" s="1">
        <v>0.93737766059938721</v>
      </c>
      <c r="C24" s="1"/>
      <c r="D24" s="1"/>
      <c r="E24" s="1"/>
      <c r="F24" s="1">
        <v>1.140928334688331</v>
      </c>
      <c r="G24" s="1">
        <v>0.8946426345798193</v>
      </c>
      <c r="H24" s="1"/>
      <c r="I24" s="1">
        <v>0.99606515931691564</v>
      </c>
      <c r="J24" s="1"/>
      <c r="K24" s="1">
        <v>0.95672231874548719</v>
      </c>
      <c r="L24" s="1">
        <v>1.094417420225976</v>
      </c>
      <c r="M24" s="1">
        <v>1.439321826416563</v>
      </c>
      <c r="N24" s="1">
        <v>1.007674026683911</v>
      </c>
      <c r="O24" s="1"/>
      <c r="P24" s="1">
        <v>1.125193938338604</v>
      </c>
      <c r="Q24" s="1"/>
      <c r="R24" s="1"/>
      <c r="S24" s="1"/>
      <c r="T24" s="1">
        <v>1.031128174837566</v>
      </c>
    </row>
    <row r="25" spans="1:20" x14ac:dyDescent="0.3">
      <c r="A25" s="25">
        <v>36560</v>
      </c>
      <c r="B25" s="1">
        <v>0.9499757279198906</v>
      </c>
      <c r="C25" s="1"/>
      <c r="D25" s="1"/>
      <c r="E25" s="1"/>
      <c r="F25" s="1">
        <v>1.1597019831001421</v>
      </c>
      <c r="G25" s="1">
        <v>0.93717807655757102</v>
      </c>
      <c r="H25" s="1"/>
      <c r="I25" s="1">
        <v>1.009952133934781</v>
      </c>
      <c r="J25" s="1"/>
      <c r="K25" s="1">
        <v>0.96778268166109938</v>
      </c>
      <c r="L25" s="1">
        <v>1.1056649274185431</v>
      </c>
      <c r="M25" s="1">
        <v>1.48829465729633</v>
      </c>
      <c r="N25" s="1">
        <v>1.0241952312687039</v>
      </c>
      <c r="O25" s="1"/>
      <c r="P25" s="1">
        <v>1.126589686367147</v>
      </c>
      <c r="Q25" s="1"/>
      <c r="R25" s="1"/>
      <c r="S25" s="1"/>
      <c r="T25" s="1">
        <v>1.0591848789131719</v>
      </c>
    </row>
    <row r="26" spans="1:20" x14ac:dyDescent="0.3">
      <c r="A26" s="25">
        <v>36563</v>
      </c>
      <c r="B26" s="1">
        <v>0.92519809757685867</v>
      </c>
      <c r="C26" s="1"/>
      <c r="D26" s="1"/>
      <c r="E26" s="1"/>
      <c r="F26" s="1">
        <v>1.1980863358132181</v>
      </c>
      <c r="G26" s="1">
        <v>0.90616196679826366</v>
      </c>
      <c r="H26" s="1"/>
      <c r="I26" s="1">
        <v>0.99010927431581719</v>
      </c>
      <c r="J26" s="1"/>
      <c r="K26" s="1">
        <v>1.0230845623388369</v>
      </c>
      <c r="L26" s="1">
        <v>1.0958909137926469</v>
      </c>
      <c r="M26" s="1">
        <v>1.513544585685819</v>
      </c>
      <c r="N26" s="1">
        <v>1.034241040620874</v>
      </c>
      <c r="O26" s="1"/>
      <c r="P26" s="1">
        <v>1.1631245829040771</v>
      </c>
      <c r="Q26" s="1"/>
      <c r="R26" s="1"/>
      <c r="S26" s="1"/>
      <c r="T26" s="1">
        <v>1.070584760779681</v>
      </c>
    </row>
    <row r="27" spans="1:20" x14ac:dyDescent="0.3">
      <c r="A27" s="25">
        <v>36564</v>
      </c>
      <c r="B27" s="1">
        <v>0.93801586144297355</v>
      </c>
      <c r="C27" s="1"/>
      <c r="D27" s="1"/>
      <c r="E27" s="1"/>
      <c r="F27" s="1">
        <v>1.212838266018905</v>
      </c>
      <c r="G27" s="1">
        <v>0.8984729256243259</v>
      </c>
      <c r="H27" s="1"/>
      <c r="I27" s="1">
        <v>0.98107862275309254</v>
      </c>
      <c r="J27" s="1"/>
      <c r="K27" s="1">
        <v>1.0230845623388369</v>
      </c>
      <c r="L27" s="1">
        <v>1.121115808126486</v>
      </c>
      <c r="M27" s="1">
        <v>1.5527100038964949</v>
      </c>
      <c r="N27" s="1">
        <v>1.0521602793583791</v>
      </c>
      <c r="O27" s="1"/>
      <c r="P27" s="1">
        <v>1.1856195818713291</v>
      </c>
      <c r="Q27" s="1"/>
      <c r="R27" s="1"/>
      <c r="S27" s="1"/>
      <c r="T27" s="1">
        <v>1.103662138216184</v>
      </c>
    </row>
    <row r="28" spans="1:20" x14ac:dyDescent="0.3">
      <c r="A28" s="25">
        <v>36565</v>
      </c>
      <c r="B28" s="1">
        <v>0.91322233024750954</v>
      </c>
      <c r="C28" s="1"/>
      <c r="D28" s="1"/>
      <c r="E28" s="1"/>
      <c r="F28" s="1">
        <v>1.1724696043452301</v>
      </c>
      <c r="G28" s="1">
        <v>0.8675441994323746</v>
      </c>
      <c r="H28" s="1"/>
      <c r="I28" s="1">
        <v>0.96195807686356971</v>
      </c>
      <c r="J28" s="1"/>
      <c r="K28" s="1">
        <v>0.99543358903224111</v>
      </c>
      <c r="L28" s="1">
        <v>1.1142790094340671</v>
      </c>
      <c r="M28" s="1">
        <v>1.564170188899922</v>
      </c>
      <c r="N28" s="1">
        <v>1.0319382895403091</v>
      </c>
      <c r="O28" s="1"/>
      <c r="P28" s="1">
        <v>1.188416742864703</v>
      </c>
      <c r="Q28" s="1"/>
      <c r="R28" s="1"/>
      <c r="S28" s="1"/>
      <c r="T28" s="1">
        <v>1.0845245126993499</v>
      </c>
    </row>
    <row r="29" spans="1:20" x14ac:dyDescent="0.3">
      <c r="A29" s="25">
        <v>36566</v>
      </c>
      <c r="B29" s="1">
        <v>0.92592829652242392</v>
      </c>
      <c r="C29" s="1"/>
      <c r="D29" s="1"/>
      <c r="E29" s="1"/>
      <c r="F29" s="1">
        <v>1.107519428831498</v>
      </c>
      <c r="G29" s="1">
        <v>0.86763987933617481</v>
      </c>
      <c r="H29" s="1"/>
      <c r="I29" s="1">
        <v>0.9595175836494827</v>
      </c>
      <c r="J29" s="1"/>
      <c r="K29" s="1">
        <v>0.98990340757443507</v>
      </c>
      <c r="L29" s="1">
        <v>1.147455375044327</v>
      </c>
      <c r="M29" s="1">
        <v>1.610255755101629</v>
      </c>
      <c r="N29" s="1">
        <v>1.010735538452588</v>
      </c>
      <c r="O29" s="1"/>
      <c r="P29" s="1">
        <v>1.2305955321610189</v>
      </c>
      <c r="Q29" s="1"/>
      <c r="R29" s="1"/>
      <c r="S29" s="1"/>
      <c r="T29" s="1">
        <v>1.098818665091553</v>
      </c>
    </row>
    <row r="30" spans="1:20" x14ac:dyDescent="0.3">
      <c r="A30" s="25">
        <v>36567</v>
      </c>
      <c r="B30" s="1">
        <v>0.90107626174576916</v>
      </c>
      <c r="C30" s="1"/>
      <c r="D30" s="1"/>
      <c r="E30" s="1"/>
      <c r="F30" s="1">
        <v>1.035549564327549</v>
      </c>
      <c r="G30" s="1">
        <v>0.86291234422048901</v>
      </c>
      <c r="H30" s="1"/>
      <c r="I30" s="1">
        <v>0.92964709688472036</v>
      </c>
      <c r="J30" s="1"/>
      <c r="K30" s="1">
        <v>0.96778268166109938</v>
      </c>
      <c r="L30" s="1">
        <v>1.130624144621875</v>
      </c>
      <c r="M30" s="1">
        <v>1.6154011020570831</v>
      </c>
      <c r="N30" s="1">
        <v>0.95946483772782731</v>
      </c>
      <c r="O30" s="1"/>
      <c r="P30" s="1">
        <v>1.1602960434385829</v>
      </c>
      <c r="Q30" s="1"/>
      <c r="R30" s="1"/>
      <c r="S30" s="1"/>
      <c r="T30" s="1">
        <v>1.0681039574719431</v>
      </c>
    </row>
    <row r="31" spans="1:20" x14ac:dyDescent="0.3">
      <c r="A31" s="25">
        <v>36570</v>
      </c>
      <c r="B31" s="1">
        <v>0.83920294105764426</v>
      </c>
      <c r="C31" s="1"/>
      <c r="D31" s="1"/>
      <c r="E31" s="1"/>
      <c r="F31" s="1">
        <v>1.0102881415871681</v>
      </c>
      <c r="G31" s="1">
        <v>0.86749184284596148</v>
      </c>
      <c r="H31" s="1"/>
      <c r="I31" s="1">
        <v>0.95440416420669094</v>
      </c>
      <c r="J31" s="1"/>
      <c r="K31" s="1">
        <v>0.94013177428995787</v>
      </c>
      <c r="L31" s="1">
        <v>1.099815242161017</v>
      </c>
      <c r="M31" s="1">
        <v>1.6251850576131111</v>
      </c>
      <c r="N31" s="1">
        <v>0.95810547608729102</v>
      </c>
      <c r="O31" s="1"/>
      <c r="P31" s="1">
        <v>1.160256366733077</v>
      </c>
      <c r="Q31" s="1"/>
      <c r="R31" s="1"/>
      <c r="S31" s="1"/>
      <c r="T31" s="1">
        <v>1.0525103366804489</v>
      </c>
    </row>
    <row r="32" spans="1:20" x14ac:dyDescent="0.3">
      <c r="A32" s="25">
        <v>36571</v>
      </c>
      <c r="B32" s="1">
        <v>0.85124255714267449</v>
      </c>
      <c r="C32" s="1"/>
      <c r="D32" s="1"/>
      <c r="E32" s="1"/>
      <c r="F32" s="1">
        <v>1.0776433459371351</v>
      </c>
      <c r="G32" s="1">
        <v>0.88292406708592308</v>
      </c>
      <c r="H32" s="1"/>
      <c r="I32" s="1">
        <v>0.94502678694282338</v>
      </c>
      <c r="J32" s="1"/>
      <c r="K32" s="1">
        <v>0.92907134535678004</v>
      </c>
      <c r="L32" s="1">
        <v>1.100735922241455</v>
      </c>
      <c r="M32" s="1">
        <v>1.599361990513577</v>
      </c>
      <c r="N32" s="1">
        <v>0.98589179347476452</v>
      </c>
      <c r="O32" s="1"/>
      <c r="P32" s="1">
        <v>1.160252237396824</v>
      </c>
      <c r="Q32" s="1"/>
      <c r="R32" s="1"/>
      <c r="S32" s="1"/>
      <c r="T32" s="1">
        <v>1.0584760779681039</v>
      </c>
    </row>
    <row r="33" spans="1:20" x14ac:dyDescent="0.3">
      <c r="A33" s="25">
        <v>36572</v>
      </c>
      <c r="B33" s="1">
        <v>0.86377907149948963</v>
      </c>
      <c r="C33" s="1"/>
      <c r="D33" s="1"/>
      <c r="E33" s="1"/>
      <c r="F33" s="1">
        <v>1.059267650429675</v>
      </c>
      <c r="G33" s="1">
        <v>0.91551905524677257</v>
      </c>
      <c r="H33" s="1"/>
      <c r="I33" s="1">
        <v>0.95261680037498042</v>
      </c>
      <c r="J33" s="1"/>
      <c r="K33" s="1">
        <v>0.94013177428995798</v>
      </c>
      <c r="L33" s="1">
        <v>1.123766850389184</v>
      </c>
      <c r="M33" s="1">
        <v>1.5704951340986699</v>
      </c>
      <c r="N33" s="1">
        <v>1.039690749838311</v>
      </c>
      <c r="O33" s="1"/>
      <c r="P33" s="1">
        <v>1.168699443097077</v>
      </c>
      <c r="Q33" s="1"/>
      <c r="R33" s="1"/>
      <c r="S33" s="1"/>
      <c r="T33" s="1">
        <v>1.0698168930891909</v>
      </c>
    </row>
    <row r="34" spans="1:20" x14ac:dyDescent="0.3">
      <c r="A34" s="25">
        <v>36573</v>
      </c>
      <c r="B34" s="1">
        <v>0.90075975244488848</v>
      </c>
      <c r="C34" s="1"/>
      <c r="D34" s="1"/>
      <c r="E34" s="1"/>
      <c r="F34" s="1">
        <v>1.038447493659111</v>
      </c>
      <c r="G34" s="1">
        <v>0.91403888661662402</v>
      </c>
      <c r="H34" s="1"/>
      <c r="I34" s="1">
        <v>0.96060208711689232</v>
      </c>
      <c r="J34" s="1"/>
      <c r="K34" s="1">
        <v>0.9677826816610996</v>
      </c>
      <c r="L34" s="1">
        <v>1.11478434310027</v>
      </c>
      <c r="M34" s="1">
        <v>1.565695509061483</v>
      </c>
      <c r="N34" s="1">
        <v>1.028341282632443</v>
      </c>
      <c r="O34" s="1"/>
      <c r="P34" s="1">
        <v>1.1672965529642509</v>
      </c>
      <c r="Q34" s="1"/>
      <c r="R34" s="1"/>
      <c r="S34" s="1"/>
      <c r="T34" s="1">
        <v>1.0619610159480211</v>
      </c>
    </row>
    <row r="35" spans="1:20" x14ac:dyDescent="0.3">
      <c r="A35" s="25">
        <v>36574</v>
      </c>
      <c r="B35" s="1">
        <v>0.92505992097981127</v>
      </c>
      <c r="C35" s="1"/>
      <c r="D35" s="1"/>
      <c r="E35" s="1"/>
      <c r="F35" s="1">
        <v>1.0411257353821699</v>
      </c>
      <c r="G35" s="1">
        <v>0.91404594189955735</v>
      </c>
      <c r="H35" s="1"/>
      <c r="I35" s="1">
        <v>0.94381805714933709</v>
      </c>
      <c r="J35" s="1"/>
      <c r="K35" s="1">
        <v>0.94566195574776413</v>
      </c>
      <c r="L35" s="1">
        <v>1.08391187439008</v>
      </c>
      <c r="M35" s="1">
        <v>1.539113377433609</v>
      </c>
      <c r="N35" s="1">
        <v>1.0154118882225189</v>
      </c>
      <c r="O35" s="1"/>
      <c r="P35" s="1">
        <v>1.141976620845224</v>
      </c>
      <c r="Q35" s="1"/>
      <c r="R35" s="1"/>
      <c r="S35" s="1"/>
      <c r="T35" s="1">
        <v>1.041051388068517</v>
      </c>
    </row>
    <row r="36" spans="1:20" x14ac:dyDescent="0.3">
      <c r="A36" s="25">
        <v>36577</v>
      </c>
      <c r="B36" s="1">
        <v>0.97461120710377247</v>
      </c>
      <c r="C36" s="1"/>
      <c r="D36" s="1"/>
      <c r="E36" s="1"/>
      <c r="F36" s="1">
        <v>1.050140768711215</v>
      </c>
      <c r="G36" s="1">
        <v>0.94184015581025704</v>
      </c>
      <c r="H36" s="1"/>
      <c r="I36" s="1">
        <v>0.95571472876589347</v>
      </c>
      <c r="J36" s="1"/>
      <c r="K36" s="1">
        <v>0.94566195574776413</v>
      </c>
      <c r="L36" s="1">
        <v>1.10159847309906</v>
      </c>
      <c r="M36" s="1">
        <v>1.541559221661096</v>
      </c>
      <c r="N36" s="1">
        <v>1.018422538918295</v>
      </c>
      <c r="O36" s="1"/>
      <c r="P36" s="1">
        <v>1.1842082975936741</v>
      </c>
      <c r="Q36" s="1"/>
      <c r="R36" s="1"/>
      <c r="S36" s="1"/>
      <c r="T36" s="1">
        <v>1.0454223272297689</v>
      </c>
    </row>
    <row r="37" spans="1:20" x14ac:dyDescent="0.3">
      <c r="A37" s="25">
        <v>36578</v>
      </c>
      <c r="B37" s="1">
        <v>0.96209500162363348</v>
      </c>
      <c r="C37" s="1"/>
      <c r="D37" s="1"/>
      <c r="E37" s="1"/>
      <c r="F37" s="1">
        <v>1.049065604855473</v>
      </c>
      <c r="G37" s="1">
        <v>0.9132623079940575</v>
      </c>
      <c r="H37" s="1"/>
      <c r="I37" s="1">
        <v>0.94559952302085515</v>
      </c>
      <c r="J37" s="1"/>
      <c r="K37" s="1">
        <v>0.94566195574776413</v>
      </c>
      <c r="L37" s="1">
        <v>1.0907134741225639</v>
      </c>
      <c r="M37" s="1">
        <v>1.517539789992622</v>
      </c>
      <c r="N37" s="1">
        <v>1.0117120950033369</v>
      </c>
      <c r="O37" s="1"/>
      <c r="P37" s="1">
        <v>1.1532800585897951</v>
      </c>
      <c r="Q37" s="1"/>
      <c r="R37" s="1"/>
      <c r="S37" s="1"/>
      <c r="T37" s="1">
        <v>1.0330183106910811</v>
      </c>
    </row>
    <row r="38" spans="1:20" x14ac:dyDescent="0.3">
      <c r="A38" s="25">
        <v>36579</v>
      </c>
      <c r="B38" s="1">
        <v>0.94988987160800675</v>
      </c>
      <c r="C38" s="1"/>
      <c r="D38" s="1"/>
      <c r="E38" s="1"/>
      <c r="F38" s="1">
        <v>1.0687832147474681</v>
      </c>
      <c r="G38" s="1">
        <v>0.92946401181076843</v>
      </c>
      <c r="H38" s="1"/>
      <c r="I38" s="1">
        <v>0.96682309146126411</v>
      </c>
      <c r="J38" s="1"/>
      <c r="K38" s="1">
        <v>0.93460159283215205</v>
      </c>
      <c r="L38" s="1">
        <v>1.099775699910742</v>
      </c>
      <c r="M38" s="1">
        <v>1.5497574296002641</v>
      </c>
      <c r="N38" s="1">
        <v>1.01934358000105</v>
      </c>
      <c r="O38" s="1"/>
      <c r="P38" s="1">
        <v>1.1673705818790709</v>
      </c>
      <c r="Q38" s="1"/>
      <c r="R38" s="1"/>
      <c r="S38" s="1"/>
      <c r="T38" s="1">
        <v>1.0533372711163611</v>
      </c>
    </row>
    <row r="39" spans="1:20" x14ac:dyDescent="0.3">
      <c r="A39" s="25">
        <v>36580</v>
      </c>
      <c r="B39" s="1">
        <v>0.92501586428377303</v>
      </c>
      <c r="C39" s="1"/>
      <c r="D39" s="1"/>
      <c r="E39" s="1"/>
      <c r="F39" s="1">
        <v>1.075703959159386</v>
      </c>
      <c r="G39" s="1">
        <v>0.87918644355719866</v>
      </c>
      <c r="H39" s="1"/>
      <c r="I39" s="1">
        <v>0.95254337732347505</v>
      </c>
      <c r="J39" s="1"/>
      <c r="K39" s="1">
        <v>0.94013177428995809</v>
      </c>
      <c r="L39" s="1">
        <v>1.09950963735942</v>
      </c>
      <c r="M39" s="1">
        <v>1.565704593353074</v>
      </c>
      <c r="N39" s="1">
        <v>1.043697484831259</v>
      </c>
      <c r="O39" s="1"/>
      <c r="P39" s="1">
        <v>1.125167347081057</v>
      </c>
      <c r="Q39" s="1"/>
      <c r="R39" s="1"/>
      <c r="S39" s="1"/>
      <c r="T39" s="1">
        <v>1.0499113998818661</v>
      </c>
    </row>
    <row r="40" spans="1:20" x14ac:dyDescent="0.3">
      <c r="A40" s="25">
        <v>36581</v>
      </c>
      <c r="B40" s="1">
        <v>0.91252678295647593</v>
      </c>
      <c r="C40" s="1"/>
      <c r="D40" s="1"/>
      <c r="E40" s="1"/>
      <c r="F40" s="1">
        <v>1.0529858551956279</v>
      </c>
      <c r="G40" s="1">
        <v>0.85138250056811782</v>
      </c>
      <c r="H40" s="1"/>
      <c r="I40" s="1">
        <v>0.95908703898605785</v>
      </c>
      <c r="J40" s="1"/>
      <c r="K40" s="1">
        <v>0.92354116389897412</v>
      </c>
      <c r="L40" s="1">
        <v>1.085745958920773</v>
      </c>
      <c r="M40" s="1">
        <v>1.5721252614642549</v>
      </c>
      <c r="N40" s="1">
        <v>1.067998546438373</v>
      </c>
      <c r="O40" s="1"/>
      <c r="P40" s="1">
        <v>1.1125188799594981</v>
      </c>
      <c r="Q40" s="1"/>
      <c r="R40" s="1"/>
      <c r="S40" s="1"/>
      <c r="T40" s="1">
        <v>1.050561134081512</v>
      </c>
    </row>
    <row r="41" spans="1:20" x14ac:dyDescent="0.3">
      <c r="A41" s="25">
        <v>36584</v>
      </c>
      <c r="B41" s="1">
        <v>0.88779525690007932</v>
      </c>
      <c r="C41" s="1"/>
      <c r="D41" s="1"/>
      <c r="E41" s="1"/>
      <c r="F41" s="1">
        <v>1.035206271254181</v>
      </c>
      <c r="G41" s="1">
        <v>0.82119180073674136</v>
      </c>
      <c r="H41" s="1"/>
      <c r="I41" s="1">
        <v>0.9413314091301096</v>
      </c>
      <c r="J41" s="1"/>
      <c r="K41" s="1">
        <v>0.91801098244116808</v>
      </c>
      <c r="L41" s="1">
        <v>1.064582984661719</v>
      </c>
      <c r="M41" s="1">
        <v>1.550228911942831</v>
      </c>
      <c r="N41" s="1">
        <v>1.0495350428568619</v>
      </c>
      <c r="O41" s="1"/>
      <c r="P41" s="1">
        <v>1.1251443004430981</v>
      </c>
      <c r="Q41" s="1"/>
      <c r="R41" s="1"/>
      <c r="S41" s="1"/>
      <c r="T41" s="1">
        <v>1.036148848198464</v>
      </c>
    </row>
    <row r="42" spans="1:20" x14ac:dyDescent="0.3">
      <c r="A42" s="25">
        <v>36585</v>
      </c>
      <c r="B42" s="1">
        <v>0.86307126677154056</v>
      </c>
      <c r="C42" s="1"/>
      <c r="D42" s="1"/>
      <c r="E42" s="1"/>
      <c r="F42" s="1">
        <v>1.007773097562447</v>
      </c>
      <c r="G42" s="1">
        <v>0.82502165110026671</v>
      </c>
      <c r="H42" s="1"/>
      <c r="I42" s="1">
        <v>0.96013645778375134</v>
      </c>
      <c r="J42" s="1"/>
      <c r="K42" s="1">
        <v>0.90695061944344457</v>
      </c>
      <c r="L42" s="1">
        <v>1.0470203794223361</v>
      </c>
      <c r="M42" s="1">
        <v>1.573110918657074</v>
      </c>
      <c r="N42" s="1">
        <v>1.054461049160571</v>
      </c>
      <c r="O42" s="1"/>
      <c r="P42" s="1">
        <v>1.161665107100426</v>
      </c>
      <c r="Q42" s="1"/>
      <c r="R42" s="1"/>
      <c r="S42" s="1"/>
      <c r="T42" s="1">
        <v>1.0431187241582991</v>
      </c>
    </row>
    <row r="43" spans="1:20" x14ac:dyDescent="0.3">
      <c r="A43" s="25">
        <v>36586</v>
      </c>
      <c r="B43" s="1">
        <v>0.85077257802100292</v>
      </c>
      <c r="C43" s="1"/>
      <c r="D43" s="1"/>
      <c r="E43" s="1"/>
      <c r="F43" s="1">
        <v>0.99370714814787431</v>
      </c>
      <c r="G43" s="1">
        <v>0.82893131542610998</v>
      </c>
      <c r="H43" s="1"/>
      <c r="I43" s="1">
        <v>0.94514606796697231</v>
      </c>
      <c r="J43" s="1"/>
      <c r="K43" s="1">
        <v>0.90142043798563853</v>
      </c>
      <c r="L43" s="1">
        <v>1.0773169333839201</v>
      </c>
      <c r="M43" s="1">
        <v>1.5932212005227859</v>
      </c>
      <c r="N43" s="1">
        <v>1.076302573270719</v>
      </c>
      <c r="O43" s="1"/>
      <c r="P43" s="1">
        <v>1.216506014949883</v>
      </c>
      <c r="Q43" s="1"/>
      <c r="R43" s="1"/>
      <c r="S43" s="1"/>
      <c r="T43" s="1">
        <v>1.06042528056704</v>
      </c>
    </row>
    <row r="44" spans="1:20" x14ac:dyDescent="0.3">
      <c r="A44" s="25">
        <v>36587</v>
      </c>
      <c r="B44" s="1">
        <v>0.83806723218022139</v>
      </c>
      <c r="C44" s="1"/>
      <c r="D44" s="1"/>
      <c r="E44" s="1"/>
      <c r="F44" s="1">
        <v>0.96722839968781527</v>
      </c>
      <c r="G44" s="1">
        <v>0.85135464838441921</v>
      </c>
      <c r="H44" s="1"/>
      <c r="I44" s="1">
        <v>0.93150620411749641</v>
      </c>
      <c r="J44" s="1"/>
      <c r="K44" s="1">
        <v>0.89589025652783238</v>
      </c>
      <c r="L44" s="1">
        <v>1.077400279231338</v>
      </c>
      <c r="M44" s="1">
        <v>1.639260505819212</v>
      </c>
      <c r="N44" s="1">
        <v>1.0515687010115291</v>
      </c>
      <c r="O44" s="1"/>
      <c r="P44" s="1">
        <v>1.216488329967752</v>
      </c>
      <c r="Q44" s="1"/>
      <c r="R44" s="1"/>
      <c r="S44" s="1"/>
      <c r="T44" s="1">
        <v>1.064087418783225</v>
      </c>
    </row>
    <row r="45" spans="1:20" x14ac:dyDescent="0.3">
      <c r="A45" s="25">
        <v>36588</v>
      </c>
      <c r="B45" s="1">
        <v>0.90001336315844949</v>
      </c>
      <c r="C45" s="1"/>
      <c r="D45" s="1"/>
      <c r="E45" s="1"/>
      <c r="F45" s="1">
        <v>0.98736945383891672</v>
      </c>
      <c r="G45" s="1">
        <v>0.87531887432252897</v>
      </c>
      <c r="H45" s="1"/>
      <c r="I45" s="1">
        <v>0.93360649576509114</v>
      </c>
      <c r="J45" s="1"/>
      <c r="K45" s="1">
        <v>0.91248080098336193</v>
      </c>
      <c r="L45" s="1">
        <v>1.095528550745825</v>
      </c>
      <c r="M45" s="1">
        <v>1.6692219418678</v>
      </c>
      <c r="N45" s="1">
        <v>1.0952889003872079</v>
      </c>
      <c r="O45" s="1"/>
      <c r="P45" s="1">
        <v>1.2361866417560581</v>
      </c>
      <c r="Q45" s="1"/>
      <c r="R45" s="1"/>
      <c r="S45" s="1"/>
      <c r="T45" s="1">
        <v>1.1004725339633781</v>
      </c>
    </row>
    <row r="46" spans="1:20" x14ac:dyDescent="0.3">
      <c r="A46" s="25">
        <v>36593</v>
      </c>
      <c r="B46" s="1">
        <v>0.86298806140974549</v>
      </c>
      <c r="C46" s="1"/>
      <c r="D46" s="1"/>
      <c r="E46" s="1"/>
      <c r="F46" s="1">
        <v>0.97057647277881898</v>
      </c>
      <c r="G46" s="1">
        <v>0.88701683274347487</v>
      </c>
      <c r="H46" s="1"/>
      <c r="I46" s="1">
        <v>0.91092388372035193</v>
      </c>
      <c r="J46" s="1"/>
      <c r="K46" s="1">
        <v>0.89036007507002624</v>
      </c>
      <c r="L46" s="1">
        <v>1.09084007928515</v>
      </c>
      <c r="M46" s="1">
        <v>1.5797263516742011</v>
      </c>
      <c r="N46" s="1">
        <v>1.116818426924588</v>
      </c>
      <c r="O46" s="1"/>
      <c r="P46" s="1">
        <v>1.2164814914663959</v>
      </c>
      <c r="Q46" s="1"/>
      <c r="R46" s="1"/>
      <c r="S46" s="1"/>
      <c r="T46" s="1">
        <v>1.0798582398109859</v>
      </c>
    </row>
    <row r="47" spans="1:20" x14ac:dyDescent="0.3">
      <c r="A47" s="25">
        <v>36594</v>
      </c>
      <c r="B47" s="1">
        <v>0.87653480742273027</v>
      </c>
      <c r="C47" s="1"/>
      <c r="D47" s="1"/>
      <c r="E47" s="1"/>
      <c r="F47" s="1">
        <v>0.97321388308591406</v>
      </c>
      <c r="G47" s="1">
        <v>0.84594498359736259</v>
      </c>
      <c r="H47" s="1"/>
      <c r="I47" s="1">
        <v>0.93115380039996709</v>
      </c>
      <c r="J47" s="1"/>
      <c r="K47" s="1">
        <v>0.89589025652783238</v>
      </c>
      <c r="L47" s="1">
        <v>1.10017513470828</v>
      </c>
      <c r="M47" s="1">
        <v>1.5831165052377729</v>
      </c>
      <c r="N47" s="1">
        <v>1.1499407078424979</v>
      </c>
      <c r="O47" s="1"/>
      <c r="P47" s="1">
        <v>1.2361617707298209</v>
      </c>
      <c r="Q47" s="1"/>
      <c r="R47" s="1"/>
      <c r="S47" s="1"/>
      <c r="T47" s="1">
        <v>1.101594802126403</v>
      </c>
    </row>
    <row r="48" spans="1:20" x14ac:dyDescent="0.3">
      <c r="A48" s="25">
        <v>36595</v>
      </c>
      <c r="B48" s="1">
        <v>0.88837878832979633</v>
      </c>
      <c r="C48" s="1"/>
      <c r="D48" s="1"/>
      <c r="E48" s="1"/>
      <c r="F48" s="1">
        <v>0.96243910819300116</v>
      </c>
      <c r="G48" s="1">
        <v>0.85213641466046974</v>
      </c>
      <c r="H48" s="1"/>
      <c r="I48" s="1">
        <v>0.93114129066450546</v>
      </c>
      <c r="J48" s="1"/>
      <c r="K48" s="1">
        <v>0.88482989353010888</v>
      </c>
      <c r="L48" s="1">
        <v>1.0910991589289369</v>
      </c>
      <c r="M48" s="1">
        <v>1.5440101364839169</v>
      </c>
      <c r="N48" s="1">
        <v>1.119571732769951</v>
      </c>
      <c r="O48" s="1"/>
      <c r="P48" s="1">
        <v>1.321895279567129</v>
      </c>
      <c r="Q48" s="1"/>
      <c r="R48" s="1"/>
      <c r="S48" s="1"/>
      <c r="T48" s="1">
        <v>1.0797401063201419</v>
      </c>
    </row>
    <row r="49" spans="1:20" x14ac:dyDescent="0.3">
      <c r="A49" s="25">
        <v>36598</v>
      </c>
      <c r="B49" s="1">
        <v>0.85111615778133287</v>
      </c>
      <c r="C49" s="1"/>
      <c r="D49" s="1"/>
      <c r="E49" s="1"/>
      <c r="F49" s="1">
        <v>0.93007991907596743</v>
      </c>
      <c r="G49" s="1">
        <v>0.85286742604163146</v>
      </c>
      <c r="H49" s="1"/>
      <c r="I49" s="1">
        <v>0.91579688275129367</v>
      </c>
      <c r="J49" s="1"/>
      <c r="K49" s="1">
        <v>0.86270910168131887</v>
      </c>
      <c r="L49" s="1">
        <v>1.057486356630144</v>
      </c>
      <c r="M49" s="1">
        <v>1.489258265540506</v>
      </c>
      <c r="N49" s="1">
        <v>1.0793909424963719</v>
      </c>
      <c r="O49" s="1"/>
      <c r="P49" s="1">
        <v>1.2684547991925901</v>
      </c>
      <c r="Q49" s="1"/>
      <c r="R49" s="1"/>
      <c r="S49" s="1"/>
      <c r="T49" s="1">
        <v>1.039220318960425</v>
      </c>
    </row>
    <row r="50" spans="1:20" x14ac:dyDescent="0.3">
      <c r="A50" s="25">
        <v>36599</v>
      </c>
      <c r="B50" s="1">
        <v>0.8260493238734552</v>
      </c>
      <c r="C50" s="1"/>
      <c r="D50" s="1"/>
      <c r="E50" s="1"/>
      <c r="F50" s="1">
        <v>0.92133564908575671</v>
      </c>
      <c r="G50" s="1">
        <v>0.85779393194949416</v>
      </c>
      <c r="H50" s="1"/>
      <c r="I50" s="1">
        <v>0.91579288323750396</v>
      </c>
      <c r="J50" s="1"/>
      <c r="K50" s="1">
        <v>0.83505819431017714</v>
      </c>
      <c r="L50" s="1">
        <v>1.0577601881543699</v>
      </c>
      <c r="M50" s="1">
        <v>1.464137860583701</v>
      </c>
      <c r="N50" s="1">
        <v>1.054559064069982</v>
      </c>
      <c r="O50" s="1"/>
      <c r="P50" s="1">
        <v>1.2937218859634489</v>
      </c>
      <c r="Q50" s="1"/>
      <c r="R50" s="1"/>
      <c r="S50" s="1"/>
      <c r="T50" s="1">
        <v>1.0171884229178969</v>
      </c>
    </row>
    <row r="51" spans="1:20" x14ac:dyDescent="0.3">
      <c r="A51" s="25">
        <v>36600</v>
      </c>
      <c r="B51" s="1">
        <v>0.83857142528599871</v>
      </c>
      <c r="C51" s="1"/>
      <c r="D51" s="1"/>
      <c r="E51" s="1"/>
      <c r="F51" s="1">
        <v>0.95150306120747841</v>
      </c>
      <c r="G51" s="1">
        <v>0.84085030609161138</v>
      </c>
      <c r="H51" s="1"/>
      <c r="I51" s="1">
        <v>0.94703688946011133</v>
      </c>
      <c r="J51" s="1"/>
      <c r="K51" s="1">
        <v>0.8295280128523711</v>
      </c>
      <c r="L51" s="1">
        <v>1.0400347306398481</v>
      </c>
      <c r="M51" s="1">
        <v>1.44654250935432</v>
      </c>
      <c r="N51" s="1">
        <v>1.0742081518334881</v>
      </c>
      <c r="O51" s="1"/>
      <c r="P51" s="1">
        <v>1.293728764651654</v>
      </c>
      <c r="Q51" s="1"/>
      <c r="R51" s="1"/>
      <c r="S51" s="1"/>
      <c r="T51" s="1">
        <v>1.0266391021854691</v>
      </c>
    </row>
    <row r="52" spans="1:20" x14ac:dyDescent="0.3">
      <c r="A52" s="25">
        <v>36601</v>
      </c>
      <c r="B52" s="1">
        <v>0.82666926173324218</v>
      </c>
      <c r="C52" s="1"/>
      <c r="D52" s="1"/>
      <c r="E52" s="1"/>
      <c r="F52" s="1">
        <v>0.96499890454806481</v>
      </c>
      <c r="G52" s="1">
        <v>0.8493809694409068</v>
      </c>
      <c r="H52" s="1"/>
      <c r="I52" s="1">
        <v>0.94621052531236016</v>
      </c>
      <c r="J52" s="1"/>
      <c r="K52" s="1">
        <v>0.87376953061449669</v>
      </c>
      <c r="L52" s="1">
        <v>1.0556658146681861</v>
      </c>
      <c r="M52" s="1">
        <v>1.4569151126007269</v>
      </c>
      <c r="N52" s="1">
        <v>1.074655797995113</v>
      </c>
      <c r="O52" s="1"/>
      <c r="P52" s="1">
        <v>1.2459451209951971</v>
      </c>
      <c r="Q52" s="1"/>
      <c r="R52" s="1"/>
      <c r="S52" s="1"/>
      <c r="T52" s="1">
        <v>1.0420555227406969</v>
      </c>
    </row>
    <row r="53" spans="1:20" x14ac:dyDescent="0.3">
      <c r="A53" s="25">
        <v>36602</v>
      </c>
      <c r="B53" s="1">
        <v>0.82657736560846695</v>
      </c>
      <c r="C53" s="1"/>
      <c r="D53" s="1"/>
      <c r="E53" s="1"/>
      <c r="F53" s="1">
        <v>0.94434029201105585</v>
      </c>
      <c r="G53" s="1">
        <v>0.84535018696890529</v>
      </c>
      <c r="H53" s="1"/>
      <c r="I53" s="1">
        <v>0.96801307637015854</v>
      </c>
      <c r="J53" s="1"/>
      <c r="K53" s="1">
        <v>0.86270910168131887</v>
      </c>
      <c r="L53" s="1">
        <v>1.0264339370889211</v>
      </c>
      <c r="M53" s="1">
        <v>1.4377458126194851</v>
      </c>
      <c r="N53" s="1">
        <v>1.062351771977049</v>
      </c>
      <c r="O53" s="1"/>
      <c r="P53" s="1">
        <v>1.3077704688115639</v>
      </c>
      <c r="Q53" s="1"/>
      <c r="R53" s="1"/>
      <c r="S53" s="1"/>
      <c r="T53" s="1">
        <v>1.0343177790903719</v>
      </c>
    </row>
    <row r="54" spans="1:20" x14ac:dyDescent="0.3">
      <c r="A54" s="25">
        <v>36605</v>
      </c>
      <c r="B54" s="1">
        <v>0.82632479585814744</v>
      </c>
      <c r="C54" s="1"/>
      <c r="D54" s="1"/>
      <c r="E54" s="1"/>
      <c r="F54" s="1">
        <v>0.91180380643031211</v>
      </c>
      <c r="G54" s="1">
        <v>0.83684973829601339</v>
      </c>
      <c r="H54" s="1"/>
      <c r="I54" s="1">
        <v>0.94534514222900423</v>
      </c>
      <c r="J54" s="1"/>
      <c r="K54" s="1">
        <v>0.86823934915669065</v>
      </c>
      <c r="L54" s="1">
        <v>1.014120462187561</v>
      </c>
      <c r="M54" s="1">
        <v>1.4787824356323711</v>
      </c>
      <c r="N54" s="1">
        <v>1.033277121780463</v>
      </c>
      <c r="O54" s="1"/>
      <c r="P54" s="1">
        <v>1.3077562529913751</v>
      </c>
      <c r="Q54" s="1"/>
      <c r="R54" s="1"/>
      <c r="S54" s="1"/>
      <c r="T54" s="1">
        <v>1.0351447135262839</v>
      </c>
    </row>
    <row r="55" spans="1:20" x14ac:dyDescent="0.3">
      <c r="A55" s="25">
        <v>36606</v>
      </c>
      <c r="B55" s="1">
        <v>0.88828466905406911</v>
      </c>
      <c r="C55" s="1"/>
      <c r="D55" s="1"/>
      <c r="E55" s="1"/>
      <c r="F55" s="1">
        <v>0.97214794953268246</v>
      </c>
      <c r="G55" s="1">
        <v>0.82827547078877728</v>
      </c>
      <c r="H55" s="1"/>
      <c r="I55" s="1">
        <v>0.98982242287199307</v>
      </c>
      <c r="J55" s="1"/>
      <c r="K55" s="1">
        <v>0.8737695306144968</v>
      </c>
      <c r="L55" s="1">
        <v>1.060195316161314</v>
      </c>
      <c r="M55" s="1">
        <v>1.5264211387369551</v>
      </c>
      <c r="N55" s="1">
        <v>1.0503403075862701</v>
      </c>
      <c r="O55" s="1"/>
      <c r="P55" s="1">
        <v>1.348552953963889</v>
      </c>
      <c r="Q55" s="1"/>
      <c r="R55" s="1"/>
      <c r="S55" s="1"/>
      <c r="T55" s="1">
        <v>1.0834022445363261</v>
      </c>
    </row>
    <row r="56" spans="1:20" x14ac:dyDescent="0.3">
      <c r="A56" s="25">
        <v>36607</v>
      </c>
      <c r="B56" s="1">
        <v>0.87590597050803198</v>
      </c>
      <c r="C56" s="1"/>
      <c r="D56" s="1"/>
      <c r="E56" s="1"/>
      <c r="F56" s="1">
        <v>0.97178494872708643</v>
      </c>
      <c r="G56" s="1">
        <v>0.84103504424942377</v>
      </c>
      <c r="H56" s="1"/>
      <c r="I56" s="1">
        <v>0.96245429086921153</v>
      </c>
      <c r="J56" s="1"/>
      <c r="K56" s="1">
        <v>0.90303790455887079</v>
      </c>
      <c r="L56" s="1">
        <v>1.0628811499638851</v>
      </c>
      <c r="M56" s="1">
        <v>1.504503131292497</v>
      </c>
      <c r="N56" s="1">
        <v>1.05787233284742</v>
      </c>
      <c r="O56" s="1"/>
      <c r="P56" s="1">
        <v>1.3049856130384241</v>
      </c>
      <c r="Q56" s="1"/>
      <c r="R56" s="1"/>
      <c r="S56" s="1"/>
      <c r="T56" s="1">
        <v>1.081748375664501</v>
      </c>
    </row>
    <row r="57" spans="1:20" x14ac:dyDescent="0.3">
      <c r="A57" s="25">
        <v>36608</v>
      </c>
      <c r="B57" s="1">
        <v>0.88815586004372471</v>
      </c>
      <c r="C57" s="1"/>
      <c r="D57" s="1"/>
      <c r="E57" s="1"/>
      <c r="F57" s="1">
        <v>0.96707788558045615</v>
      </c>
      <c r="G57" s="1">
        <v>0.8402385435344939</v>
      </c>
      <c r="H57" s="1"/>
      <c r="I57" s="1">
        <v>0.96220171211853533</v>
      </c>
      <c r="J57" s="1"/>
      <c r="K57" s="1">
        <v>0.89749780002045598</v>
      </c>
      <c r="L57" s="1">
        <v>1.0669838559614211</v>
      </c>
      <c r="M57" s="1">
        <v>1.5266797844087621</v>
      </c>
      <c r="N57" s="1">
        <v>1.0552573229953039</v>
      </c>
      <c r="O57" s="1"/>
      <c r="P57" s="1">
        <v>1.2740217354275569</v>
      </c>
      <c r="Q57" s="1"/>
      <c r="R57" s="1"/>
      <c r="S57" s="1"/>
      <c r="T57" s="1">
        <v>1.08275251033668</v>
      </c>
    </row>
    <row r="58" spans="1:20" x14ac:dyDescent="0.3">
      <c r="A58" s="25">
        <v>36609</v>
      </c>
      <c r="B58" s="1">
        <v>0.88807572411125435</v>
      </c>
      <c r="C58" s="1"/>
      <c r="D58" s="1"/>
      <c r="E58" s="1"/>
      <c r="F58" s="1">
        <v>1.0064886023962281</v>
      </c>
      <c r="G58" s="1">
        <v>0.86665288264812146</v>
      </c>
      <c r="H58" s="1"/>
      <c r="I58" s="1">
        <v>0.9802809669165754</v>
      </c>
      <c r="J58" s="1"/>
      <c r="K58" s="1">
        <v>0.95843901637114093</v>
      </c>
      <c r="L58" s="1">
        <v>1.0582683939754061</v>
      </c>
      <c r="M58" s="1">
        <v>1.5466412183276279</v>
      </c>
      <c r="N58" s="1">
        <v>1.0768099726491129</v>
      </c>
      <c r="O58" s="1"/>
      <c r="P58" s="1">
        <v>1.321818070186658</v>
      </c>
      <c r="Q58" s="1"/>
      <c r="R58" s="1"/>
      <c r="S58" s="1"/>
      <c r="T58" s="1">
        <v>1.1030124040165381</v>
      </c>
    </row>
    <row r="59" spans="1:20" x14ac:dyDescent="0.3">
      <c r="A59" s="25">
        <v>36612</v>
      </c>
      <c r="B59" s="1">
        <v>0.8759373234919553</v>
      </c>
      <c r="C59" s="1"/>
      <c r="D59" s="1"/>
      <c r="E59" s="1"/>
      <c r="F59" s="1">
        <v>1.0226740974908011</v>
      </c>
      <c r="G59" s="1">
        <v>0.85817704067715395</v>
      </c>
      <c r="H59" s="1"/>
      <c r="I59" s="1">
        <v>0.97858167395104001</v>
      </c>
      <c r="J59" s="1"/>
      <c r="K59" s="1">
        <v>0.96397912099166716</v>
      </c>
      <c r="L59" s="1">
        <v>1.067178259660591</v>
      </c>
      <c r="M59" s="1">
        <v>1.557410592711332</v>
      </c>
      <c r="N59" s="1">
        <v>1.1439390628849679</v>
      </c>
      <c r="O59" s="1"/>
      <c r="P59" s="1">
        <v>1.3314179581350869</v>
      </c>
      <c r="Q59" s="1"/>
      <c r="R59" s="1"/>
      <c r="S59" s="1"/>
      <c r="T59" s="1">
        <v>1.119373892498523</v>
      </c>
    </row>
    <row r="60" spans="1:20" x14ac:dyDescent="0.3">
      <c r="A60" s="25">
        <v>36613</v>
      </c>
      <c r="B60" s="1">
        <v>0.83873232974547485</v>
      </c>
      <c r="C60" s="1"/>
      <c r="D60" s="1"/>
      <c r="E60" s="1"/>
      <c r="F60" s="1">
        <v>0.9920147225654451</v>
      </c>
      <c r="G60" s="1">
        <v>0.84111754104659653</v>
      </c>
      <c r="H60" s="1"/>
      <c r="I60" s="1">
        <v>0.95938771785044008</v>
      </c>
      <c r="J60" s="1"/>
      <c r="K60" s="1">
        <v>0.94735880721220012</v>
      </c>
      <c r="L60" s="1">
        <v>1.0574884988091391</v>
      </c>
      <c r="M60" s="1">
        <v>1.49705523653731</v>
      </c>
      <c r="N60" s="1">
        <v>1.1038590188661941</v>
      </c>
      <c r="O60" s="1"/>
      <c r="P60" s="1">
        <v>1.3031781136530789</v>
      </c>
      <c r="Q60" s="1"/>
      <c r="R60" s="1"/>
      <c r="S60" s="1"/>
      <c r="T60" s="1">
        <v>1.083106910809214</v>
      </c>
    </row>
    <row r="61" spans="1:20" x14ac:dyDescent="0.3">
      <c r="A61" s="25">
        <v>36614</v>
      </c>
      <c r="B61" s="1">
        <v>0.83855499229667596</v>
      </c>
      <c r="C61" s="1"/>
      <c r="D61" s="1"/>
      <c r="E61" s="1"/>
      <c r="F61" s="1">
        <v>0.98751410358958569</v>
      </c>
      <c r="G61" s="1">
        <v>0.84873098330648533</v>
      </c>
      <c r="H61" s="1"/>
      <c r="I61" s="1">
        <v>0.926799138416318</v>
      </c>
      <c r="J61" s="1"/>
      <c r="K61" s="1">
        <v>0.93073842749727875</v>
      </c>
      <c r="L61" s="1">
        <v>1.053445025554115</v>
      </c>
      <c r="M61" s="1">
        <v>1.4583232020428509</v>
      </c>
      <c r="N61" s="1">
        <v>1.095584901809239</v>
      </c>
      <c r="O61" s="1"/>
      <c r="P61" s="1">
        <v>1.3271244426771081</v>
      </c>
      <c r="Q61" s="1"/>
      <c r="R61" s="1"/>
      <c r="S61" s="1"/>
      <c r="T61" s="1">
        <v>1.0663319551092729</v>
      </c>
    </row>
    <row r="62" spans="1:20" x14ac:dyDescent="0.3">
      <c r="A62" s="25">
        <v>36615</v>
      </c>
      <c r="B62" s="1">
        <v>0.83824520631917787</v>
      </c>
      <c r="C62" s="1"/>
      <c r="D62" s="1"/>
      <c r="E62" s="1"/>
      <c r="F62" s="1">
        <v>0.98225102168393563</v>
      </c>
      <c r="G62" s="1">
        <v>0.83686127918913245</v>
      </c>
      <c r="H62" s="1"/>
      <c r="I62" s="1">
        <v>0.89339630927516589</v>
      </c>
      <c r="J62" s="1"/>
      <c r="K62" s="1">
        <v>0.93073842749727875</v>
      </c>
      <c r="L62" s="1">
        <v>1.0557286157444881</v>
      </c>
      <c r="M62" s="1">
        <v>1.427662978177227</v>
      </c>
      <c r="N62" s="1">
        <v>1.0772738477552699</v>
      </c>
      <c r="O62" s="1"/>
      <c r="P62" s="1">
        <v>1.28478367641361</v>
      </c>
      <c r="Q62" s="1"/>
      <c r="R62" s="1"/>
      <c r="S62" s="1"/>
      <c r="T62" s="1">
        <v>1.042291789722386</v>
      </c>
    </row>
    <row r="63" spans="1:20" x14ac:dyDescent="0.3">
      <c r="A63" s="25">
        <v>36616</v>
      </c>
      <c r="B63" s="1">
        <v>0.83852639151729225</v>
      </c>
      <c r="C63" s="1"/>
      <c r="D63" s="1"/>
      <c r="E63" s="1"/>
      <c r="F63" s="1">
        <v>0.99494875293464735</v>
      </c>
      <c r="G63" s="1">
        <v>0.86240983957591966</v>
      </c>
      <c r="H63" s="1"/>
      <c r="I63" s="1">
        <v>0.94069280531759936</v>
      </c>
      <c r="J63" s="1"/>
      <c r="K63" s="1">
        <v>0.94181870267378531</v>
      </c>
      <c r="L63" s="1">
        <v>1.081293448759489</v>
      </c>
      <c r="M63" s="1">
        <v>1.434971096968829</v>
      </c>
      <c r="N63" s="1">
        <v>1.0907120752206569</v>
      </c>
      <c r="O63" s="1"/>
      <c r="P63" s="1">
        <v>1.2636125382507111</v>
      </c>
      <c r="Q63" s="1"/>
      <c r="R63" s="1"/>
      <c r="S63" s="1"/>
      <c r="T63" s="1">
        <v>1.052569403425871</v>
      </c>
    </row>
    <row r="64" spans="1:20" x14ac:dyDescent="0.3">
      <c r="A64" s="25">
        <v>36619</v>
      </c>
      <c r="B64" s="1">
        <v>0.82575391377439888</v>
      </c>
      <c r="C64" s="1"/>
      <c r="D64" s="1"/>
      <c r="E64" s="1"/>
      <c r="F64" s="1">
        <v>1.020137408158736</v>
      </c>
      <c r="G64" s="1">
        <v>0.84119209695618968</v>
      </c>
      <c r="H64" s="1"/>
      <c r="I64" s="1">
        <v>0.92476389883774501</v>
      </c>
      <c r="J64" s="1"/>
      <c r="K64" s="1">
        <v>0.95289891183272635</v>
      </c>
      <c r="L64" s="1">
        <v>1.0625793589099659</v>
      </c>
      <c r="M64" s="1">
        <v>1.3709155750800059</v>
      </c>
      <c r="N64" s="1">
        <v>1.079231399575703</v>
      </c>
      <c r="O64" s="1"/>
      <c r="P64" s="1">
        <v>1.221256782872</v>
      </c>
      <c r="Q64" s="1"/>
      <c r="R64" s="1"/>
      <c r="S64" s="1"/>
      <c r="T64" s="1">
        <v>1.0186060248080331</v>
      </c>
    </row>
    <row r="65" spans="1:20" x14ac:dyDescent="0.3">
      <c r="A65" s="25">
        <v>36620</v>
      </c>
      <c r="B65" s="1">
        <v>0.80088535410164152</v>
      </c>
      <c r="C65" s="1"/>
      <c r="D65" s="1"/>
      <c r="E65" s="1"/>
      <c r="F65" s="1">
        <v>1.007076515243581</v>
      </c>
      <c r="G65" s="1">
        <v>0.83262475673328362</v>
      </c>
      <c r="H65" s="1"/>
      <c r="I65" s="1">
        <v>0.94040031592622764</v>
      </c>
      <c r="J65" s="1"/>
      <c r="K65" s="1">
        <v>0.95289891183272635</v>
      </c>
      <c r="L65" s="1">
        <v>1.030606497251517</v>
      </c>
      <c r="M65" s="1">
        <v>1.3295910515919069</v>
      </c>
      <c r="N65" s="1">
        <v>1.071211881387143</v>
      </c>
      <c r="O65" s="1"/>
      <c r="P65" s="1">
        <v>1.200085750511886</v>
      </c>
      <c r="Q65" s="1"/>
      <c r="R65" s="1"/>
      <c r="S65" s="1"/>
      <c r="T65" s="1">
        <v>0.98978145304193743</v>
      </c>
    </row>
    <row r="66" spans="1:20" x14ac:dyDescent="0.3">
      <c r="A66" s="25">
        <v>36621</v>
      </c>
      <c r="B66" s="1">
        <v>0.77614724549668268</v>
      </c>
      <c r="C66" s="1"/>
      <c r="D66" s="1"/>
      <c r="E66" s="1"/>
      <c r="F66" s="1">
        <v>1.005660332171413</v>
      </c>
      <c r="G66" s="1">
        <v>0.81580025780944543</v>
      </c>
      <c r="H66" s="1"/>
      <c r="I66" s="1">
        <v>0.93131434111944167</v>
      </c>
      <c r="J66" s="1"/>
      <c r="K66" s="1">
        <v>0.93627859805325941</v>
      </c>
      <c r="L66" s="1">
        <v>1.0109871797037799</v>
      </c>
      <c r="M66" s="1">
        <v>1.3181943158106311</v>
      </c>
      <c r="N66" s="1">
        <v>1.1074893534160031</v>
      </c>
      <c r="O66" s="1"/>
      <c r="P66" s="1">
        <v>1.2155802214607261</v>
      </c>
      <c r="Q66" s="1"/>
      <c r="R66" s="1"/>
      <c r="S66" s="1"/>
      <c r="T66" s="1">
        <v>0.9872415829887774</v>
      </c>
    </row>
    <row r="67" spans="1:20" x14ac:dyDescent="0.3">
      <c r="A67" s="25">
        <v>36622</v>
      </c>
      <c r="B67" s="1">
        <v>0.77634942296563547</v>
      </c>
      <c r="C67" s="1"/>
      <c r="D67" s="1"/>
      <c r="E67" s="1"/>
      <c r="F67" s="1">
        <v>0.99705048779635119</v>
      </c>
      <c r="G67" s="1">
        <v>0.82432861840462901</v>
      </c>
      <c r="H67" s="1"/>
      <c r="I67" s="1">
        <v>0.929884672146022</v>
      </c>
      <c r="J67" s="1"/>
      <c r="K67" s="1">
        <v>0.93627859805325941</v>
      </c>
      <c r="L67" s="1">
        <v>1.019819851896429</v>
      </c>
      <c r="M67" s="1">
        <v>1.364913036117676</v>
      </c>
      <c r="N67" s="1">
        <v>1.1211732412477291</v>
      </c>
      <c r="O67" s="1"/>
      <c r="P67" s="1">
        <v>1.269167987033053</v>
      </c>
      <c r="Q67" s="1"/>
      <c r="R67" s="1"/>
      <c r="S67" s="1"/>
      <c r="T67" s="1">
        <v>1.0127584170112229</v>
      </c>
    </row>
    <row r="68" spans="1:20" x14ac:dyDescent="0.3">
      <c r="A68" s="25">
        <v>36623</v>
      </c>
      <c r="B68" s="1">
        <v>0.76420893526858413</v>
      </c>
      <c r="C68" s="1"/>
      <c r="D68" s="1"/>
      <c r="E68" s="1"/>
      <c r="F68" s="1">
        <v>1.0130184277261891</v>
      </c>
      <c r="G68" s="1">
        <v>0.84044533526133769</v>
      </c>
      <c r="H68" s="1"/>
      <c r="I68" s="1">
        <v>0.92405551606504555</v>
      </c>
      <c r="J68" s="1"/>
      <c r="K68" s="1">
        <v>0.94181870267378553</v>
      </c>
      <c r="L68" s="1">
        <v>1.0310524114811901</v>
      </c>
      <c r="M68" s="1">
        <v>1.3955092819675079</v>
      </c>
      <c r="N68" s="1">
        <v>1.1303079167552541</v>
      </c>
      <c r="O68" s="1"/>
      <c r="P68" s="1">
        <v>1.2705948341433611</v>
      </c>
      <c r="Q68" s="1"/>
      <c r="R68" s="1"/>
      <c r="S68" s="1"/>
      <c r="T68" s="1">
        <v>1.034435912581217</v>
      </c>
    </row>
    <row r="69" spans="1:20" x14ac:dyDescent="0.3">
      <c r="A69" s="25">
        <v>36626</v>
      </c>
      <c r="B69" s="1">
        <v>0.72673848327357249</v>
      </c>
      <c r="C69" s="1"/>
      <c r="D69" s="1"/>
      <c r="E69" s="1"/>
      <c r="F69" s="1">
        <v>0.9966150736119137</v>
      </c>
      <c r="G69" s="1">
        <v>0.82435769007895343</v>
      </c>
      <c r="H69" s="1"/>
      <c r="I69" s="1">
        <v>0.91291489426618555</v>
      </c>
      <c r="J69" s="1"/>
      <c r="K69" s="1">
        <v>0.90303790455887101</v>
      </c>
      <c r="L69" s="1">
        <v>1.00548846315118</v>
      </c>
      <c r="M69" s="1">
        <v>1.359670609409559</v>
      </c>
      <c r="N69" s="1">
        <v>1.1036563133771871</v>
      </c>
      <c r="O69" s="1"/>
      <c r="P69" s="1">
        <v>1.2141309909492639</v>
      </c>
      <c r="Q69" s="1"/>
      <c r="R69" s="1"/>
      <c r="S69" s="1"/>
      <c r="T69" s="1">
        <v>0.99131718842291783</v>
      </c>
    </row>
    <row r="70" spans="1:20" x14ac:dyDescent="0.3">
      <c r="A70" s="25">
        <v>36627</v>
      </c>
      <c r="B70" s="1">
        <v>0.72650335187541981</v>
      </c>
      <c r="C70" s="1"/>
      <c r="D70" s="1"/>
      <c r="E70" s="1"/>
      <c r="F70" s="1">
        <v>0.99037770099377131</v>
      </c>
      <c r="G70" s="1">
        <v>0.82436545238581338</v>
      </c>
      <c r="H70" s="1"/>
      <c r="I70" s="1">
        <v>0.91291936703270049</v>
      </c>
      <c r="J70" s="1"/>
      <c r="K70" s="1">
        <v>0.89195769539993008</v>
      </c>
      <c r="L70" s="1">
        <v>0.99494376446566724</v>
      </c>
      <c r="M70" s="1">
        <v>1.3310905778045889</v>
      </c>
      <c r="N70" s="1">
        <v>1.0763725777617641</v>
      </c>
      <c r="O70" s="1"/>
      <c r="P70" s="1">
        <v>1.2014178139987191</v>
      </c>
      <c r="Q70" s="1"/>
      <c r="R70" s="1"/>
      <c r="S70" s="1"/>
      <c r="T70" s="1">
        <v>0.97690490253986995</v>
      </c>
    </row>
    <row r="71" spans="1:20" x14ac:dyDescent="0.3">
      <c r="A71" s="25">
        <v>36628</v>
      </c>
      <c r="B71" s="1">
        <v>0.70199647892657446</v>
      </c>
      <c r="C71" s="1"/>
      <c r="D71" s="1"/>
      <c r="E71" s="1"/>
      <c r="F71" s="1">
        <v>1.0007076628794509</v>
      </c>
      <c r="G71" s="1">
        <v>0.84131693404635277</v>
      </c>
      <c r="H71" s="1"/>
      <c r="I71" s="1">
        <v>0.95808777971439452</v>
      </c>
      <c r="J71" s="1"/>
      <c r="K71" s="1">
        <v>0.90303790455887101</v>
      </c>
      <c r="L71" s="1">
        <v>0.99291415293742225</v>
      </c>
      <c r="M71" s="1">
        <v>1.3073636305703791</v>
      </c>
      <c r="N71" s="1">
        <v>1.10273429967809</v>
      </c>
      <c r="O71" s="1"/>
      <c r="P71" s="1">
        <v>1.188710214725575</v>
      </c>
      <c r="Q71" s="1"/>
      <c r="R71" s="1"/>
      <c r="S71" s="1"/>
      <c r="T71" s="1">
        <v>0.96414648552864723</v>
      </c>
    </row>
    <row r="72" spans="1:20" x14ac:dyDescent="0.3">
      <c r="A72" s="25">
        <v>36629</v>
      </c>
      <c r="B72" s="1">
        <v>0.67687042033143585</v>
      </c>
      <c r="C72" s="1"/>
      <c r="D72" s="1"/>
      <c r="E72" s="1"/>
      <c r="F72" s="1">
        <v>0.97932057336639766</v>
      </c>
      <c r="G72" s="1">
        <v>0.84128596395522859</v>
      </c>
      <c r="H72" s="1"/>
      <c r="I72" s="1">
        <v>0.89157727471311721</v>
      </c>
      <c r="J72" s="1"/>
      <c r="K72" s="1">
        <v>0.85871700190554157</v>
      </c>
      <c r="L72" s="1">
        <v>0.92971358797347114</v>
      </c>
      <c r="M72" s="1">
        <v>1.254214761698921</v>
      </c>
      <c r="N72" s="1">
        <v>1.0748298711582449</v>
      </c>
      <c r="O72" s="1"/>
      <c r="P72" s="1">
        <v>1.1477628561539801</v>
      </c>
      <c r="Q72" s="1"/>
      <c r="R72" s="1"/>
      <c r="S72" s="1"/>
      <c r="T72" s="1">
        <v>0.91553455404607198</v>
      </c>
    </row>
    <row r="73" spans="1:20" x14ac:dyDescent="0.3">
      <c r="A73" s="25">
        <v>36630</v>
      </c>
      <c r="B73" s="1">
        <v>0.63935928358857985</v>
      </c>
      <c r="C73" s="1"/>
      <c r="D73" s="1"/>
      <c r="E73" s="1"/>
      <c r="F73" s="1">
        <v>0.91509733509590618</v>
      </c>
      <c r="G73" s="1">
        <v>0.79026551671823242</v>
      </c>
      <c r="H73" s="1"/>
      <c r="I73" s="1">
        <v>0.84181608597669411</v>
      </c>
      <c r="J73" s="1"/>
      <c r="K73" s="1">
        <v>0.79777585160526687</v>
      </c>
      <c r="L73" s="1">
        <v>0.87190578877653935</v>
      </c>
      <c r="M73" s="1">
        <v>1.2166035219736619</v>
      </c>
      <c r="N73" s="1">
        <v>1.0172674592852931</v>
      </c>
      <c r="O73" s="1"/>
      <c r="P73" s="1">
        <v>1.1011511900284561</v>
      </c>
      <c r="Q73" s="1"/>
      <c r="R73" s="1"/>
      <c r="S73" s="1"/>
      <c r="T73" s="1">
        <v>0.87383343177790895</v>
      </c>
    </row>
    <row r="74" spans="1:20" x14ac:dyDescent="0.3">
      <c r="A74" s="25">
        <v>36633</v>
      </c>
      <c r="B74" s="1">
        <v>0.68844939699046392</v>
      </c>
      <c r="C74" s="1"/>
      <c r="D74" s="1"/>
      <c r="E74" s="1"/>
      <c r="F74" s="1">
        <v>0.88131499250284873</v>
      </c>
      <c r="G74" s="1">
        <v>0.77316974288589468</v>
      </c>
      <c r="H74" s="1"/>
      <c r="I74" s="1">
        <v>0.81633824260643306</v>
      </c>
      <c r="J74" s="1"/>
      <c r="K74" s="1">
        <v>0.77007526268213766</v>
      </c>
      <c r="L74" s="1">
        <v>0.88160048648340517</v>
      </c>
      <c r="M74" s="1">
        <v>1.2155198575258399</v>
      </c>
      <c r="N74" s="1">
        <v>0.98623578833735071</v>
      </c>
      <c r="O74" s="1"/>
      <c r="P74" s="1">
        <v>1.0955039602164309</v>
      </c>
      <c r="Q74" s="1"/>
      <c r="R74" s="1"/>
      <c r="S74" s="1"/>
      <c r="T74" s="1">
        <v>0.87507383343177769</v>
      </c>
    </row>
    <row r="75" spans="1:20" x14ac:dyDescent="0.3">
      <c r="A75" s="25">
        <v>36634</v>
      </c>
      <c r="B75" s="1">
        <v>0.71333457900237962</v>
      </c>
      <c r="C75" s="1"/>
      <c r="D75" s="1"/>
      <c r="E75" s="1"/>
      <c r="F75" s="1">
        <v>0.91569689187535808</v>
      </c>
      <c r="G75" s="1">
        <v>0.82496687802258284</v>
      </c>
      <c r="H75" s="1"/>
      <c r="I75" s="1">
        <v>0.87450794458468917</v>
      </c>
      <c r="J75" s="1"/>
      <c r="K75" s="1">
        <v>0.8254763744287188</v>
      </c>
      <c r="L75" s="1">
        <v>0.90965731263429295</v>
      </c>
      <c r="M75" s="1">
        <v>1.281124425088942</v>
      </c>
      <c r="N75" s="1">
        <v>0.98007093366808129</v>
      </c>
      <c r="O75" s="1"/>
      <c r="P75" s="1">
        <v>1.1844631270693879</v>
      </c>
      <c r="Q75" s="1"/>
      <c r="R75" s="1"/>
      <c r="S75" s="1"/>
      <c r="T75" s="1">
        <v>0.91010041346721771</v>
      </c>
    </row>
    <row r="76" spans="1:20" x14ac:dyDescent="0.3">
      <c r="A76" s="25">
        <v>36635</v>
      </c>
      <c r="B76" s="1">
        <v>0.67608599246764023</v>
      </c>
      <c r="C76" s="1"/>
      <c r="D76" s="1"/>
      <c r="E76" s="1"/>
      <c r="F76" s="1">
        <v>0.86239088046763179</v>
      </c>
      <c r="G76" s="1">
        <v>0.80704762672061492</v>
      </c>
      <c r="H76" s="1"/>
      <c r="I76" s="1">
        <v>0.85953503480368454</v>
      </c>
      <c r="J76" s="1"/>
      <c r="K76" s="1">
        <v>0.78669557641233778</v>
      </c>
      <c r="L76" s="1">
        <v>0.88096786768602564</v>
      </c>
      <c r="M76" s="1">
        <v>1.2739145050707019</v>
      </c>
      <c r="N76" s="1">
        <v>0.93945110916577701</v>
      </c>
      <c r="O76" s="1"/>
      <c r="P76" s="1">
        <v>1.1590587504354719</v>
      </c>
      <c r="Q76" s="1"/>
      <c r="R76" s="1"/>
      <c r="S76" s="1"/>
      <c r="T76" s="1">
        <v>0.88163024217365604</v>
      </c>
    </row>
    <row r="77" spans="1:20" x14ac:dyDescent="0.3">
      <c r="A77" s="25">
        <v>36636</v>
      </c>
      <c r="B77" s="1">
        <v>0.70099169665852501</v>
      </c>
      <c r="C77" s="1"/>
      <c r="D77" s="1"/>
      <c r="E77" s="1"/>
      <c r="F77" s="1">
        <v>0.91046410806269307</v>
      </c>
      <c r="G77" s="1">
        <v>0.86224832458386524</v>
      </c>
      <c r="H77" s="1"/>
      <c r="I77" s="1">
        <v>0.85998538908596323</v>
      </c>
      <c r="J77" s="1"/>
      <c r="K77" s="1">
        <v>0.79777585160526676</v>
      </c>
      <c r="L77" s="1">
        <v>0.91901683245416743</v>
      </c>
      <c r="M77" s="1">
        <v>1.2569838253913479</v>
      </c>
      <c r="N77" s="1">
        <v>0.94290299734072813</v>
      </c>
      <c r="O77" s="1"/>
      <c r="P77" s="1">
        <v>1.154830106646749</v>
      </c>
      <c r="Q77" s="1"/>
      <c r="R77" s="1"/>
      <c r="S77" s="1"/>
      <c r="T77" s="1">
        <v>0.89799173065564075</v>
      </c>
    </row>
    <row r="78" spans="1:20" x14ac:dyDescent="0.3">
      <c r="A78" s="25">
        <v>36640</v>
      </c>
      <c r="B78" s="1">
        <v>0.68840430229338223</v>
      </c>
      <c r="C78" s="1"/>
      <c r="D78" s="1"/>
      <c r="E78" s="1"/>
      <c r="F78" s="1">
        <v>0.88196320016286733</v>
      </c>
      <c r="G78" s="1">
        <v>0.88338066045849617</v>
      </c>
      <c r="H78" s="1"/>
      <c r="I78" s="1">
        <v>0.87557857819201501</v>
      </c>
      <c r="J78" s="1"/>
      <c r="K78" s="1">
        <v>0.78115547183286727</v>
      </c>
      <c r="L78" s="1">
        <v>0.90220703880081532</v>
      </c>
      <c r="M78" s="1">
        <v>1.2215748649510321</v>
      </c>
      <c r="N78" s="1">
        <v>0.92542142173408037</v>
      </c>
      <c r="O78" s="1"/>
      <c r="P78" s="1">
        <v>1.1717474670487471</v>
      </c>
      <c r="Q78" s="1"/>
      <c r="R78" s="1"/>
      <c r="S78" s="1"/>
      <c r="T78" s="1">
        <v>0.87383343177790895</v>
      </c>
    </row>
    <row r="79" spans="1:20" x14ac:dyDescent="0.3">
      <c r="A79" s="25">
        <v>36641</v>
      </c>
      <c r="B79" s="1">
        <v>0.73811751144996907</v>
      </c>
      <c r="C79" s="1"/>
      <c r="D79" s="1"/>
      <c r="E79" s="1"/>
      <c r="F79" s="1">
        <v>0.89189141363342206</v>
      </c>
      <c r="G79" s="1">
        <v>0.91306264792214964</v>
      </c>
      <c r="H79" s="1"/>
      <c r="I79" s="1">
        <v>0.89595936396242326</v>
      </c>
      <c r="J79" s="1"/>
      <c r="K79" s="1">
        <v>0.80331595618473717</v>
      </c>
      <c r="L79" s="1">
        <v>0.93599750086832911</v>
      </c>
      <c r="M79" s="1">
        <v>1.2635931789332979</v>
      </c>
      <c r="N79" s="1">
        <v>1.0007908710724069</v>
      </c>
      <c r="O79" s="1"/>
      <c r="P79" s="1">
        <v>1.245176519931473</v>
      </c>
      <c r="Q79" s="1"/>
      <c r="R79" s="1"/>
      <c r="S79" s="1"/>
      <c r="T79" s="1">
        <v>0.90962787950383939</v>
      </c>
    </row>
    <row r="80" spans="1:20" x14ac:dyDescent="0.3">
      <c r="A80" s="25">
        <v>36642</v>
      </c>
      <c r="B80" s="1">
        <v>0.75036989676520316</v>
      </c>
      <c r="C80" s="1"/>
      <c r="D80" s="1"/>
      <c r="E80" s="1"/>
      <c r="F80" s="1">
        <v>0.89069781735928688</v>
      </c>
      <c r="G80" s="1">
        <v>0.91741559922306026</v>
      </c>
      <c r="H80" s="1"/>
      <c r="I80" s="1">
        <v>0.89162850489183965</v>
      </c>
      <c r="J80" s="1"/>
      <c r="K80" s="1">
        <v>0.79223568099180819</v>
      </c>
      <c r="L80" s="1">
        <v>0.94157493693609617</v>
      </c>
      <c r="M80" s="1">
        <v>1.2636043952180931</v>
      </c>
      <c r="N80" s="1">
        <v>0.98967265931341453</v>
      </c>
      <c r="O80" s="1"/>
      <c r="P80" s="1">
        <v>1.256475964388478</v>
      </c>
      <c r="Q80" s="1"/>
      <c r="R80" s="1"/>
      <c r="S80" s="1"/>
      <c r="T80" s="1">
        <v>0.91234494979326652</v>
      </c>
    </row>
    <row r="81" spans="1:20" x14ac:dyDescent="0.3">
      <c r="A81" s="25">
        <v>36643</v>
      </c>
      <c r="B81" s="1">
        <v>0.76260934487399945</v>
      </c>
      <c r="C81" s="1"/>
      <c r="D81" s="1"/>
      <c r="E81" s="1"/>
      <c r="F81" s="1">
        <v>0.88354219603528417</v>
      </c>
      <c r="G81" s="1">
        <v>0.90979210728962201</v>
      </c>
      <c r="H81" s="1"/>
      <c r="I81" s="1">
        <v>0.89414494472963213</v>
      </c>
      <c r="J81" s="1"/>
      <c r="K81" s="1">
        <v>0.80885606076420757</v>
      </c>
      <c r="L81" s="1">
        <v>0.94981187901982267</v>
      </c>
      <c r="M81" s="1">
        <v>1.223239537564875</v>
      </c>
      <c r="N81" s="1">
        <v>0.98925678958467922</v>
      </c>
      <c r="O81" s="1"/>
      <c r="P81" s="1">
        <v>1.304495018113925</v>
      </c>
      <c r="Q81" s="1"/>
      <c r="R81" s="1"/>
      <c r="S81" s="1"/>
      <c r="T81" s="1">
        <v>0.91199054932073254</v>
      </c>
    </row>
    <row r="82" spans="1:20" x14ac:dyDescent="0.3">
      <c r="A82" s="25">
        <v>36644</v>
      </c>
      <c r="B82" s="1">
        <v>0.80004422337412728</v>
      </c>
      <c r="C82" s="1"/>
      <c r="D82" s="1"/>
      <c r="E82" s="1"/>
      <c r="F82" s="1">
        <v>0.91985600338876417</v>
      </c>
      <c r="G82" s="1">
        <v>0.93436200466822861</v>
      </c>
      <c r="H82" s="1"/>
      <c r="I82" s="1">
        <v>0.92256107151101696</v>
      </c>
      <c r="J82" s="1"/>
      <c r="K82" s="1">
        <v>0.85871700190554123</v>
      </c>
      <c r="L82" s="1">
        <v>1.0022998789551989</v>
      </c>
      <c r="M82" s="1">
        <v>1.2303307163886099</v>
      </c>
      <c r="N82" s="1">
        <v>0.99705993686105976</v>
      </c>
      <c r="O82" s="1"/>
      <c r="P82" s="1">
        <v>1.341220194927643</v>
      </c>
      <c r="Q82" s="1">
        <v>1</v>
      </c>
      <c r="R82" s="1"/>
      <c r="S82" s="1"/>
      <c r="T82" s="1">
        <v>0.91772002362669813</v>
      </c>
    </row>
    <row r="83" spans="1:20" x14ac:dyDescent="0.3">
      <c r="A83" s="25">
        <v>36648</v>
      </c>
      <c r="B83" s="1">
        <v>0.76379312928235032</v>
      </c>
      <c r="C83" s="1"/>
      <c r="D83" s="1"/>
      <c r="E83" s="1"/>
      <c r="F83" s="1">
        <v>0.92403192477802476</v>
      </c>
      <c r="G83" s="1">
        <v>0.92594654760041095</v>
      </c>
      <c r="H83" s="1"/>
      <c r="I83" s="1">
        <v>0.89983361835274411</v>
      </c>
      <c r="J83" s="1"/>
      <c r="K83" s="1">
        <v>0.81439616534367798</v>
      </c>
      <c r="L83" s="1">
        <v>0.99917809576704331</v>
      </c>
      <c r="M83" s="1">
        <v>1.27903878393771</v>
      </c>
      <c r="N83" s="1">
        <v>1.0164388081611599</v>
      </c>
      <c r="O83" s="1"/>
      <c r="P83" s="1">
        <v>1.242396136203888</v>
      </c>
      <c r="Q83" s="1">
        <v>1</v>
      </c>
      <c r="R83" s="1"/>
      <c r="S83" s="1"/>
      <c r="T83" s="1">
        <v>0.91695215593620782</v>
      </c>
    </row>
    <row r="84" spans="1:20" x14ac:dyDescent="0.3">
      <c r="A84" s="25">
        <v>36649</v>
      </c>
      <c r="B84" s="1">
        <v>0.75123105555725345</v>
      </c>
      <c r="C84" s="1"/>
      <c r="D84" s="1"/>
      <c r="E84" s="1"/>
      <c r="F84" s="1">
        <v>0.92211725798558697</v>
      </c>
      <c r="G84" s="1">
        <v>0.88350218050453377</v>
      </c>
      <c r="H84" s="1"/>
      <c r="I84" s="1">
        <v>0.8958538385674103</v>
      </c>
      <c r="J84" s="1"/>
      <c r="K84" s="1">
        <v>0.80331595618473706</v>
      </c>
      <c r="L84" s="1">
        <v>0.97838584840352283</v>
      </c>
      <c r="M84" s="1">
        <v>1.235220955622657</v>
      </c>
      <c r="N84" s="1">
        <v>1.0110556354743729</v>
      </c>
      <c r="O84" s="1"/>
      <c r="P84" s="1">
        <v>1.1787631046412781</v>
      </c>
      <c r="Q84" s="1">
        <v>0.94584017092244665</v>
      </c>
      <c r="R84" s="1"/>
      <c r="S84" s="1"/>
      <c r="T84" s="1">
        <v>0.89238038984051971</v>
      </c>
    </row>
    <row r="85" spans="1:20" x14ac:dyDescent="0.3">
      <c r="A85" s="25">
        <v>36650</v>
      </c>
      <c r="B85" s="1">
        <v>0.7513335078169926</v>
      </c>
      <c r="C85" s="1"/>
      <c r="D85" s="1"/>
      <c r="E85" s="1"/>
      <c r="F85" s="1">
        <v>0.92552140075322331</v>
      </c>
      <c r="G85" s="1">
        <v>0.89196634670162533</v>
      </c>
      <c r="H85" s="1"/>
      <c r="I85" s="1">
        <v>0.89047237749916797</v>
      </c>
      <c r="J85" s="1"/>
      <c r="K85" s="1">
        <v>0.78669557641233767</v>
      </c>
      <c r="L85" s="1">
        <v>0.98443759470503278</v>
      </c>
      <c r="M85" s="1">
        <v>1.226296074323737</v>
      </c>
      <c r="N85" s="1">
        <v>1.0092508382086971</v>
      </c>
      <c r="O85" s="1"/>
      <c r="P85" s="1">
        <v>1.182253665905407</v>
      </c>
      <c r="Q85" s="1">
        <v>0.93379122753331156</v>
      </c>
      <c r="R85" s="1"/>
      <c r="S85" s="1"/>
      <c r="T85" s="1">
        <v>0.88417011222681618</v>
      </c>
    </row>
    <row r="86" spans="1:20" x14ac:dyDescent="0.3">
      <c r="A86" s="25">
        <v>36651</v>
      </c>
      <c r="B86" s="1">
        <v>0.75172628141474651</v>
      </c>
      <c r="C86" s="1"/>
      <c r="D86" s="1"/>
      <c r="E86" s="1"/>
      <c r="F86" s="1">
        <v>0.95676460242343098</v>
      </c>
      <c r="G86" s="1">
        <v>0.8410563007369809</v>
      </c>
      <c r="H86" s="1"/>
      <c r="I86" s="1">
        <v>0.9051291012208833</v>
      </c>
      <c r="J86" s="1"/>
      <c r="K86" s="1">
        <v>0.80885606076420757</v>
      </c>
      <c r="L86" s="1">
        <v>0.9794575143890204</v>
      </c>
      <c r="M86" s="1">
        <v>1.3131943651959179</v>
      </c>
      <c r="N86" s="1">
        <v>1.0146917568575899</v>
      </c>
      <c r="O86" s="1"/>
      <c r="P86" s="1">
        <v>1.228710392987211</v>
      </c>
      <c r="Q86" s="1">
        <v>0.93981569923943542</v>
      </c>
      <c r="R86" s="1"/>
      <c r="S86" s="1"/>
      <c r="T86" s="1">
        <v>0.89881866509155328</v>
      </c>
    </row>
    <row r="87" spans="1:20" x14ac:dyDescent="0.3">
      <c r="A87" s="25">
        <v>36654</v>
      </c>
      <c r="B87" s="1">
        <v>0.73924107779294668</v>
      </c>
      <c r="C87" s="1"/>
      <c r="D87" s="1"/>
      <c r="E87" s="1"/>
      <c r="F87" s="1">
        <v>0.93181305143032023</v>
      </c>
      <c r="G87" s="1">
        <v>0.81221089329395768</v>
      </c>
      <c r="H87" s="1"/>
      <c r="I87" s="1">
        <v>0.88723913611083616</v>
      </c>
      <c r="J87" s="1"/>
      <c r="K87" s="1">
        <v>0.80331595618473706</v>
      </c>
      <c r="L87" s="1">
        <v>0.97215533780050889</v>
      </c>
      <c r="M87" s="1">
        <v>1.3128114480998401</v>
      </c>
      <c r="N87" s="1">
        <v>1.010737899869566</v>
      </c>
      <c r="O87" s="1"/>
      <c r="P87" s="1">
        <v>1.205879398799965</v>
      </c>
      <c r="Q87" s="1">
        <v>0.90366895884152187</v>
      </c>
      <c r="R87" s="1"/>
      <c r="S87" s="1"/>
      <c r="T87" s="1">
        <v>0.87950383933845233</v>
      </c>
    </row>
    <row r="88" spans="1:20" x14ac:dyDescent="0.3">
      <c r="A88" s="25">
        <v>36655</v>
      </c>
      <c r="B88" s="1">
        <v>0.68962694890359977</v>
      </c>
      <c r="C88" s="1"/>
      <c r="D88" s="1"/>
      <c r="E88" s="1"/>
      <c r="F88" s="1">
        <v>0.92457118565314522</v>
      </c>
      <c r="G88" s="1">
        <v>0.78166900261075378</v>
      </c>
      <c r="H88" s="1"/>
      <c r="I88" s="1">
        <v>0.89157399121690106</v>
      </c>
      <c r="J88" s="1"/>
      <c r="K88" s="1">
        <v>0.78669557641233767</v>
      </c>
      <c r="L88" s="1">
        <v>0.9714145144457037</v>
      </c>
      <c r="M88" s="1">
        <v>1.2951127406606839</v>
      </c>
      <c r="N88" s="1">
        <v>1.00766601837991</v>
      </c>
      <c r="O88" s="1"/>
      <c r="P88" s="1">
        <v>1.195656832922269</v>
      </c>
      <c r="Q88" s="1">
        <v>0.87414905651855723</v>
      </c>
      <c r="R88" s="1"/>
      <c r="S88" s="1"/>
      <c r="T88" s="1">
        <v>0.86125221500295324</v>
      </c>
    </row>
    <row r="89" spans="1:20" x14ac:dyDescent="0.3">
      <c r="A89" s="25">
        <v>36656</v>
      </c>
      <c r="B89" s="1">
        <v>0.70202534508925796</v>
      </c>
      <c r="C89" s="1"/>
      <c r="D89" s="1"/>
      <c r="E89" s="1"/>
      <c r="F89" s="1">
        <v>0.922069282258281</v>
      </c>
      <c r="G89" s="1">
        <v>0.7816005037179532</v>
      </c>
      <c r="H89" s="1"/>
      <c r="I89" s="1">
        <v>0.88197724224770901</v>
      </c>
      <c r="J89" s="1"/>
      <c r="K89" s="1">
        <v>0.78115547183286715</v>
      </c>
      <c r="L89" s="1">
        <v>0.95765587642938554</v>
      </c>
      <c r="M89" s="1">
        <v>1.286270303154246</v>
      </c>
      <c r="N89" s="1">
        <v>0.9902856532211195</v>
      </c>
      <c r="O89" s="1"/>
      <c r="P89" s="1">
        <v>1.169888105773119</v>
      </c>
      <c r="Q89" s="1">
        <v>0.84944880334834949</v>
      </c>
      <c r="R89" s="1"/>
      <c r="S89" s="1"/>
      <c r="T89" s="1">
        <v>0.85251033668044884</v>
      </c>
    </row>
    <row r="90" spans="1:20" x14ac:dyDescent="0.3">
      <c r="A90" s="25">
        <v>36657</v>
      </c>
      <c r="B90" s="1">
        <v>0.70221082337622653</v>
      </c>
      <c r="C90" s="1"/>
      <c r="D90" s="1"/>
      <c r="E90" s="1"/>
      <c r="F90" s="1">
        <v>0.90899455238862503</v>
      </c>
      <c r="G90" s="1">
        <v>0.8036250135494174</v>
      </c>
      <c r="H90" s="1"/>
      <c r="I90" s="1">
        <v>0.8723757882509221</v>
      </c>
      <c r="J90" s="1"/>
      <c r="K90" s="1">
        <v>0.78669557641233767</v>
      </c>
      <c r="L90" s="1">
        <v>0.96221978879304182</v>
      </c>
      <c r="M90" s="1">
        <v>1.247380896623874</v>
      </c>
      <c r="N90" s="1">
        <v>0.96470882216913867</v>
      </c>
      <c r="O90" s="1"/>
      <c r="P90" s="1">
        <v>1.1478123896777339</v>
      </c>
      <c r="Q90" s="1">
        <v>0.85547327505447324</v>
      </c>
      <c r="R90" s="1"/>
      <c r="S90" s="1"/>
      <c r="T90" s="1">
        <v>0.85634967513290006</v>
      </c>
    </row>
    <row r="91" spans="1:20" x14ac:dyDescent="0.3">
      <c r="A91" s="25">
        <v>36658</v>
      </c>
      <c r="B91" s="1">
        <v>0.71455070428925804</v>
      </c>
      <c r="C91" s="1"/>
      <c r="D91" s="1"/>
      <c r="E91" s="1"/>
      <c r="F91" s="1">
        <v>0.9044838254675166</v>
      </c>
      <c r="G91" s="1">
        <v>0.8036250135494174</v>
      </c>
      <c r="H91" s="1"/>
      <c r="I91" s="1">
        <v>0.87096352152528145</v>
      </c>
      <c r="J91" s="1"/>
      <c r="K91" s="1">
        <v>0.78115547183286715</v>
      </c>
      <c r="L91" s="1">
        <v>0.93433902088540466</v>
      </c>
      <c r="M91" s="1">
        <v>1.156344189159753</v>
      </c>
      <c r="N91" s="1">
        <v>0.96537589666502233</v>
      </c>
      <c r="O91" s="1"/>
      <c r="P91" s="1">
        <v>1.1249522713175311</v>
      </c>
      <c r="Q91" s="1">
        <v>0.84336409501921072</v>
      </c>
      <c r="R91" s="1"/>
      <c r="S91" s="1"/>
      <c r="T91" s="1">
        <v>0.85398700531600691</v>
      </c>
    </row>
    <row r="92" spans="1:20" x14ac:dyDescent="0.3">
      <c r="A92" s="25">
        <v>36661</v>
      </c>
      <c r="B92" s="1">
        <v>0.75204392160844746</v>
      </c>
      <c r="C92" s="1"/>
      <c r="D92" s="1"/>
      <c r="E92" s="1"/>
      <c r="F92" s="1">
        <v>0.925239241509212</v>
      </c>
      <c r="G92" s="1">
        <v>0.86129268854937957</v>
      </c>
      <c r="H92" s="1"/>
      <c r="I92" s="1">
        <v>0.90057110235407445</v>
      </c>
      <c r="J92" s="1"/>
      <c r="K92" s="1">
        <v>0.83101647904924481</v>
      </c>
      <c r="L92" s="1">
        <v>0.96380545424842801</v>
      </c>
      <c r="M92" s="1">
        <v>1.208915442858908</v>
      </c>
      <c r="N92" s="1">
        <v>0.99316193155868382</v>
      </c>
      <c r="O92" s="1"/>
      <c r="P92" s="1">
        <v>1.210315452613214</v>
      </c>
      <c r="Q92" s="1">
        <v>0.89162001545238689</v>
      </c>
      <c r="R92" s="1"/>
      <c r="S92" s="1"/>
      <c r="T92" s="1">
        <v>0.88924985233313625</v>
      </c>
    </row>
    <row r="93" spans="1:20" x14ac:dyDescent="0.3">
      <c r="A93" s="25">
        <v>36662</v>
      </c>
      <c r="B93" s="1">
        <v>0.75222998300891586</v>
      </c>
      <c r="C93" s="1"/>
      <c r="D93" s="1"/>
      <c r="E93" s="1"/>
      <c r="F93" s="1">
        <v>0.97572691733247341</v>
      </c>
      <c r="G93" s="1">
        <v>0.91643032055294549</v>
      </c>
      <c r="H93" s="1"/>
      <c r="I93" s="1">
        <v>0.91256913555856112</v>
      </c>
      <c r="J93" s="1"/>
      <c r="K93" s="1">
        <v>0.85317689736712643</v>
      </c>
      <c r="L93" s="1">
        <v>0.98812968064347639</v>
      </c>
      <c r="M93" s="1">
        <v>1.213438962134548</v>
      </c>
      <c r="N93" s="1">
        <v>1.021491485534797</v>
      </c>
      <c r="O93" s="1"/>
      <c r="P93" s="1">
        <v>1.189306372576002</v>
      </c>
      <c r="Q93" s="1">
        <v>0.90053620483457186</v>
      </c>
      <c r="R93" s="1"/>
      <c r="S93" s="1"/>
      <c r="T93" s="1">
        <v>0.90726520968694602</v>
      </c>
    </row>
    <row r="94" spans="1:20" x14ac:dyDescent="0.3">
      <c r="A94" s="25">
        <v>36663</v>
      </c>
      <c r="B94" s="1">
        <v>0.73955101675104107</v>
      </c>
      <c r="C94" s="1"/>
      <c r="D94" s="1"/>
      <c r="E94" s="1"/>
      <c r="F94" s="1">
        <v>0.95661454849136707</v>
      </c>
      <c r="G94" s="1">
        <v>0.89605314665535052</v>
      </c>
      <c r="H94" s="1"/>
      <c r="I94" s="1">
        <v>0.9003145120092978</v>
      </c>
      <c r="J94" s="1"/>
      <c r="K94" s="1">
        <v>0.84209668820818551</v>
      </c>
      <c r="L94" s="1">
        <v>0.94710542765110273</v>
      </c>
      <c r="M94" s="1">
        <v>1.152232299197852</v>
      </c>
      <c r="N94" s="1">
        <v>1.0081164103694651</v>
      </c>
      <c r="O94" s="1"/>
      <c r="P94" s="1">
        <v>1.206784118195477</v>
      </c>
      <c r="Q94" s="1">
        <v>0.87957107206325191</v>
      </c>
      <c r="R94" s="1"/>
      <c r="S94" s="1"/>
      <c r="T94" s="1">
        <v>0.8783225044300057</v>
      </c>
    </row>
    <row r="95" spans="1:20" x14ac:dyDescent="0.3">
      <c r="A95" s="25">
        <v>36664</v>
      </c>
      <c r="B95" s="1">
        <v>0.72695468200684132</v>
      </c>
      <c r="C95" s="1"/>
      <c r="D95" s="1"/>
      <c r="E95" s="1"/>
      <c r="F95" s="1">
        <v>0.9470080034482965</v>
      </c>
      <c r="G95" s="1">
        <v>0.87567229864480478</v>
      </c>
      <c r="H95" s="1"/>
      <c r="I95" s="1">
        <v>0.91157310328968033</v>
      </c>
      <c r="J95" s="1"/>
      <c r="K95" s="1">
        <v>0.83655658358765939</v>
      </c>
      <c r="L95" s="1">
        <v>0.94808868330151352</v>
      </c>
      <c r="M95" s="1">
        <v>1.1129383546667571</v>
      </c>
      <c r="N95" s="1">
        <v>1.0068683127895419</v>
      </c>
      <c r="O95" s="1"/>
      <c r="P95" s="1">
        <v>1.179908353646911</v>
      </c>
      <c r="Q95" s="1">
        <v>0.86119647378358055</v>
      </c>
      <c r="R95" s="1"/>
      <c r="S95" s="1"/>
      <c r="T95" s="1">
        <v>0.86391021854695793</v>
      </c>
    </row>
    <row r="96" spans="1:20" x14ac:dyDescent="0.3">
      <c r="A96" s="25">
        <v>36665</v>
      </c>
      <c r="B96" s="1">
        <v>0.67724534958537663</v>
      </c>
      <c r="C96" s="1"/>
      <c r="D96" s="1"/>
      <c r="E96" s="1"/>
      <c r="F96" s="1">
        <v>0.94239159419647345</v>
      </c>
      <c r="G96" s="1">
        <v>0.86206193681351118</v>
      </c>
      <c r="H96" s="1"/>
      <c r="I96" s="1">
        <v>0.89105068423814049</v>
      </c>
      <c r="J96" s="1"/>
      <c r="K96" s="1">
        <v>0.82547637442871846</v>
      </c>
      <c r="L96" s="1">
        <v>0.9332593236925798</v>
      </c>
      <c r="M96" s="1">
        <v>1.0650078966522589</v>
      </c>
      <c r="N96" s="1">
        <v>0.98471317040462947</v>
      </c>
      <c r="O96" s="1"/>
      <c r="P96" s="1">
        <v>1.138287286156765</v>
      </c>
      <c r="Q96" s="1">
        <v>0.85246099431666578</v>
      </c>
      <c r="R96" s="1"/>
      <c r="S96" s="1"/>
      <c r="T96" s="1">
        <v>0.84619019492025982</v>
      </c>
    </row>
    <row r="97" spans="1:20" x14ac:dyDescent="0.3">
      <c r="A97" s="25">
        <v>36668</v>
      </c>
      <c r="B97" s="1">
        <v>0.65217356098685975</v>
      </c>
      <c r="C97" s="1"/>
      <c r="D97" s="1"/>
      <c r="E97" s="1"/>
      <c r="F97" s="1">
        <v>0.92716421470074761</v>
      </c>
      <c r="G97" s="1">
        <v>0.80522867482851757</v>
      </c>
      <c r="H97" s="1"/>
      <c r="I97" s="1">
        <v>0.88637188184746585</v>
      </c>
      <c r="J97" s="1"/>
      <c r="K97" s="1">
        <v>0.79223568099180797</v>
      </c>
      <c r="L97" s="1">
        <v>0.90757629320977373</v>
      </c>
      <c r="M97" s="1">
        <v>1.016967723855879</v>
      </c>
      <c r="N97" s="1">
        <v>0.94901555725217301</v>
      </c>
      <c r="O97" s="1"/>
      <c r="P97" s="1">
        <v>1.119326173436058</v>
      </c>
      <c r="Q97" s="1">
        <v>0.80727759126742471</v>
      </c>
      <c r="R97" s="1"/>
      <c r="S97" s="1"/>
      <c r="T97" s="1">
        <v>0.82049616066154751</v>
      </c>
    </row>
    <row r="98" spans="1:20" x14ac:dyDescent="0.3">
      <c r="A98" s="25">
        <v>36669</v>
      </c>
      <c r="B98" s="1">
        <v>0.62741102283290373</v>
      </c>
      <c r="C98" s="1"/>
      <c r="D98" s="1"/>
      <c r="E98" s="1"/>
      <c r="F98" s="1">
        <v>0.89038178245568145</v>
      </c>
      <c r="G98" s="1">
        <v>0.82394474059993816</v>
      </c>
      <c r="H98" s="1"/>
      <c r="I98" s="1">
        <v>0.8831102310717629</v>
      </c>
      <c r="J98" s="1"/>
      <c r="K98" s="1">
        <v>0.78669557641233756</v>
      </c>
      <c r="L98" s="1">
        <v>0.87945885364574738</v>
      </c>
      <c r="M98" s="1">
        <v>0.91685808270115432</v>
      </c>
      <c r="N98" s="1">
        <v>0.96426149807838635</v>
      </c>
      <c r="O98" s="1"/>
      <c r="P98" s="1">
        <v>1.095047626480846</v>
      </c>
      <c r="Q98" s="1">
        <v>0.78408343358137511</v>
      </c>
      <c r="R98" s="1"/>
      <c r="S98" s="1"/>
      <c r="T98" s="1">
        <v>0.80253987005315996</v>
      </c>
    </row>
    <row r="99" spans="1:20" x14ac:dyDescent="0.3">
      <c r="A99" s="25">
        <v>36670</v>
      </c>
      <c r="B99" s="1">
        <v>0.64015623510297215</v>
      </c>
      <c r="C99" s="1"/>
      <c r="D99" s="1"/>
      <c r="E99" s="1"/>
      <c r="F99" s="1">
        <v>0.89754669717913327</v>
      </c>
      <c r="G99" s="1">
        <v>0.88166144076928088</v>
      </c>
      <c r="H99" s="1"/>
      <c r="I99" s="1">
        <v>0.86093301833288427</v>
      </c>
      <c r="J99" s="1"/>
      <c r="K99" s="1">
        <v>0.80331595618473695</v>
      </c>
      <c r="L99" s="1">
        <v>0.90426222538213041</v>
      </c>
      <c r="M99" s="1">
        <v>0.99558466115629574</v>
      </c>
      <c r="N99" s="1">
        <v>0.96105167464343022</v>
      </c>
      <c r="O99" s="1"/>
      <c r="P99" s="1">
        <v>1.136318901725516</v>
      </c>
      <c r="Q99" s="1">
        <v>0.79456595509384564</v>
      </c>
      <c r="R99" s="1"/>
      <c r="S99" s="1"/>
      <c r="T99" s="1">
        <v>0.83673951565268734</v>
      </c>
    </row>
    <row r="100" spans="1:20" x14ac:dyDescent="0.3">
      <c r="A100" s="25">
        <v>36671</v>
      </c>
      <c r="B100" s="1">
        <v>0.64014258149645042</v>
      </c>
      <c r="C100" s="1"/>
      <c r="D100" s="1"/>
      <c r="E100" s="1"/>
      <c r="F100" s="1">
        <v>0.89440065418528314</v>
      </c>
      <c r="G100" s="1">
        <v>0.85704385489528945</v>
      </c>
      <c r="H100" s="1"/>
      <c r="I100" s="1">
        <v>0.86488333222941305</v>
      </c>
      <c r="J100" s="1"/>
      <c r="K100" s="1">
        <v>0.80331595618473695</v>
      </c>
      <c r="L100" s="1">
        <v>0.9055109273078632</v>
      </c>
      <c r="M100" s="1">
        <v>0.96524760061626469</v>
      </c>
      <c r="N100" s="1">
        <v>0.97220565615674348</v>
      </c>
      <c r="O100" s="1"/>
      <c r="P100" s="1">
        <v>1.1220851754574179</v>
      </c>
      <c r="Q100" s="1">
        <v>0.77414304181471461</v>
      </c>
      <c r="R100" s="1"/>
      <c r="S100" s="1"/>
      <c r="T100" s="1">
        <v>0.83786178381571152</v>
      </c>
    </row>
    <row r="101" spans="1:20" x14ac:dyDescent="0.3">
      <c r="A101" s="25">
        <v>36672</v>
      </c>
      <c r="B101" s="1">
        <v>0.6651534429931808</v>
      </c>
      <c r="C101" s="1"/>
      <c r="D101" s="1"/>
      <c r="E101" s="1"/>
      <c r="F101" s="1">
        <v>0.90226091259405938</v>
      </c>
      <c r="G101" s="1">
        <v>0.88339608213064891</v>
      </c>
      <c r="H101" s="1"/>
      <c r="I101" s="1">
        <v>0.88611988919681095</v>
      </c>
      <c r="J101" s="1"/>
      <c r="K101" s="1">
        <v>0.80885606076420746</v>
      </c>
      <c r="L101" s="1">
        <v>0.92302574757540501</v>
      </c>
      <c r="M101" s="1">
        <v>1.013342334246669</v>
      </c>
      <c r="N101" s="1">
        <v>0.96211687421909575</v>
      </c>
      <c r="O101" s="1"/>
      <c r="P101" s="1">
        <v>1.1723506957717049</v>
      </c>
      <c r="Q101" s="1">
        <v>0.77414304181471461</v>
      </c>
      <c r="R101" s="1"/>
      <c r="S101" s="1"/>
      <c r="T101" s="1">
        <v>0.85894861193148231</v>
      </c>
    </row>
    <row r="102" spans="1:20" x14ac:dyDescent="0.3">
      <c r="A102" s="25">
        <v>36675</v>
      </c>
      <c r="B102" s="1">
        <v>0.67767687120236431</v>
      </c>
      <c r="C102" s="1"/>
      <c r="D102" s="1"/>
      <c r="E102" s="1"/>
      <c r="F102" s="1">
        <v>0.9213970405562808</v>
      </c>
      <c r="G102" s="1">
        <v>0.89192077401262693</v>
      </c>
      <c r="H102" s="1"/>
      <c r="I102" s="1">
        <v>0.90962340030218525</v>
      </c>
      <c r="J102" s="1"/>
      <c r="K102" s="1">
        <v>0.81993626991493718</v>
      </c>
      <c r="L102" s="1">
        <v>0.92375975851544978</v>
      </c>
      <c r="M102" s="1">
        <v>1.035264555346763</v>
      </c>
      <c r="N102" s="1">
        <v>0.96823707559267724</v>
      </c>
      <c r="O102" s="1"/>
      <c r="P102" s="1">
        <v>1.174787544814484</v>
      </c>
      <c r="Q102" s="1">
        <v>0.77715523278303089</v>
      </c>
      <c r="R102" s="1"/>
      <c r="S102" s="1"/>
      <c r="T102" s="1">
        <v>0.87253396337861755</v>
      </c>
    </row>
    <row r="103" spans="1:20" x14ac:dyDescent="0.3">
      <c r="A103" s="25">
        <v>36676</v>
      </c>
      <c r="B103" s="1">
        <v>0.71507893051619509</v>
      </c>
      <c r="C103" s="1"/>
      <c r="D103" s="1"/>
      <c r="E103" s="1"/>
      <c r="F103" s="1">
        <v>0.96593429587452817</v>
      </c>
      <c r="G103" s="1">
        <v>0.91739002511757739</v>
      </c>
      <c r="H103" s="1"/>
      <c r="I103" s="1">
        <v>0.87318152475680366</v>
      </c>
      <c r="J103" s="1"/>
      <c r="K103" s="1">
        <v>0.8365565835876595</v>
      </c>
      <c r="L103" s="1">
        <v>0.93474452039104494</v>
      </c>
      <c r="M103" s="1">
        <v>0.99669722717557263</v>
      </c>
      <c r="N103" s="1">
        <v>0.98079232465629629</v>
      </c>
      <c r="O103" s="1"/>
      <c r="P103" s="1">
        <v>1.179660296057071</v>
      </c>
      <c r="Q103" s="1">
        <v>0.81992890102538474</v>
      </c>
      <c r="R103" s="1"/>
      <c r="S103" s="1"/>
      <c r="T103" s="1">
        <v>0.90064973419964534</v>
      </c>
    </row>
    <row r="104" spans="1:20" x14ac:dyDescent="0.3">
      <c r="A104" s="25">
        <v>36677</v>
      </c>
      <c r="B104" s="1">
        <v>0.69010386784451849</v>
      </c>
      <c r="C104" s="1"/>
      <c r="D104" s="1"/>
      <c r="E104" s="1"/>
      <c r="F104" s="1">
        <v>0.9454118600545991</v>
      </c>
      <c r="G104" s="1">
        <v>0.85382712199102673</v>
      </c>
      <c r="H104" s="1"/>
      <c r="I104" s="1">
        <v>0.86490693738510438</v>
      </c>
      <c r="J104" s="1"/>
      <c r="K104" s="1">
        <v>0.82547637442871857</v>
      </c>
      <c r="L104" s="1">
        <v>0.91937458011593653</v>
      </c>
      <c r="M104" s="1">
        <v>0.94871753516515578</v>
      </c>
      <c r="N104" s="1">
        <v>0.97445810509973996</v>
      </c>
      <c r="O104" s="1"/>
      <c r="P104" s="1">
        <v>1.1623815647027811</v>
      </c>
      <c r="Q104" s="1">
        <v>0.80131335620742838</v>
      </c>
      <c r="R104" s="1"/>
      <c r="S104" s="1"/>
      <c r="T104" s="1">
        <v>0.88340224453632576</v>
      </c>
    </row>
    <row r="105" spans="1:20" x14ac:dyDescent="0.3">
      <c r="A105" s="25">
        <v>36678</v>
      </c>
      <c r="B105" s="1">
        <v>0.69027235810548349</v>
      </c>
      <c r="C105" s="1"/>
      <c r="D105" s="1"/>
      <c r="E105" s="1"/>
      <c r="F105" s="1">
        <v>0.98223527455551984</v>
      </c>
      <c r="G105" s="1">
        <v>0.87503927702628892</v>
      </c>
      <c r="H105" s="1"/>
      <c r="I105" s="1">
        <v>0.88208863678506311</v>
      </c>
      <c r="J105" s="1"/>
      <c r="K105" s="1">
        <v>0.83101647904924481</v>
      </c>
      <c r="L105" s="1">
        <v>0.9517897252002181</v>
      </c>
      <c r="M105" s="1">
        <v>1.040288421144095</v>
      </c>
      <c r="N105" s="1">
        <v>1.016431056637858</v>
      </c>
      <c r="O105" s="1"/>
      <c r="P105" s="1">
        <v>1.175580923188047</v>
      </c>
      <c r="Q105" s="1">
        <v>0.82535091657007931</v>
      </c>
      <c r="R105" s="1"/>
      <c r="S105" s="1"/>
      <c r="T105" s="1">
        <v>0.91258121677495541</v>
      </c>
    </row>
    <row r="106" spans="1:20" x14ac:dyDescent="0.3">
      <c r="A106" s="25">
        <v>36679</v>
      </c>
      <c r="B106" s="1">
        <v>0.72750082405630234</v>
      </c>
      <c r="C106" s="1"/>
      <c r="D106" s="1"/>
      <c r="E106" s="1"/>
      <c r="F106" s="1">
        <v>0.98773767602496365</v>
      </c>
      <c r="G106" s="1">
        <v>0.90728630957563705</v>
      </c>
      <c r="H106" s="1"/>
      <c r="I106" s="1">
        <v>0.87681757626021006</v>
      </c>
      <c r="J106" s="1"/>
      <c r="K106" s="1">
        <v>0.86979727708204801</v>
      </c>
      <c r="L106" s="1">
        <v>0.98690118472600674</v>
      </c>
      <c r="M106" s="1">
        <v>1.0845123534223531</v>
      </c>
      <c r="N106" s="1">
        <v>1.076993024597209</v>
      </c>
      <c r="O106" s="1"/>
      <c r="P106" s="1">
        <v>1.21917358901941</v>
      </c>
      <c r="Q106" s="1">
        <v>0.85667809756161473</v>
      </c>
      <c r="R106" s="1"/>
      <c r="S106" s="1"/>
      <c r="T106" s="1">
        <v>0.95818074424099187</v>
      </c>
    </row>
    <row r="107" spans="1:20" x14ac:dyDescent="0.3">
      <c r="A107" s="25">
        <v>36682</v>
      </c>
      <c r="B107" s="1">
        <v>0.71519895360479613</v>
      </c>
      <c r="C107" s="1"/>
      <c r="D107" s="1"/>
      <c r="E107" s="1"/>
      <c r="F107" s="1">
        <v>0.9883316434884728</v>
      </c>
      <c r="G107" s="1">
        <v>0.87337664838119122</v>
      </c>
      <c r="H107" s="1"/>
      <c r="I107" s="1">
        <v>0.90491351333271397</v>
      </c>
      <c r="J107" s="1"/>
      <c r="K107" s="1">
        <v>0.86979727708204801</v>
      </c>
      <c r="L107" s="1">
        <v>0.97456697879732845</v>
      </c>
      <c r="M107" s="1">
        <v>1.0668656075165439</v>
      </c>
      <c r="N107" s="1">
        <v>1.080729404519615</v>
      </c>
      <c r="O107" s="1"/>
      <c r="P107" s="1">
        <v>1.202265203359665</v>
      </c>
      <c r="Q107" s="1">
        <v>0.83739985995921429</v>
      </c>
      <c r="R107" s="1"/>
      <c r="S107" s="1"/>
      <c r="T107" s="1">
        <v>0.94636739515652635</v>
      </c>
    </row>
    <row r="108" spans="1:20" x14ac:dyDescent="0.3">
      <c r="A108" s="25">
        <v>36683</v>
      </c>
      <c r="B108" s="1">
        <v>0.70274177118804693</v>
      </c>
      <c r="C108" s="1"/>
      <c r="D108" s="1"/>
      <c r="E108" s="1"/>
      <c r="F108" s="1">
        <v>0.98678054780666802</v>
      </c>
      <c r="G108" s="1">
        <v>0.88782795623389621</v>
      </c>
      <c r="H108" s="1"/>
      <c r="I108" s="1">
        <v>0.89769447459276108</v>
      </c>
      <c r="J108" s="1"/>
      <c r="K108" s="1">
        <v>0.86425710652606746</v>
      </c>
      <c r="L108" s="1">
        <v>0.9617911198536474</v>
      </c>
      <c r="M108" s="1">
        <v>1.01035591558246</v>
      </c>
      <c r="N108" s="1">
        <v>1.104732672946461</v>
      </c>
      <c r="O108" s="1"/>
      <c r="P108" s="1">
        <v>1.2082382563691021</v>
      </c>
      <c r="Q108" s="1">
        <v>0.82474846043176275</v>
      </c>
      <c r="R108" s="1"/>
      <c r="S108" s="1"/>
      <c r="T108" s="1">
        <v>0.94187832250442949</v>
      </c>
    </row>
    <row r="109" spans="1:20" x14ac:dyDescent="0.3">
      <c r="A109" s="25">
        <v>36684</v>
      </c>
      <c r="B109" s="1">
        <v>0.71547843467222072</v>
      </c>
      <c r="C109" s="1"/>
      <c r="D109" s="1"/>
      <c r="E109" s="1"/>
      <c r="F109" s="1">
        <v>1.003772493891514</v>
      </c>
      <c r="G109" s="1">
        <v>0.88699793003573491</v>
      </c>
      <c r="H109" s="1"/>
      <c r="I109" s="1">
        <v>0.90766668023885755</v>
      </c>
      <c r="J109" s="1"/>
      <c r="K109" s="1">
        <v>0.88087748624098883</v>
      </c>
      <c r="L109" s="1">
        <v>0.99418810441688332</v>
      </c>
      <c r="M109" s="1">
        <v>1.040846154388956</v>
      </c>
      <c r="N109" s="1">
        <v>1.1439944183716151</v>
      </c>
      <c r="O109" s="1"/>
      <c r="P109" s="1">
        <v>1.256303654183162</v>
      </c>
      <c r="Q109" s="1">
        <v>0.8253509165700792</v>
      </c>
      <c r="R109" s="1"/>
      <c r="S109" s="1"/>
      <c r="T109" s="1">
        <v>0.96107501476668589</v>
      </c>
    </row>
    <row r="110" spans="1:20" x14ac:dyDescent="0.3">
      <c r="A110" s="25">
        <v>36685</v>
      </c>
      <c r="B110" s="1">
        <v>0.72807254125636467</v>
      </c>
      <c r="C110" s="1"/>
      <c r="D110" s="1"/>
      <c r="E110" s="1"/>
      <c r="F110" s="1">
        <v>1.006286826734379</v>
      </c>
      <c r="G110" s="1">
        <v>0.88358165651942466</v>
      </c>
      <c r="H110" s="1"/>
      <c r="I110" s="1">
        <v>0.88308335804887095</v>
      </c>
      <c r="J110" s="1"/>
      <c r="K110" s="1">
        <v>0.89195769539992975</v>
      </c>
      <c r="L110" s="1">
        <v>1.004274047044339</v>
      </c>
      <c r="M110" s="1">
        <v>1.0712941065249231</v>
      </c>
      <c r="N110" s="1">
        <v>1.149436309498868</v>
      </c>
      <c r="O110" s="1"/>
      <c r="P110" s="1">
        <v>1.2723800511134711</v>
      </c>
      <c r="Q110" s="1">
        <v>0.84041214069702175</v>
      </c>
      <c r="R110" s="1"/>
      <c r="S110" s="1"/>
      <c r="T110" s="1">
        <v>0.96857649143532154</v>
      </c>
    </row>
    <row r="111" spans="1:20" x14ac:dyDescent="0.3">
      <c r="A111" s="25">
        <v>36686</v>
      </c>
      <c r="B111" s="1">
        <v>0.74051984562756812</v>
      </c>
      <c r="C111" s="1"/>
      <c r="D111" s="1"/>
      <c r="E111" s="1"/>
      <c r="F111" s="1">
        <v>0.98533496483095806</v>
      </c>
      <c r="G111" s="1">
        <v>0.8835504520410904</v>
      </c>
      <c r="H111" s="1"/>
      <c r="I111" s="1">
        <v>0.88512034989154542</v>
      </c>
      <c r="J111" s="1"/>
      <c r="K111" s="1">
        <v>0.89195769539992975</v>
      </c>
      <c r="L111" s="1">
        <v>0.9921143474722337</v>
      </c>
      <c r="M111" s="1">
        <v>1.014809216973648</v>
      </c>
      <c r="N111" s="1">
        <v>1.1496048547321629</v>
      </c>
      <c r="O111" s="1"/>
      <c r="P111" s="1">
        <v>1.3106140437031311</v>
      </c>
      <c r="Q111" s="1">
        <v>0.84342433166533803</v>
      </c>
      <c r="R111" s="1"/>
      <c r="S111" s="1"/>
      <c r="T111" s="1">
        <v>0.96526875369167131</v>
      </c>
    </row>
    <row r="112" spans="1:20" x14ac:dyDescent="0.3">
      <c r="A112" s="25">
        <v>36689</v>
      </c>
      <c r="B112" s="1">
        <v>0.74046782367839692</v>
      </c>
      <c r="C112" s="1"/>
      <c r="D112" s="1"/>
      <c r="E112" s="1"/>
      <c r="F112" s="1">
        <v>0.96617008853701236</v>
      </c>
      <c r="G112" s="1">
        <v>0.8835504520410904</v>
      </c>
      <c r="H112" s="1"/>
      <c r="I112" s="1">
        <v>0.89639358680737669</v>
      </c>
      <c r="J112" s="1"/>
      <c r="K112" s="1">
        <v>0.88087748624098883</v>
      </c>
      <c r="L112" s="1">
        <v>0.99413861149483895</v>
      </c>
      <c r="M112" s="1">
        <v>0.97978213201991748</v>
      </c>
      <c r="N112" s="1">
        <v>1.137479039726853</v>
      </c>
      <c r="O112" s="1"/>
      <c r="P112" s="1">
        <v>1.343984169689636</v>
      </c>
      <c r="Q112" s="1">
        <v>0.834387668990898</v>
      </c>
      <c r="R112" s="1"/>
      <c r="S112" s="1"/>
      <c r="T112" s="1">
        <v>0.95073833431777888</v>
      </c>
    </row>
    <row r="113" spans="1:20" x14ac:dyDescent="0.3">
      <c r="A113" s="25">
        <v>36690</v>
      </c>
      <c r="B113" s="1">
        <v>0.75301806356849865</v>
      </c>
      <c r="C113" s="1"/>
      <c r="D113" s="1"/>
      <c r="E113" s="1"/>
      <c r="F113" s="1">
        <v>0.96591163217179077</v>
      </c>
      <c r="G113" s="1">
        <v>0.88950479759833223</v>
      </c>
      <c r="H113" s="1"/>
      <c r="I113" s="1">
        <v>0.87878583332123539</v>
      </c>
      <c r="J113" s="1"/>
      <c r="K113" s="1">
        <v>0.87533738170257402</v>
      </c>
      <c r="L113" s="1">
        <v>0.99717411539252032</v>
      </c>
      <c r="M113" s="1">
        <v>0.97567795083225861</v>
      </c>
      <c r="N113" s="1">
        <v>1.1414694732979329</v>
      </c>
      <c r="O113" s="1"/>
      <c r="P113" s="1">
        <v>1.369664047080269</v>
      </c>
      <c r="Q113" s="1">
        <v>0.81944700792570191</v>
      </c>
      <c r="R113" s="1"/>
      <c r="S113" s="1"/>
      <c r="T113" s="1">
        <v>0.96597755463673929</v>
      </c>
    </row>
    <row r="114" spans="1:20" x14ac:dyDescent="0.3">
      <c r="A114" s="25">
        <v>36691</v>
      </c>
      <c r="B114" s="1">
        <v>0.75309123221165764</v>
      </c>
      <c r="C114" s="1"/>
      <c r="D114" s="1"/>
      <c r="E114" s="1"/>
      <c r="F114" s="1">
        <v>0.97261976799857541</v>
      </c>
      <c r="G114" s="1">
        <v>0.8750634464636764</v>
      </c>
      <c r="H114" s="1"/>
      <c r="I114" s="1">
        <v>0.86980277430055575</v>
      </c>
      <c r="J114" s="1"/>
      <c r="K114" s="1">
        <v>0.90303790455887056</v>
      </c>
      <c r="L114" s="1">
        <v>0.98308451141313646</v>
      </c>
      <c r="M114" s="1">
        <v>1.045193130413923</v>
      </c>
      <c r="N114" s="1">
        <v>1.125870221076354</v>
      </c>
      <c r="O114" s="1"/>
      <c r="P114" s="1">
        <v>1.280765700663048</v>
      </c>
      <c r="Q114" s="1">
        <v>0.81691671005706823</v>
      </c>
      <c r="R114" s="1"/>
      <c r="S114" s="1"/>
      <c r="T114" s="1">
        <v>0.96668635558180716</v>
      </c>
    </row>
    <row r="115" spans="1:20" x14ac:dyDescent="0.3">
      <c r="A115" s="25">
        <v>36692</v>
      </c>
      <c r="B115" s="1">
        <v>0.79056593481509529</v>
      </c>
      <c r="C115" s="1"/>
      <c r="D115" s="1"/>
      <c r="E115" s="1"/>
      <c r="F115" s="1">
        <v>0.97133930729969709</v>
      </c>
      <c r="G115" s="1">
        <v>0.88356287518657373</v>
      </c>
      <c r="H115" s="1"/>
      <c r="I115" s="1">
        <v>0.87245869376593632</v>
      </c>
      <c r="J115" s="1"/>
      <c r="K115" s="1">
        <v>0.91411811371781126</v>
      </c>
      <c r="L115" s="1">
        <v>1.014783256804763</v>
      </c>
      <c r="M115" s="1">
        <v>1.0669258041512659</v>
      </c>
      <c r="N115" s="1">
        <v>1.124634087040626</v>
      </c>
      <c r="O115" s="1"/>
      <c r="P115" s="1">
        <v>1.3490830456283569</v>
      </c>
      <c r="Q115" s="1">
        <v>0.80125311956130063</v>
      </c>
      <c r="R115" s="1"/>
      <c r="S115" s="1"/>
      <c r="T115" s="1">
        <v>0.97820437093916102</v>
      </c>
    </row>
    <row r="116" spans="1:20" x14ac:dyDescent="0.3">
      <c r="A116" s="25">
        <v>36693</v>
      </c>
      <c r="B116" s="1">
        <v>0.81543979180826509</v>
      </c>
      <c r="C116" s="1"/>
      <c r="D116" s="1"/>
      <c r="E116" s="1"/>
      <c r="F116" s="1">
        <v>0.97664890576041608</v>
      </c>
      <c r="G116" s="1">
        <v>0.88357556008069005</v>
      </c>
      <c r="H116" s="1"/>
      <c r="I116" s="1">
        <v>0.88548236581330797</v>
      </c>
      <c r="J116" s="1"/>
      <c r="K116" s="1">
        <v>0.9196582183383375</v>
      </c>
      <c r="L116" s="1">
        <v>1.022701247236806</v>
      </c>
      <c r="M116" s="1">
        <v>1.0752387324655821</v>
      </c>
      <c r="N116" s="1">
        <v>1.152590634245884</v>
      </c>
      <c r="O116" s="1"/>
      <c r="P116" s="1">
        <v>1.321623254839982</v>
      </c>
      <c r="Q116" s="1">
        <v>0.77896260122109273</v>
      </c>
      <c r="R116" s="1"/>
      <c r="S116" s="1"/>
      <c r="T116" s="1">
        <v>0.97011222681630216</v>
      </c>
    </row>
    <row r="117" spans="1:20" x14ac:dyDescent="0.3">
      <c r="A117" s="25">
        <v>36696</v>
      </c>
      <c r="B117" s="1">
        <v>0.86544926204624917</v>
      </c>
      <c r="C117" s="1"/>
      <c r="D117" s="1"/>
      <c r="E117" s="1"/>
      <c r="F117" s="1">
        <v>1.0100805972943341</v>
      </c>
      <c r="G117" s="1">
        <v>0.87851965044243974</v>
      </c>
      <c r="H117" s="1"/>
      <c r="I117" s="1">
        <v>0.88319762014115311</v>
      </c>
      <c r="J117" s="1"/>
      <c r="K117" s="1">
        <v>0.93232787807130268</v>
      </c>
      <c r="L117" s="1">
        <v>1.044210432253722</v>
      </c>
      <c r="M117" s="1">
        <v>1.13626046000072</v>
      </c>
      <c r="N117" s="1">
        <v>1.1560991089195869</v>
      </c>
      <c r="O117" s="1"/>
      <c r="P117" s="1">
        <v>1.3711883278951631</v>
      </c>
      <c r="Q117" s="1">
        <v>0.82529067992395178</v>
      </c>
      <c r="R117" s="1"/>
      <c r="S117" s="1"/>
      <c r="T117" s="1">
        <v>0.99527466036621359</v>
      </c>
    </row>
    <row r="118" spans="1:20" x14ac:dyDescent="0.3">
      <c r="A118" s="25">
        <v>36697</v>
      </c>
      <c r="B118" s="1">
        <v>0.82817333600638665</v>
      </c>
      <c r="C118" s="1"/>
      <c r="D118" s="1"/>
      <c r="E118" s="1"/>
      <c r="F118" s="1">
        <v>1.0165925538721019</v>
      </c>
      <c r="G118" s="1">
        <v>0.88448484211134715</v>
      </c>
      <c r="H118" s="1"/>
      <c r="I118" s="1">
        <v>0.88680341208393465</v>
      </c>
      <c r="J118" s="1"/>
      <c r="K118" s="1">
        <v>0.92677831241101705</v>
      </c>
      <c r="L118" s="1">
        <v>1.0432297105951549</v>
      </c>
      <c r="M118" s="1">
        <v>1.127637457419036</v>
      </c>
      <c r="N118" s="1">
        <v>1.1662796051776181</v>
      </c>
      <c r="O118" s="1"/>
      <c r="P118" s="1">
        <v>1.35999492288492</v>
      </c>
      <c r="Q118" s="1">
        <v>0.83474908882143828</v>
      </c>
      <c r="R118" s="1"/>
      <c r="S118" s="1"/>
      <c r="T118" s="1">
        <v>0.99486119314825727</v>
      </c>
    </row>
    <row r="119" spans="1:20" x14ac:dyDescent="0.3">
      <c r="A119" s="25">
        <v>36698</v>
      </c>
      <c r="B119" s="1">
        <v>0.82852877078912168</v>
      </c>
      <c r="C119" s="1"/>
      <c r="D119" s="1"/>
      <c r="E119" s="1"/>
      <c r="F119" s="1">
        <v>1.058274384044692</v>
      </c>
      <c r="G119" s="1">
        <v>0.92190589162793601</v>
      </c>
      <c r="H119" s="1"/>
      <c r="I119" s="1">
        <v>0.90159716459783512</v>
      </c>
      <c r="J119" s="1"/>
      <c r="K119" s="1">
        <v>0.96562533772213666</v>
      </c>
      <c r="L119" s="1">
        <v>1.067207792332908</v>
      </c>
      <c r="M119" s="1">
        <v>1.1582774503515949</v>
      </c>
      <c r="N119" s="1">
        <v>1.184236271336359</v>
      </c>
      <c r="O119" s="1"/>
      <c r="P119" s="1">
        <v>1.428195057464442</v>
      </c>
      <c r="Q119" s="1">
        <v>0.90668114980983783</v>
      </c>
      <c r="R119" s="1"/>
      <c r="S119" s="1"/>
      <c r="T119" s="1">
        <v>1.0191376255168341</v>
      </c>
    </row>
    <row r="120" spans="1:20" x14ac:dyDescent="0.3">
      <c r="A120" s="25">
        <v>36700</v>
      </c>
      <c r="B120" s="1">
        <v>0.82838437987536573</v>
      </c>
      <c r="C120" s="1"/>
      <c r="D120" s="1"/>
      <c r="E120" s="1"/>
      <c r="F120" s="1">
        <v>1.0585008441595549</v>
      </c>
      <c r="G120" s="1">
        <v>0.89221441755377384</v>
      </c>
      <c r="H120" s="1"/>
      <c r="I120" s="1">
        <v>0.89198870422113952</v>
      </c>
      <c r="J120" s="1"/>
      <c r="K120" s="1">
        <v>0.93232787807130268</v>
      </c>
      <c r="L120" s="1">
        <v>1.054776719017509</v>
      </c>
      <c r="M120" s="1">
        <v>1.144933482715129</v>
      </c>
      <c r="N120" s="1">
        <v>1.179740392038706</v>
      </c>
      <c r="O120" s="1"/>
      <c r="P120" s="1">
        <v>1.4613221908566429</v>
      </c>
      <c r="Q120" s="1">
        <v>0.89011391996822864</v>
      </c>
      <c r="R120" s="1"/>
      <c r="S120" s="1"/>
      <c r="T120" s="1">
        <v>1.0027761370348489</v>
      </c>
    </row>
    <row r="121" spans="1:20" x14ac:dyDescent="0.3">
      <c r="A121" s="25">
        <v>36703</v>
      </c>
      <c r="B121" s="1">
        <v>0.81571767128426098</v>
      </c>
      <c r="C121" s="1"/>
      <c r="D121" s="1"/>
      <c r="E121" s="1"/>
      <c r="F121" s="1">
        <v>1.0377775088269821</v>
      </c>
      <c r="G121" s="1">
        <v>0.91684573056368868</v>
      </c>
      <c r="H121" s="1"/>
      <c r="I121" s="1">
        <v>0.8903170510581484</v>
      </c>
      <c r="J121" s="1"/>
      <c r="K121" s="1">
        <v>0.92677831241101705</v>
      </c>
      <c r="L121" s="1">
        <v>1.043840361862387</v>
      </c>
      <c r="M121" s="1">
        <v>1.101361506678729</v>
      </c>
      <c r="N121" s="1">
        <v>1.180581883714271</v>
      </c>
      <c r="O121" s="1"/>
      <c r="P121" s="1">
        <v>1.4157381593955971</v>
      </c>
      <c r="Q121" s="1">
        <v>0.88258335280105937</v>
      </c>
      <c r="R121" s="1"/>
      <c r="S121" s="1"/>
      <c r="T121" s="1">
        <v>0.98901358535144712</v>
      </c>
    </row>
    <row r="122" spans="1:20" x14ac:dyDescent="0.3">
      <c r="A122" s="25">
        <v>36704</v>
      </c>
      <c r="B122" s="1">
        <v>0.81585321997078408</v>
      </c>
      <c r="C122" s="1"/>
      <c r="D122" s="1"/>
      <c r="E122" s="1"/>
      <c r="F122" s="1">
        <v>1.052386663919705</v>
      </c>
      <c r="G122" s="1">
        <v>0.89053645061296494</v>
      </c>
      <c r="H122" s="1"/>
      <c r="I122" s="1">
        <v>0.87834461893638338</v>
      </c>
      <c r="J122" s="1"/>
      <c r="K122" s="1">
        <v>0.93232787807130268</v>
      </c>
      <c r="L122" s="1">
        <v>1.0377658879238381</v>
      </c>
      <c r="M122" s="1">
        <v>1.1007951067209849</v>
      </c>
      <c r="N122" s="1">
        <v>1.2240652023860781</v>
      </c>
      <c r="O122" s="1"/>
      <c r="P122" s="1">
        <v>1.4302041289737051</v>
      </c>
      <c r="Q122" s="1">
        <v>0.87354660035712794</v>
      </c>
      <c r="R122" s="1"/>
      <c r="S122" s="1"/>
      <c r="T122" s="1">
        <v>0.97531010041346722</v>
      </c>
    </row>
    <row r="123" spans="1:20" x14ac:dyDescent="0.3">
      <c r="A123" s="25">
        <v>36705</v>
      </c>
      <c r="B123" s="1">
        <v>0.81591457187951588</v>
      </c>
      <c r="C123" s="1"/>
      <c r="D123" s="1"/>
      <c r="E123" s="1"/>
      <c r="F123" s="1">
        <v>1.062787490906129</v>
      </c>
      <c r="G123" s="1">
        <v>0.88629212197045393</v>
      </c>
      <c r="H123" s="1"/>
      <c r="I123" s="1">
        <v>0.87466415041951406</v>
      </c>
      <c r="J123" s="1"/>
      <c r="K123" s="1">
        <v>0.95452620656578824</v>
      </c>
      <c r="L123" s="1">
        <v>1.057776057505005</v>
      </c>
      <c r="M123" s="1">
        <v>1.101155336550713</v>
      </c>
      <c r="N123" s="1">
        <v>1.2485535437572091</v>
      </c>
      <c r="O123" s="1"/>
      <c r="P123" s="1">
        <v>1.4482902665440029</v>
      </c>
      <c r="Q123" s="1">
        <v>0.88258335280105926</v>
      </c>
      <c r="R123" s="1"/>
      <c r="S123" s="1"/>
      <c r="T123" s="1">
        <v>0.99480212640283505</v>
      </c>
    </row>
    <row r="124" spans="1:20" x14ac:dyDescent="0.3">
      <c r="A124" s="25">
        <v>36706</v>
      </c>
      <c r="B124" s="1">
        <v>0.81570557627171536</v>
      </c>
      <c r="C124" s="1"/>
      <c r="D124" s="1"/>
      <c r="E124" s="1"/>
      <c r="F124" s="1">
        <v>1.0335984031587291</v>
      </c>
      <c r="G124" s="1">
        <v>0.86253621576048578</v>
      </c>
      <c r="H124" s="1"/>
      <c r="I124" s="1">
        <v>0.88390394613880929</v>
      </c>
      <c r="J124" s="1"/>
      <c r="K124" s="1">
        <v>0.94897664090550249</v>
      </c>
      <c r="L124" s="1">
        <v>1.0637347550716909</v>
      </c>
      <c r="M124" s="1">
        <v>1.083264837810199</v>
      </c>
      <c r="N124" s="1">
        <v>1.220603180298161</v>
      </c>
      <c r="O124" s="1"/>
      <c r="P124" s="1">
        <v>1.49883977017034</v>
      </c>
      <c r="Q124" s="1">
        <v>0.85854570264580421</v>
      </c>
      <c r="R124" s="1"/>
      <c r="S124" s="1"/>
      <c r="T124" s="1">
        <v>0.96910809214412275</v>
      </c>
    </row>
    <row r="125" spans="1:20" x14ac:dyDescent="0.3">
      <c r="A125" s="25">
        <v>36707</v>
      </c>
      <c r="B125" s="1">
        <v>0.84063601159390222</v>
      </c>
      <c r="C125" s="1"/>
      <c r="D125" s="1"/>
      <c r="E125" s="1"/>
      <c r="F125" s="1">
        <v>1.039368164486755</v>
      </c>
      <c r="G125" s="1">
        <v>0.91685246981527702</v>
      </c>
      <c r="H125" s="1"/>
      <c r="I125" s="1">
        <v>0.90583999352430811</v>
      </c>
      <c r="J125" s="1"/>
      <c r="K125" s="1">
        <v>0.97117490330031087</v>
      </c>
      <c r="L125" s="1">
        <v>1.072062796454081</v>
      </c>
      <c r="M125" s="1">
        <v>1.1095351630681489</v>
      </c>
      <c r="N125" s="1">
        <v>1.2548765933333239</v>
      </c>
      <c r="O125" s="1"/>
      <c r="P125" s="1">
        <v>1.5336611704635039</v>
      </c>
      <c r="Q125" s="1">
        <v>0.88563179961915861</v>
      </c>
      <c r="R125" s="1"/>
      <c r="S125" s="1"/>
      <c r="T125" s="1">
        <v>0.98800945067926738</v>
      </c>
    </row>
    <row r="126" spans="1:20" x14ac:dyDescent="0.3">
      <c r="A126" s="25">
        <v>36710</v>
      </c>
      <c r="B126" s="1">
        <v>0.86565685804102621</v>
      </c>
      <c r="C126" s="1"/>
      <c r="D126" s="1"/>
      <c r="E126" s="1"/>
      <c r="F126" s="1">
        <v>1.048593832577785</v>
      </c>
      <c r="G126" s="1">
        <v>0.9049729524511555</v>
      </c>
      <c r="H126" s="1"/>
      <c r="I126" s="1">
        <v>0.93069346895619698</v>
      </c>
      <c r="J126" s="1"/>
      <c r="K126" s="1">
        <v>0.9822740344566594</v>
      </c>
      <c r="L126" s="1">
        <v>1.0740785863730209</v>
      </c>
      <c r="M126" s="1">
        <v>1.1271378408299131</v>
      </c>
      <c r="N126" s="1">
        <v>1.2786386863177901</v>
      </c>
      <c r="O126" s="1"/>
      <c r="P126" s="1">
        <v>1.572834605127218</v>
      </c>
      <c r="Q126" s="1">
        <v>0.88563179961915861</v>
      </c>
      <c r="R126" s="1"/>
      <c r="S126" s="1"/>
      <c r="T126" s="1">
        <v>1.009332545776727</v>
      </c>
    </row>
    <row r="127" spans="1:20" x14ac:dyDescent="0.3">
      <c r="A127" s="25">
        <v>36711</v>
      </c>
      <c r="B127" s="1">
        <v>0.85358202587426513</v>
      </c>
      <c r="C127" s="1"/>
      <c r="D127" s="1"/>
      <c r="E127" s="1"/>
      <c r="F127" s="1">
        <v>1.0844767119603509</v>
      </c>
      <c r="G127" s="1">
        <v>0.9196968026741692</v>
      </c>
      <c r="H127" s="1"/>
      <c r="I127" s="1">
        <v>0.93836189237707834</v>
      </c>
      <c r="J127" s="1"/>
      <c r="K127" s="1">
        <v>1.010021928529319</v>
      </c>
      <c r="L127" s="1">
        <v>1.085551263332541</v>
      </c>
      <c r="M127" s="1">
        <v>1.14448562721792</v>
      </c>
      <c r="N127" s="1">
        <v>1.3118967303770519</v>
      </c>
      <c r="O127" s="1"/>
      <c r="P127" s="1">
        <v>1.5792777421640609</v>
      </c>
      <c r="Q127" s="1">
        <v>0.92571149268296371</v>
      </c>
      <c r="R127" s="1"/>
      <c r="S127" s="1"/>
      <c r="T127" s="1">
        <v>1.0206142941523919</v>
      </c>
    </row>
    <row r="128" spans="1:20" x14ac:dyDescent="0.3">
      <c r="A128" s="25">
        <v>36712</v>
      </c>
      <c r="B128" s="1">
        <v>0.82902380673570075</v>
      </c>
      <c r="C128" s="1"/>
      <c r="D128" s="1"/>
      <c r="E128" s="1"/>
      <c r="F128" s="1">
        <v>1.066842979116247</v>
      </c>
      <c r="G128" s="1">
        <v>0.90756636540480162</v>
      </c>
      <c r="H128" s="1"/>
      <c r="I128" s="1">
        <v>0.97754724333249854</v>
      </c>
      <c r="J128" s="1"/>
      <c r="K128" s="1">
        <v>1.004472296769356</v>
      </c>
      <c r="L128" s="1">
        <v>1.086836057659297</v>
      </c>
      <c r="M128" s="1">
        <v>1.152991057995175</v>
      </c>
      <c r="N128" s="1">
        <v>1.2880461670544081</v>
      </c>
      <c r="O128" s="1"/>
      <c r="P128" s="1">
        <v>1.5717892213003171</v>
      </c>
      <c r="Q128" s="1">
        <v>0.98583108041074285</v>
      </c>
      <c r="R128" s="1"/>
      <c r="S128" s="1"/>
      <c r="T128" s="1">
        <v>1.012049616066155</v>
      </c>
    </row>
    <row r="129" spans="1:20" x14ac:dyDescent="0.3">
      <c r="A129" s="25">
        <v>36713</v>
      </c>
      <c r="B129" s="1">
        <v>0.86652075756559144</v>
      </c>
      <c r="C129" s="1"/>
      <c r="D129" s="1"/>
      <c r="E129" s="1"/>
      <c r="F129" s="1">
        <v>1.0901686307349649</v>
      </c>
      <c r="G129" s="1">
        <v>0.88070699459479596</v>
      </c>
      <c r="H129" s="1"/>
      <c r="I129" s="1">
        <v>1.000809155060131</v>
      </c>
      <c r="J129" s="1"/>
      <c r="K129" s="1">
        <v>1.043319322080476</v>
      </c>
      <c r="L129" s="1">
        <v>1.109545016604282</v>
      </c>
      <c r="M129" s="1">
        <v>1.187786262542267</v>
      </c>
      <c r="N129" s="1">
        <v>1.282213712456606</v>
      </c>
      <c r="O129" s="1"/>
      <c r="P129" s="1">
        <v>1.5705628021687339</v>
      </c>
      <c r="Q129" s="1">
        <v>1.0278500497440599</v>
      </c>
      <c r="R129" s="1"/>
      <c r="S129" s="1"/>
      <c r="T129" s="1">
        <v>1.024689899586533</v>
      </c>
    </row>
    <row r="130" spans="1:20" x14ac:dyDescent="0.3">
      <c r="A130" s="25">
        <v>36714</v>
      </c>
      <c r="B130" s="1">
        <v>0.89154088466781245</v>
      </c>
      <c r="C130" s="1"/>
      <c r="D130" s="1"/>
      <c r="E130" s="1"/>
      <c r="F130" s="1">
        <v>1.103529232416596</v>
      </c>
      <c r="G130" s="1">
        <v>0.88076634816575838</v>
      </c>
      <c r="H130" s="1"/>
      <c r="I130" s="1">
        <v>1.014034474323974</v>
      </c>
      <c r="J130" s="1"/>
      <c r="K130" s="1">
        <v>1.043319322080476</v>
      </c>
      <c r="L130" s="1">
        <v>1.1148077138825261</v>
      </c>
      <c r="M130" s="1">
        <v>1.1967689443088581</v>
      </c>
      <c r="N130" s="1">
        <v>1.233816107114672</v>
      </c>
      <c r="O130" s="1"/>
      <c r="P130" s="1">
        <v>1.605277752402164</v>
      </c>
      <c r="Q130" s="1">
        <v>1.063404636347099</v>
      </c>
      <c r="R130" s="1"/>
      <c r="S130" s="1"/>
      <c r="T130" s="1">
        <v>1.0394565859421141</v>
      </c>
    </row>
    <row r="131" spans="1:20" x14ac:dyDescent="0.3">
      <c r="A131" s="25">
        <v>36717</v>
      </c>
      <c r="B131" s="1">
        <v>0.89148445562311918</v>
      </c>
      <c r="C131" s="1"/>
      <c r="D131" s="1"/>
      <c r="E131" s="1"/>
      <c r="F131" s="1">
        <v>1.0988720408074211</v>
      </c>
      <c r="G131" s="1">
        <v>0.89465551759559914</v>
      </c>
      <c r="H131" s="1"/>
      <c r="I131" s="1">
        <v>0.9884940689009899</v>
      </c>
      <c r="J131" s="1"/>
      <c r="K131" s="1">
        <v>1.0322201909241271</v>
      </c>
      <c r="L131" s="1">
        <v>1.106756218699106</v>
      </c>
      <c r="M131" s="1">
        <v>1.200975992758339</v>
      </c>
      <c r="N131" s="1">
        <v>1.2386584230032229</v>
      </c>
      <c r="O131" s="1"/>
      <c r="P131" s="1">
        <v>1.6111247542961551</v>
      </c>
      <c r="Q131" s="1">
        <v>1.054160418796547</v>
      </c>
      <c r="R131" s="1"/>
      <c r="S131" s="1"/>
      <c r="T131" s="1">
        <v>1.0319551092734791</v>
      </c>
    </row>
    <row r="132" spans="1:20" x14ac:dyDescent="0.3">
      <c r="A132" s="25">
        <v>36718</v>
      </c>
      <c r="B132" s="1">
        <v>0.87870687895897925</v>
      </c>
      <c r="C132" s="1"/>
      <c r="D132" s="1"/>
      <c r="E132" s="1"/>
      <c r="F132" s="1">
        <v>1.0697588489099179</v>
      </c>
      <c r="G132" s="1">
        <v>0.86092594001076905</v>
      </c>
      <c r="H132" s="1"/>
      <c r="I132" s="1">
        <v>0.96425288272838816</v>
      </c>
      <c r="J132" s="1"/>
      <c r="K132" s="1">
        <v>1.004472296769356</v>
      </c>
      <c r="L132" s="1">
        <v>1.0571510211303581</v>
      </c>
      <c r="M132" s="1">
        <v>1.148519110489391</v>
      </c>
      <c r="N132" s="1">
        <v>1.166370309560224</v>
      </c>
      <c r="O132" s="1"/>
      <c r="P132" s="1">
        <v>1.5605171833498079</v>
      </c>
      <c r="Q132" s="1">
        <v>1.0181533793267179</v>
      </c>
      <c r="R132" s="1"/>
      <c r="S132" s="1"/>
      <c r="T132" s="1">
        <v>0.99704666272888343</v>
      </c>
    </row>
    <row r="133" spans="1:20" x14ac:dyDescent="0.3">
      <c r="A133" s="25">
        <v>36719</v>
      </c>
      <c r="B133" s="1">
        <v>0.89118018202755689</v>
      </c>
      <c r="C133" s="1"/>
      <c r="D133" s="1"/>
      <c r="E133" s="1"/>
      <c r="F133" s="1">
        <v>1.0618543468474799</v>
      </c>
      <c r="G133" s="1">
        <v>0.8679210744410325</v>
      </c>
      <c r="H133" s="1"/>
      <c r="I133" s="1">
        <v>0.98179941986070207</v>
      </c>
      <c r="J133" s="1"/>
      <c r="K133" s="1">
        <v>1.0155714941074929</v>
      </c>
      <c r="L133" s="1">
        <v>1.0379357607465349</v>
      </c>
      <c r="M133" s="1">
        <v>1.1704979825297359</v>
      </c>
      <c r="N133" s="1">
        <v>1.1474020216002321</v>
      </c>
      <c r="O133" s="1"/>
      <c r="P133" s="1">
        <v>1.587547320649372</v>
      </c>
      <c r="Q133" s="1">
        <v>1.0149211879731359</v>
      </c>
      <c r="R133" s="1"/>
      <c r="S133" s="1"/>
      <c r="T133" s="1">
        <v>1.0072652096869461</v>
      </c>
    </row>
    <row r="134" spans="1:20" x14ac:dyDescent="0.3">
      <c r="A134" s="25">
        <v>36720</v>
      </c>
      <c r="B134" s="1">
        <v>0.8411674926214544</v>
      </c>
      <c r="C134" s="1"/>
      <c r="D134" s="1"/>
      <c r="E134" s="1"/>
      <c r="F134" s="1">
        <v>1.024943529697816</v>
      </c>
      <c r="G134" s="1">
        <v>0.85924310666350057</v>
      </c>
      <c r="H134" s="1"/>
      <c r="I134" s="1">
        <v>0.95862513911394176</v>
      </c>
      <c r="J134" s="1"/>
      <c r="K134" s="1">
        <v>0.98782360003483338</v>
      </c>
      <c r="L134" s="1">
        <v>0.98882446191964934</v>
      </c>
      <c r="M134" s="1">
        <v>1.1484789801798789</v>
      </c>
      <c r="N134" s="1">
        <v>1.116890400208201</v>
      </c>
      <c r="O134" s="1"/>
      <c r="P134" s="1">
        <v>1.468961540104667</v>
      </c>
      <c r="Q134" s="1">
        <v>0.9833098863796359</v>
      </c>
      <c r="R134" s="1"/>
      <c r="S134" s="1"/>
      <c r="T134" s="1">
        <v>0.97129356172474879</v>
      </c>
    </row>
    <row r="135" spans="1:20" x14ac:dyDescent="0.3">
      <c r="A135" s="25">
        <v>36721</v>
      </c>
      <c r="B135" s="1">
        <v>0.86609233786970186</v>
      </c>
      <c r="C135" s="1"/>
      <c r="D135" s="1"/>
      <c r="E135" s="1"/>
      <c r="F135" s="1">
        <v>1.012017615242331</v>
      </c>
      <c r="G135" s="1">
        <v>0.85140428357138831</v>
      </c>
      <c r="H135" s="1"/>
      <c r="I135" s="1">
        <v>0.97748145422192279</v>
      </c>
      <c r="J135" s="1"/>
      <c r="K135" s="1">
        <v>0.9989227311911818</v>
      </c>
      <c r="L135" s="1">
        <v>1.027229603630825</v>
      </c>
      <c r="M135" s="1">
        <v>1.1662176960262201</v>
      </c>
      <c r="N135" s="1">
        <v>1.1521657020498499</v>
      </c>
      <c r="O135" s="1"/>
      <c r="P135" s="1">
        <v>1.4678770920917159</v>
      </c>
      <c r="Q135" s="1">
        <v>0.9955277508280842</v>
      </c>
      <c r="R135" s="1"/>
      <c r="S135" s="1"/>
      <c r="T135" s="1">
        <v>0.99704666272888354</v>
      </c>
    </row>
    <row r="136" spans="1:20" x14ac:dyDescent="0.3">
      <c r="A136" s="25">
        <v>36724</v>
      </c>
      <c r="B136" s="1">
        <v>0.8912666460077131</v>
      </c>
      <c r="C136" s="1"/>
      <c r="D136" s="1"/>
      <c r="E136" s="1"/>
      <c r="F136" s="1">
        <v>1.055595407986353</v>
      </c>
      <c r="G136" s="1">
        <v>0.87319577384836278</v>
      </c>
      <c r="H136" s="1"/>
      <c r="I136" s="1">
        <v>0.99536921822720081</v>
      </c>
      <c r="J136" s="1"/>
      <c r="K136" s="1">
        <v>1.0155714941074929</v>
      </c>
      <c r="L136" s="1">
        <v>1.05389010893317</v>
      </c>
      <c r="M136" s="1">
        <v>1.188339059433368</v>
      </c>
      <c r="N136" s="1">
        <v>1.1370193246334179</v>
      </c>
      <c r="O136" s="1"/>
      <c r="P136" s="1">
        <v>1.513856253097712</v>
      </c>
      <c r="Q136" s="1">
        <v>1.0465323932331541</v>
      </c>
      <c r="R136" s="1"/>
      <c r="S136" s="1"/>
      <c r="T136" s="1">
        <v>1.026993502658003</v>
      </c>
    </row>
    <row r="137" spans="1:20" x14ac:dyDescent="0.3">
      <c r="A137" s="25">
        <v>36725</v>
      </c>
      <c r="B137" s="1">
        <v>0.89143914742235819</v>
      </c>
      <c r="C137" s="1"/>
      <c r="D137" s="1"/>
      <c r="E137" s="1"/>
      <c r="F137" s="1">
        <v>1.0557358097610501</v>
      </c>
      <c r="G137" s="1">
        <v>0.84202385596813101</v>
      </c>
      <c r="H137" s="1"/>
      <c r="I137" s="1">
        <v>1.0052370161970721</v>
      </c>
      <c r="J137" s="1"/>
      <c r="K137" s="1">
        <v>1.0155714941074929</v>
      </c>
      <c r="L137" s="1">
        <v>1.052720808691713</v>
      </c>
      <c r="M137" s="1">
        <v>1.15346927382338</v>
      </c>
      <c r="N137" s="1">
        <v>1.126416367291351</v>
      </c>
      <c r="O137" s="1"/>
      <c r="P137" s="1">
        <v>1.5536755789571699</v>
      </c>
      <c r="Q137" s="1">
        <v>1.056940157306453</v>
      </c>
      <c r="R137" s="1"/>
      <c r="S137" s="1"/>
      <c r="T137" s="1">
        <v>1.025871234494979</v>
      </c>
    </row>
    <row r="138" spans="1:20" x14ac:dyDescent="0.3">
      <c r="A138" s="25">
        <v>36726</v>
      </c>
      <c r="B138" s="1">
        <v>0.85398086884061519</v>
      </c>
      <c r="C138" s="1"/>
      <c r="D138" s="1"/>
      <c r="E138" s="1"/>
      <c r="F138" s="1">
        <v>1.034372673497882</v>
      </c>
      <c r="G138" s="1">
        <v>0.85503602788392319</v>
      </c>
      <c r="H138" s="1"/>
      <c r="I138" s="1">
        <v>1.0237331552677751</v>
      </c>
      <c r="J138" s="1"/>
      <c r="K138" s="1">
        <v>0.99892273119118191</v>
      </c>
      <c r="L138" s="1">
        <v>1.0159743072874159</v>
      </c>
      <c r="M138" s="1">
        <v>1.127073759467107</v>
      </c>
      <c r="N138" s="1">
        <v>1.136095178840981</v>
      </c>
      <c r="O138" s="1"/>
      <c r="P138" s="1">
        <v>1.467528007957873</v>
      </c>
      <c r="Q138" s="1">
        <v>1.0084696928968031</v>
      </c>
      <c r="R138" s="1"/>
      <c r="S138" s="1"/>
      <c r="T138" s="1">
        <v>0.99982279976373289</v>
      </c>
    </row>
    <row r="139" spans="1:20" x14ac:dyDescent="0.3">
      <c r="A139" s="25">
        <v>36727</v>
      </c>
      <c r="B139" s="1">
        <v>0.86660588309400244</v>
      </c>
      <c r="C139" s="1"/>
      <c r="D139" s="1"/>
      <c r="E139" s="1"/>
      <c r="F139" s="1">
        <v>1.051903168495832</v>
      </c>
      <c r="G139" s="1">
        <v>0.85848865607931413</v>
      </c>
      <c r="H139" s="1"/>
      <c r="I139" s="1">
        <v>1.0419755880160491</v>
      </c>
      <c r="J139" s="1"/>
      <c r="K139" s="1">
        <v>1.021121059685667</v>
      </c>
      <c r="L139" s="1">
        <v>1.0232390889796541</v>
      </c>
      <c r="M139" s="1">
        <v>1.1271562903969989</v>
      </c>
      <c r="N139" s="1">
        <v>1.194321411186237</v>
      </c>
      <c r="O139" s="1"/>
      <c r="P139" s="1">
        <v>1.492887971453652</v>
      </c>
      <c r="Q139" s="1">
        <v>1.0084696928968031</v>
      </c>
      <c r="R139" s="1"/>
      <c r="S139" s="1"/>
      <c r="T139" s="1">
        <v>1.0161252215002949</v>
      </c>
    </row>
    <row r="140" spans="1:20" x14ac:dyDescent="0.3">
      <c r="A140" s="25">
        <v>36728</v>
      </c>
      <c r="B140" s="1">
        <v>0.90407528417379779</v>
      </c>
      <c r="C140" s="1"/>
      <c r="D140" s="1"/>
      <c r="E140" s="1"/>
      <c r="F140" s="1">
        <v>1.0678316842708211</v>
      </c>
      <c r="G140" s="1">
        <v>0.87669034312936034</v>
      </c>
      <c r="H140" s="1"/>
      <c r="I140" s="1">
        <v>1.0882478137038289</v>
      </c>
      <c r="J140" s="1"/>
      <c r="K140" s="1">
        <v>1.004472296769356</v>
      </c>
      <c r="L140" s="1">
        <v>1.0314420547334451</v>
      </c>
      <c r="M140" s="1">
        <v>1.1314586817725509</v>
      </c>
      <c r="N140" s="1">
        <v>1.1893287441543881</v>
      </c>
      <c r="O140" s="1"/>
      <c r="P140" s="1">
        <v>1.46277768214639</v>
      </c>
      <c r="Q140" s="1">
        <v>1.0343278456865901</v>
      </c>
      <c r="R140" s="1"/>
      <c r="S140" s="1"/>
      <c r="T140" s="1">
        <v>1.0229178972238631</v>
      </c>
    </row>
    <row r="141" spans="1:20" x14ac:dyDescent="0.3">
      <c r="A141" s="25">
        <v>36731</v>
      </c>
      <c r="B141" s="1">
        <v>0.90447259239858357</v>
      </c>
      <c r="C141" s="1"/>
      <c r="D141" s="1"/>
      <c r="E141" s="1"/>
      <c r="F141" s="1">
        <v>1.0858655056259461</v>
      </c>
      <c r="G141" s="1">
        <v>0.85502479340023441</v>
      </c>
      <c r="H141" s="1"/>
      <c r="I141" s="1">
        <v>1.046155946242963</v>
      </c>
      <c r="J141" s="1"/>
      <c r="K141" s="1">
        <v>1.0155714941074929</v>
      </c>
      <c r="L141" s="1">
        <v>1.0462875383951971</v>
      </c>
      <c r="M141" s="1">
        <v>1.157496474369349</v>
      </c>
      <c r="N141" s="1">
        <v>1.161769213066026</v>
      </c>
      <c r="O141" s="1"/>
      <c r="P141" s="1">
        <v>1.4927783512779751</v>
      </c>
      <c r="Q141" s="1">
        <v>1.0466105043856391</v>
      </c>
      <c r="R141" s="1"/>
      <c r="S141" s="1"/>
      <c r="T141" s="1">
        <v>1.026875369167159</v>
      </c>
    </row>
    <row r="142" spans="1:20" x14ac:dyDescent="0.3">
      <c r="A142" s="25">
        <v>36732</v>
      </c>
      <c r="B142" s="1">
        <v>0.91648329829194208</v>
      </c>
      <c r="C142" s="1"/>
      <c r="D142" s="1"/>
      <c r="E142" s="1"/>
      <c r="F142" s="1">
        <v>1.0905204751927939</v>
      </c>
      <c r="G142" s="1">
        <v>0.81773335587434459</v>
      </c>
      <c r="H142" s="1"/>
      <c r="I142" s="1">
        <v>1.041669872180903</v>
      </c>
      <c r="J142" s="1"/>
      <c r="K142" s="1">
        <v>1.021121059685667</v>
      </c>
      <c r="L142" s="1">
        <v>1.022045642515518</v>
      </c>
      <c r="M142" s="1">
        <v>1.1442650311879621</v>
      </c>
      <c r="N142" s="1">
        <v>1.1177464337670311</v>
      </c>
      <c r="O142" s="1"/>
      <c r="P142" s="1">
        <v>1.5091681457357209</v>
      </c>
      <c r="Q142" s="1">
        <v>1.053721532540598</v>
      </c>
      <c r="R142" s="1"/>
      <c r="S142" s="1"/>
      <c r="T142" s="1">
        <v>1.007028942705257</v>
      </c>
    </row>
    <row r="143" spans="1:20" x14ac:dyDescent="0.3">
      <c r="A143" s="25">
        <v>36733</v>
      </c>
      <c r="B143" s="1">
        <v>0.92876534365631946</v>
      </c>
      <c r="C143" s="1"/>
      <c r="D143" s="1"/>
      <c r="E143" s="1"/>
      <c r="F143" s="1">
        <v>1.1027581180828721</v>
      </c>
      <c r="G143" s="1">
        <v>0.82469472199908189</v>
      </c>
      <c r="H143" s="1"/>
      <c r="I143" s="1">
        <v>1.052230396966183</v>
      </c>
      <c r="J143" s="1"/>
      <c r="K143" s="1">
        <v>1.026670625345953</v>
      </c>
      <c r="L143" s="1">
        <v>1.0625894536871461</v>
      </c>
      <c r="M143" s="1">
        <v>1.1572504137889621</v>
      </c>
      <c r="N143" s="1">
        <v>1.1271925130661431</v>
      </c>
      <c r="O143" s="1"/>
      <c r="P143" s="1">
        <v>1.5533153185444659</v>
      </c>
      <c r="Q143" s="1">
        <v>1.031095612707144</v>
      </c>
      <c r="R143" s="1"/>
      <c r="S143" s="1"/>
      <c r="T143" s="1">
        <v>1.011281748375664</v>
      </c>
    </row>
    <row r="144" spans="1:20" x14ac:dyDescent="0.3">
      <c r="A144" s="25">
        <v>36734</v>
      </c>
      <c r="B144" s="1">
        <v>0.94109656660236707</v>
      </c>
      <c r="C144" s="1"/>
      <c r="D144" s="1"/>
      <c r="E144" s="1"/>
      <c r="F144" s="1">
        <v>1.094847586120556</v>
      </c>
      <c r="G144" s="1">
        <v>0.82041351135517959</v>
      </c>
      <c r="H144" s="1"/>
      <c r="I144" s="1">
        <v>1.051604376712572</v>
      </c>
      <c r="J144" s="1"/>
      <c r="K144" s="1">
        <v>1.021121059685667</v>
      </c>
      <c r="L144" s="1">
        <v>1.065678368494809</v>
      </c>
      <c r="M144" s="1">
        <v>1.170106637749214</v>
      </c>
      <c r="N144" s="1">
        <v>1.111205483155574</v>
      </c>
      <c r="O144" s="1"/>
      <c r="P144" s="1">
        <v>1.5248996874876559</v>
      </c>
      <c r="Q144" s="1">
        <v>1.0149988921351529</v>
      </c>
      <c r="R144" s="1"/>
      <c r="S144" s="1"/>
      <c r="T144" s="1">
        <v>1.001063201417602</v>
      </c>
    </row>
    <row r="145" spans="1:20" x14ac:dyDescent="0.3">
      <c r="A145" s="25">
        <v>36735</v>
      </c>
      <c r="B145" s="1">
        <v>0.91611427347384844</v>
      </c>
      <c r="C145" s="1"/>
      <c r="D145" s="1"/>
      <c r="E145" s="1"/>
      <c r="F145" s="1">
        <v>1.036431480272678</v>
      </c>
      <c r="G145" s="1">
        <v>0.81004370873818798</v>
      </c>
      <c r="H145" s="1"/>
      <c r="I145" s="1">
        <v>1.018030267911701</v>
      </c>
      <c r="J145" s="1"/>
      <c r="K145" s="1">
        <v>0.98782360003483316</v>
      </c>
      <c r="L145" s="1">
        <v>1.04849032327286</v>
      </c>
      <c r="M145" s="1">
        <v>1.178532148477035</v>
      </c>
      <c r="N145" s="1">
        <v>1.078653622313694</v>
      </c>
      <c r="O145" s="1"/>
      <c r="P145" s="1">
        <v>1.4647724158922919</v>
      </c>
      <c r="Q145" s="1">
        <v>0.99424763660999849</v>
      </c>
      <c r="R145" s="1"/>
      <c r="S145" s="1"/>
      <c r="T145" s="1">
        <v>0.97371529828706394</v>
      </c>
    </row>
    <row r="146" spans="1:20" x14ac:dyDescent="0.3">
      <c r="A146" s="25">
        <v>36738</v>
      </c>
      <c r="B146" s="1">
        <v>0.87875008099498719</v>
      </c>
      <c r="C146" s="1"/>
      <c r="D146" s="1"/>
      <c r="E146" s="1"/>
      <c r="F146" s="1">
        <v>1.0565962167906351</v>
      </c>
      <c r="G146" s="1">
        <v>0.78582735577304719</v>
      </c>
      <c r="H146" s="1"/>
      <c r="I146" s="1">
        <v>1.0376756855028291</v>
      </c>
      <c r="J146" s="1"/>
      <c r="K146" s="1">
        <v>0.99337316561300726</v>
      </c>
      <c r="L146" s="1">
        <v>1.054215643578279</v>
      </c>
      <c r="M146" s="1">
        <v>1.204669823070893</v>
      </c>
      <c r="N146" s="1">
        <v>1.0818591308277981</v>
      </c>
      <c r="O146" s="1"/>
      <c r="P146" s="1">
        <v>1.4439173199272879</v>
      </c>
      <c r="Q146" s="1">
        <v>1.0343278456865901</v>
      </c>
      <c r="R146" s="1"/>
      <c r="S146" s="1"/>
      <c r="T146" s="1">
        <v>0.97188422917897177</v>
      </c>
    </row>
    <row r="147" spans="1:20" x14ac:dyDescent="0.3">
      <c r="A147" s="25">
        <v>36739</v>
      </c>
      <c r="B147" s="1">
        <v>0.89068441274574794</v>
      </c>
      <c r="C147" s="1"/>
      <c r="D147" s="1"/>
      <c r="E147" s="1"/>
      <c r="F147" s="1">
        <v>1.043218394903521</v>
      </c>
      <c r="G147" s="1">
        <v>0.77887706086501884</v>
      </c>
      <c r="H147" s="1"/>
      <c r="I147" s="1">
        <v>1.0116651258612051</v>
      </c>
      <c r="J147" s="1"/>
      <c r="K147" s="1">
        <v>0.99337316561300726</v>
      </c>
      <c r="L147" s="1">
        <v>1.035453378298852</v>
      </c>
      <c r="M147" s="1">
        <v>1.200385516171826</v>
      </c>
      <c r="N147" s="1">
        <v>1.05255280354834</v>
      </c>
      <c r="O147" s="1"/>
      <c r="P147" s="1">
        <v>1.4699572105035441</v>
      </c>
      <c r="Q147" s="1">
        <v>1.02786328341733</v>
      </c>
      <c r="R147" s="1"/>
      <c r="S147" s="1"/>
      <c r="T147" s="1">
        <v>0.96213821618428785</v>
      </c>
    </row>
    <row r="148" spans="1:20" x14ac:dyDescent="0.3">
      <c r="A148" s="25">
        <v>36740</v>
      </c>
      <c r="B148" s="1">
        <v>0.85358155605766539</v>
      </c>
      <c r="C148" s="1"/>
      <c r="D148" s="1"/>
      <c r="E148" s="1"/>
      <c r="F148" s="1">
        <v>1.034730272304786</v>
      </c>
      <c r="G148" s="1">
        <v>0.77277863238963806</v>
      </c>
      <c r="H148" s="1"/>
      <c r="I148" s="1">
        <v>0.9718210226525279</v>
      </c>
      <c r="J148" s="1"/>
      <c r="K148" s="1">
        <v>0.99337316561300726</v>
      </c>
      <c r="L148" s="1">
        <v>1.035613046695494</v>
      </c>
      <c r="M148" s="1">
        <v>1.1874096602304871</v>
      </c>
      <c r="N148" s="1">
        <v>1.0747915760943101</v>
      </c>
      <c r="O148" s="1"/>
      <c r="P148" s="1">
        <v>1.447068293968091</v>
      </c>
      <c r="Q148" s="1">
        <v>1.042085339704135</v>
      </c>
      <c r="R148" s="1"/>
      <c r="S148" s="1"/>
      <c r="T148" s="1">
        <v>0.96361488481984592</v>
      </c>
    </row>
    <row r="149" spans="1:20" x14ac:dyDescent="0.3">
      <c r="A149" s="25">
        <v>36741</v>
      </c>
      <c r="B149" s="1">
        <v>0.8788442815703531</v>
      </c>
      <c r="C149" s="1"/>
      <c r="D149" s="1"/>
      <c r="E149" s="1"/>
      <c r="F149" s="1">
        <v>1.076767658689004</v>
      </c>
      <c r="G149" s="1">
        <v>0.79010489179499288</v>
      </c>
      <c r="H149" s="1"/>
      <c r="I149" s="1">
        <v>0.9778194303463007</v>
      </c>
      <c r="J149" s="1"/>
      <c r="K149" s="1">
        <v>1.010021928529319</v>
      </c>
      <c r="L149" s="1">
        <v>1.064118866831582</v>
      </c>
      <c r="M149" s="1">
        <v>1.204975548779025</v>
      </c>
      <c r="N149" s="1">
        <v>1.0852926826772209</v>
      </c>
      <c r="O149" s="1"/>
      <c r="P149" s="1">
        <v>1.4619441251871359</v>
      </c>
      <c r="Q149" s="1">
        <v>1.0407924079789641</v>
      </c>
      <c r="R149" s="1"/>
      <c r="S149" s="1"/>
      <c r="T149" s="1">
        <v>0.98759598346131061</v>
      </c>
    </row>
    <row r="150" spans="1:20" x14ac:dyDescent="0.3">
      <c r="A150" s="25">
        <v>36742</v>
      </c>
      <c r="B150" s="1">
        <v>0.85399354865048649</v>
      </c>
      <c r="C150" s="1"/>
      <c r="D150" s="1"/>
      <c r="E150" s="1"/>
      <c r="F150" s="1">
        <v>1.112289320639924</v>
      </c>
      <c r="G150" s="1">
        <v>0.79016997845575654</v>
      </c>
      <c r="H150" s="1"/>
      <c r="I150" s="1">
        <v>0.98444291593181377</v>
      </c>
      <c r="J150" s="1"/>
      <c r="K150" s="1">
        <v>1.010021928529319</v>
      </c>
      <c r="L150" s="1">
        <v>1.0677318900549819</v>
      </c>
      <c r="M150" s="1">
        <v>1.2268065389620519</v>
      </c>
      <c r="N150" s="1">
        <v>1.0650978296772029</v>
      </c>
      <c r="O150" s="1"/>
      <c r="P150" s="1">
        <v>1.479671403859663</v>
      </c>
      <c r="Q150" s="1">
        <v>1.0588931630846881</v>
      </c>
      <c r="R150" s="1"/>
      <c r="S150" s="1"/>
      <c r="T150" s="1">
        <v>0.99001772002362609</v>
      </c>
    </row>
    <row r="151" spans="1:20" x14ac:dyDescent="0.3">
      <c r="A151" s="25">
        <v>36745</v>
      </c>
      <c r="B151" s="1">
        <v>0.87863949575537059</v>
      </c>
      <c r="C151" s="1"/>
      <c r="D151" s="1"/>
      <c r="E151" s="1"/>
      <c r="F151" s="1">
        <v>1.134924007196195</v>
      </c>
      <c r="G151" s="1">
        <v>0.8859855019437447</v>
      </c>
      <c r="H151" s="1"/>
      <c r="I151" s="1">
        <v>0.98180802014424851</v>
      </c>
      <c r="J151" s="1"/>
      <c r="K151" s="1">
        <v>1.0433193220804751</v>
      </c>
      <c r="L151" s="1">
        <v>1.0892665895598861</v>
      </c>
      <c r="M151" s="1">
        <v>1.2486872880416979</v>
      </c>
      <c r="N151" s="1">
        <v>1.1001363764762251</v>
      </c>
      <c r="O151" s="1"/>
      <c r="P151" s="1">
        <v>1.4932862892425121</v>
      </c>
      <c r="Q151" s="1">
        <v>1.108670167433099</v>
      </c>
      <c r="R151" s="1"/>
      <c r="S151" s="1"/>
      <c r="T151" s="1">
        <v>1.0038393384524511</v>
      </c>
    </row>
    <row r="152" spans="1:20" x14ac:dyDescent="0.3">
      <c r="A152" s="25">
        <v>36746</v>
      </c>
      <c r="B152" s="1">
        <v>0.89083703301702477</v>
      </c>
      <c r="C152" s="1"/>
      <c r="D152" s="1"/>
      <c r="E152" s="1"/>
      <c r="F152" s="1">
        <v>1.135828744710857</v>
      </c>
      <c r="G152" s="1">
        <v>0.87800365107229283</v>
      </c>
      <c r="H152" s="1"/>
      <c r="I152" s="1">
        <v>0.96630840094875958</v>
      </c>
      <c r="J152" s="1"/>
      <c r="K152" s="1">
        <v>1.0322201909241271</v>
      </c>
      <c r="L152" s="1">
        <v>1.0916181351630141</v>
      </c>
      <c r="M152" s="1">
        <v>1.292165131660348</v>
      </c>
      <c r="N152" s="1">
        <v>1.0594007997209709</v>
      </c>
      <c r="O152" s="1"/>
      <c r="P152" s="1">
        <v>1.5031619094179609</v>
      </c>
      <c r="Q152" s="1">
        <v>1.112031770637979</v>
      </c>
      <c r="R152" s="1"/>
      <c r="S152" s="1"/>
      <c r="T152" s="1">
        <v>0.99728292971057231</v>
      </c>
    </row>
    <row r="153" spans="1:20" x14ac:dyDescent="0.3">
      <c r="A153" s="25">
        <v>36747</v>
      </c>
      <c r="B153" s="1">
        <v>0.89047741089695509</v>
      </c>
      <c r="C153" s="1"/>
      <c r="D153" s="1"/>
      <c r="E153" s="1"/>
      <c r="F153" s="1">
        <v>1.105170872411821</v>
      </c>
      <c r="G153" s="1">
        <v>0.85216047141000306</v>
      </c>
      <c r="H153" s="1"/>
      <c r="I153" s="1">
        <v>0.9666636446635225</v>
      </c>
      <c r="J153" s="1"/>
      <c r="K153" s="1">
        <v>1.0433193220804751</v>
      </c>
      <c r="L153" s="1">
        <v>1.0933932756125639</v>
      </c>
      <c r="M153" s="1">
        <v>1.2483580996007091</v>
      </c>
      <c r="N153" s="1">
        <v>1.043314829333484</v>
      </c>
      <c r="O153" s="1"/>
      <c r="P153" s="1">
        <v>1.511936417167703</v>
      </c>
      <c r="Q153" s="1">
        <v>1.1054379344536529</v>
      </c>
      <c r="R153" s="1"/>
      <c r="S153" s="1"/>
      <c r="T153" s="1">
        <v>0.9765505020673354</v>
      </c>
    </row>
    <row r="154" spans="1:20" x14ac:dyDescent="0.3">
      <c r="A154" s="25">
        <v>36748</v>
      </c>
      <c r="B154" s="1">
        <v>0.89060984282761835</v>
      </c>
      <c r="C154" s="1"/>
      <c r="D154" s="1"/>
      <c r="E154" s="1"/>
      <c r="F154" s="1">
        <v>1.102632058534202</v>
      </c>
      <c r="G154" s="1">
        <v>0.85114489232237545</v>
      </c>
      <c r="H154" s="1"/>
      <c r="I154" s="1">
        <v>0.97300372130478474</v>
      </c>
      <c r="J154" s="1"/>
      <c r="K154" s="1">
        <v>1.021121059685667</v>
      </c>
      <c r="L154" s="1">
        <v>1.0884119887047909</v>
      </c>
      <c r="M154" s="1">
        <v>1.2354202327479209</v>
      </c>
      <c r="N154" s="1">
        <v>1.1618055207091</v>
      </c>
      <c r="O154" s="1"/>
      <c r="P154" s="1">
        <v>1.5263423622112311</v>
      </c>
      <c r="Q154" s="1">
        <v>1.0990380091303691</v>
      </c>
      <c r="R154" s="1"/>
      <c r="S154" s="1"/>
      <c r="T154" s="1">
        <v>0.99432959243945596</v>
      </c>
    </row>
    <row r="155" spans="1:20" x14ac:dyDescent="0.3">
      <c r="A155" s="25">
        <v>36749</v>
      </c>
      <c r="B155" s="1">
        <v>0.92844849095707171</v>
      </c>
      <c r="C155" s="1"/>
      <c r="D155" s="1"/>
      <c r="E155" s="1"/>
      <c r="F155" s="1">
        <v>1.1341618579599331</v>
      </c>
      <c r="G155" s="1">
        <v>0.86609753295905756</v>
      </c>
      <c r="H155" s="1"/>
      <c r="I155" s="1">
        <v>0.98789590318750697</v>
      </c>
      <c r="J155" s="1"/>
      <c r="K155" s="1">
        <v>1.026670625345953</v>
      </c>
      <c r="L155" s="1">
        <v>1.1263296957063329</v>
      </c>
      <c r="M155" s="1">
        <v>1.261840569045962</v>
      </c>
      <c r="N155" s="1">
        <v>1.1617628623380729</v>
      </c>
      <c r="O155" s="1"/>
      <c r="P155" s="1">
        <v>1.568131014691841</v>
      </c>
      <c r="Q155" s="1">
        <v>1.1215992919947331</v>
      </c>
      <c r="R155" s="1"/>
      <c r="S155" s="1"/>
      <c r="T155" s="1">
        <v>1.027466036621381</v>
      </c>
    </row>
    <row r="156" spans="1:20" x14ac:dyDescent="0.3">
      <c r="A156" s="25">
        <v>36752</v>
      </c>
      <c r="B156" s="1">
        <v>0.92892018434102164</v>
      </c>
      <c r="C156" s="1"/>
      <c r="D156" s="1"/>
      <c r="E156" s="1"/>
      <c r="F156" s="1">
        <v>1.1527296008580179</v>
      </c>
      <c r="G156" s="1">
        <v>0.85617195550177017</v>
      </c>
      <c r="H156" s="1"/>
      <c r="I156" s="1">
        <v>0.99688466184615021</v>
      </c>
      <c r="J156" s="1"/>
      <c r="K156" s="1">
        <v>1.021121059685667</v>
      </c>
      <c r="L156" s="1">
        <v>1.135984622677747</v>
      </c>
      <c r="M156" s="1">
        <v>1.2708506123568359</v>
      </c>
      <c r="N156" s="1">
        <v>1.1571340996305031</v>
      </c>
      <c r="O156" s="1"/>
      <c r="P156" s="1">
        <v>1.689885841614877</v>
      </c>
      <c r="Q156" s="1">
        <v>1.1306496213808539</v>
      </c>
      <c r="R156" s="1"/>
      <c r="S156" s="1"/>
      <c r="T156" s="1">
        <v>1.051978735971647</v>
      </c>
    </row>
    <row r="157" spans="1:20" x14ac:dyDescent="0.3">
      <c r="A157" s="25">
        <v>36753</v>
      </c>
      <c r="B157" s="1">
        <v>0.96587841033210919</v>
      </c>
      <c r="C157" s="1"/>
      <c r="D157" s="1"/>
      <c r="E157" s="1"/>
      <c r="F157" s="1">
        <v>1.1539400436198211</v>
      </c>
      <c r="G157" s="1">
        <v>0.84624419523180183</v>
      </c>
      <c r="H157" s="1"/>
      <c r="I157" s="1">
        <v>0.99520972737599345</v>
      </c>
      <c r="J157" s="1"/>
      <c r="K157" s="1">
        <v>1.037769756502301</v>
      </c>
      <c r="L157" s="1">
        <v>1.1209822862193271</v>
      </c>
      <c r="M157" s="1">
        <v>1.266433906511371</v>
      </c>
      <c r="N157" s="1">
        <v>1.170771125924956</v>
      </c>
      <c r="O157" s="1"/>
      <c r="P157" s="1">
        <v>1.6403689208665899</v>
      </c>
      <c r="Q157" s="1">
        <v>1.127417388401408</v>
      </c>
      <c r="R157" s="1"/>
      <c r="S157" s="1"/>
      <c r="T157" s="1">
        <v>1.048080330773774</v>
      </c>
    </row>
    <row r="158" spans="1:20" x14ac:dyDescent="0.3">
      <c r="A158" s="25">
        <v>36754</v>
      </c>
      <c r="B158" s="1">
        <v>0.91584104757131524</v>
      </c>
      <c r="C158" s="1"/>
      <c r="D158" s="1"/>
      <c r="E158" s="1"/>
      <c r="F158" s="1">
        <v>1.129546279727909</v>
      </c>
      <c r="G158" s="1">
        <v>0.86109801851922751</v>
      </c>
      <c r="H158" s="1"/>
      <c r="I158" s="1">
        <v>0.97997221656762301</v>
      </c>
      <c r="J158" s="1"/>
      <c r="K158" s="1">
        <v>1.0306560056174019</v>
      </c>
      <c r="L158" s="1">
        <v>1.0865512866757021</v>
      </c>
      <c r="M158" s="1">
        <v>1.2749346776939969</v>
      </c>
      <c r="N158" s="1">
        <v>1.1965153513520079</v>
      </c>
      <c r="O158" s="1"/>
      <c r="P158" s="1">
        <v>1.5297847675301759</v>
      </c>
      <c r="Q158" s="1">
        <v>1.119078065490368</v>
      </c>
      <c r="R158" s="1"/>
      <c r="S158" s="1"/>
      <c r="T158" s="1">
        <v>1.0236266981689299</v>
      </c>
    </row>
    <row r="159" spans="1:20" x14ac:dyDescent="0.3">
      <c r="A159" s="25">
        <v>36755</v>
      </c>
      <c r="B159" s="1">
        <v>0.97773583869564451</v>
      </c>
      <c r="C159" s="1"/>
      <c r="D159" s="1"/>
      <c r="E159" s="1"/>
      <c r="F159" s="1">
        <v>1.1722987521352239</v>
      </c>
      <c r="G159" s="1">
        <v>0.89783781943839414</v>
      </c>
      <c r="H159" s="1"/>
      <c r="I159" s="1">
        <v>0.99591601518213946</v>
      </c>
      <c r="J159" s="1"/>
      <c r="K159" s="1">
        <v>1.0530615492098849</v>
      </c>
      <c r="L159" s="1">
        <v>1.1119978804849471</v>
      </c>
      <c r="M159" s="1">
        <v>1.288135347929515</v>
      </c>
      <c r="N159" s="1">
        <v>1.24026201134976</v>
      </c>
      <c r="O159" s="1"/>
      <c r="P159" s="1">
        <v>1.615560932420653</v>
      </c>
      <c r="Q159" s="1">
        <v>1.137760649535813</v>
      </c>
      <c r="R159" s="1"/>
      <c r="S159" s="1"/>
      <c r="T159" s="1">
        <v>1.0455995274660359</v>
      </c>
    </row>
    <row r="160" spans="1:20" x14ac:dyDescent="0.3">
      <c r="A160" s="25">
        <v>36756</v>
      </c>
      <c r="B160" s="1">
        <v>0.94036935901378582</v>
      </c>
      <c r="C160" s="1"/>
      <c r="D160" s="1"/>
      <c r="E160" s="1"/>
      <c r="F160" s="1">
        <v>1.140398765360281</v>
      </c>
      <c r="G160" s="1">
        <v>0.86602849358705658</v>
      </c>
      <c r="H160" s="1"/>
      <c r="I160" s="1">
        <v>0.97468002955604527</v>
      </c>
      <c r="J160" s="1"/>
      <c r="K160" s="1">
        <v>1.019453233780105</v>
      </c>
      <c r="L160" s="1">
        <v>1.0911349362714939</v>
      </c>
      <c r="M160" s="1">
        <v>1.270518381841486</v>
      </c>
      <c r="N160" s="1">
        <v>1.2031685582631371</v>
      </c>
      <c r="O160" s="1"/>
      <c r="P160" s="1">
        <v>1.6539958906014831</v>
      </c>
      <c r="Q160" s="1">
        <v>1.128063854263994</v>
      </c>
      <c r="R160" s="1"/>
      <c r="S160" s="1"/>
      <c r="T160" s="1">
        <v>1.022622563496751</v>
      </c>
    </row>
    <row r="161" spans="1:20" x14ac:dyDescent="0.3">
      <c r="A161" s="25">
        <v>36759</v>
      </c>
      <c r="B161" s="1">
        <v>0.91557430333310907</v>
      </c>
      <c r="C161" s="1"/>
      <c r="D161" s="1"/>
      <c r="E161" s="1"/>
      <c r="F161" s="1">
        <v>1.131910276875294</v>
      </c>
      <c r="G161" s="1">
        <v>0.87595748842978038</v>
      </c>
      <c r="H161" s="1"/>
      <c r="I161" s="1">
        <v>0.99326178391799669</v>
      </c>
      <c r="J161" s="1"/>
      <c r="K161" s="1">
        <v>1.0138517811869989</v>
      </c>
      <c r="L161" s="1">
        <v>1.090472049976833</v>
      </c>
      <c r="M161" s="1">
        <v>1.235539429806934</v>
      </c>
      <c r="N161" s="1">
        <v>1.1839643410502221</v>
      </c>
      <c r="O161" s="1"/>
      <c r="P161" s="1">
        <v>1.62442812533905</v>
      </c>
      <c r="Q161" s="1">
        <v>1.105373297507676</v>
      </c>
      <c r="R161" s="1"/>
      <c r="S161" s="1"/>
      <c r="T161" s="1">
        <v>1.0090372120496149</v>
      </c>
    </row>
    <row r="162" spans="1:20" x14ac:dyDescent="0.3">
      <c r="A162" s="25">
        <v>36760</v>
      </c>
      <c r="B162" s="1">
        <v>0.94046209472885101</v>
      </c>
      <c r="C162" s="1"/>
      <c r="D162" s="1"/>
      <c r="E162" s="1"/>
      <c r="F162" s="1">
        <v>1.119263662609026</v>
      </c>
      <c r="G162" s="1">
        <v>0.90077477207803969</v>
      </c>
      <c r="H162" s="1"/>
      <c r="I162" s="1">
        <v>0.99793007809653977</v>
      </c>
      <c r="J162" s="1"/>
      <c r="K162" s="1">
        <v>1.0474601632912359</v>
      </c>
      <c r="L162" s="1">
        <v>1.1100824810977159</v>
      </c>
      <c r="M162" s="1">
        <v>1.244245203111437</v>
      </c>
      <c r="N162" s="1">
        <v>1.1996455430367561</v>
      </c>
      <c r="O162" s="1"/>
      <c r="P162" s="1">
        <v>1.6353001093908239</v>
      </c>
      <c r="Q162" s="1">
        <v>1.1215992919947331</v>
      </c>
      <c r="R162" s="1"/>
      <c r="S162" s="1"/>
      <c r="T162" s="1">
        <v>1.017365623154163</v>
      </c>
    </row>
    <row r="163" spans="1:20" x14ac:dyDescent="0.3">
      <c r="A163" s="25">
        <v>36761</v>
      </c>
      <c r="B163" s="1">
        <v>0.96519179159400315</v>
      </c>
      <c r="C163" s="1"/>
      <c r="D163" s="1"/>
      <c r="E163" s="1"/>
      <c r="F163" s="1">
        <v>1.1402311706947279</v>
      </c>
      <c r="G163" s="1">
        <v>0.89583712715212294</v>
      </c>
      <c r="H163" s="1"/>
      <c r="I163" s="1">
        <v>0.98498047735166494</v>
      </c>
      <c r="J163" s="1"/>
      <c r="K163" s="1">
        <v>1.0530615492098849</v>
      </c>
      <c r="L163" s="1">
        <v>1.135193819672869</v>
      </c>
      <c r="M163" s="1">
        <v>1.2660911449587231</v>
      </c>
      <c r="N163" s="1">
        <v>1.22851207186774</v>
      </c>
      <c r="O163" s="1"/>
      <c r="P163" s="1">
        <v>1.683008548353979</v>
      </c>
      <c r="Q163" s="1">
        <v>1.1248315249741789</v>
      </c>
      <c r="R163" s="1"/>
      <c r="S163" s="1"/>
      <c r="T163" s="1">
        <v>1.030714707619609</v>
      </c>
    </row>
    <row r="164" spans="1:20" x14ac:dyDescent="0.3">
      <c r="A164" s="25">
        <v>36762</v>
      </c>
      <c r="B164" s="1">
        <v>0.94016978938958251</v>
      </c>
      <c r="C164" s="1"/>
      <c r="D164" s="1"/>
      <c r="E164" s="1"/>
      <c r="F164" s="1">
        <v>1.1397500352689061</v>
      </c>
      <c r="G164" s="1">
        <v>0.89584081254751957</v>
      </c>
      <c r="H164" s="1"/>
      <c r="I164" s="1">
        <v>0.98401106955999806</v>
      </c>
      <c r="J164" s="1"/>
      <c r="K164" s="1">
        <v>1.058662935128533</v>
      </c>
      <c r="L164" s="1">
        <v>1.1403714412120869</v>
      </c>
      <c r="M164" s="1">
        <v>1.266026261310075</v>
      </c>
      <c r="N164" s="1">
        <v>1.2193694168580329</v>
      </c>
      <c r="O164" s="1"/>
      <c r="P164" s="1">
        <v>1.7103907781641721</v>
      </c>
      <c r="Q164" s="1">
        <v>1.137760649535813</v>
      </c>
      <c r="R164" s="1"/>
      <c r="S164" s="1"/>
      <c r="T164" s="1">
        <v>1.022445363260484</v>
      </c>
    </row>
    <row r="165" spans="1:20" x14ac:dyDescent="0.3">
      <c r="A165" s="25">
        <v>36763</v>
      </c>
      <c r="B165" s="1">
        <v>0.96503867795046183</v>
      </c>
      <c r="C165" s="1"/>
      <c r="D165" s="1"/>
      <c r="E165" s="1"/>
      <c r="F165" s="1">
        <v>1.1424567716712359</v>
      </c>
      <c r="G165" s="1">
        <v>0.87208372987192473</v>
      </c>
      <c r="H165" s="1"/>
      <c r="I165" s="1">
        <v>0.98797449008110505</v>
      </c>
      <c r="J165" s="1"/>
      <c r="K165" s="1">
        <v>1.09227131723277</v>
      </c>
      <c r="L165" s="1">
        <v>1.1749301848083811</v>
      </c>
      <c r="M165" s="1">
        <v>1.283635167217462</v>
      </c>
      <c r="N165" s="1">
        <v>1.2442219863435771</v>
      </c>
      <c r="O165" s="1"/>
      <c r="P165" s="1">
        <v>1.7396099365949771</v>
      </c>
      <c r="Q165" s="1">
        <v>1.170018727648884</v>
      </c>
      <c r="R165" s="1"/>
      <c r="S165" s="1"/>
      <c r="T165" s="1">
        <v>1.042055522740696</v>
      </c>
    </row>
    <row r="166" spans="1:20" x14ac:dyDescent="0.3">
      <c r="A166" s="25">
        <v>36766</v>
      </c>
      <c r="B166" s="1">
        <v>0.95243613394721982</v>
      </c>
      <c r="C166" s="1"/>
      <c r="D166" s="1"/>
      <c r="E166" s="1"/>
      <c r="F166" s="1">
        <v>1.1450055152650249</v>
      </c>
      <c r="G166" s="1">
        <v>0.86605485313760389</v>
      </c>
      <c r="H166" s="1"/>
      <c r="I166" s="1">
        <v>0.98435753451096508</v>
      </c>
      <c r="J166" s="1"/>
      <c r="K166" s="1">
        <v>1.09227131723277</v>
      </c>
      <c r="L166" s="1">
        <v>1.1681485110977889</v>
      </c>
      <c r="M166" s="1">
        <v>1.2748393327226031</v>
      </c>
      <c r="N166" s="1">
        <v>1.2353581417209301</v>
      </c>
      <c r="O166" s="1"/>
      <c r="P166" s="1">
        <v>1.733704758107631</v>
      </c>
      <c r="Q166" s="1">
        <v>1.164588549274663</v>
      </c>
      <c r="R166" s="1"/>
      <c r="S166" s="1"/>
      <c r="T166" s="1">
        <v>1.031305375073833</v>
      </c>
    </row>
    <row r="167" spans="1:20" x14ac:dyDescent="0.3">
      <c r="A167" s="25">
        <v>36767</v>
      </c>
      <c r="B167" s="1">
        <v>0.91505306239729067</v>
      </c>
      <c r="C167" s="1"/>
      <c r="D167" s="1"/>
      <c r="E167" s="1"/>
      <c r="F167" s="1">
        <v>1.1395133746258941</v>
      </c>
      <c r="G167" s="1">
        <v>0.86606726140224488</v>
      </c>
      <c r="H167" s="1"/>
      <c r="I167" s="1">
        <v>0.98569400219018455</v>
      </c>
      <c r="J167" s="1"/>
      <c r="K167" s="1">
        <v>1.075467092802368</v>
      </c>
      <c r="L167" s="1">
        <v>1.155504788294518</v>
      </c>
      <c r="M167" s="1">
        <v>1.287805604040287</v>
      </c>
      <c r="N167" s="1">
        <v>1.265252584241868</v>
      </c>
      <c r="O167" s="1"/>
      <c r="P167" s="1">
        <v>1.7765064605529051</v>
      </c>
      <c r="Q167" s="1">
        <v>1.199173846697575</v>
      </c>
      <c r="R167" s="1"/>
      <c r="S167" s="1"/>
      <c r="T167" s="1">
        <v>1.0250443000590661</v>
      </c>
    </row>
    <row r="168" spans="1:20" x14ac:dyDescent="0.3">
      <c r="A168" s="25">
        <v>36768</v>
      </c>
      <c r="B168" s="1">
        <v>0.90270481368936406</v>
      </c>
      <c r="C168" s="1"/>
      <c r="D168" s="1"/>
      <c r="E168" s="1"/>
      <c r="F168" s="1">
        <v>1.127908372377123</v>
      </c>
      <c r="G168" s="1">
        <v>0.9008173246522122</v>
      </c>
      <c r="H168" s="1"/>
      <c r="I168" s="1">
        <v>0.98533084909991486</v>
      </c>
      <c r="J168" s="1"/>
      <c r="K168" s="1">
        <v>1.097872703069307</v>
      </c>
      <c r="L168" s="1">
        <v>1.1623518070380849</v>
      </c>
      <c r="M168" s="1">
        <v>1.296418326164706</v>
      </c>
      <c r="N168" s="1">
        <v>1.315183876967267</v>
      </c>
      <c r="O168" s="1"/>
      <c r="P168" s="1">
        <v>1.835713929943763</v>
      </c>
      <c r="Q168" s="1">
        <v>1.2573548109030039</v>
      </c>
      <c r="R168" s="1"/>
      <c r="S168" s="1"/>
      <c r="T168" s="1">
        <v>1.028588304784406</v>
      </c>
    </row>
    <row r="169" spans="1:20" x14ac:dyDescent="0.3">
      <c r="A169" s="25">
        <v>36769</v>
      </c>
      <c r="B169" s="1">
        <v>0.91488937818736982</v>
      </c>
      <c r="C169" s="1"/>
      <c r="D169" s="1"/>
      <c r="E169" s="1"/>
      <c r="F169" s="1">
        <v>1.0862448922228281</v>
      </c>
      <c r="G169" s="1">
        <v>0.89088285245483223</v>
      </c>
      <c r="H169" s="1"/>
      <c r="I169" s="1">
        <v>1.0081302481546039</v>
      </c>
      <c r="J169" s="1"/>
      <c r="K169" s="1">
        <v>1.0810684786389051</v>
      </c>
      <c r="L169" s="1">
        <v>1.1543811119458369</v>
      </c>
      <c r="M169" s="1">
        <v>1.3009087354510001</v>
      </c>
      <c r="N169" s="1">
        <v>1.286171750596667</v>
      </c>
      <c r="O169" s="1"/>
      <c r="P169" s="1">
        <v>1.737004979481799</v>
      </c>
      <c r="Q169" s="1">
        <v>1.2735161684440841</v>
      </c>
      <c r="R169" s="1"/>
      <c r="S169" s="1"/>
      <c r="T169" s="1">
        <v>1.024571766095687</v>
      </c>
    </row>
    <row r="170" spans="1:20" x14ac:dyDescent="0.3">
      <c r="A170" s="25">
        <v>36770</v>
      </c>
      <c r="B170" s="1">
        <v>0.94011135842484372</v>
      </c>
      <c r="C170" s="1"/>
      <c r="D170" s="1"/>
      <c r="E170" s="1"/>
      <c r="F170" s="1">
        <v>1.112372649601735</v>
      </c>
      <c r="G170" s="1">
        <v>0.90288448341481964</v>
      </c>
      <c r="H170" s="1"/>
      <c r="I170" s="1">
        <v>1.009821585032137</v>
      </c>
      <c r="J170" s="1"/>
      <c r="K170" s="1">
        <v>1.09227131723277</v>
      </c>
      <c r="L170" s="1">
        <v>1.1858056789865961</v>
      </c>
      <c r="M170" s="1">
        <v>1.2706045152828751</v>
      </c>
      <c r="N170" s="1">
        <v>1.285373029172884</v>
      </c>
      <c r="O170" s="1"/>
      <c r="P170" s="1">
        <v>1.692085984763622</v>
      </c>
      <c r="Q170" s="1">
        <v>1.257290173933914</v>
      </c>
      <c r="R170" s="1"/>
      <c r="S170" s="1"/>
      <c r="T170" s="1">
        <v>1.0382161842882449</v>
      </c>
    </row>
    <row r="171" spans="1:20" x14ac:dyDescent="0.3">
      <c r="A171" s="25">
        <v>36773</v>
      </c>
      <c r="B171" s="1">
        <v>0.92788513392805028</v>
      </c>
      <c r="C171" s="1"/>
      <c r="D171" s="1"/>
      <c r="E171" s="1"/>
      <c r="F171" s="1">
        <v>1.127462065344871</v>
      </c>
      <c r="G171" s="1">
        <v>0.89490525166976553</v>
      </c>
      <c r="H171" s="1"/>
      <c r="I171" s="1">
        <v>1.026692513381984</v>
      </c>
      <c r="J171" s="1"/>
      <c r="K171" s="1">
        <v>1.0866699313141219</v>
      </c>
      <c r="L171" s="1">
        <v>1.1690607719131569</v>
      </c>
      <c r="M171" s="1">
        <v>1.274969826628968</v>
      </c>
      <c r="N171" s="1">
        <v>1.2832409843548589</v>
      </c>
      <c r="O171" s="1"/>
      <c r="P171" s="1">
        <v>1.7334911813670411</v>
      </c>
      <c r="Q171" s="1">
        <v>1.230268363334023</v>
      </c>
      <c r="R171" s="1"/>
      <c r="S171" s="1"/>
      <c r="T171" s="1">
        <v>1.0403425871234491</v>
      </c>
    </row>
    <row r="172" spans="1:20" x14ac:dyDescent="0.3">
      <c r="A172" s="25">
        <v>36774</v>
      </c>
      <c r="B172" s="1">
        <v>0.9030612896713871</v>
      </c>
      <c r="C172" s="1"/>
      <c r="D172" s="1"/>
      <c r="E172" s="1"/>
      <c r="F172" s="1">
        <v>1.145031343941634</v>
      </c>
      <c r="G172" s="1">
        <v>0.90686377583641842</v>
      </c>
      <c r="H172" s="1"/>
      <c r="I172" s="1">
        <v>1.013445055383573</v>
      </c>
      <c r="J172" s="1"/>
      <c r="K172" s="1">
        <v>1.075467092802368</v>
      </c>
      <c r="L172" s="1">
        <v>1.164128017517273</v>
      </c>
      <c r="M172" s="1">
        <v>1.2617519269256161</v>
      </c>
      <c r="N172" s="1">
        <v>1.27938273341594</v>
      </c>
      <c r="O172" s="1"/>
      <c r="P172" s="1">
        <v>1.726681253600552</v>
      </c>
      <c r="Q172" s="1">
        <v>1.2282643288002899</v>
      </c>
      <c r="R172" s="1"/>
      <c r="S172" s="1"/>
      <c r="T172" s="1">
        <v>1.0291789722386291</v>
      </c>
    </row>
    <row r="173" spans="1:20" x14ac:dyDescent="0.3">
      <c r="A173" s="25">
        <v>36775</v>
      </c>
      <c r="B173" s="1">
        <v>0.92802729122423566</v>
      </c>
      <c r="C173" s="1"/>
      <c r="D173" s="1"/>
      <c r="E173" s="1"/>
      <c r="F173" s="1">
        <v>1.181618791774385</v>
      </c>
      <c r="G173" s="1">
        <v>0.91383578917066377</v>
      </c>
      <c r="H173" s="1"/>
      <c r="I173" s="1">
        <v>1.0228833546010121</v>
      </c>
      <c r="J173" s="1"/>
      <c r="K173" s="1">
        <v>1.0866699313141219</v>
      </c>
      <c r="L173" s="1">
        <v>1.18115255905121</v>
      </c>
      <c r="M173" s="1">
        <v>1.25736656453787</v>
      </c>
      <c r="N173" s="1">
        <v>1.3309161835910841</v>
      </c>
      <c r="O173" s="1"/>
      <c r="P173" s="1">
        <v>1.7221664711596401</v>
      </c>
      <c r="Q173" s="1">
        <v>1.2631729073096789</v>
      </c>
      <c r="R173" s="1"/>
      <c r="S173" s="1"/>
      <c r="T173" s="1">
        <v>1.0389249852333129</v>
      </c>
    </row>
    <row r="174" spans="1:20" x14ac:dyDescent="0.3">
      <c r="A174" s="25">
        <v>36777</v>
      </c>
      <c r="B174" s="1">
        <v>0.90328602943655978</v>
      </c>
      <c r="C174" s="1"/>
      <c r="D174" s="1"/>
      <c r="E174" s="1"/>
      <c r="F174" s="1">
        <v>1.136185483383227</v>
      </c>
      <c r="G174" s="1">
        <v>0.90588641824536853</v>
      </c>
      <c r="H174" s="1"/>
      <c r="I174" s="1">
        <v>1.0213073137911479</v>
      </c>
      <c r="J174" s="1"/>
      <c r="K174" s="1">
        <v>1.09227131723277</v>
      </c>
      <c r="L174" s="1">
        <v>1.1722041174597719</v>
      </c>
      <c r="M174" s="1">
        <v>1.2529076876788681</v>
      </c>
      <c r="N174" s="1">
        <v>1.322785324110731</v>
      </c>
      <c r="O174" s="1"/>
      <c r="P174" s="1">
        <v>1.7605896411527051</v>
      </c>
      <c r="Q174" s="1">
        <v>1.272869702581499</v>
      </c>
      <c r="R174" s="1"/>
      <c r="S174" s="1"/>
      <c r="T174" s="1">
        <v>1.0297105729474301</v>
      </c>
    </row>
    <row r="175" spans="1:20" x14ac:dyDescent="0.3">
      <c r="A175" s="25">
        <v>36780</v>
      </c>
      <c r="B175" s="1">
        <v>0.90320804010001332</v>
      </c>
      <c r="C175" s="1"/>
      <c r="D175" s="1"/>
      <c r="E175" s="1"/>
      <c r="F175" s="1">
        <v>1.1539918679467771</v>
      </c>
      <c r="G175" s="1">
        <v>0.89691007864227179</v>
      </c>
      <c r="H175" s="1"/>
      <c r="I175" s="1">
        <v>1.0080299971707061</v>
      </c>
      <c r="J175" s="1"/>
      <c r="K175" s="1">
        <v>1.075467092802368</v>
      </c>
      <c r="L175" s="1">
        <v>1.160278197971176</v>
      </c>
      <c r="M175" s="1">
        <v>1.217929876344968</v>
      </c>
      <c r="N175" s="1">
        <v>1.348032697217193</v>
      </c>
      <c r="O175" s="1"/>
      <c r="P175" s="1">
        <v>1.7538101801530921</v>
      </c>
      <c r="Q175" s="1">
        <v>1.27933426485076</v>
      </c>
      <c r="R175" s="1"/>
      <c r="S175" s="1"/>
      <c r="T175" s="1">
        <v>1.0210868281157699</v>
      </c>
    </row>
    <row r="176" spans="1:20" x14ac:dyDescent="0.3">
      <c r="A176" s="25">
        <v>36781</v>
      </c>
      <c r="B176" s="1">
        <v>0.89070791571857677</v>
      </c>
      <c r="C176" s="1"/>
      <c r="D176" s="1"/>
      <c r="E176" s="1"/>
      <c r="F176" s="1">
        <v>1.1346252643094401</v>
      </c>
      <c r="G176" s="1">
        <v>0.89594244455836036</v>
      </c>
      <c r="H176" s="1"/>
      <c r="I176" s="1">
        <v>1.0026487000596001</v>
      </c>
      <c r="J176" s="1"/>
      <c r="K176" s="1">
        <v>1.0474601632912359</v>
      </c>
      <c r="L176" s="1">
        <v>1.127153843266504</v>
      </c>
      <c r="M176" s="1">
        <v>1.187203569272445</v>
      </c>
      <c r="N176" s="1">
        <v>1.321438912783881</v>
      </c>
      <c r="O176" s="1"/>
      <c r="P176" s="1">
        <v>1.752913280704951</v>
      </c>
      <c r="Q176" s="1">
        <v>1.2476580156311849</v>
      </c>
      <c r="R176" s="1"/>
      <c r="S176" s="1"/>
      <c r="T176" s="1">
        <v>0.99716479621972753</v>
      </c>
    </row>
    <row r="177" spans="1:20" x14ac:dyDescent="0.3">
      <c r="A177" s="25">
        <v>36782</v>
      </c>
      <c r="B177" s="1">
        <v>0.91551177342268686</v>
      </c>
      <c r="C177" s="1"/>
      <c r="D177" s="1"/>
      <c r="E177" s="1"/>
      <c r="F177" s="1">
        <v>1.136112948906576</v>
      </c>
      <c r="G177" s="1">
        <v>0.91286909883364653</v>
      </c>
      <c r="H177" s="1"/>
      <c r="I177" s="1">
        <v>0.97816396625164159</v>
      </c>
      <c r="J177" s="1"/>
      <c r="K177" s="1">
        <v>1.0810684786389051</v>
      </c>
      <c r="L177" s="1">
        <v>1.1476970072388859</v>
      </c>
      <c r="M177" s="1">
        <v>1.2177810054064879</v>
      </c>
      <c r="N177" s="1">
        <v>1.2843114967522351</v>
      </c>
      <c r="O177" s="1"/>
      <c r="P177" s="1">
        <v>1.831674494500749</v>
      </c>
      <c r="Q177" s="1">
        <v>1.228199691854313</v>
      </c>
      <c r="R177" s="1"/>
      <c r="S177" s="1"/>
      <c r="T177" s="1">
        <v>1.004016538688717</v>
      </c>
    </row>
    <row r="178" spans="1:20" x14ac:dyDescent="0.3">
      <c r="A178" s="25">
        <v>36783</v>
      </c>
      <c r="B178" s="1">
        <v>0.89058854870393778</v>
      </c>
      <c r="C178" s="1"/>
      <c r="D178" s="1"/>
      <c r="E178" s="1"/>
      <c r="F178" s="1">
        <v>1.111267047966914</v>
      </c>
      <c r="G178" s="1">
        <v>0.86614657237286874</v>
      </c>
      <c r="H178" s="1"/>
      <c r="I178" s="1">
        <v>0.94781456374194961</v>
      </c>
      <c r="J178" s="1"/>
      <c r="K178" s="1">
        <v>1.069865706883719</v>
      </c>
      <c r="L178" s="1">
        <v>1.1269440673741671</v>
      </c>
      <c r="M178" s="1">
        <v>1.19158285455802</v>
      </c>
      <c r="N178" s="1">
        <v>1.256151882165687</v>
      </c>
      <c r="O178" s="1"/>
      <c r="P178" s="1">
        <v>1.8384319345653291</v>
      </c>
      <c r="Q178" s="1">
        <v>1.2412580903079009</v>
      </c>
      <c r="R178" s="1"/>
      <c r="S178" s="1"/>
      <c r="T178" s="1">
        <v>0.99043118724158219</v>
      </c>
    </row>
    <row r="179" spans="1:20" x14ac:dyDescent="0.3">
      <c r="A179" s="25">
        <v>36784</v>
      </c>
      <c r="B179" s="1">
        <v>0.87812289544412636</v>
      </c>
      <c r="C179" s="1"/>
      <c r="D179" s="1"/>
      <c r="E179" s="1"/>
      <c r="F179" s="1">
        <v>1.0753449748098129</v>
      </c>
      <c r="G179" s="1">
        <v>0.86616286213197957</v>
      </c>
      <c r="H179" s="1"/>
      <c r="I179" s="1">
        <v>0.94961980320497774</v>
      </c>
      <c r="J179" s="1"/>
      <c r="K179" s="1">
        <v>1.0642643209650711</v>
      </c>
      <c r="L179" s="1">
        <v>1.10730971983324</v>
      </c>
      <c r="M179" s="1">
        <v>1.1609683112676401</v>
      </c>
      <c r="N179" s="1">
        <v>1.261676797356293</v>
      </c>
      <c r="O179" s="1"/>
      <c r="P179" s="1">
        <v>1.8537106251986211</v>
      </c>
      <c r="Q179" s="1">
        <v>1.2282643288002899</v>
      </c>
      <c r="R179" s="1"/>
      <c r="S179" s="1"/>
      <c r="T179" s="1">
        <v>0.97832250443000512</v>
      </c>
    </row>
    <row r="180" spans="1:20" x14ac:dyDescent="0.3">
      <c r="A180" s="25">
        <v>36787</v>
      </c>
      <c r="B180" s="1">
        <v>0.84055501727677506</v>
      </c>
      <c r="C180" s="1"/>
      <c r="D180" s="1"/>
      <c r="E180" s="1"/>
      <c r="F180" s="1">
        <v>1.0500883616683401</v>
      </c>
      <c r="G180" s="1">
        <v>0.83639118260891154</v>
      </c>
      <c r="H180" s="1"/>
      <c r="I180" s="1">
        <v>0.9387957394396842</v>
      </c>
      <c r="J180" s="1"/>
      <c r="K180" s="1">
        <v>1.019453233780105</v>
      </c>
      <c r="L180" s="1">
        <v>1.0574438747252319</v>
      </c>
      <c r="M180" s="1">
        <v>1.117107300822433</v>
      </c>
      <c r="N180" s="1">
        <v>1.232908055705614</v>
      </c>
      <c r="O180" s="1"/>
      <c r="P180" s="1">
        <v>1.762798809791059</v>
      </c>
      <c r="Q180" s="1">
        <v>1.1514655138519869</v>
      </c>
      <c r="R180" s="1"/>
      <c r="S180" s="1"/>
      <c r="T180" s="1">
        <v>0.93992911990549244</v>
      </c>
    </row>
    <row r="181" spans="1:20" x14ac:dyDescent="0.3">
      <c r="A181" s="25">
        <v>36788</v>
      </c>
      <c r="B181" s="1">
        <v>0.865568811241611</v>
      </c>
      <c r="C181" s="1"/>
      <c r="D181" s="1"/>
      <c r="E181" s="1"/>
      <c r="F181" s="1">
        <v>1.049851541653779</v>
      </c>
      <c r="G181" s="1">
        <v>0.78670782590472632</v>
      </c>
      <c r="H181" s="1"/>
      <c r="I181" s="1">
        <v>0.93879980540818064</v>
      </c>
      <c r="J181" s="1"/>
      <c r="K181" s="1">
        <v>1.0210408962962769</v>
      </c>
      <c r="L181" s="1">
        <v>1.08967847270882</v>
      </c>
      <c r="M181" s="1">
        <v>1.134672241309068</v>
      </c>
      <c r="N181" s="1">
        <v>1.2258079679627889</v>
      </c>
      <c r="O181" s="1"/>
      <c r="P181" s="1">
        <v>1.820658292992293</v>
      </c>
      <c r="Q181" s="1">
        <v>1.1636188986590821</v>
      </c>
      <c r="R181" s="1"/>
      <c r="S181" s="1"/>
      <c r="T181" s="1">
        <v>0.95617247489663237</v>
      </c>
    </row>
    <row r="182" spans="1:20" x14ac:dyDescent="0.3">
      <c r="A182" s="25">
        <v>36789</v>
      </c>
      <c r="B182" s="1">
        <v>0.86543376503587155</v>
      </c>
      <c r="C182" s="1"/>
      <c r="D182" s="1"/>
      <c r="E182" s="1"/>
      <c r="F182" s="1">
        <v>1.0239623852362081</v>
      </c>
      <c r="G182" s="1">
        <v>0.79658155320077173</v>
      </c>
      <c r="H182" s="1"/>
      <c r="I182" s="1">
        <v>0.9195035607802382</v>
      </c>
      <c r="J182" s="1"/>
      <c r="K182" s="1">
        <v>1.0154307201058981</v>
      </c>
      <c r="L182" s="1">
        <v>1.0825570960100701</v>
      </c>
      <c r="M182" s="1">
        <v>1.117208872121684</v>
      </c>
      <c r="N182" s="1">
        <v>1.249597213305556</v>
      </c>
      <c r="O182" s="1"/>
      <c r="P182" s="1">
        <v>1.8063045700969169</v>
      </c>
      <c r="Q182" s="1">
        <v>1.150689774097448</v>
      </c>
      <c r="R182" s="1"/>
      <c r="S182" s="1"/>
      <c r="T182" s="1">
        <v>0.94961606615475402</v>
      </c>
    </row>
    <row r="183" spans="1:20" x14ac:dyDescent="0.3">
      <c r="A183" s="25">
        <v>36790</v>
      </c>
      <c r="B183" s="1">
        <v>0.85318550288556461</v>
      </c>
      <c r="C183" s="1"/>
      <c r="D183" s="1"/>
      <c r="E183" s="1"/>
      <c r="F183" s="1">
        <v>1.039102935328952</v>
      </c>
      <c r="G183" s="1">
        <v>0.81647368010827936</v>
      </c>
      <c r="H183" s="1"/>
      <c r="I183" s="1">
        <v>0.92130764017981426</v>
      </c>
      <c r="J183" s="1"/>
      <c r="K183" s="1">
        <v>1.026651005565866</v>
      </c>
      <c r="L183" s="1">
        <v>1.081485424515064</v>
      </c>
      <c r="M183" s="1">
        <v>1.1390199321458181</v>
      </c>
      <c r="N183" s="1">
        <v>1.223843043439153</v>
      </c>
      <c r="O183" s="1"/>
      <c r="P183" s="1">
        <v>1.8163402819534289</v>
      </c>
      <c r="Q183" s="1">
        <v>1.1658814809998339</v>
      </c>
      <c r="R183" s="1"/>
      <c r="S183" s="1"/>
      <c r="T183" s="1">
        <v>0.95369167158889467</v>
      </c>
    </row>
    <row r="184" spans="1:20" x14ac:dyDescent="0.3">
      <c r="A184" s="25">
        <v>36791</v>
      </c>
      <c r="B184" s="1">
        <v>0.90280979895764302</v>
      </c>
      <c r="C184" s="1"/>
      <c r="D184" s="1"/>
      <c r="E184" s="1"/>
      <c r="F184" s="1">
        <v>1.0444788135646921</v>
      </c>
      <c r="G184" s="1">
        <v>0.81644310472822124</v>
      </c>
      <c r="H184" s="1"/>
      <c r="I184" s="1">
        <v>0.93570372775425825</v>
      </c>
      <c r="J184" s="1"/>
      <c r="K184" s="1">
        <v>1.049091442808441</v>
      </c>
      <c r="L184" s="1">
        <v>1.115815225937792</v>
      </c>
      <c r="M184" s="1">
        <v>1.160887581096449</v>
      </c>
      <c r="N184" s="1">
        <v>1.206569725746365</v>
      </c>
      <c r="O184" s="1"/>
      <c r="P184" s="1">
        <v>1.8799907824723201</v>
      </c>
      <c r="Q184" s="1">
        <v>1.207481101514851</v>
      </c>
      <c r="R184" s="1"/>
      <c r="S184" s="1"/>
      <c r="T184" s="1">
        <v>0.9659184878913164</v>
      </c>
    </row>
    <row r="185" spans="1:20" x14ac:dyDescent="0.3">
      <c r="A185" s="25">
        <v>36794</v>
      </c>
      <c r="B185" s="1">
        <v>0.87793958449135845</v>
      </c>
      <c r="C185" s="1"/>
      <c r="D185" s="1"/>
      <c r="E185" s="1"/>
      <c r="F185" s="1">
        <v>1.0386472463010521</v>
      </c>
      <c r="G185" s="1">
        <v>0.81846389302819078</v>
      </c>
      <c r="H185" s="1"/>
      <c r="I185" s="1">
        <v>0.93255351083897942</v>
      </c>
      <c r="J185" s="1"/>
      <c r="K185" s="1">
        <v>1.054701552078029</v>
      </c>
      <c r="L185" s="1">
        <v>1.1367094939790381</v>
      </c>
      <c r="M185" s="1">
        <v>1.1434074681733919</v>
      </c>
      <c r="N185" s="1">
        <v>1.212636367090685</v>
      </c>
      <c r="O185" s="1"/>
      <c r="P185" s="1">
        <v>1.961359059602791</v>
      </c>
      <c r="Q185" s="1">
        <v>1.2151170639817199</v>
      </c>
      <c r="R185" s="1"/>
      <c r="S185" s="1"/>
      <c r="T185" s="1">
        <v>0.96385115180153491</v>
      </c>
    </row>
    <row r="186" spans="1:20" x14ac:dyDescent="0.3">
      <c r="A186" s="25">
        <v>36795</v>
      </c>
      <c r="B186" s="1">
        <v>0.87783961464579352</v>
      </c>
      <c r="C186" s="1"/>
      <c r="D186" s="1"/>
      <c r="E186" s="1"/>
      <c r="F186" s="1">
        <v>1.0343821406361009</v>
      </c>
      <c r="G186" s="1">
        <v>0.79864033115592525</v>
      </c>
      <c r="H186" s="1"/>
      <c r="I186" s="1">
        <v>0.92312070878282237</v>
      </c>
      <c r="J186" s="1"/>
      <c r="K186" s="1">
        <v>1.0659217706993169</v>
      </c>
      <c r="L186" s="1">
        <v>1.1310773265399749</v>
      </c>
      <c r="M186" s="1">
        <v>1.138996213272319</v>
      </c>
      <c r="N186" s="1">
        <v>1.241607382237919</v>
      </c>
      <c r="O186" s="1"/>
      <c r="P186" s="1">
        <v>1.945544805901233</v>
      </c>
      <c r="Q186" s="1">
        <v>1.1918771222834139</v>
      </c>
      <c r="R186" s="1"/>
      <c r="S186" s="1"/>
      <c r="T186" s="1">
        <v>0.96007088009450603</v>
      </c>
    </row>
    <row r="187" spans="1:20" x14ac:dyDescent="0.3">
      <c r="A187" s="25">
        <v>36796</v>
      </c>
      <c r="B187" s="1">
        <v>0.85288696889126148</v>
      </c>
      <c r="C187" s="1"/>
      <c r="D187" s="1"/>
      <c r="E187" s="1"/>
      <c r="F187" s="1">
        <v>1.012983386113173</v>
      </c>
      <c r="G187" s="1">
        <v>0.76681688632610578</v>
      </c>
      <c r="H187" s="1"/>
      <c r="I187" s="1">
        <v>0.92268863970264314</v>
      </c>
      <c r="J187" s="1"/>
      <c r="K187" s="1">
        <v>1.060311661429729</v>
      </c>
      <c r="L187" s="1">
        <v>1.111333950276653</v>
      </c>
      <c r="M187" s="1">
        <v>1.0995534413917021</v>
      </c>
      <c r="N187" s="1">
        <v>1.242644959477968</v>
      </c>
      <c r="O187" s="1"/>
      <c r="P187" s="1">
        <v>1.9314449717351629</v>
      </c>
      <c r="Q187" s="1">
        <v>1.1819171755597251</v>
      </c>
      <c r="R187" s="1"/>
      <c r="S187" s="1"/>
      <c r="T187" s="1">
        <v>0.93608978145304123</v>
      </c>
    </row>
    <row r="188" spans="1:20" x14ac:dyDescent="0.3">
      <c r="A188" s="25">
        <v>36797</v>
      </c>
      <c r="B188" s="1">
        <v>0.84064096891805162</v>
      </c>
      <c r="C188" s="1"/>
      <c r="D188" s="1"/>
      <c r="E188" s="1"/>
      <c r="F188" s="1">
        <v>1.0357353960955811</v>
      </c>
      <c r="G188" s="1">
        <v>0.78671211086800097</v>
      </c>
      <c r="H188" s="1"/>
      <c r="I188" s="1">
        <v>0.93551067714904423</v>
      </c>
      <c r="J188" s="1"/>
      <c r="K188" s="1">
        <v>1.0659217706993169</v>
      </c>
      <c r="L188" s="1">
        <v>1.11903825176271</v>
      </c>
      <c r="M188" s="1">
        <v>1.099654339592447</v>
      </c>
      <c r="N188" s="1">
        <v>1.2350165120862719</v>
      </c>
      <c r="O188" s="1"/>
      <c r="P188" s="1">
        <v>1.921117155641741</v>
      </c>
      <c r="Q188" s="1">
        <v>1.1918771222834139</v>
      </c>
      <c r="R188" s="1"/>
      <c r="S188" s="1"/>
      <c r="T188" s="1">
        <v>0.94583579444772525</v>
      </c>
    </row>
    <row r="189" spans="1:20" x14ac:dyDescent="0.3">
      <c r="A189" s="25">
        <v>36798</v>
      </c>
      <c r="B189" s="1">
        <v>0.8529888030762357</v>
      </c>
      <c r="C189" s="1"/>
      <c r="D189" s="1"/>
      <c r="E189" s="1"/>
      <c r="F189" s="1">
        <v>1.037087685810123</v>
      </c>
      <c r="G189" s="1">
        <v>0.78571880510093517</v>
      </c>
      <c r="H189" s="1"/>
      <c r="I189" s="1">
        <v>0.92023249330411916</v>
      </c>
      <c r="J189" s="1"/>
      <c r="K189" s="1">
        <v>1.049091442808441</v>
      </c>
      <c r="L189" s="1">
        <v>1.1066152187076861</v>
      </c>
      <c r="M189" s="1">
        <v>1.0909020512736911</v>
      </c>
      <c r="N189" s="1">
        <v>1.2314546831168689</v>
      </c>
      <c r="O189" s="1"/>
      <c r="P189" s="1">
        <v>1.889028959807447</v>
      </c>
      <c r="Q189" s="1">
        <v>1.181983566616355</v>
      </c>
      <c r="R189" s="1"/>
      <c r="S189" s="1"/>
      <c r="T189" s="1">
        <v>0.94081512108682741</v>
      </c>
    </row>
    <row r="190" spans="1:20" x14ac:dyDescent="0.3">
      <c r="A190" s="25">
        <v>36801</v>
      </c>
      <c r="B190" s="1">
        <v>0.82799242039554977</v>
      </c>
      <c r="C190" s="1"/>
      <c r="D190" s="1"/>
      <c r="E190" s="1"/>
      <c r="F190" s="1">
        <v>1.0051107509571759</v>
      </c>
      <c r="G190" s="1">
        <v>0.78075828891628851</v>
      </c>
      <c r="H190" s="1"/>
      <c r="I190" s="1">
        <v>0.91394307608239089</v>
      </c>
      <c r="J190" s="1"/>
      <c r="K190" s="1">
        <v>1.0210408962962769</v>
      </c>
      <c r="L190" s="1">
        <v>1.0873489394385829</v>
      </c>
      <c r="M190" s="1">
        <v>1.055868815632039</v>
      </c>
      <c r="N190" s="1">
        <v>1.226446268601783</v>
      </c>
      <c r="O190" s="1"/>
      <c r="P190" s="1">
        <v>1.8365812663430261</v>
      </c>
      <c r="Q190" s="1">
        <v>1.142077289650421</v>
      </c>
      <c r="R190" s="1"/>
      <c r="S190" s="1"/>
      <c r="T190" s="1">
        <v>0.91901949202598865</v>
      </c>
    </row>
    <row r="191" spans="1:20" x14ac:dyDescent="0.3">
      <c r="A191" s="25">
        <v>36802</v>
      </c>
      <c r="B191" s="1">
        <v>0.82809274308130931</v>
      </c>
      <c r="C191" s="1"/>
      <c r="D191" s="1"/>
      <c r="E191" s="1"/>
      <c r="F191" s="1">
        <v>1.0115511610513781</v>
      </c>
      <c r="G191" s="1">
        <v>0.79174704111949834</v>
      </c>
      <c r="H191" s="1"/>
      <c r="I191" s="1">
        <v>0.92474408557401444</v>
      </c>
      <c r="J191" s="1"/>
      <c r="K191" s="1">
        <v>1.0322611149175649</v>
      </c>
      <c r="L191" s="1">
        <v>1.112753169165152</v>
      </c>
      <c r="M191" s="1">
        <v>1.0427884752239109</v>
      </c>
      <c r="N191" s="1">
        <v>1.233370013434735</v>
      </c>
      <c r="O191" s="1"/>
      <c r="P191" s="1">
        <v>1.8578205964802159</v>
      </c>
      <c r="Q191" s="1">
        <v>1.14871718819252</v>
      </c>
      <c r="R191" s="1"/>
      <c r="S191" s="1"/>
      <c r="T191" s="1">
        <v>0.92339043118724085</v>
      </c>
    </row>
    <row r="192" spans="1:20" x14ac:dyDescent="0.3">
      <c r="A192" s="25">
        <v>36803</v>
      </c>
      <c r="B192" s="1">
        <v>0.82830236354567299</v>
      </c>
      <c r="C192" s="1"/>
      <c r="D192" s="1"/>
      <c r="E192" s="1"/>
      <c r="F192" s="1">
        <v>1.0305036563930361</v>
      </c>
      <c r="G192" s="1">
        <v>0.79177524748189498</v>
      </c>
      <c r="H192" s="1"/>
      <c r="I192" s="1">
        <v>0.9274121006079391</v>
      </c>
      <c r="J192" s="1"/>
      <c r="K192" s="1">
        <v>1.049091442808441</v>
      </c>
      <c r="L192" s="1">
        <v>1.1293257874760689</v>
      </c>
      <c r="M192" s="1">
        <v>1.04727225652518</v>
      </c>
      <c r="N192" s="1">
        <v>1.240606829944805</v>
      </c>
      <c r="O192" s="1"/>
      <c r="P192" s="1">
        <v>1.844389387707563</v>
      </c>
      <c r="Q192" s="1">
        <v>1.1619971831209119</v>
      </c>
      <c r="R192" s="1"/>
      <c r="S192" s="1"/>
      <c r="T192" s="1">
        <v>0.9377436503248664</v>
      </c>
    </row>
    <row r="193" spans="1:20" x14ac:dyDescent="0.3">
      <c r="A193" s="25">
        <v>36804</v>
      </c>
      <c r="B193" s="1">
        <v>0.86585479549210675</v>
      </c>
      <c r="C193" s="1"/>
      <c r="D193" s="1"/>
      <c r="E193" s="1"/>
      <c r="F193" s="1">
        <v>1.0649764833918429</v>
      </c>
      <c r="G193" s="1">
        <v>0.80668816541377153</v>
      </c>
      <c r="H193" s="1"/>
      <c r="I193" s="1">
        <v>0.91660866895796267</v>
      </c>
      <c r="J193" s="1"/>
      <c r="K193" s="1">
        <v>1.0771419893206049</v>
      </c>
      <c r="L193" s="1">
        <v>1.142688808028153</v>
      </c>
      <c r="M193" s="1">
        <v>1.073673150583677</v>
      </c>
      <c r="N193" s="1">
        <v>1.245842168702521</v>
      </c>
      <c r="O193" s="1"/>
      <c r="P193" s="1">
        <v>1.870763648869886</v>
      </c>
      <c r="Q193" s="1">
        <v>1.2151170639817199</v>
      </c>
      <c r="R193" s="1"/>
      <c r="S193" s="1"/>
      <c r="T193" s="1">
        <v>0.96645008860011739</v>
      </c>
    </row>
    <row r="194" spans="1:20" x14ac:dyDescent="0.3">
      <c r="A194" s="25">
        <v>36805</v>
      </c>
      <c r="B194" s="1">
        <v>0.84081398999483481</v>
      </c>
      <c r="C194" s="1"/>
      <c r="D194" s="1"/>
      <c r="E194" s="1"/>
      <c r="F194" s="1">
        <v>1.034144631985968</v>
      </c>
      <c r="G194" s="1">
        <v>0.7917472385084442</v>
      </c>
      <c r="H194" s="1"/>
      <c r="I194" s="1">
        <v>0.89817540458529066</v>
      </c>
      <c r="J194" s="1"/>
      <c r="K194" s="1">
        <v>1.0434813335388531</v>
      </c>
      <c r="L194" s="1">
        <v>1.115873192808035</v>
      </c>
      <c r="M194" s="1">
        <v>1.0386543245933499</v>
      </c>
      <c r="N194" s="1">
        <v>1.214352077531003</v>
      </c>
      <c r="O194" s="1"/>
      <c r="P194" s="1">
        <v>1.834284201473122</v>
      </c>
      <c r="Q194" s="1">
        <v>1.195064289406534</v>
      </c>
      <c r="R194" s="1"/>
      <c r="S194" s="1"/>
      <c r="T194" s="1">
        <v>0.94181925575900693</v>
      </c>
    </row>
    <row r="195" spans="1:20" x14ac:dyDescent="0.3">
      <c r="A195" s="25">
        <v>36808</v>
      </c>
      <c r="B195" s="1">
        <v>0.84079807227782111</v>
      </c>
      <c r="C195" s="1"/>
      <c r="D195" s="1"/>
      <c r="E195" s="1"/>
      <c r="F195" s="1">
        <v>1.0210825297091</v>
      </c>
      <c r="G195" s="1">
        <v>0.78974632726653149</v>
      </c>
      <c r="H195" s="1"/>
      <c r="I195" s="1">
        <v>0.87703090054307742</v>
      </c>
      <c r="J195" s="1"/>
      <c r="K195" s="1">
        <v>1.0378712241871531</v>
      </c>
      <c r="L195" s="1">
        <v>1.105861520297571</v>
      </c>
      <c r="M195" s="1">
        <v>1.0385913584630559</v>
      </c>
      <c r="N195" s="1">
        <v>1.2115151798649519</v>
      </c>
      <c r="O195" s="1"/>
      <c r="P195" s="1">
        <v>1.874501019726653</v>
      </c>
      <c r="Q195" s="1">
        <v>1.195064289406534</v>
      </c>
      <c r="R195" s="1"/>
      <c r="S195" s="1"/>
      <c r="T195" s="1">
        <v>0.93650324867099755</v>
      </c>
    </row>
    <row r="196" spans="1:20" x14ac:dyDescent="0.3">
      <c r="A196" s="25">
        <v>36809</v>
      </c>
      <c r="B196" s="1">
        <v>0.82828902142325</v>
      </c>
      <c r="C196" s="1"/>
      <c r="D196" s="1"/>
      <c r="E196" s="1"/>
      <c r="F196" s="1">
        <v>1.02267938555982</v>
      </c>
      <c r="G196" s="1">
        <v>0.79776241577252516</v>
      </c>
      <c r="H196" s="1"/>
      <c r="I196" s="1">
        <v>0.85138958412210541</v>
      </c>
      <c r="J196" s="1"/>
      <c r="K196" s="1">
        <v>1.0210408962962769</v>
      </c>
      <c r="L196" s="1">
        <v>1.0806113805801449</v>
      </c>
      <c r="M196" s="1">
        <v>1.0210884867649179</v>
      </c>
      <c r="N196" s="1">
        <v>1.240474646755414</v>
      </c>
      <c r="O196" s="1"/>
      <c r="P196" s="1">
        <v>1.9025975897463629</v>
      </c>
      <c r="Q196" s="1">
        <v>1.1819171755597251</v>
      </c>
      <c r="R196" s="1"/>
      <c r="S196" s="1"/>
      <c r="T196" s="1">
        <v>0.93012404016538619</v>
      </c>
    </row>
    <row r="197" spans="1:20" x14ac:dyDescent="0.3">
      <c r="A197" s="25">
        <v>36810</v>
      </c>
      <c r="B197" s="1">
        <v>0.82819044165824751</v>
      </c>
      <c r="C197" s="1"/>
      <c r="D197" s="1"/>
      <c r="E197" s="1"/>
      <c r="F197" s="1">
        <v>0.99793837898881987</v>
      </c>
      <c r="G197" s="1">
        <v>0.80570309713649968</v>
      </c>
      <c r="H197" s="1"/>
      <c r="I197" s="1">
        <v>0.84532365596314529</v>
      </c>
      <c r="J197" s="1"/>
      <c r="K197" s="1">
        <v>1.0210408962962769</v>
      </c>
      <c r="L197" s="1">
        <v>1.0952983567450709</v>
      </c>
      <c r="M197" s="1">
        <v>0.99042990174774648</v>
      </c>
      <c r="N197" s="1">
        <v>1.243727578881918</v>
      </c>
      <c r="O197" s="1"/>
      <c r="P197" s="1">
        <v>1.8414476164109559</v>
      </c>
      <c r="Q197" s="1">
        <v>1.1766051973496749</v>
      </c>
      <c r="R197" s="1"/>
      <c r="S197" s="1"/>
      <c r="T197" s="1">
        <v>0.91707028942705193</v>
      </c>
    </row>
    <row r="198" spans="1:20" x14ac:dyDescent="0.3">
      <c r="A198" s="25">
        <v>36812</v>
      </c>
      <c r="B198" s="1">
        <v>0.85288511053111149</v>
      </c>
      <c r="C198" s="1"/>
      <c r="D198" s="1"/>
      <c r="E198" s="1"/>
      <c r="F198" s="1">
        <v>0.99776659787505517</v>
      </c>
      <c r="G198" s="1">
        <v>0.82656698356561953</v>
      </c>
      <c r="H198" s="1"/>
      <c r="I198" s="1">
        <v>0.83829454332984932</v>
      </c>
      <c r="J198" s="1"/>
      <c r="K198" s="1">
        <v>1.0210408962962769</v>
      </c>
      <c r="L198" s="1">
        <v>1.1006875191304779</v>
      </c>
      <c r="M198" s="1">
        <v>1.0120657211306321</v>
      </c>
      <c r="N198" s="1">
        <v>1.261426726041402</v>
      </c>
      <c r="O198" s="1"/>
      <c r="P198" s="1">
        <v>1.8332929252274459</v>
      </c>
      <c r="Q198" s="1">
        <v>1.195197170488117</v>
      </c>
      <c r="R198" s="1"/>
      <c r="S198" s="1"/>
      <c r="T198" s="1">
        <v>0.90874187832250375</v>
      </c>
    </row>
    <row r="199" spans="1:20" x14ac:dyDescent="0.3">
      <c r="A199" s="25">
        <v>36815</v>
      </c>
      <c r="B199" s="1">
        <v>0.8405262933365184</v>
      </c>
      <c r="C199" s="1"/>
      <c r="D199" s="1"/>
      <c r="E199" s="1"/>
      <c r="F199" s="1">
        <v>0.99479233771296849</v>
      </c>
      <c r="G199" s="1">
        <v>0.84645056748534542</v>
      </c>
      <c r="H199" s="1"/>
      <c r="I199" s="1">
        <v>0.82414703232308706</v>
      </c>
      <c r="J199" s="1"/>
      <c r="K199" s="1">
        <v>1.0042105014846101</v>
      </c>
      <c r="L199" s="1">
        <v>1.1006761233721061</v>
      </c>
      <c r="M199" s="1">
        <v>0.99457040062589841</v>
      </c>
      <c r="N199" s="1">
        <v>1.2214779486823719</v>
      </c>
      <c r="O199" s="1"/>
      <c r="P199" s="1">
        <v>1.825476520141242</v>
      </c>
      <c r="Q199" s="1">
        <v>1.1985171197707229</v>
      </c>
      <c r="R199" s="1"/>
      <c r="S199" s="1"/>
      <c r="T199" s="1">
        <v>0.90023626698168857</v>
      </c>
    </row>
    <row r="200" spans="1:20" x14ac:dyDescent="0.3">
      <c r="A200" s="25">
        <v>36816</v>
      </c>
      <c r="B200" s="1">
        <v>0.82806690184402221</v>
      </c>
      <c r="C200" s="1"/>
      <c r="D200" s="1"/>
      <c r="E200" s="1"/>
      <c r="F200" s="1">
        <v>0.97169534286231973</v>
      </c>
      <c r="G200" s="1">
        <v>0.84350113178932906</v>
      </c>
      <c r="H200" s="1"/>
      <c r="I200" s="1">
        <v>0.80396933533248205</v>
      </c>
      <c r="J200" s="1"/>
      <c r="K200" s="1">
        <v>0.97054984562074642</v>
      </c>
      <c r="L200" s="1">
        <v>1.0892108058934069</v>
      </c>
      <c r="M200" s="1">
        <v>0.9682393847070786</v>
      </c>
      <c r="N200" s="1">
        <v>1.167909458072633</v>
      </c>
      <c r="O200" s="1"/>
      <c r="P200" s="1">
        <v>1.8326957098153831</v>
      </c>
      <c r="Q200" s="1">
        <v>1.217175483965794</v>
      </c>
      <c r="R200" s="1"/>
      <c r="S200" s="1"/>
      <c r="T200" s="1">
        <v>0.87832250443000526</v>
      </c>
    </row>
    <row r="201" spans="1:20" x14ac:dyDescent="0.3">
      <c r="A201" s="25">
        <v>36817</v>
      </c>
      <c r="B201" s="1">
        <v>0.76576003911396628</v>
      </c>
      <c r="C201" s="1"/>
      <c r="D201" s="1"/>
      <c r="E201" s="1"/>
      <c r="F201" s="1">
        <v>0.93213453948462721</v>
      </c>
      <c r="G201" s="1">
        <v>0.82160233991053855</v>
      </c>
      <c r="H201" s="1"/>
      <c r="I201" s="1">
        <v>0.79137249894254269</v>
      </c>
      <c r="J201" s="1"/>
      <c r="K201" s="1">
        <v>0.93688912291820314</v>
      </c>
      <c r="L201" s="1">
        <v>1.0262642610574459</v>
      </c>
      <c r="M201" s="1">
        <v>0.92889030342862788</v>
      </c>
      <c r="N201" s="1">
        <v>1.1786141760716931</v>
      </c>
      <c r="O201" s="1"/>
      <c r="P201" s="1">
        <v>1.777535652012296</v>
      </c>
      <c r="Q201" s="1">
        <v>1.1948651162135311</v>
      </c>
      <c r="R201" s="1"/>
      <c r="S201" s="1"/>
      <c r="T201" s="1">
        <v>0.85174246898995798</v>
      </c>
    </row>
    <row r="202" spans="1:20" x14ac:dyDescent="0.3">
      <c r="A202" s="25">
        <v>36818</v>
      </c>
      <c r="B202" s="1">
        <v>0.778264167823148</v>
      </c>
      <c r="C202" s="1"/>
      <c r="D202" s="1"/>
      <c r="E202" s="1"/>
      <c r="F202" s="1">
        <v>0.94040888595679339</v>
      </c>
      <c r="G202" s="1">
        <v>0.866329629079166</v>
      </c>
      <c r="H202" s="1"/>
      <c r="I202" s="1">
        <v>0.81025217900608382</v>
      </c>
      <c r="J202" s="1"/>
      <c r="K202" s="1">
        <v>0.94810940846028213</v>
      </c>
      <c r="L202" s="1">
        <v>1.0257454798237471</v>
      </c>
      <c r="M202" s="1">
        <v>0.9770892115426234</v>
      </c>
      <c r="N202" s="1">
        <v>1.202008850706817</v>
      </c>
      <c r="O202" s="1"/>
      <c r="P202" s="1">
        <v>1.8484960513976161</v>
      </c>
      <c r="Q202" s="1">
        <v>1.221757061445915</v>
      </c>
      <c r="R202" s="1"/>
      <c r="S202" s="1"/>
      <c r="T202" s="1">
        <v>0.87684583579444708</v>
      </c>
    </row>
    <row r="203" spans="1:20" x14ac:dyDescent="0.3">
      <c r="A203" s="25">
        <v>36819</v>
      </c>
      <c r="B203" s="1">
        <v>0.74086264369754329</v>
      </c>
      <c r="C203" s="1"/>
      <c r="D203" s="1"/>
      <c r="E203" s="1"/>
      <c r="F203" s="1">
        <v>0.9213982940616694</v>
      </c>
      <c r="G203" s="1">
        <v>0.86632181819923859</v>
      </c>
      <c r="H203" s="1"/>
      <c r="I203" s="1">
        <v>0.80929048137209214</v>
      </c>
      <c r="J203" s="1"/>
      <c r="K203" s="1">
        <v>0.91444868575773874</v>
      </c>
      <c r="L203" s="1">
        <v>0.9921170359569973</v>
      </c>
      <c r="M203" s="1">
        <v>0.95521951779151648</v>
      </c>
      <c r="N203" s="1">
        <v>1.1801470235549609</v>
      </c>
      <c r="O203" s="1"/>
      <c r="P203" s="1">
        <v>1.749340244239096</v>
      </c>
      <c r="Q203" s="1">
        <v>1.1852371248192179</v>
      </c>
      <c r="R203" s="1"/>
      <c r="S203" s="1"/>
      <c r="T203" s="1">
        <v>0.85818074424099167</v>
      </c>
    </row>
    <row r="204" spans="1:20" x14ac:dyDescent="0.3">
      <c r="A204" s="25">
        <v>36822</v>
      </c>
      <c r="B204" s="1">
        <v>0.71557323265914963</v>
      </c>
      <c r="C204" s="1"/>
      <c r="D204" s="1"/>
      <c r="E204" s="1"/>
      <c r="F204" s="1">
        <v>0.89401701234928266</v>
      </c>
      <c r="G204" s="1">
        <v>0.84142848212419252</v>
      </c>
      <c r="H204" s="1"/>
      <c r="I204" s="1">
        <v>0.78025599730116912</v>
      </c>
      <c r="J204" s="1"/>
      <c r="K204" s="1">
        <v>0.86956774443390761</v>
      </c>
      <c r="L204" s="1">
        <v>0.95797889885151422</v>
      </c>
      <c r="M204" s="1">
        <v>0.91583091347249979</v>
      </c>
      <c r="N204" s="1">
        <v>1.1351407408890031</v>
      </c>
      <c r="O204" s="1"/>
      <c r="P204" s="1">
        <v>1.6826833407101009</v>
      </c>
      <c r="Q204" s="1">
        <v>1.1022373048190199</v>
      </c>
      <c r="R204" s="1"/>
      <c r="S204" s="1"/>
      <c r="T204" s="1">
        <v>0.826284701712935</v>
      </c>
    </row>
    <row r="205" spans="1:20" x14ac:dyDescent="0.3">
      <c r="A205" s="25">
        <v>36823</v>
      </c>
      <c r="B205" s="1">
        <v>0.70303084548814587</v>
      </c>
      <c r="C205" s="1"/>
      <c r="D205" s="1"/>
      <c r="E205" s="1"/>
      <c r="F205" s="1">
        <v>0.89380893356913627</v>
      </c>
      <c r="G205" s="1">
        <v>0.8522450728975498</v>
      </c>
      <c r="H205" s="1"/>
      <c r="I205" s="1">
        <v>0.76454451278998203</v>
      </c>
      <c r="J205" s="1"/>
      <c r="K205" s="1">
        <v>0.86395763516431945</v>
      </c>
      <c r="L205" s="1">
        <v>0.93517383818858246</v>
      </c>
      <c r="M205" s="1">
        <v>0.8766191340376448</v>
      </c>
      <c r="N205" s="1">
        <v>1.0894432072281039</v>
      </c>
      <c r="O205" s="1"/>
      <c r="P205" s="1">
        <v>1.6293879538811089</v>
      </c>
      <c r="Q205" s="1">
        <v>1.0723574646017271</v>
      </c>
      <c r="R205" s="1"/>
      <c r="S205" s="1"/>
      <c r="T205" s="1">
        <v>0.81506202008269291</v>
      </c>
    </row>
    <row r="206" spans="1:20" x14ac:dyDescent="0.3">
      <c r="A206" s="25">
        <v>36824</v>
      </c>
      <c r="B206" s="1">
        <v>0.70294571563274721</v>
      </c>
      <c r="C206" s="1"/>
      <c r="D206" s="1"/>
      <c r="E206" s="1"/>
      <c r="F206" s="1">
        <v>0.88930101362327563</v>
      </c>
      <c r="G206" s="1">
        <v>0.84918120399024777</v>
      </c>
      <c r="H206" s="1"/>
      <c r="I206" s="1">
        <v>0.74780234686806102</v>
      </c>
      <c r="J206" s="1"/>
      <c r="K206" s="1">
        <v>0.87517785378560731</v>
      </c>
      <c r="L206" s="1">
        <v>0.93859023125621066</v>
      </c>
      <c r="M206" s="1">
        <v>0.8242296198378406</v>
      </c>
      <c r="N206" s="1">
        <v>1.0835928993539341</v>
      </c>
      <c r="O206" s="1"/>
      <c r="P206" s="1">
        <v>1.6664176798804291</v>
      </c>
      <c r="Q206" s="1">
        <v>1.0756774138612211</v>
      </c>
      <c r="R206" s="1"/>
      <c r="S206" s="1"/>
      <c r="T206" s="1">
        <v>0.80714707619610104</v>
      </c>
    </row>
    <row r="207" spans="1:20" x14ac:dyDescent="0.3">
      <c r="A207" s="25">
        <v>36825</v>
      </c>
      <c r="B207" s="1">
        <v>0.74050093606612921</v>
      </c>
      <c r="C207" s="1"/>
      <c r="D207" s="1"/>
      <c r="E207" s="1"/>
      <c r="F207" s="1">
        <v>0.93219854353429088</v>
      </c>
      <c r="G207" s="1">
        <v>0.85617895304680347</v>
      </c>
      <c r="H207" s="1"/>
      <c r="I207" s="1">
        <v>0.7871123180706463</v>
      </c>
      <c r="J207" s="1"/>
      <c r="K207" s="1">
        <v>0.89200824851516314</v>
      </c>
      <c r="L207" s="1">
        <v>0.99271181176580081</v>
      </c>
      <c r="M207" s="1">
        <v>0.85926389665139413</v>
      </c>
      <c r="N207" s="1">
        <v>1.1572571186735661</v>
      </c>
      <c r="O207" s="1"/>
      <c r="P207" s="1">
        <v>1.632652779458994</v>
      </c>
      <c r="Q207" s="1">
        <v>1.0989173555595271</v>
      </c>
      <c r="R207" s="1"/>
      <c r="S207" s="1"/>
      <c r="T207" s="1">
        <v>0.84010632014175957</v>
      </c>
    </row>
    <row r="208" spans="1:20" x14ac:dyDescent="0.3">
      <c r="A208" s="25">
        <v>36826</v>
      </c>
      <c r="B208" s="1">
        <v>0.81501180405601414</v>
      </c>
      <c r="C208" s="1"/>
      <c r="D208" s="1"/>
      <c r="E208" s="1"/>
      <c r="F208" s="1">
        <v>1.0103554253454641</v>
      </c>
      <c r="G208" s="1">
        <v>0.87609275759716054</v>
      </c>
      <c r="H208" s="1"/>
      <c r="I208" s="1">
        <v>0.82497684685485151</v>
      </c>
      <c r="J208" s="1"/>
      <c r="K208" s="1">
        <v>0.93127901364861487</v>
      </c>
      <c r="L208" s="1">
        <v>1.011287900096113</v>
      </c>
      <c r="M208" s="1">
        <v>0.92481966302606955</v>
      </c>
      <c r="N208" s="1">
        <v>1.1657454922000119</v>
      </c>
      <c r="O208" s="1"/>
      <c r="P208" s="1">
        <v>1.7009775492251269</v>
      </c>
      <c r="Q208" s="1">
        <v>1.1424092450029091</v>
      </c>
      <c r="R208" s="1"/>
      <c r="S208" s="1"/>
      <c r="T208" s="1">
        <v>0.8677495569994087</v>
      </c>
    </row>
    <row r="209" spans="1:20" x14ac:dyDescent="0.3">
      <c r="A209" s="25">
        <v>36829</v>
      </c>
      <c r="B209" s="1">
        <v>0.80285461092334576</v>
      </c>
      <c r="C209" s="1"/>
      <c r="D209" s="1"/>
      <c r="E209" s="1"/>
      <c r="F209" s="1">
        <v>1.005929296491193</v>
      </c>
      <c r="G209" s="1">
        <v>0.91986135553218473</v>
      </c>
      <c r="H209" s="1"/>
      <c r="I209" s="1">
        <v>0.83823435018812209</v>
      </c>
      <c r="J209" s="1"/>
      <c r="K209" s="1">
        <v>0.92566890437902671</v>
      </c>
      <c r="L209" s="1">
        <v>1.01646477076288</v>
      </c>
      <c r="M209" s="1">
        <v>0.93359042296479644</v>
      </c>
      <c r="N209" s="1">
        <v>1.199202827463302</v>
      </c>
      <c r="O209" s="1"/>
      <c r="P209" s="1">
        <v>1.762724389996315</v>
      </c>
      <c r="Q209" s="1">
        <v>1.161997183120911</v>
      </c>
      <c r="R209" s="1"/>
      <c r="S209" s="1"/>
      <c r="T209" s="1">
        <v>0.87956290608387422</v>
      </c>
    </row>
    <row r="210" spans="1:20" x14ac:dyDescent="0.3">
      <c r="A210" s="25">
        <v>36830</v>
      </c>
      <c r="B210" s="1">
        <v>0.82748291251426576</v>
      </c>
      <c r="C210" s="1"/>
      <c r="D210" s="1"/>
      <c r="E210" s="1"/>
      <c r="F210" s="1">
        <v>0.98067155602734535</v>
      </c>
      <c r="G210" s="1">
        <v>0.92393278632991183</v>
      </c>
      <c r="H210" s="1"/>
      <c r="I210" s="1">
        <v>0.83536277285289706</v>
      </c>
      <c r="J210" s="1"/>
      <c r="K210" s="1">
        <v>0.903228467136451</v>
      </c>
      <c r="L210" s="1">
        <v>1.015013041911623</v>
      </c>
      <c r="M210" s="1">
        <v>0.90312124577947495</v>
      </c>
      <c r="N210" s="1">
        <v>1.194727270329667</v>
      </c>
      <c r="O210" s="1"/>
      <c r="P210" s="1">
        <v>1.7437704261705009</v>
      </c>
      <c r="Q210" s="1">
        <v>1.1420772896504201</v>
      </c>
      <c r="R210" s="1"/>
      <c r="S210" s="1"/>
      <c r="T210" s="1">
        <v>0.87814530419373837</v>
      </c>
    </row>
    <row r="211" spans="1:20" x14ac:dyDescent="0.3">
      <c r="A211" s="25">
        <v>36831</v>
      </c>
      <c r="B211" s="1">
        <v>0.80264637164296015</v>
      </c>
      <c r="C211" s="1"/>
      <c r="D211" s="1"/>
      <c r="E211" s="1"/>
      <c r="F211" s="1">
        <v>0.99072568249596393</v>
      </c>
      <c r="G211" s="1">
        <v>0.91499449794418064</v>
      </c>
      <c r="H211" s="1"/>
      <c r="I211" s="1">
        <v>0.83536782823444877</v>
      </c>
      <c r="J211" s="1"/>
      <c r="K211" s="1">
        <v>0.89761835786686273</v>
      </c>
      <c r="L211" s="1">
        <v>1.013961120882739</v>
      </c>
      <c r="M211" s="1">
        <v>0.86385228798484492</v>
      </c>
      <c r="N211" s="1">
        <v>1.208592151562528</v>
      </c>
      <c r="O211" s="1"/>
      <c r="P211" s="1">
        <v>1.691157775571245</v>
      </c>
      <c r="Q211" s="1">
        <v>1.125809300791911</v>
      </c>
      <c r="R211" s="1"/>
      <c r="S211" s="1"/>
      <c r="T211" s="1">
        <v>0.87365623154164151</v>
      </c>
    </row>
    <row r="212" spans="1:20" x14ac:dyDescent="0.3">
      <c r="A212" s="25">
        <v>36833</v>
      </c>
      <c r="B212" s="1">
        <v>0.76534563912538112</v>
      </c>
      <c r="C212" s="1"/>
      <c r="D212" s="1"/>
      <c r="E212" s="1"/>
      <c r="F212" s="1">
        <v>0.96977471437591833</v>
      </c>
      <c r="G212" s="1">
        <v>0.86631912787286169</v>
      </c>
      <c r="H212" s="1"/>
      <c r="I212" s="1">
        <v>0.85278080551254576</v>
      </c>
      <c r="J212" s="1"/>
      <c r="K212" s="1">
        <v>0.89761835786686273</v>
      </c>
      <c r="L212" s="1">
        <v>1.0218926594290041</v>
      </c>
      <c r="M212" s="1">
        <v>0.82016779923758809</v>
      </c>
      <c r="N212" s="1">
        <v>1.182939196411734</v>
      </c>
      <c r="O212" s="1"/>
      <c r="P212" s="1">
        <v>1.6374369854855459</v>
      </c>
      <c r="Q212" s="1">
        <v>1.108810911226586</v>
      </c>
      <c r="R212" s="1"/>
      <c r="S212" s="1"/>
      <c r="T212" s="1">
        <v>0.8584170112226811</v>
      </c>
    </row>
    <row r="213" spans="1:20" x14ac:dyDescent="0.3">
      <c r="A213" s="25">
        <v>36836</v>
      </c>
      <c r="B213" s="1">
        <v>0.81511982372199265</v>
      </c>
      <c r="C213" s="1"/>
      <c r="D213" s="1"/>
      <c r="E213" s="1"/>
      <c r="F213" s="1">
        <v>0.97480366004968333</v>
      </c>
      <c r="G213" s="1">
        <v>0.87130435590346567</v>
      </c>
      <c r="H213" s="1"/>
      <c r="I213" s="1">
        <v>0.84266670194235771</v>
      </c>
      <c r="J213" s="1"/>
      <c r="K213" s="1">
        <v>0.93127901364861487</v>
      </c>
      <c r="L213" s="1">
        <v>1.0416822116159981</v>
      </c>
      <c r="M213" s="1">
        <v>0.81155976801686269</v>
      </c>
      <c r="N213" s="1">
        <v>1.205649319653904</v>
      </c>
      <c r="O213" s="1"/>
      <c r="P213" s="1">
        <v>1.6287153970719801</v>
      </c>
      <c r="Q213" s="1">
        <v>1.12215729723472</v>
      </c>
      <c r="R213" s="1"/>
      <c r="S213" s="1"/>
      <c r="T213" s="1">
        <v>0.8741878322504425</v>
      </c>
    </row>
    <row r="214" spans="1:20" x14ac:dyDescent="0.3">
      <c r="A214" s="25">
        <v>36837</v>
      </c>
      <c r="B214" s="1">
        <v>0.79039794683055797</v>
      </c>
      <c r="C214" s="1"/>
      <c r="D214" s="1"/>
      <c r="E214" s="1"/>
      <c r="F214" s="1">
        <v>0.98037642054341578</v>
      </c>
      <c r="G214" s="1">
        <v>0.89616794389738619</v>
      </c>
      <c r="H214" s="1"/>
      <c r="I214" s="1">
        <v>0.8303010975271844</v>
      </c>
      <c r="J214" s="1"/>
      <c r="K214" s="1">
        <v>0.94249923226990273</v>
      </c>
      <c r="L214" s="1">
        <v>1.0384576196602411</v>
      </c>
      <c r="M214" s="1">
        <v>0.82038398583450955</v>
      </c>
      <c r="N214" s="1">
        <v>1.2309496353213181</v>
      </c>
      <c r="O214" s="1"/>
      <c r="P214" s="1">
        <v>1.667884690438072</v>
      </c>
      <c r="Q214" s="1">
        <v>1.092941367722404</v>
      </c>
      <c r="R214" s="1"/>
      <c r="S214" s="1"/>
      <c r="T214" s="1">
        <v>0.88411104548139352</v>
      </c>
    </row>
    <row r="215" spans="1:20" x14ac:dyDescent="0.3">
      <c r="A215" s="25">
        <v>36838</v>
      </c>
      <c r="B215" s="1">
        <v>0.7902904069113813</v>
      </c>
      <c r="C215" s="1"/>
      <c r="D215" s="1"/>
      <c r="E215" s="1"/>
      <c r="F215" s="1">
        <v>0.97820803004573809</v>
      </c>
      <c r="G215" s="1">
        <v>0.89613033058525826</v>
      </c>
      <c r="H215" s="1"/>
      <c r="I215" s="1">
        <v>0.80754402726609609</v>
      </c>
      <c r="J215" s="1"/>
      <c r="K215" s="1">
        <v>0.93688912291820303</v>
      </c>
      <c r="L215" s="1">
        <v>1.022669741921586</v>
      </c>
      <c r="M215" s="1">
        <v>0.80712194487810685</v>
      </c>
      <c r="N215" s="1">
        <v>1.211436200964277</v>
      </c>
      <c r="O215" s="1"/>
      <c r="P215" s="1">
        <v>1.652022107750553</v>
      </c>
      <c r="Q215" s="1">
        <v>1.0692365896131399</v>
      </c>
      <c r="R215" s="1"/>
      <c r="S215" s="1"/>
      <c r="T215" s="1">
        <v>0.86568222090962743</v>
      </c>
    </row>
    <row r="216" spans="1:20" x14ac:dyDescent="0.3">
      <c r="A216" s="25">
        <v>36839</v>
      </c>
      <c r="B216" s="1">
        <v>0.82735562020942655</v>
      </c>
      <c r="C216" s="1"/>
      <c r="D216" s="1"/>
      <c r="E216" s="1"/>
      <c r="F216" s="1">
        <v>0.96360557307237527</v>
      </c>
      <c r="G216" s="1">
        <v>0.89111140698459879</v>
      </c>
      <c r="H216" s="1"/>
      <c r="I216" s="1">
        <v>0.80440044618784401</v>
      </c>
      <c r="J216" s="1"/>
      <c r="K216" s="1">
        <v>0.9200587950273269</v>
      </c>
      <c r="L216" s="1">
        <v>1.0366603642944709</v>
      </c>
      <c r="M216" s="1">
        <v>0.82447880323343414</v>
      </c>
      <c r="N216" s="1">
        <v>1.1833254494000811</v>
      </c>
      <c r="O216" s="1"/>
      <c r="P216" s="1">
        <v>1.628430331481306</v>
      </c>
      <c r="Q216" s="1">
        <v>1.0657174671375309</v>
      </c>
      <c r="R216" s="1"/>
      <c r="S216" s="1"/>
      <c r="T216" s="1">
        <v>0.85788541051388023</v>
      </c>
    </row>
    <row r="217" spans="1:20" x14ac:dyDescent="0.3">
      <c r="A217" s="25">
        <v>36840</v>
      </c>
      <c r="B217" s="1">
        <v>0.82763231426839712</v>
      </c>
      <c r="C217" s="1"/>
      <c r="D217" s="1"/>
      <c r="E217" s="1"/>
      <c r="F217" s="1">
        <v>0.95650151750273382</v>
      </c>
      <c r="G217" s="1">
        <v>0.88618607608503608</v>
      </c>
      <c r="H217" s="1"/>
      <c r="I217" s="1">
        <v>0.81484613425535435</v>
      </c>
      <c r="J217" s="1"/>
      <c r="K217" s="1">
        <v>0.94249923226990251</v>
      </c>
      <c r="L217" s="1">
        <v>1.055492602835761</v>
      </c>
      <c r="M217" s="1">
        <v>0.86369523016591421</v>
      </c>
      <c r="N217" s="1">
        <v>1.1857323098790959</v>
      </c>
      <c r="O217" s="1"/>
      <c r="P217" s="1">
        <v>1.601989240733164</v>
      </c>
      <c r="Q217" s="1">
        <v>1.088957408812725</v>
      </c>
      <c r="R217" s="1"/>
      <c r="S217" s="1"/>
      <c r="T217" s="1">
        <v>0.86385115180153527</v>
      </c>
    </row>
    <row r="218" spans="1:20" x14ac:dyDescent="0.3">
      <c r="A218" s="25">
        <v>36843</v>
      </c>
      <c r="B218" s="1">
        <v>0.85225943177525754</v>
      </c>
      <c r="C218" s="1"/>
      <c r="D218" s="1"/>
      <c r="E218" s="1"/>
      <c r="F218" s="1">
        <v>0.94350761935952532</v>
      </c>
      <c r="G218" s="1">
        <v>0.85629958085580016</v>
      </c>
      <c r="H218" s="1"/>
      <c r="I218" s="1">
        <v>0.79816550320698221</v>
      </c>
      <c r="J218" s="1"/>
      <c r="K218" s="1">
        <v>0.93127901364861465</v>
      </c>
      <c r="L218" s="1">
        <v>1.046139473621946</v>
      </c>
      <c r="M218" s="1">
        <v>0.83300116757477438</v>
      </c>
      <c r="N218" s="1">
        <v>1.195470999657829</v>
      </c>
      <c r="O218" s="1"/>
      <c r="P218" s="1">
        <v>1.6306490158229621</v>
      </c>
      <c r="Q218" s="1">
        <v>1.062729473207414</v>
      </c>
      <c r="R218" s="1"/>
      <c r="S218" s="1"/>
      <c r="T218" s="1">
        <v>0.84884819846426418</v>
      </c>
    </row>
    <row r="219" spans="1:20" x14ac:dyDescent="0.3">
      <c r="A219" s="25">
        <v>36844</v>
      </c>
      <c r="B219" s="1">
        <v>0.83979062955642569</v>
      </c>
      <c r="C219" s="1"/>
      <c r="D219" s="1"/>
      <c r="E219" s="1"/>
      <c r="F219" s="1">
        <v>0.94728805778606673</v>
      </c>
      <c r="G219" s="1">
        <v>0.86625751741272916</v>
      </c>
      <c r="H219" s="1"/>
      <c r="I219" s="1">
        <v>0.80698183722081684</v>
      </c>
      <c r="J219" s="1"/>
      <c r="K219" s="1">
        <v>0.92005879502732679</v>
      </c>
      <c r="L219" s="1">
        <v>1.015932659201886</v>
      </c>
      <c r="M219" s="1">
        <v>0.83318164634424641</v>
      </c>
      <c r="N219" s="1">
        <v>1.199617643125847</v>
      </c>
      <c r="O219" s="1"/>
      <c r="P219" s="1">
        <v>1.7463040188682959</v>
      </c>
      <c r="Q219" s="1">
        <v>1.083047812055344</v>
      </c>
      <c r="R219" s="1"/>
      <c r="S219" s="1"/>
      <c r="T219" s="1">
        <v>0.85883047844063742</v>
      </c>
    </row>
    <row r="220" spans="1:20" x14ac:dyDescent="0.3">
      <c r="A220" s="25">
        <v>36846</v>
      </c>
      <c r="B220" s="1">
        <v>0.81491752572157317</v>
      </c>
      <c r="C220" s="1"/>
      <c r="D220" s="1"/>
      <c r="E220" s="1"/>
      <c r="F220" s="1">
        <v>0.93969261557378825</v>
      </c>
      <c r="G220" s="1">
        <v>0.84645090267066003</v>
      </c>
      <c r="H220" s="1"/>
      <c r="I220" s="1">
        <v>0.80663721387437815</v>
      </c>
      <c r="J220" s="1"/>
      <c r="K220" s="1">
        <v>0.92005879502732679</v>
      </c>
      <c r="L220" s="1">
        <v>1.005673926833176</v>
      </c>
      <c r="M220" s="1">
        <v>0.85930175121304642</v>
      </c>
      <c r="N220" s="1">
        <v>1.216470203289306</v>
      </c>
      <c r="O220" s="1"/>
      <c r="P220" s="1">
        <v>1.7650826157737229</v>
      </c>
      <c r="Q220" s="1">
        <v>1.088957408812725</v>
      </c>
      <c r="R220" s="1"/>
      <c r="S220" s="1"/>
      <c r="T220" s="1">
        <v>0.85581807442409874</v>
      </c>
    </row>
    <row r="221" spans="1:20" x14ac:dyDescent="0.3">
      <c r="A221" s="25">
        <v>36847</v>
      </c>
      <c r="B221" s="1">
        <v>0.80231670917207987</v>
      </c>
      <c r="C221" s="1"/>
      <c r="D221" s="1"/>
      <c r="E221" s="1"/>
      <c r="F221" s="1">
        <v>0.92643997474500095</v>
      </c>
      <c r="G221" s="1">
        <v>0.81167683513056699</v>
      </c>
      <c r="H221" s="1"/>
      <c r="I221" s="1">
        <v>0.77102454211623739</v>
      </c>
      <c r="J221" s="1"/>
      <c r="K221" s="1">
        <v>0.93688912291820281</v>
      </c>
      <c r="L221" s="1">
        <v>1.0064042631707031</v>
      </c>
      <c r="M221" s="1">
        <v>0.83744278083926993</v>
      </c>
      <c r="N221" s="1">
        <v>1.218726549199328</v>
      </c>
      <c r="O221" s="1"/>
      <c r="P221" s="1">
        <v>1.7525863025988231</v>
      </c>
      <c r="Q221" s="1">
        <v>1.082317411348529</v>
      </c>
      <c r="R221" s="1"/>
      <c r="S221" s="1"/>
      <c r="T221" s="1">
        <v>0.84601299468399238</v>
      </c>
    </row>
    <row r="222" spans="1:20" x14ac:dyDescent="0.3">
      <c r="A222" s="25">
        <v>36850</v>
      </c>
      <c r="B222" s="1">
        <v>0.80246447829781542</v>
      </c>
      <c r="C222" s="1"/>
      <c r="D222" s="1"/>
      <c r="E222" s="1"/>
      <c r="F222" s="1">
        <v>0.92121403878430275</v>
      </c>
      <c r="G222" s="1">
        <v>0.83654020159730946</v>
      </c>
      <c r="H222" s="1"/>
      <c r="I222" s="1">
        <v>0.76070277755518467</v>
      </c>
      <c r="J222" s="1"/>
      <c r="K222" s="1">
        <v>0.95932962708156966</v>
      </c>
      <c r="L222" s="1">
        <v>1.061258173851368</v>
      </c>
      <c r="M222" s="1">
        <v>0.83314180220561251</v>
      </c>
      <c r="N222" s="1">
        <v>1.208908314901229</v>
      </c>
      <c r="O222" s="1"/>
      <c r="P222" s="1">
        <v>1.759057965988577</v>
      </c>
      <c r="Q222" s="1">
        <v>1.1056237441034651</v>
      </c>
      <c r="R222" s="1"/>
      <c r="S222" s="1"/>
      <c r="T222" s="1">
        <v>0.85640874187832194</v>
      </c>
    </row>
    <row r="223" spans="1:20" x14ac:dyDescent="0.3">
      <c r="A223" s="25">
        <v>36851</v>
      </c>
      <c r="B223" s="1">
        <v>0.82779712551097873</v>
      </c>
      <c r="C223" s="1"/>
      <c r="D223" s="1"/>
      <c r="E223" s="1"/>
      <c r="F223" s="1">
        <v>0.9450450344136202</v>
      </c>
      <c r="G223" s="1">
        <v>0.84249843502149446</v>
      </c>
      <c r="H223" s="1"/>
      <c r="I223" s="1">
        <v>0.74710637318421036</v>
      </c>
      <c r="J223" s="1"/>
      <c r="K223" s="1">
        <v>0.95932962708156966</v>
      </c>
      <c r="L223" s="1">
        <v>1.0626227501287731</v>
      </c>
      <c r="M223" s="1">
        <v>0.84192346563016041</v>
      </c>
      <c r="N223" s="1">
        <v>1.223127491901925</v>
      </c>
      <c r="O223" s="1"/>
      <c r="P223" s="1">
        <v>1.8467977353502689</v>
      </c>
      <c r="Q223" s="1">
        <v>1.1354372921862239</v>
      </c>
      <c r="R223" s="1"/>
      <c r="S223" s="1"/>
      <c r="T223" s="1">
        <v>0.87318369757826286</v>
      </c>
    </row>
    <row r="224" spans="1:20" x14ac:dyDescent="0.3">
      <c r="A224" s="25">
        <v>36852</v>
      </c>
      <c r="B224" s="1">
        <v>0.81534549583863514</v>
      </c>
      <c r="C224" s="1"/>
      <c r="D224" s="1"/>
      <c r="E224" s="1"/>
      <c r="F224" s="1">
        <v>0.92922974688233906</v>
      </c>
      <c r="G224" s="1">
        <v>0.83752152652916456</v>
      </c>
      <c r="H224" s="1"/>
      <c r="I224" s="1">
        <v>0.76131580256124765</v>
      </c>
      <c r="J224" s="1"/>
      <c r="K224" s="1">
        <v>0.95932962708156966</v>
      </c>
      <c r="L224" s="1">
        <v>1.045336052243677</v>
      </c>
      <c r="M224" s="1">
        <v>0.85923676414194217</v>
      </c>
      <c r="N224" s="1">
        <v>1.221290071871395</v>
      </c>
      <c r="O224" s="1"/>
      <c r="P224" s="1">
        <v>1.7985331504329021</v>
      </c>
      <c r="Q224" s="1">
        <v>1.1274692754216571</v>
      </c>
      <c r="R224" s="1"/>
      <c r="S224" s="1"/>
      <c r="T224" s="1">
        <v>0.86095688127584113</v>
      </c>
    </row>
    <row r="225" spans="1:20" x14ac:dyDescent="0.3">
      <c r="A225" s="25">
        <v>36853</v>
      </c>
      <c r="B225" s="1">
        <v>0.7656340322618348</v>
      </c>
      <c r="C225" s="1"/>
      <c r="D225" s="1"/>
      <c r="E225" s="1"/>
      <c r="F225" s="1">
        <v>0.9210909389078048</v>
      </c>
      <c r="G225" s="1">
        <v>0.8225442759600925</v>
      </c>
      <c r="H225" s="1"/>
      <c r="I225" s="1">
        <v>0.73671470318482968</v>
      </c>
      <c r="J225" s="1"/>
      <c r="K225" s="1">
        <v>0.93127901364861454</v>
      </c>
      <c r="L225" s="1">
        <v>1.049982289352464</v>
      </c>
      <c r="M225" s="1">
        <v>0.82863437174226795</v>
      </c>
      <c r="N225" s="1">
        <v>1.194802370787662</v>
      </c>
      <c r="O225" s="1"/>
      <c r="P225" s="1">
        <v>1.765245771297145</v>
      </c>
      <c r="Q225" s="1">
        <v>1.092277358072218</v>
      </c>
      <c r="R225" s="1"/>
      <c r="S225" s="1"/>
      <c r="T225" s="1">
        <v>0.8454813939751914</v>
      </c>
    </row>
    <row r="226" spans="1:20" x14ac:dyDescent="0.3">
      <c r="A226" s="25">
        <v>36854</v>
      </c>
      <c r="B226" s="1">
        <v>0.77796095655083652</v>
      </c>
      <c r="C226" s="1"/>
      <c r="D226" s="1"/>
      <c r="E226" s="1"/>
      <c r="F226" s="1">
        <v>0.91787087583697757</v>
      </c>
      <c r="G226" s="1">
        <v>0.831521538342057</v>
      </c>
      <c r="H226" s="1"/>
      <c r="I226" s="1">
        <v>0.72660528297602589</v>
      </c>
      <c r="J226" s="1"/>
      <c r="K226" s="1">
        <v>0.93127901364861454</v>
      </c>
      <c r="L226" s="1">
        <v>1.075364989290718</v>
      </c>
      <c r="M226" s="1">
        <v>0.82864964702120336</v>
      </c>
      <c r="N226" s="1">
        <v>1.1844840755252179</v>
      </c>
      <c r="O226" s="1"/>
      <c r="P226" s="1">
        <v>1.720730104595986</v>
      </c>
      <c r="Q226" s="1">
        <v>1.09559740627692</v>
      </c>
      <c r="R226" s="1"/>
      <c r="S226" s="1"/>
      <c r="T226" s="1">
        <v>0.84672179562906025</v>
      </c>
    </row>
    <row r="227" spans="1:20" x14ac:dyDescent="0.3">
      <c r="A227" s="25">
        <v>36857</v>
      </c>
      <c r="B227" s="1">
        <v>0.75286912633234782</v>
      </c>
      <c r="C227" s="1"/>
      <c r="D227" s="1"/>
      <c r="E227" s="1"/>
      <c r="F227" s="1">
        <v>0.8956178166314821</v>
      </c>
      <c r="G227" s="1">
        <v>0.80276304879455207</v>
      </c>
      <c r="H227" s="1"/>
      <c r="I227" s="1">
        <v>0.71177445987811272</v>
      </c>
      <c r="J227" s="1"/>
      <c r="K227" s="1">
        <v>0.92005879502732668</v>
      </c>
      <c r="L227" s="1">
        <v>1.0764865042504259</v>
      </c>
      <c r="M227" s="1">
        <v>0.78495006429307501</v>
      </c>
      <c r="N227" s="1">
        <v>1.148260431042855</v>
      </c>
      <c r="O227" s="1"/>
      <c r="P227" s="1">
        <v>1.690605374776244</v>
      </c>
      <c r="Q227" s="1">
        <v>1.062397418932828</v>
      </c>
      <c r="R227" s="1"/>
      <c r="S227" s="1"/>
      <c r="T227" s="1">
        <v>0.8274069698759593</v>
      </c>
    </row>
    <row r="228" spans="1:20" x14ac:dyDescent="0.3">
      <c r="A228" s="25">
        <v>36858</v>
      </c>
      <c r="B228" s="1">
        <v>0.74062521922095337</v>
      </c>
      <c r="C228" s="1"/>
      <c r="D228" s="1"/>
      <c r="E228" s="1"/>
      <c r="F228" s="1">
        <v>0.8751240479247504</v>
      </c>
      <c r="G228" s="1">
        <v>0.81166816367180972</v>
      </c>
      <c r="H228" s="1"/>
      <c r="I228" s="1">
        <v>0.71273265378812745</v>
      </c>
      <c r="J228" s="1"/>
      <c r="K228" s="1">
        <v>0.92005879502732668</v>
      </c>
      <c r="L228" s="1">
        <v>1.081320050872165</v>
      </c>
      <c r="M228" s="1">
        <v>0.76741497572066297</v>
      </c>
      <c r="N228" s="1">
        <v>1.138933790684342</v>
      </c>
      <c r="O228" s="1"/>
      <c r="P228" s="1">
        <v>1.819688712242661</v>
      </c>
      <c r="Q228" s="1">
        <v>1.082317411348529</v>
      </c>
      <c r="R228" s="1"/>
      <c r="S228" s="1"/>
      <c r="T228" s="1">
        <v>0.82179562906083814</v>
      </c>
    </row>
    <row r="229" spans="1:20" x14ac:dyDescent="0.3">
      <c r="A229" s="25">
        <v>36859</v>
      </c>
      <c r="B229" s="1">
        <v>0.72816897014288695</v>
      </c>
      <c r="C229" s="1"/>
      <c r="D229" s="1"/>
      <c r="E229" s="1"/>
      <c r="F229" s="1">
        <v>0.87497704617342942</v>
      </c>
      <c r="G229" s="1">
        <v>0.79773891177843337</v>
      </c>
      <c r="H229" s="1"/>
      <c r="I229" s="1">
        <v>0.69824500678621892</v>
      </c>
      <c r="J229" s="1"/>
      <c r="K229" s="1">
        <v>0.93688912291820259</v>
      </c>
      <c r="L229" s="1">
        <v>1.1124033260593249</v>
      </c>
      <c r="M229" s="1">
        <v>0.71938942030533282</v>
      </c>
      <c r="N229" s="1">
        <v>1.136461592464961</v>
      </c>
      <c r="O229" s="1"/>
      <c r="P229" s="1">
        <v>1.7361800909050451</v>
      </c>
      <c r="Q229" s="1">
        <v>1.037829457957264</v>
      </c>
      <c r="R229" s="1"/>
      <c r="S229" s="1"/>
      <c r="T229" s="1">
        <v>0.81435321913762493</v>
      </c>
    </row>
    <row r="230" spans="1:20" x14ac:dyDescent="0.3">
      <c r="A230" s="25">
        <v>36860</v>
      </c>
      <c r="B230" s="1">
        <v>0.70315851536662655</v>
      </c>
      <c r="C230" s="1"/>
      <c r="D230" s="1"/>
      <c r="E230" s="1"/>
      <c r="F230" s="1">
        <v>0.85537290063509452</v>
      </c>
      <c r="G230" s="1">
        <v>0.78776485077080649</v>
      </c>
      <c r="H230" s="1"/>
      <c r="I230" s="1">
        <v>0.71470742933826847</v>
      </c>
      <c r="J230" s="1"/>
      <c r="K230" s="1">
        <v>0.89200824851516258</v>
      </c>
      <c r="L230" s="1">
        <v>1.0818585048258109</v>
      </c>
      <c r="M230" s="1">
        <v>0.68429057138809235</v>
      </c>
      <c r="N230" s="1">
        <v>1.11648781488819</v>
      </c>
      <c r="O230" s="1"/>
      <c r="P230" s="1">
        <v>1.6427217886744689</v>
      </c>
      <c r="Q230" s="1">
        <v>1.013593551279397</v>
      </c>
      <c r="R230" s="1"/>
      <c r="S230" s="1"/>
      <c r="T230" s="1">
        <v>0.7848198464264613</v>
      </c>
    </row>
    <row r="231" spans="1:20" x14ac:dyDescent="0.3">
      <c r="A231" s="25">
        <v>36861</v>
      </c>
      <c r="B231" s="1">
        <v>0.71547368314489468</v>
      </c>
      <c r="C231" s="1"/>
      <c r="D231" s="1"/>
      <c r="E231" s="1"/>
      <c r="F231" s="1">
        <v>0.88295677753046897</v>
      </c>
      <c r="G231" s="1">
        <v>0.84646454342233957</v>
      </c>
      <c r="H231" s="1"/>
      <c r="I231" s="1">
        <v>0.70739460407844656</v>
      </c>
      <c r="J231" s="1"/>
      <c r="K231" s="1">
        <v>0.89761835786686228</v>
      </c>
      <c r="L231" s="1">
        <v>1.0832335311292349</v>
      </c>
      <c r="M231" s="1">
        <v>0.76282630654724926</v>
      </c>
      <c r="N231" s="1">
        <v>1.109606612033974</v>
      </c>
      <c r="O231" s="1"/>
      <c r="P231" s="1">
        <v>1.6332652218605599</v>
      </c>
      <c r="Q231" s="1">
        <v>0.97016805289264485</v>
      </c>
      <c r="R231" s="1"/>
      <c r="S231" s="1"/>
      <c r="T231" s="1">
        <v>0.79367985823981035</v>
      </c>
    </row>
    <row r="232" spans="1:20" x14ac:dyDescent="0.3">
      <c r="A232" s="25">
        <v>36864</v>
      </c>
      <c r="B232" s="1">
        <v>0.69071593713248614</v>
      </c>
      <c r="C232" s="1"/>
      <c r="D232" s="1"/>
      <c r="E232" s="1"/>
      <c r="F232" s="1">
        <v>0.88833173197666826</v>
      </c>
      <c r="G232" s="1">
        <v>0.83656483573272022</v>
      </c>
      <c r="H232" s="1"/>
      <c r="I232" s="1">
        <v>0.71867858129673134</v>
      </c>
      <c r="J232" s="1"/>
      <c r="K232" s="1">
        <v>0.91444868575773841</v>
      </c>
      <c r="L232" s="1">
        <v>1.085111997999334</v>
      </c>
      <c r="M232" s="1">
        <v>0.77158576946345903</v>
      </c>
      <c r="N232" s="1">
        <v>1.107825522843586</v>
      </c>
      <c r="O232" s="1"/>
      <c r="P232" s="1">
        <v>1.6827222079389801</v>
      </c>
      <c r="Q232" s="1">
        <v>0.95615765723432478</v>
      </c>
      <c r="R232" s="1"/>
      <c r="S232" s="1"/>
      <c r="T232" s="1">
        <v>0.79799173065564022</v>
      </c>
    </row>
    <row r="233" spans="1:20" x14ac:dyDescent="0.3">
      <c r="A233" s="25">
        <v>36865</v>
      </c>
      <c r="B233" s="1">
        <v>0.74069784453552145</v>
      </c>
      <c r="C233" s="1"/>
      <c r="D233" s="1"/>
      <c r="E233" s="1"/>
      <c r="F233" s="1">
        <v>0.93880370257016099</v>
      </c>
      <c r="G233" s="1">
        <v>0.8435283319647856</v>
      </c>
      <c r="H233" s="1"/>
      <c r="I233" s="1">
        <v>0.76912324492348894</v>
      </c>
      <c r="J233" s="1"/>
      <c r="K233" s="1">
        <v>0.95932962708156966</v>
      </c>
      <c r="L233" s="1">
        <v>1.107263502705446</v>
      </c>
      <c r="M233" s="1">
        <v>0.83292841738442902</v>
      </c>
      <c r="N233" s="1">
        <v>1.124357261112171</v>
      </c>
      <c r="O233" s="1"/>
      <c r="P233" s="1">
        <v>1.71993245153981</v>
      </c>
      <c r="Q233" s="1">
        <v>0.99925120026858838</v>
      </c>
      <c r="R233" s="1"/>
      <c r="S233" s="1"/>
      <c r="T233" s="1">
        <v>0.83762551683402187</v>
      </c>
    </row>
    <row r="234" spans="1:20" x14ac:dyDescent="0.3">
      <c r="A234" s="25">
        <v>36866</v>
      </c>
      <c r="B234" s="1">
        <v>0.71571101790254432</v>
      </c>
      <c r="C234" s="1"/>
      <c r="D234" s="1"/>
      <c r="E234" s="1"/>
      <c r="F234" s="1">
        <v>0.93871931732065139</v>
      </c>
      <c r="G234" s="1">
        <v>0.84648982837378106</v>
      </c>
      <c r="H234" s="1"/>
      <c r="I234" s="1">
        <v>0.78553058278048637</v>
      </c>
      <c r="J234" s="1"/>
      <c r="K234" s="1">
        <v>0.96493973635115793</v>
      </c>
      <c r="L234" s="1">
        <v>1.1147172103613541</v>
      </c>
      <c r="M234" s="1">
        <v>0.79365377992272113</v>
      </c>
      <c r="N234" s="1">
        <v>1.049405886578884</v>
      </c>
      <c r="O234" s="1"/>
      <c r="P234" s="1">
        <v>1.72141925971605</v>
      </c>
      <c r="Q234" s="1">
        <v>1.009609592369717</v>
      </c>
      <c r="R234" s="1"/>
      <c r="S234" s="1"/>
      <c r="T234" s="1">
        <v>0.82368576491435264</v>
      </c>
    </row>
    <row r="235" spans="1:20" x14ac:dyDescent="0.3">
      <c r="A235" s="25">
        <v>36867</v>
      </c>
      <c r="B235" s="1">
        <v>0.7534320601235388</v>
      </c>
      <c r="C235" s="1"/>
      <c r="D235" s="1"/>
      <c r="E235" s="1"/>
      <c r="F235" s="1">
        <v>0.94886181743546738</v>
      </c>
      <c r="G235" s="1">
        <v>0.84651889124453628</v>
      </c>
      <c r="H235" s="1"/>
      <c r="I235" s="1">
        <v>0.79120053294502302</v>
      </c>
      <c r="J235" s="1"/>
      <c r="K235" s="1">
        <v>0.98177006424203395</v>
      </c>
      <c r="L235" s="1">
        <v>1.149230708444211</v>
      </c>
      <c r="M235" s="1">
        <v>0.84618634139686344</v>
      </c>
      <c r="N235" s="1">
        <v>1.059499818248496</v>
      </c>
      <c r="O235" s="1"/>
      <c r="P235" s="1">
        <v>1.7412929920843001</v>
      </c>
      <c r="Q235" s="1">
        <v>1.0557574214455201</v>
      </c>
      <c r="R235" s="1"/>
      <c r="S235" s="1"/>
      <c r="T235" s="1">
        <v>0.85404607206142868</v>
      </c>
    </row>
    <row r="236" spans="1:20" x14ac:dyDescent="0.3">
      <c r="A236" s="25">
        <v>36868</v>
      </c>
      <c r="B236" s="1">
        <v>0.76603045884268894</v>
      </c>
      <c r="C236" s="1"/>
      <c r="D236" s="1"/>
      <c r="E236" s="1"/>
      <c r="F236" s="1">
        <v>0.97181842435426302</v>
      </c>
      <c r="G236" s="1">
        <v>0.85646565007260589</v>
      </c>
      <c r="H236" s="1"/>
      <c r="I236" s="1">
        <v>0.79722247076114139</v>
      </c>
      <c r="J236" s="1"/>
      <c r="K236" s="1">
        <v>1.0210408962962769</v>
      </c>
      <c r="L236" s="1">
        <v>1.170779295914844</v>
      </c>
      <c r="M236" s="1">
        <v>0.92059434653341299</v>
      </c>
      <c r="N236" s="1">
        <v>1.060738050175575</v>
      </c>
      <c r="O236" s="1"/>
      <c r="P236" s="1">
        <v>1.7656172381621431</v>
      </c>
      <c r="Q236" s="1">
        <v>1.0789973631438261</v>
      </c>
      <c r="R236" s="1"/>
      <c r="S236" s="1"/>
      <c r="T236" s="1">
        <v>0.88493797991730583</v>
      </c>
    </row>
    <row r="237" spans="1:20" x14ac:dyDescent="0.3">
      <c r="A237" s="25">
        <v>36871</v>
      </c>
      <c r="B237" s="1">
        <v>0.77827288263214267</v>
      </c>
      <c r="C237" s="1"/>
      <c r="D237" s="1"/>
      <c r="E237" s="1"/>
      <c r="F237" s="1">
        <v>0.98995353061548341</v>
      </c>
      <c r="G237" s="1">
        <v>0.87436225947295043</v>
      </c>
      <c r="H237" s="1"/>
      <c r="I237" s="1">
        <v>0.77576561490991203</v>
      </c>
      <c r="J237" s="1"/>
      <c r="K237" s="1">
        <v>1.0434813335388531</v>
      </c>
      <c r="L237" s="1">
        <v>1.198890798113762</v>
      </c>
      <c r="M237" s="1">
        <v>0.93814619591492188</v>
      </c>
      <c r="N237" s="1">
        <v>1.055222909917934</v>
      </c>
      <c r="O237" s="1"/>
      <c r="P237" s="1">
        <v>1.889210403160035</v>
      </c>
      <c r="Q237" s="1">
        <v>1.10090938448697</v>
      </c>
      <c r="R237" s="1"/>
      <c r="S237" s="1"/>
      <c r="T237" s="1">
        <v>0.89704666272888289</v>
      </c>
    </row>
    <row r="238" spans="1:20" x14ac:dyDescent="0.3">
      <c r="A238" s="25">
        <v>36872</v>
      </c>
      <c r="B238" s="1">
        <v>0.76571471164529681</v>
      </c>
      <c r="C238" s="1"/>
      <c r="D238" s="1"/>
      <c r="E238" s="1"/>
      <c r="F238" s="1">
        <v>0.97692400180318095</v>
      </c>
      <c r="G238" s="1">
        <v>0.85845334157005615</v>
      </c>
      <c r="H238" s="1"/>
      <c r="I238" s="1">
        <v>0.76189081298642347</v>
      </c>
      <c r="J238" s="1"/>
      <c r="K238" s="1">
        <v>1.0210408962962769</v>
      </c>
      <c r="L238" s="1">
        <v>1.1746869401401769</v>
      </c>
      <c r="M238" s="1">
        <v>0.90749885219924709</v>
      </c>
      <c r="N238" s="1">
        <v>1.052653188283794</v>
      </c>
      <c r="O238" s="1"/>
      <c r="P238" s="1">
        <v>1.872830742879271</v>
      </c>
      <c r="Q238" s="1">
        <v>1.102237304819019</v>
      </c>
      <c r="R238" s="1"/>
      <c r="S238" s="1"/>
      <c r="T238" s="1">
        <v>0.88044890726520886</v>
      </c>
    </row>
    <row r="239" spans="1:20" x14ac:dyDescent="0.3">
      <c r="A239" s="25">
        <v>36873</v>
      </c>
      <c r="B239" s="1">
        <v>0.7783876461374204</v>
      </c>
      <c r="C239" s="1"/>
      <c r="D239" s="1"/>
      <c r="E239" s="1"/>
      <c r="F239" s="1">
        <v>0.98561165403259543</v>
      </c>
      <c r="G239" s="1">
        <v>0.90515414534153471</v>
      </c>
      <c r="H239" s="1"/>
      <c r="I239" s="1">
        <v>0.80076405205013068</v>
      </c>
      <c r="J239" s="1"/>
      <c r="K239" s="1">
        <v>1.0322611149175649</v>
      </c>
      <c r="L239" s="1">
        <v>1.1946021991188229</v>
      </c>
      <c r="M239" s="1">
        <v>0.9294245651608618</v>
      </c>
      <c r="N239" s="1">
        <v>1.0997047374971449</v>
      </c>
      <c r="O239" s="1"/>
      <c r="P239" s="1">
        <v>1.9404940132919171</v>
      </c>
      <c r="Q239" s="1">
        <v>1.1347732825360379</v>
      </c>
      <c r="R239" s="1"/>
      <c r="S239" s="1"/>
      <c r="T239" s="1">
        <v>0.90313053750738248</v>
      </c>
    </row>
    <row r="240" spans="1:20" x14ac:dyDescent="0.3">
      <c r="A240" s="25">
        <v>36874</v>
      </c>
      <c r="B240" s="1">
        <v>0.79060344949638006</v>
      </c>
      <c r="C240" s="1"/>
      <c r="D240" s="1"/>
      <c r="E240" s="1"/>
      <c r="F240" s="1">
        <v>0.97321111977049712</v>
      </c>
      <c r="G240" s="1">
        <v>0.89620708085941414</v>
      </c>
      <c r="H240" s="1"/>
      <c r="I240" s="1">
        <v>0.77963553166839217</v>
      </c>
      <c r="J240" s="1"/>
      <c r="K240" s="1">
        <v>1.0322611149175649</v>
      </c>
      <c r="L240" s="1">
        <v>1.1774732237897469</v>
      </c>
      <c r="M240" s="1">
        <v>0.93815405642980054</v>
      </c>
      <c r="N240" s="1">
        <v>1.1133771994219701</v>
      </c>
      <c r="O240" s="1"/>
      <c r="P240" s="1">
        <v>1.944937949912354</v>
      </c>
      <c r="Q240" s="1">
        <v>1.1586772338614171</v>
      </c>
      <c r="R240" s="1"/>
      <c r="S240" s="1"/>
      <c r="T240" s="1">
        <v>0.90129946839929032</v>
      </c>
    </row>
    <row r="241" spans="1:20" x14ac:dyDescent="0.3">
      <c r="A241" s="25">
        <v>36875</v>
      </c>
      <c r="B241" s="1">
        <v>0.77805864111271983</v>
      </c>
      <c r="C241" s="1"/>
      <c r="D241" s="1"/>
      <c r="E241" s="1"/>
      <c r="F241" s="1">
        <v>0.96151046469483759</v>
      </c>
      <c r="G241" s="1">
        <v>0.86148056872577228</v>
      </c>
      <c r="H241" s="1"/>
      <c r="I241" s="1">
        <v>0.75660090185112783</v>
      </c>
      <c r="J241" s="1"/>
      <c r="K241" s="1">
        <v>1.0266510055658651</v>
      </c>
      <c r="L241" s="1">
        <v>1.1598484823893589</v>
      </c>
      <c r="M241" s="1">
        <v>0.89877688006762335</v>
      </c>
      <c r="N241" s="1">
        <v>1.1101574660486151</v>
      </c>
      <c r="O241" s="1"/>
      <c r="P241" s="1">
        <v>2.0326300129884718</v>
      </c>
      <c r="Q241" s="1">
        <v>1.13822993616992</v>
      </c>
      <c r="R241" s="1"/>
      <c r="S241" s="1"/>
      <c r="T241" s="1">
        <v>0.88523331364441737</v>
      </c>
    </row>
    <row r="242" spans="1:20" x14ac:dyDescent="0.3">
      <c r="A242" s="25">
        <v>36878</v>
      </c>
      <c r="B242" s="1">
        <v>0.77817417485525842</v>
      </c>
      <c r="C242" s="1"/>
      <c r="D242" s="1"/>
      <c r="E242" s="1"/>
      <c r="F242" s="1">
        <v>0.97399381404892227</v>
      </c>
      <c r="G242" s="1">
        <v>0.86645373017831284</v>
      </c>
      <c r="H242" s="1"/>
      <c r="I242" s="1">
        <v>0.76165473661232841</v>
      </c>
      <c r="J242" s="1"/>
      <c r="K242" s="1">
        <v>1.0434813335388531</v>
      </c>
      <c r="L242" s="1">
        <v>1.160077731886803</v>
      </c>
      <c r="M242" s="1">
        <v>0.90317681877927247</v>
      </c>
      <c r="N242" s="1">
        <v>1.095582847711293</v>
      </c>
      <c r="O242" s="1"/>
      <c r="P242" s="1">
        <v>2.1128500171709201</v>
      </c>
      <c r="Q242" s="1">
        <v>1.1587201899035691</v>
      </c>
      <c r="R242" s="1"/>
      <c r="S242" s="1"/>
      <c r="T242" s="1">
        <v>0.89084465445953842</v>
      </c>
    </row>
    <row r="243" spans="1:20" x14ac:dyDescent="0.3">
      <c r="A243" s="25">
        <v>36879</v>
      </c>
      <c r="B243" s="1">
        <v>0.77836099172045881</v>
      </c>
      <c r="C243" s="1"/>
      <c r="D243" s="1"/>
      <c r="E243" s="1"/>
      <c r="F243" s="1">
        <v>0.97952413656079518</v>
      </c>
      <c r="G243" s="1">
        <v>0.86653837273957424</v>
      </c>
      <c r="H243" s="1"/>
      <c r="I243" s="1">
        <v>0.78523749765942341</v>
      </c>
      <c r="J243" s="1"/>
      <c r="K243" s="1">
        <v>1.0659217706993169</v>
      </c>
      <c r="L243" s="1">
        <v>1.175817135095514</v>
      </c>
      <c r="M243" s="1">
        <v>0.93818119945872236</v>
      </c>
      <c r="N243" s="1">
        <v>1.0859928204774809</v>
      </c>
      <c r="O243" s="1"/>
      <c r="P243" s="1">
        <v>2.1201666909078898</v>
      </c>
      <c r="Q243" s="1">
        <v>1.1845527734808701</v>
      </c>
      <c r="R243" s="1"/>
      <c r="S243" s="1"/>
      <c r="T243" s="1">
        <v>0.90584760779680951</v>
      </c>
    </row>
    <row r="244" spans="1:20" x14ac:dyDescent="0.3">
      <c r="A244" s="25">
        <v>36880</v>
      </c>
      <c r="B244" s="1">
        <v>0.72846635229622425</v>
      </c>
      <c r="C244" s="1"/>
      <c r="D244" s="1"/>
      <c r="E244" s="1"/>
      <c r="F244" s="1">
        <v>0.95148693398643613</v>
      </c>
      <c r="G244" s="1">
        <v>0.83866581419571107</v>
      </c>
      <c r="H244" s="1"/>
      <c r="I244" s="1">
        <v>0.77894671111268188</v>
      </c>
      <c r="J244" s="1"/>
      <c r="K244" s="1">
        <v>1.033800934241045</v>
      </c>
      <c r="L244" s="1">
        <v>1.1467201540275971</v>
      </c>
      <c r="M244" s="1">
        <v>0.87241334171732965</v>
      </c>
      <c r="N244" s="1">
        <v>1.0670701587004841</v>
      </c>
      <c r="O244" s="1"/>
      <c r="P244" s="1">
        <v>2.041922552894698</v>
      </c>
      <c r="Q244" s="1">
        <v>1.1314561304837261</v>
      </c>
      <c r="R244" s="1"/>
      <c r="S244" s="1"/>
      <c r="T244" s="1">
        <v>0.86367395156526794</v>
      </c>
    </row>
    <row r="245" spans="1:20" x14ac:dyDescent="0.3">
      <c r="A245" s="25">
        <v>36881</v>
      </c>
      <c r="B245" s="1">
        <v>0.74082026437531978</v>
      </c>
      <c r="C245" s="1"/>
      <c r="D245" s="1"/>
      <c r="E245" s="1"/>
      <c r="F245" s="1">
        <v>0.95469209149133971</v>
      </c>
      <c r="G245" s="1">
        <v>0.81684461225044558</v>
      </c>
      <c r="H245" s="1"/>
      <c r="I245" s="1">
        <v>0.76125180837523609</v>
      </c>
      <c r="J245" s="1"/>
      <c r="K245" s="1">
        <v>1.045037889957491</v>
      </c>
      <c r="L245" s="1">
        <v>1.1460755880805169</v>
      </c>
      <c r="M245" s="1">
        <v>0.88105829120563395</v>
      </c>
      <c r="N245" s="1">
        <v>1.0476948157976249</v>
      </c>
      <c r="O245" s="1"/>
      <c r="P245" s="1">
        <v>2.016294721516521</v>
      </c>
      <c r="Q245" s="1">
        <v>1.1110763384790061</v>
      </c>
      <c r="R245" s="1"/>
      <c r="S245" s="1"/>
      <c r="T245" s="1">
        <v>0.85676314235085571</v>
      </c>
    </row>
    <row r="246" spans="1:20" x14ac:dyDescent="0.3">
      <c r="A246" s="25">
        <v>36882</v>
      </c>
      <c r="B246" s="1">
        <v>0.72839819741013556</v>
      </c>
      <c r="C246" s="1"/>
      <c r="D246" s="1"/>
      <c r="E246" s="1"/>
      <c r="F246" s="1">
        <v>0.95917432829576399</v>
      </c>
      <c r="G246" s="1">
        <v>0.80498420014223138</v>
      </c>
      <c r="H246" s="1"/>
      <c r="I246" s="1">
        <v>0.79309351811326567</v>
      </c>
      <c r="J246" s="1"/>
      <c r="K246" s="1">
        <v>1.033800934241045</v>
      </c>
      <c r="L246" s="1">
        <v>1.153557152025886</v>
      </c>
      <c r="M246" s="1">
        <v>0.9073064785267162</v>
      </c>
      <c r="N246" s="1">
        <v>1.057694858029361</v>
      </c>
      <c r="O246" s="1"/>
      <c r="P246" s="1">
        <v>2.0174544198011479</v>
      </c>
      <c r="Q246" s="1">
        <v>1.0844257396797941</v>
      </c>
      <c r="R246" s="1"/>
      <c r="S246" s="1"/>
      <c r="T246" s="1">
        <v>0.86544595392793788</v>
      </c>
    </row>
    <row r="247" spans="1:20" x14ac:dyDescent="0.3">
      <c r="A247" s="25">
        <v>36886</v>
      </c>
      <c r="B247" s="1">
        <v>0.75311393816892269</v>
      </c>
      <c r="C247" s="1"/>
      <c r="D247" s="1"/>
      <c r="E247" s="1"/>
      <c r="F247" s="1">
        <v>0.96983646734594597</v>
      </c>
      <c r="G247" s="1">
        <v>0.80687062305474289</v>
      </c>
      <c r="H247" s="1"/>
      <c r="I247" s="1">
        <v>0.79310076501727766</v>
      </c>
      <c r="J247" s="1"/>
      <c r="K247" s="1">
        <v>1.076459990505201</v>
      </c>
      <c r="L247" s="1">
        <v>1.163656775197218</v>
      </c>
      <c r="M247" s="1">
        <v>0.9204781416781268</v>
      </c>
      <c r="N247" s="1">
        <v>1.048118831151424</v>
      </c>
      <c r="O247" s="1"/>
      <c r="P247" s="1">
        <v>2.0049532352407842</v>
      </c>
      <c r="Q247" s="1">
        <v>1.158652038911901</v>
      </c>
      <c r="R247" s="1"/>
      <c r="S247" s="1"/>
      <c r="T247" s="1">
        <v>0.8738334317779084</v>
      </c>
    </row>
    <row r="248" spans="1:20" x14ac:dyDescent="0.3">
      <c r="A248" s="25">
        <v>36887</v>
      </c>
      <c r="B248" s="1">
        <v>0.75332777636694415</v>
      </c>
      <c r="C248" s="1"/>
      <c r="D248" s="1"/>
      <c r="E248" s="1"/>
      <c r="F248" s="1">
        <v>1.0107608977752369</v>
      </c>
      <c r="G248" s="1">
        <v>0.83185980968600837</v>
      </c>
      <c r="H248" s="1"/>
      <c r="I248" s="1">
        <v>0.82078321155797784</v>
      </c>
      <c r="J248" s="1"/>
      <c r="K248" s="1">
        <v>1.08224740423513</v>
      </c>
      <c r="L248" s="1">
        <v>1.188606130403147</v>
      </c>
      <c r="M248" s="1">
        <v>0.95988512114849422</v>
      </c>
      <c r="N248" s="1">
        <v>1.057613053072775</v>
      </c>
      <c r="O248" s="1"/>
      <c r="P248" s="1">
        <v>2.0271962885836992</v>
      </c>
      <c r="Q248" s="1">
        <v>1.1860522987812561</v>
      </c>
      <c r="R248" s="1"/>
      <c r="S248" s="1"/>
      <c r="T248" s="1">
        <v>0.89698759598346067</v>
      </c>
    </row>
    <row r="249" spans="1:20" x14ac:dyDescent="0.3">
      <c r="A249" s="25">
        <v>36888</v>
      </c>
      <c r="B249" s="1">
        <v>0.72869538794323929</v>
      </c>
      <c r="C249" s="1"/>
      <c r="D249" s="1"/>
      <c r="E249" s="1"/>
      <c r="F249" s="1">
        <v>1.009279329312267</v>
      </c>
      <c r="G249" s="1">
        <v>0.85661218387512039</v>
      </c>
      <c r="H249" s="1"/>
      <c r="I249" s="1">
        <v>0.8157296893312278</v>
      </c>
      <c r="J249" s="1"/>
      <c r="K249" s="1">
        <v>1.116971886696811</v>
      </c>
      <c r="L249" s="1">
        <v>1.235038033896561</v>
      </c>
      <c r="M249" s="1">
        <v>0.93371128847876772</v>
      </c>
      <c r="N249" s="1">
        <v>1.0726563635131581</v>
      </c>
      <c r="O249" s="1"/>
      <c r="P249" s="1">
        <v>2.0702306969991811</v>
      </c>
      <c r="Q249" s="1">
        <v>1.1859841477895869</v>
      </c>
      <c r="R249" s="1"/>
      <c r="S249" s="1"/>
      <c r="T249" s="1">
        <v>0.90129946839929065</v>
      </c>
    </row>
    <row r="250" spans="1:20" x14ac:dyDescent="0.3">
      <c r="A250" s="25">
        <v>36893</v>
      </c>
      <c r="B250" s="1">
        <v>0.71618173376581129</v>
      </c>
      <c r="C250" s="1"/>
      <c r="D250" s="1"/>
      <c r="E250" s="1"/>
      <c r="F250" s="1">
        <v>1.0257965592087319</v>
      </c>
      <c r="G250" s="1">
        <v>0.85665135799496417</v>
      </c>
      <c r="H250" s="1"/>
      <c r="I250" s="1">
        <v>0.79706968218067575</v>
      </c>
      <c r="J250" s="1"/>
      <c r="K250" s="1">
        <v>1.0996096455070259</v>
      </c>
      <c r="L250" s="1">
        <v>1.3704655491454649</v>
      </c>
      <c r="M250" s="1">
        <v>0.90317077696327275</v>
      </c>
      <c r="N250" s="1">
        <v>1.101879764579065</v>
      </c>
      <c r="O250" s="1"/>
      <c r="P250" s="1">
        <v>2.1763323644295589</v>
      </c>
      <c r="Q250" s="1">
        <v>1.1724203706282721</v>
      </c>
      <c r="R250" s="1"/>
      <c r="S250" s="1"/>
      <c r="T250" s="1">
        <v>0.91110454813939701</v>
      </c>
    </row>
    <row r="251" spans="1:20" x14ac:dyDescent="0.3">
      <c r="A251" s="25">
        <v>36894</v>
      </c>
      <c r="B251" s="1">
        <v>0.80374582715865928</v>
      </c>
      <c r="C251" s="1"/>
      <c r="D251" s="1"/>
      <c r="E251" s="1"/>
      <c r="F251" s="1">
        <v>1.1152985147463861</v>
      </c>
      <c r="G251" s="1">
        <v>0.96270110198082537</v>
      </c>
      <c r="H251" s="1"/>
      <c r="I251" s="1">
        <v>0.82660470512513096</v>
      </c>
      <c r="J251" s="1"/>
      <c r="K251" s="1">
        <v>1.1748460931338931</v>
      </c>
      <c r="L251" s="1">
        <v>1.39524502042777</v>
      </c>
      <c r="M251" s="1">
        <v>1.003906351262976</v>
      </c>
      <c r="N251" s="1">
        <v>1.1665186803612471</v>
      </c>
      <c r="O251" s="1"/>
      <c r="P251" s="1">
        <v>2.411047697141333</v>
      </c>
      <c r="Q251" s="1">
        <v>1.3283704940143639</v>
      </c>
      <c r="R251" s="1"/>
      <c r="S251" s="1"/>
      <c r="T251" s="1">
        <v>0.98044890726520906</v>
      </c>
    </row>
    <row r="252" spans="1:20" x14ac:dyDescent="0.3">
      <c r="A252" s="25">
        <v>36895</v>
      </c>
      <c r="B252" s="1">
        <v>0.76645942134796952</v>
      </c>
      <c r="C252" s="1"/>
      <c r="D252" s="1"/>
      <c r="E252" s="1"/>
      <c r="F252" s="1">
        <v>1.115303393220318</v>
      </c>
      <c r="G252" s="1">
        <v>0.95254733453564078</v>
      </c>
      <c r="H252" s="1"/>
      <c r="I252" s="1">
        <v>0.86151853389908295</v>
      </c>
      <c r="J252" s="1"/>
      <c r="K252" s="1">
        <v>1.1632712655919251</v>
      </c>
      <c r="L252" s="1">
        <v>1.3989684936039311</v>
      </c>
      <c r="M252" s="1">
        <v>1.025790248115007</v>
      </c>
      <c r="N252" s="1">
        <v>1.171993250544882</v>
      </c>
      <c r="O252" s="1"/>
      <c r="P252" s="1">
        <v>2.2780856660421889</v>
      </c>
      <c r="Q252" s="1">
        <v>1.295108333392978</v>
      </c>
      <c r="R252" s="1"/>
      <c r="S252" s="1"/>
      <c r="T252" s="1">
        <v>0.98493797991730592</v>
      </c>
    </row>
    <row r="253" spans="1:20" x14ac:dyDescent="0.3">
      <c r="A253" s="25">
        <v>36896</v>
      </c>
      <c r="B253" s="1">
        <v>0.76627313249102491</v>
      </c>
      <c r="C253" s="1"/>
      <c r="D253" s="1"/>
      <c r="E253" s="1"/>
      <c r="F253" s="1">
        <v>1.081682827083271</v>
      </c>
      <c r="G253" s="1">
        <v>0.96272082436021134</v>
      </c>
      <c r="H253" s="1"/>
      <c r="I253" s="1">
        <v>0.85951988825186865</v>
      </c>
      <c r="J253" s="1"/>
      <c r="K253" s="1">
        <v>1.1401216106722121</v>
      </c>
      <c r="L253" s="1">
        <v>1.400631869773056</v>
      </c>
      <c r="M253" s="1">
        <v>0.97333753659134647</v>
      </c>
      <c r="N253" s="1">
        <v>1.1596972241128369</v>
      </c>
      <c r="O253" s="1"/>
      <c r="P253" s="1">
        <v>2.310118446725407</v>
      </c>
      <c r="Q253" s="1">
        <v>1.288292318526461</v>
      </c>
      <c r="R253" s="1"/>
      <c r="S253" s="1"/>
      <c r="T253" s="1">
        <v>0.96922622563496685</v>
      </c>
    </row>
    <row r="254" spans="1:20" x14ac:dyDescent="0.3">
      <c r="A254" s="25">
        <v>36899</v>
      </c>
      <c r="B254" s="1">
        <v>0.77894297140019386</v>
      </c>
      <c r="C254" s="1"/>
      <c r="D254" s="1"/>
      <c r="E254" s="1"/>
      <c r="F254" s="1">
        <v>1.088865896274064</v>
      </c>
      <c r="G254" s="1">
        <v>0.96579558952248534</v>
      </c>
      <c r="H254" s="1"/>
      <c r="I254" s="1">
        <v>0.87480434251151296</v>
      </c>
      <c r="J254" s="1"/>
      <c r="K254" s="1">
        <v>1.151696438132068</v>
      </c>
      <c r="L254" s="1">
        <v>1.4055600823538741</v>
      </c>
      <c r="M254" s="1">
        <v>0.99519667145654744</v>
      </c>
      <c r="N254" s="1">
        <v>1.1554996234331969</v>
      </c>
      <c r="O254" s="1"/>
      <c r="P254" s="1">
        <v>2.3185251284848669</v>
      </c>
      <c r="Q254" s="1">
        <v>1.294903880371747</v>
      </c>
      <c r="R254" s="1"/>
      <c r="S254" s="1"/>
      <c r="T254" s="1">
        <v>0.97826343768458301</v>
      </c>
    </row>
    <row r="255" spans="1:20" x14ac:dyDescent="0.3">
      <c r="A255" s="25">
        <v>36900</v>
      </c>
      <c r="B255" s="1">
        <v>0.7917965443573054</v>
      </c>
      <c r="C255" s="1"/>
      <c r="D255" s="1"/>
      <c r="E255" s="1"/>
      <c r="F255" s="1">
        <v>1.113263849775727</v>
      </c>
      <c r="G255" s="1">
        <v>0.96684818400069505</v>
      </c>
      <c r="H255" s="1"/>
      <c r="I255" s="1">
        <v>0.88184654030996079</v>
      </c>
      <c r="J255" s="1"/>
      <c r="K255" s="1">
        <v>1.157483851861997</v>
      </c>
      <c r="L255" s="1">
        <v>1.418478019133542</v>
      </c>
      <c r="M255" s="1">
        <v>1.0127791561811561</v>
      </c>
      <c r="N255" s="1">
        <v>1.1810701689347509</v>
      </c>
      <c r="O255" s="1"/>
      <c r="P255" s="1">
        <v>2.4611024408978541</v>
      </c>
      <c r="Q255" s="1">
        <v>1.295108333392978</v>
      </c>
      <c r="R255" s="1"/>
      <c r="S255" s="1"/>
      <c r="T255" s="1">
        <v>1.002658003544004</v>
      </c>
    </row>
    <row r="256" spans="1:20" x14ac:dyDescent="0.3">
      <c r="A256" s="25">
        <v>36901</v>
      </c>
      <c r="B256" s="1">
        <v>0.81647490980147186</v>
      </c>
      <c r="C256" s="1"/>
      <c r="D256" s="1"/>
      <c r="E256" s="1"/>
      <c r="F256" s="1">
        <v>1.106758218819142</v>
      </c>
      <c r="G256" s="1">
        <v>0.95359055260990966</v>
      </c>
      <c r="H256" s="1"/>
      <c r="I256" s="1">
        <v>0.88983336010242198</v>
      </c>
      <c r="J256" s="1"/>
      <c r="K256" s="1">
        <v>1.1748460931338931</v>
      </c>
      <c r="L256" s="1">
        <v>1.4163553446230861</v>
      </c>
      <c r="M256" s="1">
        <v>0.99966506686533929</v>
      </c>
      <c r="N256" s="1">
        <v>1.170987106170146</v>
      </c>
      <c r="O256" s="1"/>
      <c r="P256" s="1">
        <v>2.4551136384844008</v>
      </c>
      <c r="Q256" s="1">
        <v>1.3087403631029</v>
      </c>
      <c r="R256" s="1"/>
      <c r="S256" s="1"/>
      <c r="T256" s="1">
        <v>0.99929119905493169</v>
      </c>
    </row>
    <row r="257" spans="1:20" x14ac:dyDescent="0.3">
      <c r="A257" s="25">
        <v>36902</v>
      </c>
      <c r="B257" s="1">
        <v>0.82899535020294823</v>
      </c>
      <c r="C257" s="1"/>
      <c r="D257" s="1"/>
      <c r="E257" s="1"/>
      <c r="F257" s="1">
        <v>1.104200103668697</v>
      </c>
      <c r="G257" s="1">
        <v>0.96277048027378376</v>
      </c>
      <c r="H257" s="1"/>
      <c r="I257" s="1">
        <v>0.88349843189808863</v>
      </c>
      <c r="J257" s="1"/>
      <c r="K257" s="1">
        <v>1.1632712655919251</v>
      </c>
      <c r="L257" s="1">
        <v>1.416637379617516</v>
      </c>
      <c r="M257" s="1">
        <v>1.0128099196319269</v>
      </c>
      <c r="N257" s="1">
        <v>1.183075581697641</v>
      </c>
      <c r="O257" s="1"/>
      <c r="P257" s="1">
        <v>2.304025538993494</v>
      </c>
      <c r="Q257" s="1">
        <v>1.32434897517045</v>
      </c>
      <c r="R257" s="1"/>
      <c r="S257" s="1"/>
      <c r="T257" s="1">
        <v>1.0054932073242759</v>
      </c>
    </row>
    <row r="258" spans="1:20" x14ac:dyDescent="0.3">
      <c r="A258" s="25">
        <v>36903</v>
      </c>
      <c r="B258" s="1">
        <v>0.82897930778897067</v>
      </c>
      <c r="C258" s="1"/>
      <c r="D258" s="1"/>
      <c r="E258" s="1"/>
      <c r="F258" s="1">
        <v>1.106156766638134</v>
      </c>
      <c r="G258" s="1">
        <v>1.1334695700270001</v>
      </c>
      <c r="H258" s="1"/>
      <c r="I258" s="1">
        <v>0.83027449774649431</v>
      </c>
      <c r="J258" s="1"/>
      <c r="K258" s="1">
        <v>1.1401216106722121</v>
      </c>
      <c r="L258" s="1">
        <v>1.398484919346618</v>
      </c>
      <c r="M258" s="1">
        <v>0.99526054910285178</v>
      </c>
      <c r="N258" s="1">
        <v>1.2005992670864161</v>
      </c>
      <c r="O258" s="1"/>
      <c r="P258" s="1">
        <v>2.228120627215747</v>
      </c>
      <c r="Q258" s="1">
        <v>1.318896183597869</v>
      </c>
      <c r="R258" s="1"/>
      <c r="S258" s="1"/>
      <c r="T258" s="1">
        <v>0.99527466036621337</v>
      </c>
    </row>
    <row r="259" spans="1:20" x14ac:dyDescent="0.3">
      <c r="A259" s="25">
        <v>36906</v>
      </c>
      <c r="B259" s="1">
        <v>0.82910301856518909</v>
      </c>
      <c r="C259" s="1"/>
      <c r="D259" s="1"/>
      <c r="E259" s="1"/>
      <c r="F259" s="1">
        <v>1.11123300113859</v>
      </c>
      <c r="G259" s="1">
        <v>1.064980590013445</v>
      </c>
      <c r="H259" s="1"/>
      <c r="I259" s="1">
        <v>0.83027080127222341</v>
      </c>
      <c r="J259" s="1"/>
      <c r="K259" s="1">
        <v>1.151696438132068</v>
      </c>
      <c r="L259" s="1">
        <v>1.414381424711703</v>
      </c>
      <c r="M259" s="1">
        <v>1.008387699394881</v>
      </c>
      <c r="N259" s="1">
        <v>1.199149324581692</v>
      </c>
      <c r="O259" s="1"/>
      <c r="P259" s="1">
        <v>2.266568910560939</v>
      </c>
      <c r="Q259" s="1">
        <v>1.301856197244714</v>
      </c>
      <c r="R259" s="1"/>
      <c r="S259" s="1"/>
      <c r="T259" s="1">
        <v>1.0018901358535139</v>
      </c>
    </row>
    <row r="260" spans="1:20" x14ac:dyDescent="0.3">
      <c r="A260" s="25">
        <v>36907</v>
      </c>
      <c r="B260" s="1">
        <v>0.80421047342065688</v>
      </c>
      <c r="C260" s="1"/>
      <c r="D260" s="1"/>
      <c r="E260" s="1"/>
      <c r="F260" s="1">
        <v>1.1134076015296011</v>
      </c>
      <c r="G260" s="1">
        <v>1.054777194953306</v>
      </c>
      <c r="H260" s="1"/>
      <c r="I260" s="1">
        <v>0.83391607636902898</v>
      </c>
      <c r="J260" s="1"/>
      <c r="K260" s="1">
        <v>1.157483851861997</v>
      </c>
      <c r="L260" s="1">
        <v>1.413885262353727</v>
      </c>
      <c r="M260" s="1">
        <v>0.98203803925204647</v>
      </c>
      <c r="N260" s="1">
        <v>1.2326620891156921</v>
      </c>
      <c r="O260" s="1"/>
      <c r="P260" s="1">
        <v>2.2623972350765209</v>
      </c>
      <c r="Q260" s="1">
        <v>1.281408152668275</v>
      </c>
      <c r="R260" s="1"/>
      <c r="S260" s="1"/>
      <c r="T260" s="1">
        <v>0.98759598346131083</v>
      </c>
    </row>
    <row r="261" spans="1:20" x14ac:dyDescent="0.3">
      <c r="A261" s="25">
        <v>36908</v>
      </c>
      <c r="B261" s="1">
        <v>0.8540801875482813</v>
      </c>
      <c r="C261" s="1"/>
      <c r="D261" s="1"/>
      <c r="E261" s="1"/>
      <c r="F261" s="1">
        <v>1.1277027357852221</v>
      </c>
      <c r="G261" s="1">
        <v>1.052781486200838</v>
      </c>
      <c r="H261" s="1"/>
      <c r="I261" s="1">
        <v>0.83956221472786607</v>
      </c>
      <c r="J261" s="1"/>
      <c r="K261" s="1">
        <v>1.1632712655919251</v>
      </c>
      <c r="L261" s="1">
        <v>1.422648640585094</v>
      </c>
      <c r="M261" s="1">
        <v>1.0301946240376789</v>
      </c>
      <c r="N261" s="1">
        <v>1.2560988598320091</v>
      </c>
      <c r="O261" s="1"/>
      <c r="P261" s="1">
        <v>2.3372976369683229</v>
      </c>
      <c r="Q261" s="1">
        <v>1.312080168754465</v>
      </c>
      <c r="R261" s="1"/>
      <c r="S261" s="1"/>
      <c r="T261" s="1">
        <v>1.015416420555227</v>
      </c>
    </row>
    <row r="262" spans="1:20" x14ac:dyDescent="0.3">
      <c r="A262" s="25">
        <v>36909</v>
      </c>
      <c r="B262" s="1">
        <v>0.85457306671586242</v>
      </c>
      <c r="C262" s="1"/>
      <c r="D262" s="1"/>
      <c r="E262" s="1"/>
      <c r="F262" s="1">
        <v>1.15745718979846</v>
      </c>
      <c r="G262" s="1">
        <v>1.075351034709777</v>
      </c>
      <c r="H262" s="1"/>
      <c r="I262" s="1">
        <v>0.82593091079837422</v>
      </c>
      <c r="J262" s="1"/>
      <c r="K262" s="1">
        <v>1.209570575513462</v>
      </c>
      <c r="L262" s="1">
        <v>1.4344828131925229</v>
      </c>
      <c r="M262" s="1">
        <v>1.0433749066215989</v>
      </c>
      <c r="N262" s="1">
        <v>1.2719850971725071</v>
      </c>
      <c r="O262" s="1"/>
      <c r="P262" s="1">
        <v>2.4523968365310469</v>
      </c>
      <c r="Q262" s="1">
        <v>1.342684033825873</v>
      </c>
      <c r="R262" s="1"/>
      <c r="S262" s="1"/>
      <c r="T262" s="1">
        <v>1.034908446544595</v>
      </c>
    </row>
    <row r="263" spans="1:20" x14ac:dyDescent="0.3">
      <c r="A263" s="25">
        <v>36910</v>
      </c>
      <c r="B263" s="1">
        <v>0.85444127967222649</v>
      </c>
      <c r="C263" s="1"/>
      <c r="D263" s="1"/>
      <c r="E263" s="1"/>
      <c r="F263" s="1">
        <v>1.1541287022778299</v>
      </c>
      <c r="G263" s="1">
        <v>1.0753827813271419</v>
      </c>
      <c r="H263" s="1"/>
      <c r="I263" s="1">
        <v>0.83392377086832281</v>
      </c>
      <c r="J263" s="1"/>
      <c r="K263" s="1">
        <v>1.215357989243391</v>
      </c>
      <c r="L263" s="1">
        <v>1.4418150119346329</v>
      </c>
      <c r="M263" s="1">
        <v>1.0259160297293459</v>
      </c>
      <c r="N263" s="1">
        <v>1.2876786211331019</v>
      </c>
      <c r="O263" s="1"/>
      <c r="P263" s="1">
        <v>2.411179655155375</v>
      </c>
      <c r="Q263" s="1">
        <v>1.36320022939398</v>
      </c>
      <c r="R263" s="1"/>
      <c r="S263" s="1"/>
      <c r="T263" s="1">
        <v>1.035440047253396</v>
      </c>
    </row>
    <row r="264" spans="1:20" x14ac:dyDescent="0.3">
      <c r="A264" s="25">
        <v>36913</v>
      </c>
      <c r="B264" s="1">
        <v>0.84215494650012512</v>
      </c>
      <c r="C264" s="1"/>
      <c r="D264" s="1"/>
      <c r="E264" s="1"/>
      <c r="F264" s="1">
        <v>1.1560952825087341</v>
      </c>
      <c r="G264" s="1">
        <v>1.057020968290346</v>
      </c>
      <c r="H264" s="1"/>
      <c r="I264" s="1">
        <v>0.82663661861234472</v>
      </c>
      <c r="J264" s="1"/>
      <c r="K264" s="1">
        <v>1.215357989243391</v>
      </c>
      <c r="L264" s="1">
        <v>1.4164254912972449</v>
      </c>
      <c r="M264" s="1">
        <v>1.017140848845812</v>
      </c>
      <c r="N264" s="1">
        <v>1.2702234520763049</v>
      </c>
      <c r="O264" s="1"/>
      <c r="P264" s="1">
        <v>2.362273258780986</v>
      </c>
      <c r="Q264" s="1">
        <v>1.431292023838044</v>
      </c>
      <c r="R264" s="1"/>
      <c r="S264" s="1"/>
      <c r="T264" s="1">
        <v>1.0272297696396919</v>
      </c>
    </row>
    <row r="265" spans="1:20" x14ac:dyDescent="0.3">
      <c r="A265" s="25">
        <v>36914</v>
      </c>
      <c r="B265" s="1">
        <v>0.89215925713287414</v>
      </c>
      <c r="C265" s="1"/>
      <c r="D265" s="1"/>
      <c r="E265" s="1"/>
      <c r="F265" s="1">
        <v>1.1696530114263191</v>
      </c>
      <c r="G265" s="1">
        <v>1.070303589913457</v>
      </c>
      <c r="H265" s="1"/>
      <c r="I265" s="1">
        <v>0.8276024675840421</v>
      </c>
      <c r="J265" s="1"/>
      <c r="K265" s="1">
        <v>1.215357989243391</v>
      </c>
      <c r="L265" s="1">
        <v>1.424136909522612</v>
      </c>
      <c r="M265" s="1">
        <v>1.030367870778768</v>
      </c>
      <c r="N265" s="1">
        <v>1.2938532327539289</v>
      </c>
      <c r="O265" s="1"/>
      <c r="P265" s="1">
        <v>2.4927827496358259</v>
      </c>
      <c r="Q265" s="1">
        <v>1.519218503794854</v>
      </c>
      <c r="R265" s="1"/>
      <c r="S265" s="1"/>
      <c r="T265" s="1">
        <v>1.053278204370939</v>
      </c>
    </row>
    <row r="266" spans="1:20" x14ac:dyDescent="0.3">
      <c r="A266" s="25">
        <v>36915</v>
      </c>
      <c r="B266" s="1">
        <v>0.86726150433434301</v>
      </c>
      <c r="C266" s="1"/>
      <c r="D266" s="1"/>
      <c r="E266" s="1"/>
      <c r="F266" s="1">
        <v>1.1891628264325991</v>
      </c>
      <c r="G266" s="1">
        <v>1.080464498201861</v>
      </c>
      <c r="H266" s="1"/>
      <c r="I266" s="1">
        <v>0.82664527586375813</v>
      </c>
      <c r="J266" s="1"/>
      <c r="K266" s="1">
        <v>1.1922083343236769</v>
      </c>
      <c r="L266" s="1">
        <v>1.4028040370448971</v>
      </c>
      <c r="M266" s="1">
        <v>1.0173087330827739</v>
      </c>
      <c r="N266" s="1">
        <v>1.2757145940243251</v>
      </c>
      <c r="O266" s="1"/>
      <c r="P266" s="1">
        <v>2.530923179600078</v>
      </c>
      <c r="Q266" s="1">
        <v>1.4995202218686079</v>
      </c>
      <c r="R266" s="1"/>
      <c r="S266" s="1"/>
      <c r="T266" s="1">
        <v>1.049675132900177</v>
      </c>
    </row>
    <row r="267" spans="1:20" x14ac:dyDescent="0.3">
      <c r="A267" s="25">
        <v>36917</v>
      </c>
      <c r="B267" s="1">
        <v>0.85530420585056266</v>
      </c>
      <c r="C267" s="1"/>
      <c r="D267" s="1"/>
      <c r="E267" s="1"/>
      <c r="F267" s="1">
        <v>1.22240064237535</v>
      </c>
      <c r="G267" s="1">
        <v>1.121373924851679</v>
      </c>
      <c r="H267" s="1"/>
      <c r="I267" s="1">
        <v>0.83290713682854955</v>
      </c>
      <c r="J267" s="1"/>
      <c r="K267" s="1">
        <v>1.1979957480536061</v>
      </c>
      <c r="L267" s="1">
        <v>1.411356167215654</v>
      </c>
      <c r="M267" s="1">
        <v>1.0086100309195161</v>
      </c>
      <c r="N267" s="1">
        <v>1.25629307739254</v>
      </c>
      <c r="O267" s="1"/>
      <c r="P267" s="1">
        <v>2.4397223033494262</v>
      </c>
      <c r="Q267" s="1">
        <v>1.53360019459803</v>
      </c>
      <c r="R267" s="1"/>
      <c r="S267" s="1"/>
      <c r="T267" s="1">
        <v>1.056645008860011</v>
      </c>
    </row>
    <row r="268" spans="1:20" x14ac:dyDescent="0.3">
      <c r="A268" s="25">
        <v>36920</v>
      </c>
      <c r="B268" s="1">
        <v>0.87999509113859831</v>
      </c>
      <c r="C268" s="1"/>
      <c r="D268" s="1"/>
      <c r="E268" s="1"/>
      <c r="F268" s="1">
        <v>1.230806492898763</v>
      </c>
      <c r="G268" s="1">
        <v>1.1449623776016471</v>
      </c>
      <c r="H268" s="1"/>
      <c r="I268" s="1">
        <v>0.82065918665331017</v>
      </c>
      <c r="J268" s="1"/>
      <c r="K268" s="1">
        <v>1.1922083343236769</v>
      </c>
      <c r="L268" s="1">
        <v>1.414211079677347</v>
      </c>
      <c r="M268" s="1">
        <v>0.98681046766999569</v>
      </c>
      <c r="N268" s="1">
        <v>1.258353099515003</v>
      </c>
      <c r="O268" s="1"/>
      <c r="P268" s="1">
        <v>2.501588045308178</v>
      </c>
      <c r="Q268" s="1">
        <v>1.4927042070020911</v>
      </c>
      <c r="R268" s="1"/>
      <c r="S268" s="1"/>
      <c r="T268" s="1">
        <v>1.056290608387477</v>
      </c>
    </row>
    <row r="269" spans="1:20" x14ac:dyDescent="0.3">
      <c r="A269" s="25">
        <v>36921</v>
      </c>
      <c r="B269" s="1">
        <v>0.86729850981884582</v>
      </c>
      <c r="C269" s="1"/>
      <c r="D269" s="1"/>
      <c r="E269" s="1"/>
      <c r="F269" s="1">
        <v>1.2115630648693501</v>
      </c>
      <c r="G269" s="1">
        <v>1.223752059257406</v>
      </c>
      <c r="H269" s="1"/>
      <c r="I269" s="1">
        <v>0.81536229267246652</v>
      </c>
      <c r="J269" s="1"/>
      <c r="K269" s="1">
        <v>1.1922083343236769</v>
      </c>
      <c r="L269" s="1">
        <v>1.412757944720086</v>
      </c>
      <c r="M269" s="1">
        <v>0.964939272655292</v>
      </c>
      <c r="N269" s="1">
        <v>1.2616219840933871</v>
      </c>
      <c r="O269" s="1"/>
      <c r="P269" s="1">
        <v>2.5257009147099692</v>
      </c>
      <c r="Q269" s="1">
        <v>1.4654402491391849</v>
      </c>
      <c r="R269" s="1"/>
      <c r="S269" s="1"/>
      <c r="T269" s="1">
        <v>1.046780862374483</v>
      </c>
    </row>
    <row r="270" spans="1:20" x14ac:dyDescent="0.3">
      <c r="A270" s="25">
        <v>36922</v>
      </c>
      <c r="B270" s="1">
        <v>0.84254324003776826</v>
      </c>
      <c r="C270" s="1"/>
      <c r="D270" s="1"/>
      <c r="E270" s="1"/>
      <c r="F270" s="1">
        <v>1.2461149678156651</v>
      </c>
      <c r="G270" s="1">
        <v>1.2186825757992481</v>
      </c>
      <c r="H270" s="1"/>
      <c r="I270" s="1">
        <v>0.81561899774696656</v>
      </c>
      <c r="J270" s="1"/>
      <c r="K270" s="1">
        <v>1.186420920593749</v>
      </c>
      <c r="L270" s="1">
        <v>1.4208799341008309</v>
      </c>
      <c r="M270" s="1">
        <v>0.96054597492559546</v>
      </c>
      <c r="N270" s="1">
        <v>1.259619498782212</v>
      </c>
      <c r="O270" s="1"/>
      <c r="P270" s="1">
        <v>2.5066785746150231</v>
      </c>
      <c r="Q270" s="1">
        <v>1.506336236735125</v>
      </c>
      <c r="R270" s="1"/>
      <c r="S270" s="1"/>
      <c r="T270" s="1">
        <v>1.043827525103366</v>
      </c>
    </row>
    <row r="271" spans="1:20" x14ac:dyDescent="0.3">
      <c r="A271" s="25">
        <v>36923</v>
      </c>
      <c r="B271" s="1">
        <v>0.82959298009037208</v>
      </c>
      <c r="C271" s="1"/>
      <c r="D271" s="1"/>
      <c r="E271" s="1"/>
      <c r="F271" s="1">
        <v>1.1967538947916001</v>
      </c>
      <c r="G271" s="1">
        <v>1.213567613040039</v>
      </c>
      <c r="H271" s="1"/>
      <c r="I271" s="1">
        <v>0.80962379948113938</v>
      </c>
      <c r="J271" s="1"/>
      <c r="K271" s="1">
        <v>1.174846093133892</v>
      </c>
      <c r="L271" s="1">
        <v>1.391095802305848</v>
      </c>
      <c r="M271" s="1">
        <v>0.89922213082044655</v>
      </c>
      <c r="N271" s="1">
        <v>1.2475262787537129</v>
      </c>
      <c r="O271" s="1"/>
      <c r="P271" s="1">
        <v>2.4352288422797068</v>
      </c>
      <c r="Q271" s="1">
        <v>1.4688482057824179</v>
      </c>
      <c r="R271" s="1"/>
      <c r="S271" s="1"/>
      <c r="T271" s="1">
        <v>1.0063792085056109</v>
      </c>
    </row>
    <row r="272" spans="1:20" x14ac:dyDescent="0.3">
      <c r="A272" s="25">
        <v>36924</v>
      </c>
      <c r="B272" s="1">
        <v>0.84204640424739519</v>
      </c>
      <c r="C272" s="1"/>
      <c r="D272" s="1"/>
      <c r="E272" s="1"/>
      <c r="F272" s="1">
        <v>1.1937898043380251</v>
      </c>
      <c r="G272" s="1">
        <v>1.2032334936821449</v>
      </c>
      <c r="H272" s="1"/>
      <c r="I272" s="1">
        <v>0.79364631259894436</v>
      </c>
      <c r="J272" s="1"/>
      <c r="K272" s="1">
        <v>1.1690586793218529</v>
      </c>
      <c r="L272" s="1">
        <v>1.380435862936916</v>
      </c>
      <c r="M272" s="1">
        <v>0.89914543928398527</v>
      </c>
      <c r="N272" s="1">
        <v>1.246320102773089</v>
      </c>
      <c r="O272" s="1"/>
      <c r="P272" s="1">
        <v>2.4389817955010931</v>
      </c>
      <c r="Q272" s="1">
        <v>1.482480235515452</v>
      </c>
      <c r="R272" s="1"/>
      <c r="S272" s="1"/>
      <c r="T272" s="1">
        <v>0.99905493207324214</v>
      </c>
    </row>
    <row r="273" spans="1:20" x14ac:dyDescent="0.3">
      <c r="A273" s="25">
        <v>36927</v>
      </c>
      <c r="B273" s="1">
        <v>0.84197113464816598</v>
      </c>
      <c r="C273" s="1"/>
      <c r="D273" s="1"/>
      <c r="E273" s="1"/>
      <c r="F273" s="1">
        <v>1.1646936188979991</v>
      </c>
      <c r="G273" s="1">
        <v>1.198143052904538</v>
      </c>
      <c r="H273" s="1"/>
      <c r="I273" s="1">
        <v>0.7919967663202111</v>
      </c>
      <c r="J273" s="1"/>
      <c r="K273" s="1">
        <v>1.1574838518619961</v>
      </c>
      <c r="L273" s="1">
        <v>1.3643568192551681</v>
      </c>
      <c r="M273" s="1">
        <v>0.87726746335612049</v>
      </c>
      <c r="N273" s="1">
        <v>1.2441248894343639</v>
      </c>
      <c r="O273" s="1"/>
      <c r="P273" s="1">
        <v>2.4108569203873218</v>
      </c>
      <c r="Q273" s="1">
        <v>1.45862423429578</v>
      </c>
      <c r="R273" s="1"/>
      <c r="S273" s="1"/>
      <c r="T273" s="1">
        <v>0.98824571766095626</v>
      </c>
    </row>
    <row r="274" spans="1:20" x14ac:dyDescent="0.3">
      <c r="A274" s="25">
        <v>36928</v>
      </c>
      <c r="B274" s="1">
        <v>0.84218298177886231</v>
      </c>
      <c r="C274" s="1"/>
      <c r="D274" s="1"/>
      <c r="E274" s="1"/>
      <c r="F274" s="1">
        <v>1.1942636028278679</v>
      </c>
      <c r="G274" s="1">
        <v>1.223724875688958</v>
      </c>
      <c r="H274" s="1"/>
      <c r="I274" s="1">
        <v>0.80762574040345836</v>
      </c>
      <c r="J274" s="1"/>
      <c r="K274" s="1">
        <v>1.1690586793218529</v>
      </c>
      <c r="L274" s="1">
        <v>1.3728918359508431</v>
      </c>
      <c r="M274" s="1">
        <v>0.87737215291118864</v>
      </c>
      <c r="N274" s="1">
        <v>1.25874893096662</v>
      </c>
      <c r="O274" s="1"/>
      <c r="P274" s="1">
        <v>2.4411831966866782</v>
      </c>
      <c r="Q274" s="1">
        <v>1.4790721772921691</v>
      </c>
      <c r="R274" s="1"/>
      <c r="S274" s="1"/>
      <c r="T274" s="1">
        <v>1.0044890726520961</v>
      </c>
    </row>
    <row r="275" spans="1:20" x14ac:dyDescent="0.3">
      <c r="A275" s="25">
        <v>36929</v>
      </c>
      <c r="B275" s="1">
        <v>0.82981606513977657</v>
      </c>
      <c r="C275" s="1"/>
      <c r="D275" s="1"/>
      <c r="E275" s="1"/>
      <c r="F275" s="1">
        <v>1.173317176089842</v>
      </c>
      <c r="G275" s="1">
        <v>1.1868998204503121</v>
      </c>
      <c r="H275" s="1"/>
      <c r="I275" s="1">
        <v>0.80397714257104425</v>
      </c>
      <c r="J275" s="1"/>
      <c r="K275" s="1">
        <v>1.1574838518619961</v>
      </c>
      <c r="L275" s="1">
        <v>1.3868169601891229</v>
      </c>
      <c r="M275" s="1">
        <v>0.85547211602766926</v>
      </c>
      <c r="N275" s="1">
        <v>1.2558347411070081</v>
      </c>
      <c r="O275" s="1"/>
      <c r="P275" s="1">
        <v>2.409143264559038</v>
      </c>
      <c r="Q275" s="1">
        <v>1.4552161760724971</v>
      </c>
      <c r="R275" s="1"/>
      <c r="S275" s="1"/>
      <c r="T275" s="1">
        <v>0.99303012404016477</v>
      </c>
    </row>
    <row r="276" spans="1:20" x14ac:dyDescent="0.3">
      <c r="A276" s="25">
        <v>36930</v>
      </c>
      <c r="B276" s="1">
        <v>0.84268886358398432</v>
      </c>
      <c r="C276" s="1"/>
      <c r="D276" s="1"/>
      <c r="E276" s="1"/>
      <c r="F276" s="1">
        <v>1.2096123820072371</v>
      </c>
      <c r="G276" s="1">
        <v>1.126558340051599</v>
      </c>
      <c r="H276" s="1"/>
      <c r="I276" s="1">
        <v>0.82525254757250277</v>
      </c>
      <c r="J276" s="1"/>
      <c r="K276" s="1">
        <v>1.174846093133892</v>
      </c>
      <c r="L276" s="1">
        <v>1.3916450350271761</v>
      </c>
      <c r="M276" s="1">
        <v>0.87306199148455443</v>
      </c>
      <c r="N276" s="1">
        <v>1.2891263433659561</v>
      </c>
      <c r="O276" s="1"/>
      <c r="P276" s="1">
        <v>2.430907194025631</v>
      </c>
      <c r="Q276" s="1">
        <v>1.513152251578529</v>
      </c>
      <c r="R276" s="1"/>
      <c r="S276" s="1"/>
      <c r="T276" s="1">
        <v>1.018487891317188</v>
      </c>
    </row>
    <row r="277" spans="1:20" x14ac:dyDescent="0.3">
      <c r="A277" s="25">
        <v>36931</v>
      </c>
      <c r="B277" s="1">
        <v>0.83032278956764205</v>
      </c>
      <c r="C277" s="1"/>
      <c r="D277" s="1"/>
      <c r="E277" s="1"/>
      <c r="F277" s="1">
        <v>1.1937890695932221</v>
      </c>
      <c r="G277" s="1">
        <v>1.131630915484872</v>
      </c>
      <c r="H277" s="1"/>
      <c r="I277" s="1">
        <v>0.80996457011428036</v>
      </c>
      <c r="J277" s="1"/>
      <c r="K277" s="1">
        <v>1.1574838518619961</v>
      </c>
      <c r="L277" s="1">
        <v>1.375824399944761</v>
      </c>
      <c r="M277" s="1">
        <v>0.8861005002335518</v>
      </c>
      <c r="N277" s="1">
        <v>1.2978643133181531</v>
      </c>
      <c r="O277" s="1"/>
      <c r="P277" s="1">
        <v>2.3931294833745689</v>
      </c>
      <c r="Q277" s="1">
        <v>1.4809125592002861</v>
      </c>
      <c r="R277" s="1"/>
      <c r="S277" s="1"/>
      <c r="T277" s="1">
        <v>1.0122858830478441</v>
      </c>
    </row>
    <row r="278" spans="1:20" x14ac:dyDescent="0.3">
      <c r="A278" s="25">
        <v>36934</v>
      </c>
      <c r="B278" s="1">
        <v>0.8302891916905849</v>
      </c>
      <c r="C278" s="1"/>
      <c r="D278" s="1"/>
      <c r="E278" s="1"/>
      <c r="F278" s="1">
        <v>1.1782782258879061</v>
      </c>
      <c r="G278" s="1">
        <v>1.1356792230312049</v>
      </c>
      <c r="H278" s="1"/>
      <c r="I278" s="1">
        <v>0.80466724863508599</v>
      </c>
      <c r="J278" s="1"/>
      <c r="K278" s="1">
        <v>1.140121610672211</v>
      </c>
      <c r="L278" s="1">
        <v>1.3732469077503131</v>
      </c>
      <c r="M278" s="1">
        <v>0.8467414954034016</v>
      </c>
      <c r="N278" s="1">
        <v>1.2911104772900159</v>
      </c>
      <c r="O278" s="1"/>
      <c r="P278" s="1">
        <v>2.3828097036476268</v>
      </c>
      <c r="Q278" s="1">
        <v>1.45862423429578</v>
      </c>
      <c r="R278" s="1"/>
      <c r="S278" s="1"/>
      <c r="T278" s="1">
        <v>0.99923213230950925</v>
      </c>
    </row>
    <row r="279" spans="1:20" x14ac:dyDescent="0.3">
      <c r="A279" s="25">
        <v>36935</v>
      </c>
      <c r="B279" s="1">
        <v>0.84286830454111406</v>
      </c>
      <c r="C279" s="1"/>
      <c r="D279" s="1"/>
      <c r="E279" s="1"/>
      <c r="F279" s="1">
        <v>1.1859470676350321</v>
      </c>
      <c r="G279" s="1">
        <v>1.1877738773387729</v>
      </c>
      <c r="H279" s="1"/>
      <c r="I279" s="1">
        <v>0.80831917757910532</v>
      </c>
      <c r="J279" s="1"/>
      <c r="K279" s="1">
        <v>1.186420920593749</v>
      </c>
      <c r="L279" s="1">
        <v>1.37359364604108</v>
      </c>
      <c r="M279" s="1">
        <v>0.886026881015749</v>
      </c>
      <c r="N279" s="1">
        <v>1.323185228708575</v>
      </c>
      <c r="O279" s="1"/>
      <c r="P279" s="1">
        <v>2.419942828523749</v>
      </c>
      <c r="Q279" s="1">
        <v>1.4790721772921691</v>
      </c>
      <c r="R279" s="1"/>
      <c r="S279" s="1"/>
      <c r="T279" s="1">
        <v>1.009746012994684</v>
      </c>
    </row>
    <row r="280" spans="1:20" x14ac:dyDescent="0.3">
      <c r="A280" s="25">
        <v>36936</v>
      </c>
      <c r="B280" s="1">
        <v>0.85545312855440481</v>
      </c>
      <c r="C280" s="1"/>
      <c r="D280" s="1"/>
      <c r="E280" s="1"/>
      <c r="F280" s="1">
        <v>1.1887995961834661</v>
      </c>
      <c r="G280" s="1">
        <v>1.206193473618687</v>
      </c>
      <c r="H280" s="1"/>
      <c r="I280" s="1">
        <v>0.79433307660141816</v>
      </c>
      <c r="J280" s="1"/>
      <c r="K280" s="1">
        <v>1.1690586793218529</v>
      </c>
      <c r="L280" s="1">
        <v>1.3784249743509831</v>
      </c>
      <c r="M280" s="1">
        <v>0.8816201085133698</v>
      </c>
      <c r="N280" s="1">
        <v>1.3486862634517589</v>
      </c>
      <c r="O280" s="1"/>
      <c r="P280" s="1">
        <v>2.4108037648906659</v>
      </c>
      <c r="Q280" s="1">
        <v>1.4930450636098209</v>
      </c>
      <c r="R280" s="1"/>
      <c r="S280" s="1"/>
      <c r="T280" s="1">
        <v>1.0112226816302421</v>
      </c>
    </row>
    <row r="281" spans="1:20" x14ac:dyDescent="0.3">
      <c r="A281" s="25">
        <v>36937</v>
      </c>
      <c r="B281" s="1">
        <v>0.84288227453817566</v>
      </c>
      <c r="C281" s="1"/>
      <c r="D281" s="1"/>
      <c r="E281" s="1"/>
      <c r="F281" s="1">
        <v>1.1829944972565729</v>
      </c>
      <c r="G281" s="1">
        <v>1.1979768303412399</v>
      </c>
      <c r="H281" s="1"/>
      <c r="I281" s="1">
        <v>0.79502450762114807</v>
      </c>
      <c r="J281" s="1"/>
      <c r="K281" s="1">
        <v>1.1922083343236769</v>
      </c>
      <c r="L281" s="1">
        <v>1.3783123267977611</v>
      </c>
      <c r="M281" s="1">
        <v>0.86845097960556994</v>
      </c>
      <c r="N281" s="1">
        <v>1.342005915756769</v>
      </c>
      <c r="O281" s="1"/>
      <c r="P281" s="1">
        <v>2.3934578157704229</v>
      </c>
      <c r="Q281" s="1">
        <v>1.4790721772921691</v>
      </c>
      <c r="R281" s="1"/>
      <c r="S281" s="1"/>
      <c r="T281" s="1">
        <v>1.0004134672179561</v>
      </c>
    </row>
    <row r="282" spans="1:20" x14ac:dyDescent="0.3">
      <c r="A282" s="25">
        <v>36938</v>
      </c>
      <c r="B282" s="1">
        <v>0.79250033077743065</v>
      </c>
      <c r="C282" s="1"/>
      <c r="D282" s="1"/>
      <c r="E282" s="1"/>
      <c r="F282" s="1">
        <v>1.1437620131267801</v>
      </c>
      <c r="G282" s="1">
        <v>1.1979886764641019</v>
      </c>
      <c r="H282" s="1"/>
      <c r="I282" s="1">
        <v>0.761149444488879</v>
      </c>
      <c r="J282" s="1"/>
      <c r="K282" s="1">
        <v>1.1343341969422831</v>
      </c>
      <c r="L282" s="1">
        <v>1.344728307724862</v>
      </c>
      <c r="M282" s="1">
        <v>0.82462356551653548</v>
      </c>
      <c r="N282" s="1">
        <v>1.3113203343977351</v>
      </c>
      <c r="O282" s="1"/>
      <c r="P282" s="1">
        <v>2.311239450643511</v>
      </c>
      <c r="Q282" s="1">
        <v>1.451808219429263</v>
      </c>
      <c r="R282" s="1"/>
      <c r="S282" s="1"/>
      <c r="T282" s="1">
        <v>0.96036621382161824</v>
      </c>
    </row>
    <row r="283" spans="1:20" x14ac:dyDescent="0.3">
      <c r="A283" s="25">
        <v>36941</v>
      </c>
      <c r="B283" s="1">
        <v>0.80454797618639573</v>
      </c>
      <c r="C283" s="1"/>
      <c r="D283" s="1"/>
      <c r="E283" s="1"/>
      <c r="F283" s="1">
        <v>1.1375004131568811</v>
      </c>
      <c r="G283" s="1">
        <v>1.198011444582912</v>
      </c>
      <c r="H283" s="1"/>
      <c r="I283" s="1">
        <v>0.75550317515200138</v>
      </c>
      <c r="J283" s="1"/>
      <c r="K283" s="1">
        <v>1.0996096455070259</v>
      </c>
      <c r="L283" s="1">
        <v>1.32736144725184</v>
      </c>
      <c r="M283" s="1">
        <v>0.80276459294628466</v>
      </c>
      <c r="N283" s="1">
        <v>1.2905184468503319</v>
      </c>
      <c r="O283" s="1"/>
      <c r="P283" s="1">
        <v>2.3104077444235598</v>
      </c>
      <c r="Q283" s="1">
        <v>1.407572426204871</v>
      </c>
      <c r="R283" s="1"/>
      <c r="S283" s="1"/>
      <c r="T283" s="1">
        <v>0.94861193148257517</v>
      </c>
    </row>
    <row r="284" spans="1:20" x14ac:dyDescent="0.3">
      <c r="A284" s="25">
        <v>36942</v>
      </c>
      <c r="B284" s="1">
        <v>0.80451610256924566</v>
      </c>
      <c r="C284" s="1"/>
      <c r="D284" s="1"/>
      <c r="E284" s="1"/>
      <c r="F284" s="1">
        <v>1.1393766672972709</v>
      </c>
      <c r="G284" s="1">
        <v>1.2440429314148931</v>
      </c>
      <c r="H284" s="1"/>
      <c r="I284" s="1">
        <v>0.76418323567950142</v>
      </c>
      <c r="J284" s="1"/>
      <c r="K284" s="1">
        <v>1.093822231777098</v>
      </c>
      <c r="L284" s="1">
        <v>1.3296178944320329</v>
      </c>
      <c r="M284" s="1">
        <v>0.77209886325438681</v>
      </c>
      <c r="N284" s="1">
        <v>1.3189461563473801</v>
      </c>
      <c r="O284" s="1"/>
      <c r="P284" s="1">
        <v>2.3277174435214731</v>
      </c>
      <c r="Q284" s="1">
        <v>1.4654402491391849</v>
      </c>
      <c r="R284" s="1"/>
      <c r="S284" s="1"/>
      <c r="T284" s="1">
        <v>0.939751919669226</v>
      </c>
    </row>
    <row r="285" spans="1:20" x14ac:dyDescent="0.3">
      <c r="A285" s="25">
        <v>36943</v>
      </c>
      <c r="B285" s="1">
        <v>0.7794086059408416</v>
      </c>
      <c r="C285" s="1"/>
      <c r="D285" s="1"/>
      <c r="E285" s="1"/>
      <c r="F285" s="1">
        <v>1.130283521946567</v>
      </c>
      <c r="G285" s="1">
        <v>1.254233762404743</v>
      </c>
      <c r="H285" s="1"/>
      <c r="I285" s="1">
        <v>0.77190754490716795</v>
      </c>
      <c r="J285" s="1"/>
      <c r="K285" s="1">
        <v>1.105397059236954</v>
      </c>
      <c r="L285" s="1">
        <v>1.3312374444592729</v>
      </c>
      <c r="M285" s="1">
        <v>0.72399790112981766</v>
      </c>
      <c r="N285" s="1">
        <v>1.293921142786393</v>
      </c>
      <c r="O285" s="1"/>
      <c r="P285" s="1">
        <v>2.3080202342951912</v>
      </c>
      <c r="Q285" s="1">
        <v>1.452148974456944</v>
      </c>
      <c r="R285" s="1"/>
      <c r="S285" s="1"/>
      <c r="T285" s="1">
        <v>0.92102776137034825</v>
      </c>
    </row>
    <row r="286" spans="1:20" x14ac:dyDescent="0.3">
      <c r="A286" s="25">
        <v>36944</v>
      </c>
      <c r="B286" s="1">
        <v>0.80446578299362959</v>
      </c>
      <c r="C286" s="1"/>
      <c r="D286" s="1"/>
      <c r="E286" s="1"/>
      <c r="F286" s="1">
        <v>1.1818214344383879</v>
      </c>
      <c r="G286" s="1">
        <v>1.2675427455674511</v>
      </c>
      <c r="H286" s="1"/>
      <c r="I286" s="1">
        <v>0.76652981544862564</v>
      </c>
      <c r="J286" s="1"/>
      <c r="K286" s="1">
        <v>1.1227593694003151</v>
      </c>
      <c r="L286" s="1">
        <v>1.3390197900411089</v>
      </c>
      <c r="M286" s="1">
        <v>0.77208752186353924</v>
      </c>
      <c r="N286" s="1">
        <v>1.2995022010410651</v>
      </c>
      <c r="O286" s="1"/>
      <c r="P286" s="1">
        <v>2.286852666186832</v>
      </c>
      <c r="Q286" s="1">
        <v>1.523376223088279</v>
      </c>
      <c r="R286" s="1"/>
      <c r="S286" s="1"/>
      <c r="T286" s="1">
        <v>0.939751919669226</v>
      </c>
    </row>
    <row r="287" spans="1:20" x14ac:dyDescent="0.3">
      <c r="A287" s="25">
        <v>36945</v>
      </c>
      <c r="B287" s="1">
        <v>0.81696943433657476</v>
      </c>
      <c r="C287" s="1"/>
      <c r="D287" s="1"/>
      <c r="E287" s="1"/>
      <c r="F287" s="1">
        <v>1.212707504857867</v>
      </c>
      <c r="G287" s="1">
        <v>1.2399649248365261</v>
      </c>
      <c r="H287" s="1"/>
      <c r="I287" s="1">
        <v>0.76714117077339572</v>
      </c>
      <c r="J287" s="1"/>
      <c r="K287" s="1">
        <v>1.140121610672211</v>
      </c>
      <c r="L287" s="1">
        <v>1.354852707815039</v>
      </c>
      <c r="M287" s="1">
        <v>0.80707784963353812</v>
      </c>
      <c r="N287" s="1">
        <v>1.293245314134631</v>
      </c>
      <c r="O287" s="1"/>
      <c r="P287" s="1">
        <v>2.3069293440804359</v>
      </c>
      <c r="Q287" s="1">
        <v>1.6222082861902509</v>
      </c>
      <c r="R287" s="1"/>
      <c r="S287" s="1"/>
      <c r="T287" s="1">
        <v>0.95434140578854088</v>
      </c>
    </row>
    <row r="288" spans="1:20" x14ac:dyDescent="0.3">
      <c r="A288" s="25">
        <v>36950</v>
      </c>
      <c r="B288" s="1">
        <v>0.75493498981076501</v>
      </c>
      <c r="C288" s="1"/>
      <c r="D288" s="1"/>
      <c r="E288" s="1"/>
      <c r="F288" s="1">
        <v>1.200463061101761</v>
      </c>
      <c r="G288" s="1">
        <v>1.218440328215713</v>
      </c>
      <c r="H288" s="1"/>
      <c r="I288" s="1">
        <v>0.75889428245591761</v>
      </c>
      <c r="J288" s="1"/>
      <c r="K288" s="1">
        <v>1.0648851630453451</v>
      </c>
      <c r="L288" s="1">
        <v>1.324816393428798</v>
      </c>
      <c r="M288" s="1">
        <v>0.75905946668822311</v>
      </c>
      <c r="N288" s="1">
        <v>1.282815195750872</v>
      </c>
      <c r="O288" s="1"/>
      <c r="P288" s="1">
        <v>2.3829183988868392</v>
      </c>
      <c r="Q288" s="1">
        <v>1.581312197037374</v>
      </c>
      <c r="R288" s="1"/>
      <c r="S288" s="1"/>
      <c r="T288" s="1">
        <v>0.93862965150620192</v>
      </c>
    </row>
    <row r="289" spans="1:20" x14ac:dyDescent="0.3">
      <c r="A289" s="25">
        <v>36951</v>
      </c>
      <c r="B289" s="1">
        <v>0.84188492447118346</v>
      </c>
      <c r="C289" s="1"/>
      <c r="D289" s="1"/>
      <c r="E289" s="1"/>
      <c r="F289" s="1">
        <v>1.2133275765636129</v>
      </c>
      <c r="G289" s="1">
        <v>1.2614157930170491</v>
      </c>
      <c r="H289" s="1"/>
      <c r="I289" s="1">
        <v>0.79483599628869084</v>
      </c>
      <c r="J289" s="1"/>
      <c r="K289" s="1">
        <v>1.093822231777098</v>
      </c>
      <c r="L289" s="1">
        <v>1.344015335046109</v>
      </c>
      <c r="M289" s="1">
        <v>0.80287151412634994</v>
      </c>
      <c r="N289" s="1">
        <v>1.302639021217288</v>
      </c>
      <c r="O289" s="1"/>
      <c r="P289" s="1">
        <v>2.4117734602905978</v>
      </c>
      <c r="Q289" s="1">
        <v>1.626297854468896</v>
      </c>
      <c r="R289" s="1"/>
      <c r="S289" s="1"/>
      <c r="T289" s="1">
        <v>0.96963969285292362</v>
      </c>
    </row>
    <row r="290" spans="1:20" x14ac:dyDescent="0.3">
      <c r="A290" s="25">
        <v>36952</v>
      </c>
      <c r="B290" s="1">
        <v>0.84214503571375054</v>
      </c>
      <c r="C290" s="1"/>
      <c r="D290" s="1"/>
      <c r="E290" s="1"/>
      <c r="F290" s="1">
        <v>1.2108757576801881</v>
      </c>
      <c r="G290" s="1">
        <v>1.29516766919309</v>
      </c>
      <c r="H290" s="1"/>
      <c r="I290" s="1">
        <v>0.78085864743452205</v>
      </c>
      <c r="J290" s="1"/>
      <c r="K290" s="1">
        <v>1.128546783212355</v>
      </c>
      <c r="L290" s="1">
        <v>1.37279570560248</v>
      </c>
      <c r="M290" s="1">
        <v>0.80291288628518209</v>
      </c>
      <c r="N290" s="1">
        <v>1.3158805085209451</v>
      </c>
      <c r="O290" s="1"/>
      <c r="P290" s="1">
        <v>2.4301738335326779</v>
      </c>
      <c r="Q290" s="1">
        <v>1.540416209464547</v>
      </c>
      <c r="R290" s="1"/>
      <c r="S290" s="1"/>
      <c r="T290" s="1">
        <v>0.97938570584760765</v>
      </c>
    </row>
    <row r="291" spans="1:20" x14ac:dyDescent="0.3">
      <c r="A291" s="25">
        <v>36955</v>
      </c>
      <c r="B291" s="1">
        <v>0.82961624786521471</v>
      </c>
      <c r="C291" s="1"/>
      <c r="D291" s="1"/>
      <c r="E291" s="1"/>
      <c r="F291" s="1">
        <v>1.192617144962401</v>
      </c>
      <c r="G291" s="1">
        <v>1.3309014673698649</v>
      </c>
      <c r="H291" s="1"/>
      <c r="I291" s="1">
        <v>0.77252504050884452</v>
      </c>
      <c r="J291" s="1"/>
      <c r="K291" s="1">
        <v>1.116971886696811</v>
      </c>
      <c r="L291" s="1">
        <v>1.3672350685657571</v>
      </c>
      <c r="M291" s="1">
        <v>0.7767690988400181</v>
      </c>
      <c r="N291" s="1">
        <v>1.322691172896219</v>
      </c>
      <c r="O291" s="1"/>
      <c r="P291" s="1">
        <v>2.407721746774631</v>
      </c>
      <c r="Q291" s="1">
        <v>1.4858881921586859</v>
      </c>
      <c r="R291" s="1"/>
      <c r="S291" s="1"/>
      <c r="T291" s="1">
        <v>0.97678676904902528</v>
      </c>
    </row>
    <row r="292" spans="1:20" x14ac:dyDescent="0.3">
      <c r="A292" s="25">
        <v>36956</v>
      </c>
      <c r="B292" s="1">
        <v>0.79230816854188613</v>
      </c>
      <c r="C292" s="1"/>
      <c r="D292" s="1"/>
      <c r="E292" s="1"/>
      <c r="F292" s="1">
        <v>1.182107528810284</v>
      </c>
      <c r="G292" s="1">
        <v>1.3022612078500631</v>
      </c>
      <c r="H292" s="1"/>
      <c r="I292" s="1">
        <v>0.75064064781227102</v>
      </c>
      <c r="J292" s="1"/>
      <c r="K292" s="1">
        <v>1.1111844729668821</v>
      </c>
      <c r="L292" s="1">
        <v>1.3629366047031239</v>
      </c>
      <c r="M292" s="1">
        <v>0.75052222925525092</v>
      </c>
      <c r="N292" s="1">
        <v>1.324751012074493</v>
      </c>
      <c r="O292" s="1"/>
      <c r="P292" s="1">
        <v>2.406025271341238</v>
      </c>
      <c r="Q292" s="1">
        <v>1.4657810041899779</v>
      </c>
      <c r="R292" s="1"/>
      <c r="S292" s="1"/>
      <c r="T292" s="1">
        <v>0.96420555227406968</v>
      </c>
    </row>
    <row r="293" spans="1:20" x14ac:dyDescent="0.3">
      <c r="A293" s="25">
        <v>36957</v>
      </c>
      <c r="B293" s="1">
        <v>0.79236272555195952</v>
      </c>
      <c r="C293" s="1"/>
      <c r="D293" s="1"/>
      <c r="E293" s="1"/>
      <c r="F293" s="1">
        <v>1.19796824651992</v>
      </c>
      <c r="G293" s="1">
        <v>1.3360542750086311</v>
      </c>
      <c r="H293" s="1"/>
      <c r="I293" s="1">
        <v>0.77990393774050559</v>
      </c>
      <c r="J293" s="1"/>
      <c r="K293" s="1">
        <v>1.1343341969422831</v>
      </c>
      <c r="L293" s="1">
        <v>1.389964059439331</v>
      </c>
      <c r="M293" s="1">
        <v>0.74612575262717051</v>
      </c>
      <c r="N293" s="1">
        <v>1.332826977455863</v>
      </c>
      <c r="O293" s="1"/>
      <c r="P293" s="1">
        <v>2.4948181426878691</v>
      </c>
      <c r="Q293" s="1">
        <v>1.4824802355154529</v>
      </c>
      <c r="R293" s="1"/>
      <c r="S293" s="1"/>
      <c r="T293" s="1">
        <v>0.96839929119905488</v>
      </c>
    </row>
    <row r="294" spans="1:20" x14ac:dyDescent="0.3">
      <c r="A294" s="25">
        <v>36958</v>
      </c>
      <c r="B294" s="1">
        <v>0.79254120624745039</v>
      </c>
      <c r="C294" s="1"/>
      <c r="D294" s="1"/>
      <c r="E294" s="1"/>
      <c r="F294" s="1">
        <v>1.2012033137898199</v>
      </c>
      <c r="G294" s="1">
        <v>1.3023205895989221</v>
      </c>
      <c r="H294" s="1"/>
      <c r="I294" s="1">
        <v>0.80126446419110753</v>
      </c>
      <c r="J294" s="1"/>
      <c r="K294" s="1">
        <v>1.1169718866968099</v>
      </c>
      <c r="L294" s="1">
        <v>1.381611552417551</v>
      </c>
      <c r="M294" s="1">
        <v>0.72420469008858712</v>
      </c>
      <c r="N294" s="1">
        <v>1.3349412745366309</v>
      </c>
      <c r="O294" s="1"/>
      <c r="P294" s="1">
        <v>2.542382845195815</v>
      </c>
      <c r="Q294" s="1">
        <v>1.4518082194292641</v>
      </c>
      <c r="R294" s="1"/>
      <c r="S294" s="1"/>
      <c r="T294" s="1">
        <v>0.95841701122268164</v>
      </c>
    </row>
    <row r="295" spans="1:20" x14ac:dyDescent="0.3">
      <c r="A295" s="25">
        <v>36959</v>
      </c>
      <c r="B295" s="1">
        <v>0.78042203109712027</v>
      </c>
      <c r="C295" s="1"/>
      <c r="D295" s="1"/>
      <c r="E295" s="1"/>
      <c r="F295" s="1">
        <v>1.191526011427696</v>
      </c>
      <c r="G295" s="1">
        <v>1.3053802574001481</v>
      </c>
      <c r="H295" s="1"/>
      <c r="I295" s="1">
        <v>0.82184316859537276</v>
      </c>
      <c r="J295" s="1"/>
      <c r="K295" s="1">
        <v>1.0880348180471691</v>
      </c>
      <c r="L295" s="1">
        <v>1.3850748339884451</v>
      </c>
      <c r="M295" s="1">
        <v>0.697965389501226</v>
      </c>
      <c r="N295" s="1">
        <v>1.3297834456572739</v>
      </c>
      <c r="O295" s="1"/>
      <c r="P295" s="1">
        <v>2.499251782165445</v>
      </c>
      <c r="Q295" s="1">
        <v>1.4429474712134489</v>
      </c>
      <c r="R295" s="1"/>
      <c r="S295" s="1"/>
      <c r="T295" s="1">
        <v>0.95233313644418183</v>
      </c>
    </row>
    <row r="296" spans="1:20" x14ac:dyDescent="0.3">
      <c r="A296" s="25">
        <v>36962</v>
      </c>
      <c r="B296" s="1">
        <v>0.76789073589764167</v>
      </c>
      <c r="C296" s="1"/>
      <c r="D296" s="1"/>
      <c r="E296" s="1"/>
      <c r="F296" s="1">
        <v>1.138749729624402</v>
      </c>
      <c r="G296" s="1">
        <v>1.1748699953068851</v>
      </c>
      <c r="H296" s="1"/>
      <c r="I296" s="1">
        <v>0.78893314671387682</v>
      </c>
      <c r="J296" s="1"/>
      <c r="K296" s="1">
        <v>1.048327911313937</v>
      </c>
      <c r="L296" s="1">
        <v>1.3415194126934149</v>
      </c>
      <c r="M296" s="1">
        <v>0.67594666220653399</v>
      </c>
      <c r="N296" s="1">
        <v>1.2755090361653789</v>
      </c>
      <c r="O296" s="1"/>
      <c r="P296" s="1">
        <v>2.4197565717337941</v>
      </c>
      <c r="Q296" s="1">
        <v>1.36320022939398</v>
      </c>
      <c r="R296" s="1"/>
      <c r="S296" s="1"/>
      <c r="T296" s="1">
        <v>0.91712935617247482</v>
      </c>
    </row>
    <row r="297" spans="1:20" x14ac:dyDescent="0.3">
      <c r="A297" s="25">
        <v>36963</v>
      </c>
      <c r="B297" s="1">
        <v>0.76774673559424811</v>
      </c>
      <c r="C297" s="1"/>
      <c r="D297" s="1"/>
      <c r="E297" s="1"/>
      <c r="F297" s="1">
        <v>1.170067389125639</v>
      </c>
      <c r="G297" s="1">
        <v>1.152974399662487</v>
      </c>
      <c r="H297" s="1"/>
      <c r="I297" s="1">
        <v>0.78726828499615664</v>
      </c>
      <c r="J297" s="1"/>
      <c r="K297" s="1">
        <v>1.060106865579916</v>
      </c>
      <c r="L297" s="1">
        <v>1.332513949305596</v>
      </c>
      <c r="M297" s="1">
        <v>0.69340969801410002</v>
      </c>
      <c r="N297" s="1">
        <v>1.281264809850519</v>
      </c>
      <c r="O297" s="1"/>
      <c r="P297" s="1">
        <v>2.4320450703034631</v>
      </c>
      <c r="Q297" s="1">
        <v>1.4177282466998411</v>
      </c>
      <c r="R297" s="1"/>
      <c r="S297" s="1"/>
      <c r="T297" s="1">
        <v>0.92049616066154738</v>
      </c>
    </row>
    <row r="298" spans="1:20" x14ac:dyDescent="0.3">
      <c r="A298" s="25">
        <v>36964</v>
      </c>
      <c r="B298" s="1">
        <v>0.74248340329722251</v>
      </c>
      <c r="C298" s="1"/>
      <c r="D298" s="1"/>
      <c r="E298" s="1"/>
      <c r="F298" s="1">
        <v>1.1673881385079341</v>
      </c>
      <c r="G298" s="1">
        <v>1.1102576519871841</v>
      </c>
      <c r="H298" s="1"/>
      <c r="I298" s="1">
        <v>0.77432129802151295</v>
      </c>
      <c r="J298" s="1"/>
      <c r="K298" s="1">
        <v>1.0424384341809481</v>
      </c>
      <c r="L298" s="1">
        <v>1.3274672052761709</v>
      </c>
      <c r="M298" s="1">
        <v>0.67148757665097414</v>
      </c>
      <c r="N298" s="1">
        <v>1.260003979603799</v>
      </c>
      <c r="O298" s="1"/>
      <c r="P298" s="1">
        <v>2.4491882218904841</v>
      </c>
      <c r="Q298" s="1">
        <v>1.40409621698992</v>
      </c>
      <c r="R298" s="1"/>
      <c r="S298" s="1"/>
      <c r="T298" s="1">
        <v>0.90041346721795612</v>
      </c>
    </row>
    <row r="299" spans="1:20" x14ac:dyDescent="0.3">
      <c r="A299" s="25">
        <v>36965</v>
      </c>
      <c r="B299" s="1">
        <v>0.71783238409515371</v>
      </c>
      <c r="C299" s="1"/>
      <c r="D299" s="1"/>
      <c r="E299" s="1"/>
      <c r="F299" s="1">
        <v>1.1657930684472111</v>
      </c>
      <c r="G299" s="1">
        <v>1.0971241821165969</v>
      </c>
      <c r="H299" s="1"/>
      <c r="I299" s="1">
        <v>0.75808511418842028</v>
      </c>
      <c r="J299" s="1"/>
      <c r="K299" s="1">
        <v>1.0247700027819791</v>
      </c>
      <c r="L299" s="1">
        <v>1.3298112151143049</v>
      </c>
      <c r="M299" s="1">
        <v>0.66273781547113586</v>
      </c>
      <c r="N299" s="1">
        <v>1.1820691509928971</v>
      </c>
      <c r="O299" s="1"/>
      <c r="P299" s="1">
        <v>2.492998254610133</v>
      </c>
      <c r="Q299" s="1">
        <v>1.3325282133077909</v>
      </c>
      <c r="R299" s="1"/>
      <c r="S299" s="1"/>
      <c r="T299" s="1">
        <v>0.88954518606024791</v>
      </c>
    </row>
    <row r="300" spans="1:20" x14ac:dyDescent="0.3">
      <c r="A300" s="25">
        <v>36966</v>
      </c>
      <c r="B300" s="1">
        <v>0.75505361012543182</v>
      </c>
      <c r="C300" s="1"/>
      <c r="D300" s="1"/>
      <c r="E300" s="1"/>
      <c r="F300" s="1">
        <v>1.150896430237762</v>
      </c>
      <c r="G300" s="1">
        <v>1.107042523967005</v>
      </c>
      <c r="H300" s="1"/>
      <c r="I300" s="1">
        <v>0.75677838352252502</v>
      </c>
      <c r="J300" s="1"/>
      <c r="K300" s="1">
        <v>1.018880525648989</v>
      </c>
      <c r="L300" s="1">
        <v>1.312342528319379</v>
      </c>
      <c r="M300" s="1">
        <v>0.6933414873253485</v>
      </c>
      <c r="N300" s="1">
        <v>1.204065556039674</v>
      </c>
      <c r="O300" s="1"/>
      <c r="P300" s="1">
        <v>2.4935845822749489</v>
      </c>
      <c r="Q300" s="1">
        <v>1.3325282133077909</v>
      </c>
      <c r="R300" s="1"/>
      <c r="S300" s="1"/>
      <c r="T300" s="1">
        <v>0.89999999999999969</v>
      </c>
    </row>
    <row r="301" spans="1:20" x14ac:dyDescent="0.3">
      <c r="A301" s="25">
        <v>36969</v>
      </c>
      <c r="B301" s="1">
        <v>0.72978746665782412</v>
      </c>
      <c r="C301" s="1"/>
      <c r="D301" s="1"/>
      <c r="E301" s="1"/>
      <c r="F301" s="1">
        <v>1.1426501750260489</v>
      </c>
      <c r="G301" s="1">
        <v>1.102583495611448</v>
      </c>
      <c r="H301" s="1"/>
      <c r="I301" s="1">
        <v>0.72863800449019422</v>
      </c>
      <c r="J301" s="1"/>
      <c r="K301" s="1">
        <v>0.99532261711703085</v>
      </c>
      <c r="L301" s="1">
        <v>1.287960765354659</v>
      </c>
      <c r="M301" s="1">
        <v>0.67573056205547644</v>
      </c>
      <c r="N301" s="1">
        <v>1.1995682197330211</v>
      </c>
      <c r="O301" s="1"/>
      <c r="P301" s="1">
        <v>2.4981525193321161</v>
      </c>
      <c r="Q301" s="1">
        <v>1.312080168754465</v>
      </c>
      <c r="R301" s="1"/>
      <c r="S301" s="1"/>
      <c r="T301" s="1">
        <v>0.87625516834022421</v>
      </c>
    </row>
    <row r="302" spans="1:20" x14ac:dyDescent="0.3">
      <c r="A302" s="25">
        <v>36970</v>
      </c>
      <c r="B302" s="1">
        <v>0.76706440223040584</v>
      </c>
      <c r="C302" s="1"/>
      <c r="D302" s="1"/>
      <c r="E302" s="1"/>
      <c r="F302" s="1">
        <v>1.1785986446147561</v>
      </c>
      <c r="G302" s="1">
        <v>1.1901877310581399</v>
      </c>
      <c r="H302" s="1"/>
      <c r="I302" s="1">
        <v>0.7448876181413675</v>
      </c>
      <c r="J302" s="1"/>
      <c r="K302" s="1">
        <v>1.010439510325077</v>
      </c>
      <c r="L302" s="1">
        <v>1.3029787292014541</v>
      </c>
      <c r="M302" s="1">
        <v>0.6974924947094685</v>
      </c>
      <c r="N302" s="1">
        <v>1.176949778339103</v>
      </c>
      <c r="O302" s="1"/>
      <c r="P302" s="1">
        <v>2.4987451442755448</v>
      </c>
      <c r="Q302" s="1">
        <v>1.3700162442604971</v>
      </c>
      <c r="R302" s="1"/>
      <c r="S302" s="1"/>
      <c r="T302" s="1">
        <v>0.88027170702894253</v>
      </c>
    </row>
    <row r="303" spans="1:20" x14ac:dyDescent="0.3">
      <c r="A303" s="25">
        <v>36971</v>
      </c>
      <c r="B303" s="1">
        <v>0.77947624621760181</v>
      </c>
      <c r="C303" s="1"/>
      <c r="D303" s="1"/>
      <c r="E303" s="1"/>
      <c r="F303" s="1">
        <v>1.1869047771009471</v>
      </c>
      <c r="G303" s="1">
        <v>1.206609696968532</v>
      </c>
      <c r="H303" s="1"/>
      <c r="I303" s="1">
        <v>0.7392370468377566</v>
      </c>
      <c r="J303" s="1"/>
      <c r="K303" s="1">
        <v>1.02225750478475</v>
      </c>
      <c r="L303" s="1">
        <v>1.323108198703135</v>
      </c>
      <c r="M303" s="1">
        <v>0.69742340107407097</v>
      </c>
      <c r="N303" s="1">
        <v>1.19766753389859</v>
      </c>
      <c r="O303" s="1"/>
      <c r="P303" s="1">
        <v>2.4395411159934808</v>
      </c>
      <c r="Q303" s="1">
        <v>1.3325282133077909</v>
      </c>
      <c r="R303" s="1"/>
      <c r="S303" s="1"/>
      <c r="T303" s="1">
        <v>0.87725930301240385</v>
      </c>
    </row>
    <row r="304" spans="1:20" x14ac:dyDescent="0.3">
      <c r="A304" s="25">
        <v>36972</v>
      </c>
      <c r="B304" s="1">
        <v>0.74155274839875629</v>
      </c>
      <c r="C304" s="1"/>
      <c r="D304" s="1"/>
      <c r="E304" s="1"/>
      <c r="F304" s="1">
        <v>1.124515993682828</v>
      </c>
      <c r="G304" s="1">
        <v>1.1792173102038901</v>
      </c>
      <c r="H304" s="1"/>
      <c r="I304" s="1">
        <v>0.68946573921225884</v>
      </c>
      <c r="J304" s="1"/>
      <c r="K304" s="1">
        <v>0.98089445380642337</v>
      </c>
      <c r="L304" s="1">
        <v>1.270920934601536</v>
      </c>
      <c r="M304" s="1">
        <v>0.64049683875109942</v>
      </c>
      <c r="N304" s="1">
        <v>1.1319507991919771</v>
      </c>
      <c r="O304" s="1"/>
      <c r="P304" s="1">
        <v>2.4168868266083701</v>
      </c>
      <c r="Q304" s="1">
        <v>1.252780971511434</v>
      </c>
      <c r="R304" s="1"/>
      <c r="S304" s="1"/>
      <c r="T304" s="1">
        <v>0.83089190785587697</v>
      </c>
    </row>
    <row r="305" spans="1:20" x14ac:dyDescent="0.3">
      <c r="A305" s="25">
        <v>36973</v>
      </c>
      <c r="B305" s="1">
        <v>0.75422949910350745</v>
      </c>
      <c r="C305" s="1"/>
      <c r="D305" s="1"/>
      <c r="E305" s="1"/>
      <c r="F305" s="1">
        <v>1.124428832765054</v>
      </c>
      <c r="G305" s="1">
        <v>1.2328014277448149</v>
      </c>
      <c r="H305" s="1"/>
      <c r="I305" s="1">
        <v>0.71734269267953366</v>
      </c>
      <c r="J305" s="1"/>
      <c r="K305" s="1">
        <v>1.0399844964742591</v>
      </c>
      <c r="L305" s="1">
        <v>1.3112066768520609</v>
      </c>
      <c r="M305" s="1">
        <v>0.66242720782460174</v>
      </c>
      <c r="N305" s="1">
        <v>1.142542798275098</v>
      </c>
      <c r="O305" s="1"/>
      <c r="P305" s="1">
        <v>2.5472161044624611</v>
      </c>
      <c r="Q305" s="1">
        <v>1.3073089888172951</v>
      </c>
      <c r="R305" s="1"/>
      <c r="S305" s="1"/>
      <c r="T305" s="1">
        <v>0.85262847017129351</v>
      </c>
    </row>
    <row r="306" spans="1:20" x14ac:dyDescent="0.3">
      <c r="A306" s="25">
        <v>36976</v>
      </c>
      <c r="B306" s="1">
        <v>0.75445648774326557</v>
      </c>
      <c r="C306" s="1"/>
      <c r="D306" s="1"/>
      <c r="E306" s="1"/>
      <c r="F306" s="1">
        <v>1.1546195737278451</v>
      </c>
      <c r="G306" s="1">
        <v>1.21754303698391</v>
      </c>
      <c r="H306" s="1"/>
      <c r="I306" s="1">
        <v>0.71638671467989823</v>
      </c>
      <c r="J306" s="1"/>
      <c r="K306" s="1">
        <v>1.0636204853114939</v>
      </c>
      <c r="L306" s="1">
        <v>1.3358006805775899</v>
      </c>
      <c r="M306" s="1">
        <v>0.66252333072769942</v>
      </c>
      <c r="N306" s="1">
        <v>1.170290692443622</v>
      </c>
      <c r="O306" s="1"/>
      <c r="P306" s="1">
        <v>2.5228593532188568</v>
      </c>
      <c r="Q306" s="1">
        <v>1.322440543827603</v>
      </c>
      <c r="R306" s="1"/>
      <c r="S306" s="1"/>
      <c r="T306" s="1">
        <v>0.86898995865327822</v>
      </c>
    </row>
    <row r="307" spans="1:20" x14ac:dyDescent="0.3">
      <c r="A307" s="25">
        <v>36977</v>
      </c>
      <c r="B307" s="1">
        <v>0.75463263405810921</v>
      </c>
      <c r="C307" s="1"/>
      <c r="D307" s="1"/>
      <c r="E307" s="1"/>
      <c r="F307" s="1">
        <v>1.1684118904152501</v>
      </c>
      <c r="G307" s="1">
        <v>1.250441440991402</v>
      </c>
      <c r="H307" s="1"/>
      <c r="I307" s="1">
        <v>0.73731352563985619</v>
      </c>
      <c r="J307" s="1"/>
      <c r="K307" s="1">
        <v>1.0695294825413311</v>
      </c>
      <c r="L307" s="1">
        <v>1.3440621200550149</v>
      </c>
      <c r="M307" s="1">
        <v>0.66251535763370673</v>
      </c>
      <c r="N307" s="1">
        <v>1.200865768640319</v>
      </c>
      <c r="O307" s="1"/>
      <c r="P307" s="1">
        <v>2.550299563892056</v>
      </c>
      <c r="Q307" s="1">
        <v>1.390464187256885</v>
      </c>
      <c r="R307" s="1"/>
      <c r="S307" s="1"/>
      <c r="T307" s="1">
        <v>0.87625516834022443</v>
      </c>
    </row>
    <row r="308" spans="1:20" x14ac:dyDescent="0.3">
      <c r="A308" s="25">
        <v>36978</v>
      </c>
      <c r="B308" s="1">
        <v>0.74213986065594639</v>
      </c>
      <c r="C308" s="1"/>
      <c r="D308" s="1"/>
      <c r="E308" s="1"/>
      <c r="F308" s="1">
        <v>1.171465916667322</v>
      </c>
      <c r="G308" s="1">
        <v>1.2393993386423821</v>
      </c>
      <c r="H308" s="1"/>
      <c r="I308" s="1">
        <v>0.72367616445332617</v>
      </c>
      <c r="J308" s="1"/>
      <c r="K308" s="1">
        <v>1.0695294825413311</v>
      </c>
      <c r="L308" s="1">
        <v>1.3409593796739021</v>
      </c>
      <c r="M308" s="1">
        <v>0.64062598657798353</v>
      </c>
      <c r="N308" s="1">
        <v>1.191003735863523</v>
      </c>
      <c r="O308" s="1"/>
      <c r="P308" s="1">
        <v>2.5375902946058821</v>
      </c>
      <c r="Q308" s="1">
        <v>1.3435019474677341</v>
      </c>
      <c r="R308" s="1"/>
      <c r="S308" s="1"/>
      <c r="T308" s="1">
        <v>0.8642055522740697</v>
      </c>
    </row>
    <row r="309" spans="1:20" x14ac:dyDescent="0.3">
      <c r="A309" s="25">
        <v>36979</v>
      </c>
      <c r="B309" s="1">
        <v>0.71722657413190005</v>
      </c>
      <c r="C309" s="1"/>
      <c r="D309" s="1"/>
      <c r="E309" s="1"/>
      <c r="F309" s="1">
        <v>1.1508193518090939</v>
      </c>
      <c r="G309" s="1">
        <v>1.190130054535198</v>
      </c>
      <c r="H309" s="1"/>
      <c r="I309" s="1">
        <v>0.71073489924081623</v>
      </c>
      <c r="J309" s="1"/>
      <c r="K309" s="1">
        <v>1.045893493704096</v>
      </c>
      <c r="L309" s="1">
        <v>1.335088980709757</v>
      </c>
      <c r="M309" s="1">
        <v>0.60996980601223794</v>
      </c>
      <c r="N309" s="1">
        <v>1.158582099082238</v>
      </c>
      <c r="O309" s="1"/>
      <c r="P309" s="1">
        <v>2.5351511781239631</v>
      </c>
      <c r="Q309" s="1">
        <v>1.295040182378197</v>
      </c>
      <c r="R309" s="1"/>
      <c r="S309" s="1"/>
      <c r="T309" s="1">
        <v>0.84359125812167746</v>
      </c>
    </row>
    <row r="310" spans="1:20" x14ac:dyDescent="0.3">
      <c r="A310" s="25">
        <v>36980</v>
      </c>
      <c r="B310" s="1">
        <v>0.75467375748967647</v>
      </c>
      <c r="C310" s="1"/>
      <c r="D310" s="1"/>
      <c r="E310" s="1"/>
      <c r="F310" s="1">
        <v>1.1623015636350591</v>
      </c>
      <c r="G310" s="1">
        <v>1.2284713250384971</v>
      </c>
      <c r="H310" s="1"/>
      <c r="I310" s="1">
        <v>0.73999257862762091</v>
      </c>
      <c r="J310" s="1"/>
      <c r="K310" s="1">
        <v>1.028166502014586</v>
      </c>
      <c r="L310" s="1">
        <v>1.329855841711977</v>
      </c>
      <c r="M310" s="1">
        <v>0.61872061814093504</v>
      </c>
      <c r="N310" s="1">
        <v>1.1639212646202559</v>
      </c>
      <c r="O310" s="1"/>
      <c r="P310" s="1">
        <v>2.587354764023202</v>
      </c>
      <c r="Q310" s="1">
        <v>1.2882241675116799</v>
      </c>
      <c r="R310" s="1"/>
      <c r="S310" s="1"/>
      <c r="T310" s="1">
        <v>0.85280567040756061</v>
      </c>
    </row>
    <row r="311" spans="1:20" x14ac:dyDescent="0.3">
      <c r="A311" s="25">
        <v>36983</v>
      </c>
      <c r="B311" s="1">
        <v>0.71716774138730444</v>
      </c>
      <c r="C311" s="1"/>
      <c r="D311" s="1"/>
      <c r="E311" s="1"/>
      <c r="F311" s="1">
        <v>1.149312946055804</v>
      </c>
      <c r="G311" s="1">
        <v>1.204989823223493</v>
      </c>
      <c r="H311" s="1"/>
      <c r="I311" s="1">
        <v>0.76311865931580947</v>
      </c>
      <c r="J311" s="1"/>
      <c r="K311" s="1">
        <v>1.00453051309524</v>
      </c>
      <c r="L311" s="1">
        <v>1.2863415223126879</v>
      </c>
      <c r="M311" s="1">
        <v>0.5837118330346327</v>
      </c>
      <c r="N311" s="1">
        <v>1.113959169836841</v>
      </c>
      <c r="O311" s="1"/>
      <c r="P311" s="1">
        <v>2.6003561116279958</v>
      </c>
      <c r="Q311" s="1">
        <v>1.2275617469978259</v>
      </c>
      <c r="R311" s="1"/>
      <c r="S311" s="1"/>
      <c r="T311" s="1">
        <v>0.82581216774955701</v>
      </c>
    </row>
    <row r="312" spans="1:20" x14ac:dyDescent="0.3">
      <c r="A312" s="25">
        <v>36984</v>
      </c>
      <c r="B312" s="1">
        <v>0.70448492691161102</v>
      </c>
      <c r="C312" s="1"/>
      <c r="D312" s="1"/>
      <c r="E312" s="1"/>
      <c r="F312" s="1">
        <v>1.1286115869339699</v>
      </c>
      <c r="G312" s="1">
        <v>1.204967874432656</v>
      </c>
      <c r="H312" s="1"/>
      <c r="I312" s="1">
        <v>0.75274861807187277</v>
      </c>
      <c r="J312" s="1"/>
      <c r="K312" s="1">
        <v>0.99271244826609684</v>
      </c>
      <c r="L312" s="1">
        <v>1.268457797313308</v>
      </c>
      <c r="M312" s="1">
        <v>0.55309229698131435</v>
      </c>
      <c r="N312" s="1">
        <v>1.11522174126425</v>
      </c>
      <c r="O312" s="1"/>
      <c r="P312" s="1">
        <v>2.5644849885844869</v>
      </c>
      <c r="Q312" s="1">
        <v>1.2084770272722609</v>
      </c>
      <c r="R312" s="1"/>
      <c r="S312" s="1"/>
      <c r="T312" s="1">
        <v>0.8113408151210868</v>
      </c>
    </row>
    <row r="313" spans="1:20" x14ac:dyDescent="0.3">
      <c r="A313" s="25">
        <v>36985</v>
      </c>
      <c r="B313" s="1">
        <v>0.69214381966702365</v>
      </c>
      <c r="C313" s="1"/>
      <c r="D313" s="1"/>
      <c r="E313" s="1"/>
      <c r="F313" s="1">
        <v>1.121758603841402</v>
      </c>
      <c r="G313" s="1">
        <v>1.188437411328513</v>
      </c>
      <c r="H313" s="1"/>
      <c r="I313" s="1">
        <v>0.7380662587795328</v>
      </c>
      <c r="J313" s="1"/>
      <c r="K313" s="1">
        <v>1.00453051309524</v>
      </c>
      <c r="L313" s="1">
        <v>1.285021005992476</v>
      </c>
      <c r="M313" s="1">
        <v>0.53133370263290081</v>
      </c>
      <c r="N313" s="1">
        <v>1.146271568402035</v>
      </c>
      <c r="O313" s="1"/>
      <c r="P313" s="1">
        <v>2.4758893093700718</v>
      </c>
      <c r="Q313" s="1">
        <v>1.1893922059897579</v>
      </c>
      <c r="R313" s="1"/>
      <c r="S313" s="1"/>
      <c r="T313" s="1">
        <v>0.81831069108092147</v>
      </c>
    </row>
    <row r="314" spans="1:20" x14ac:dyDescent="0.3">
      <c r="A314" s="25">
        <v>36986</v>
      </c>
      <c r="B314" s="1">
        <v>0.71713323713978849</v>
      </c>
      <c r="C314" s="1"/>
      <c r="D314" s="1"/>
      <c r="E314" s="1"/>
      <c r="F314" s="1">
        <v>1.1530446088955031</v>
      </c>
      <c r="G314" s="1">
        <v>1.1928081504122769</v>
      </c>
      <c r="H314" s="1"/>
      <c r="I314" s="1">
        <v>0.76533669263531412</v>
      </c>
      <c r="J314" s="1"/>
      <c r="K314" s="1">
        <v>1.057711488081658</v>
      </c>
      <c r="L314" s="1">
        <v>1.3228421577482841</v>
      </c>
      <c r="M314" s="1">
        <v>0.54900314999021416</v>
      </c>
      <c r="N314" s="1">
        <v>1.214370597197634</v>
      </c>
      <c r="O314" s="1"/>
      <c r="P314" s="1">
        <v>2.4832952544553919</v>
      </c>
      <c r="Q314" s="1">
        <v>1.2132482072094311</v>
      </c>
      <c r="R314" s="1"/>
      <c r="S314" s="1"/>
      <c r="T314" s="1">
        <v>0.85304193738924994</v>
      </c>
    </row>
    <row r="315" spans="1:20" x14ac:dyDescent="0.3">
      <c r="A315" s="25">
        <v>36987</v>
      </c>
      <c r="B315" s="1">
        <v>0.74153719814043506</v>
      </c>
      <c r="C315" s="1"/>
      <c r="D315" s="1"/>
      <c r="E315" s="1"/>
      <c r="F315" s="1">
        <v>1.1595424514486761</v>
      </c>
      <c r="G315" s="1">
        <v>1.2049270028395931</v>
      </c>
      <c r="H315" s="1"/>
      <c r="I315" s="1">
        <v>0.746008088298313</v>
      </c>
      <c r="J315" s="1"/>
      <c r="K315" s="1">
        <v>1.051802490851822</v>
      </c>
      <c r="L315" s="1">
        <v>1.334615607692202</v>
      </c>
      <c r="M315" s="1">
        <v>0.5228231926528133</v>
      </c>
      <c r="N315" s="1">
        <v>1.255664949725094</v>
      </c>
      <c r="O315" s="1"/>
      <c r="P315" s="1">
        <v>2.5028529456763899</v>
      </c>
      <c r="Q315" s="1">
        <v>1.2371042084291031</v>
      </c>
      <c r="R315" s="1"/>
      <c r="S315" s="1"/>
      <c r="T315" s="1">
        <v>0.85552274069698764</v>
      </c>
    </row>
    <row r="316" spans="1:20" x14ac:dyDescent="0.3">
      <c r="A316" s="25">
        <v>36990</v>
      </c>
      <c r="B316" s="1">
        <v>0.72945458243485206</v>
      </c>
      <c r="C316" s="1"/>
      <c r="D316" s="1"/>
      <c r="E316" s="1"/>
      <c r="F316" s="1">
        <v>1.1647236582569791</v>
      </c>
      <c r="G316" s="1">
        <v>1.1938953215077499</v>
      </c>
      <c r="H316" s="1"/>
      <c r="I316" s="1">
        <v>0.74435531047636172</v>
      </c>
      <c r="J316" s="1"/>
      <c r="K316" s="1">
        <v>1.0399844964742599</v>
      </c>
      <c r="L316" s="1">
        <v>1.338750562230788</v>
      </c>
      <c r="M316" s="1">
        <v>0.51857072364318002</v>
      </c>
      <c r="N316" s="1">
        <v>1.263273456048388</v>
      </c>
      <c r="O316" s="1"/>
      <c r="P316" s="1">
        <v>2.5635298196348999</v>
      </c>
      <c r="Q316" s="1">
        <v>1.2439202232956199</v>
      </c>
      <c r="R316" s="1"/>
      <c r="S316" s="1"/>
      <c r="T316" s="1">
        <v>0.8693443591258122</v>
      </c>
    </row>
    <row r="317" spans="1:20" x14ac:dyDescent="0.3">
      <c r="A317" s="25">
        <v>36991</v>
      </c>
      <c r="B317" s="1">
        <v>0.75425925953774353</v>
      </c>
      <c r="C317" s="1"/>
      <c r="D317" s="1"/>
      <c r="E317" s="1"/>
      <c r="F317" s="1">
        <v>1.16123874588047</v>
      </c>
      <c r="G317" s="1">
        <v>1.1939549923696879</v>
      </c>
      <c r="H317" s="1"/>
      <c r="I317" s="1">
        <v>0.76609164229869775</v>
      </c>
      <c r="J317" s="1"/>
      <c r="K317" s="1">
        <v>1.063620485311495</v>
      </c>
      <c r="L317" s="1">
        <v>1.3696406710000331</v>
      </c>
      <c r="M317" s="1">
        <v>0.54486174974978485</v>
      </c>
      <c r="N317" s="1">
        <v>1.2697998197054221</v>
      </c>
      <c r="O317" s="1"/>
      <c r="P317" s="1">
        <v>2.627930603108144</v>
      </c>
      <c r="Q317" s="1">
        <v>1.3019243482363829</v>
      </c>
      <c r="R317" s="1"/>
      <c r="S317" s="1"/>
      <c r="T317" s="1">
        <v>0.88877731836975782</v>
      </c>
    </row>
    <row r="318" spans="1:20" x14ac:dyDescent="0.3">
      <c r="A318" s="25">
        <v>36992</v>
      </c>
      <c r="B318" s="1">
        <v>0.71659133924158869</v>
      </c>
      <c r="C318" s="1"/>
      <c r="D318" s="1"/>
      <c r="E318" s="1"/>
      <c r="F318" s="1">
        <v>1.1388451588787021</v>
      </c>
      <c r="G318" s="1">
        <v>1.1751747803880011</v>
      </c>
      <c r="H318" s="1"/>
      <c r="I318" s="1">
        <v>0.74600900783825541</v>
      </c>
      <c r="J318" s="1"/>
      <c r="K318" s="1">
        <v>1.057711488081658</v>
      </c>
      <c r="L318" s="1">
        <v>1.353065855774094</v>
      </c>
      <c r="M318" s="1">
        <v>0.5579121467598982</v>
      </c>
      <c r="N318" s="1">
        <v>1.2491997403953059</v>
      </c>
      <c r="O318" s="1"/>
      <c r="P318" s="1">
        <v>2.6564247571059481</v>
      </c>
      <c r="Q318" s="1">
        <v>1.3059457655233599</v>
      </c>
      <c r="R318" s="1"/>
      <c r="S318" s="1"/>
      <c r="T318" s="1">
        <v>0.87525103366804491</v>
      </c>
    </row>
    <row r="319" spans="1:20" x14ac:dyDescent="0.3">
      <c r="A319" s="25">
        <v>36993</v>
      </c>
      <c r="B319" s="1">
        <v>0.71677852908512596</v>
      </c>
      <c r="C319" s="1"/>
      <c r="D319" s="1"/>
      <c r="E319" s="1"/>
      <c r="F319" s="1">
        <v>1.129366955426879</v>
      </c>
      <c r="G319" s="1">
        <v>1.2126939363100251</v>
      </c>
      <c r="H319" s="1"/>
      <c r="I319" s="1">
        <v>0.74347138220281372</v>
      </c>
      <c r="J319" s="1"/>
      <c r="K319" s="1">
        <v>1.104983536289821</v>
      </c>
      <c r="L319" s="1">
        <v>1.3866833661524409</v>
      </c>
      <c r="M319" s="1">
        <v>0.57108152682533564</v>
      </c>
      <c r="N319" s="1">
        <v>1.2185630989105101</v>
      </c>
      <c r="O319" s="1"/>
      <c r="P319" s="1">
        <v>2.7324077505755162</v>
      </c>
      <c r="Q319" s="1">
        <v>1.325644047449605</v>
      </c>
      <c r="R319" s="1"/>
      <c r="S319" s="1"/>
      <c r="T319" s="1">
        <v>0.88417011222681641</v>
      </c>
    </row>
    <row r="320" spans="1:20" x14ac:dyDescent="0.3">
      <c r="A320" s="25">
        <v>36997</v>
      </c>
      <c r="B320" s="1">
        <v>0.70390568469143233</v>
      </c>
      <c r="C320" s="1"/>
      <c r="D320" s="1"/>
      <c r="E320" s="1"/>
      <c r="F320" s="1">
        <v>1.1238215888057801</v>
      </c>
      <c r="G320" s="1">
        <v>1.2038120436466351</v>
      </c>
      <c r="H320" s="1"/>
      <c r="I320" s="1">
        <v>0.71933098970264009</v>
      </c>
      <c r="J320" s="1"/>
      <c r="K320" s="1">
        <v>1.075438550222749</v>
      </c>
      <c r="L320" s="1">
        <v>1.3213322712842821</v>
      </c>
      <c r="M320" s="1">
        <v>0.53164057930233533</v>
      </c>
      <c r="N320" s="1">
        <v>1.19978882166823</v>
      </c>
      <c r="O320" s="1"/>
      <c r="P320" s="1">
        <v>2.7664887251123682</v>
      </c>
      <c r="Q320" s="1">
        <v>1.2882241675116799</v>
      </c>
      <c r="R320" s="1"/>
      <c r="S320" s="1"/>
      <c r="T320" s="1">
        <v>0.8531600708800946</v>
      </c>
    </row>
    <row r="321" spans="1:20" x14ac:dyDescent="0.3">
      <c r="A321" s="25">
        <v>36998</v>
      </c>
      <c r="B321" s="1">
        <v>0.67914862960505007</v>
      </c>
      <c r="C321" s="1"/>
      <c r="D321" s="1"/>
      <c r="E321" s="1"/>
      <c r="F321" s="1">
        <v>1.155986766457175</v>
      </c>
      <c r="G321" s="1">
        <v>1.2600428624712641</v>
      </c>
      <c r="H321" s="1"/>
      <c r="I321" s="1">
        <v>0.72815230580091883</v>
      </c>
      <c r="J321" s="1"/>
      <c r="K321" s="1">
        <v>1.0872565446003111</v>
      </c>
      <c r="L321" s="1">
        <v>1.306886806949181</v>
      </c>
      <c r="M321" s="1">
        <v>0.52718528406505893</v>
      </c>
      <c r="N321" s="1">
        <v>1.218412083088203</v>
      </c>
      <c r="O321" s="1"/>
      <c r="P321" s="1">
        <v>2.8036778819519972</v>
      </c>
      <c r="Q321" s="1">
        <v>1.28004503095439</v>
      </c>
      <c r="R321" s="1"/>
      <c r="S321" s="1"/>
      <c r="T321" s="1">
        <v>0.84678086237448325</v>
      </c>
    </row>
    <row r="322" spans="1:20" x14ac:dyDescent="0.3">
      <c r="A322" s="25">
        <v>36999</v>
      </c>
      <c r="B322" s="1">
        <v>0.70439568976258982</v>
      </c>
      <c r="C322" s="1"/>
      <c r="D322" s="1"/>
      <c r="E322" s="1"/>
      <c r="F322" s="1">
        <v>1.168983478496354</v>
      </c>
      <c r="G322" s="1">
        <v>1.28222707411327</v>
      </c>
      <c r="H322" s="1"/>
      <c r="I322" s="1">
        <v>0.75663963851405946</v>
      </c>
      <c r="J322" s="1"/>
      <c r="K322" s="1">
        <v>1.1227105278972189</v>
      </c>
      <c r="L322" s="1">
        <v>1.3346531057368201</v>
      </c>
      <c r="M322" s="1">
        <v>0.56666116653498266</v>
      </c>
      <c r="N322" s="1">
        <v>1.278574474594792</v>
      </c>
      <c r="O322" s="1"/>
      <c r="P322" s="1">
        <v>2.729423099424356</v>
      </c>
      <c r="Q322" s="1">
        <v>1.3088085141176811</v>
      </c>
      <c r="R322" s="1"/>
      <c r="S322" s="1"/>
      <c r="T322" s="1">
        <v>0.88334317779090388</v>
      </c>
    </row>
    <row r="323" spans="1:20" x14ac:dyDescent="0.3">
      <c r="A323" s="25">
        <v>37000</v>
      </c>
      <c r="B323" s="1">
        <v>0.66670454595573492</v>
      </c>
      <c r="C323" s="1"/>
      <c r="D323" s="1"/>
      <c r="E323" s="1"/>
      <c r="F323" s="1">
        <v>1.1404936401550421</v>
      </c>
      <c r="G323" s="1">
        <v>1.2325198820466901</v>
      </c>
      <c r="H323" s="1"/>
      <c r="I323" s="1">
        <v>0.74654909533201264</v>
      </c>
      <c r="J323" s="1"/>
      <c r="K323" s="1">
        <v>1.075438550222749</v>
      </c>
      <c r="L323" s="1">
        <v>1.297598642308865</v>
      </c>
      <c r="M323" s="1">
        <v>0.54905835565439942</v>
      </c>
      <c r="N323" s="1">
        <v>1.2344363528261719</v>
      </c>
      <c r="O323" s="1"/>
      <c r="P323" s="1">
        <v>2.7242675143449899</v>
      </c>
      <c r="Q323" s="1">
        <v>1.267776224515291</v>
      </c>
      <c r="R323" s="1"/>
      <c r="S323" s="1"/>
      <c r="T323" s="1">
        <v>0.8523922031896044</v>
      </c>
    </row>
    <row r="324" spans="1:20" x14ac:dyDescent="0.3">
      <c r="A324" s="25">
        <v>37001</v>
      </c>
      <c r="B324" s="1">
        <v>0.64134317210563518</v>
      </c>
      <c r="C324" s="1"/>
      <c r="D324" s="1"/>
      <c r="E324" s="1"/>
      <c r="F324" s="1">
        <v>1.126612462883251</v>
      </c>
      <c r="G324" s="1">
        <v>1.18165975374053</v>
      </c>
      <c r="H324" s="1"/>
      <c r="I324" s="1">
        <v>0.78209268300698942</v>
      </c>
      <c r="J324" s="1"/>
      <c r="K324" s="1">
        <v>1.00453051309524</v>
      </c>
      <c r="L324" s="1">
        <v>1.2040374456065801</v>
      </c>
      <c r="M324" s="1">
        <v>0.53134319859414603</v>
      </c>
      <c r="N324" s="1">
        <v>1.193974044758912</v>
      </c>
      <c r="O324" s="1"/>
      <c r="P324" s="1">
        <v>2.7317689777010061</v>
      </c>
      <c r="Q324" s="1">
        <v>1.2268802369193521</v>
      </c>
      <c r="R324" s="1"/>
      <c r="S324" s="1"/>
      <c r="T324" s="1">
        <v>0.80897814530419387</v>
      </c>
    </row>
    <row r="325" spans="1:20" x14ac:dyDescent="0.3">
      <c r="A325" s="25">
        <v>37004</v>
      </c>
      <c r="B325" s="1">
        <v>0.65363305945943595</v>
      </c>
      <c r="C325" s="1"/>
      <c r="D325" s="1"/>
      <c r="E325" s="1"/>
      <c r="F325" s="1">
        <v>1.151249650701756</v>
      </c>
      <c r="G325" s="1">
        <v>1.215895891089166</v>
      </c>
      <c r="H325" s="1"/>
      <c r="I325" s="1">
        <v>0.79218900447512874</v>
      </c>
      <c r="J325" s="1"/>
      <c r="K325" s="1">
        <v>1.045893493704096</v>
      </c>
      <c r="L325" s="1">
        <v>1.2340585022389821</v>
      </c>
      <c r="M325" s="1">
        <v>0.50520957156094315</v>
      </c>
      <c r="N325" s="1">
        <v>1.2513881375571869</v>
      </c>
      <c r="O325" s="1"/>
      <c r="P325" s="1">
        <v>2.7890410022283119</v>
      </c>
      <c r="Q325" s="1">
        <v>1.1996161774995091</v>
      </c>
      <c r="R325" s="1"/>
      <c r="S325" s="1"/>
      <c r="T325" s="1">
        <v>0.82055522740696996</v>
      </c>
    </row>
    <row r="326" spans="1:20" x14ac:dyDescent="0.3">
      <c r="A326" s="25">
        <v>37005</v>
      </c>
      <c r="B326" s="1">
        <v>0.62913408070929466</v>
      </c>
      <c r="C326" s="1"/>
      <c r="D326" s="1"/>
      <c r="E326" s="1"/>
      <c r="F326" s="1">
        <v>1.1329157428895591</v>
      </c>
      <c r="G326" s="1">
        <v>1.171719087626828</v>
      </c>
      <c r="H326" s="1"/>
      <c r="I326" s="1">
        <v>0.77959713927277063</v>
      </c>
      <c r="J326" s="1"/>
      <c r="K326" s="1">
        <v>1.034075499244423</v>
      </c>
      <c r="L326" s="1">
        <v>1.2459984521481631</v>
      </c>
      <c r="M326" s="1">
        <v>0.48784130546897198</v>
      </c>
      <c r="N326" s="1">
        <v>1.288774602819986</v>
      </c>
      <c r="O326" s="1"/>
      <c r="P326" s="1">
        <v>2.846063723090233</v>
      </c>
      <c r="Q326" s="1">
        <v>1.2132482072094311</v>
      </c>
      <c r="R326" s="1"/>
      <c r="S326" s="1"/>
      <c r="T326" s="1">
        <v>0.83095097460129963</v>
      </c>
    </row>
    <row r="327" spans="1:20" x14ac:dyDescent="0.3">
      <c r="A327" s="25">
        <v>37006</v>
      </c>
      <c r="B327" s="1">
        <v>0.60452218680016312</v>
      </c>
      <c r="C327" s="1"/>
      <c r="D327" s="1"/>
      <c r="E327" s="1"/>
      <c r="F327" s="1">
        <v>1.127606425348036</v>
      </c>
      <c r="G327" s="1">
        <v>1.182848935403112</v>
      </c>
      <c r="H327" s="1"/>
      <c r="I327" s="1">
        <v>0.78630287701321311</v>
      </c>
      <c r="J327" s="1"/>
      <c r="K327" s="1">
        <v>1.0399844964742599</v>
      </c>
      <c r="L327" s="1">
        <v>1.2699823798768051</v>
      </c>
      <c r="M327" s="1">
        <v>0.47477610046186458</v>
      </c>
      <c r="N327" s="1">
        <v>1.3189355792893831</v>
      </c>
      <c r="O327" s="1"/>
      <c r="P327" s="1">
        <v>2.9331534757011468</v>
      </c>
      <c r="Q327" s="1">
        <v>1.196208220856275</v>
      </c>
      <c r="R327" s="1"/>
      <c r="S327" s="1"/>
      <c r="T327" s="1">
        <v>0.83650324867099846</v>
      </c>
    </row>
    <row r="328" spans="1:20" x14ac:dyDescent="0.3">
      <c r="A328" s="25">
        <v>37007</v>
      </c>
      <c r="B328" s="1">
        <v>0.65441112561102166</v>
      </c>
      <c r="C328" s="1"/>
      <c r="D328" s="1"/>
      <c r="E328" s="1"/>
      <c r="F328" s="1">
        <v>1.144724348588386</v>
      </c>
      <c r="G328" s="1">
        <v>1.203928098987626</v>
      </c>
      <c r="H328" s="1"/>
      <c r="I328" s="1">
        <v>0.80737879953945313</v>
      </c>
      <c r="J328" s="1"/>
      <c r="K328" s="1">
        <v>1.0990745390599841</v>
      </c>
      <c r="L328" s="1">
        <v>1.3311749334040051</v>
      </c>
      <c r="M328" s="1">
        <v>0.49244753291018428</v>
      </c>
      <c r="N328" s="1">
        <v>1.333222685848914</v>
      </c>
      <c r="O328" s="1"/>
      <c r="P328" s="1">
        <v>3.0848405217500119</v>
      </c>
      <c r="Q328" s="1">
        <v>1.237104208429102</v>
      </c>
      <c r="R328" s="1"/>
      <c r="S328" s="1"/>
      <c r="T328" s="1">
        <v>0.87164796219728313</v>
      </c>
    </row>
    <row r="329" spans="1:20" x14ac:dyDescent="0.3">
      <c r="A329" s="25">
        <v>37008</v>
      </c>
      <c r="B329" s="1">
        <v>0.62960947767271447</v>
      </c>
      <c r="C329" s="1"/>
      <c r="D329" s="1"/>
      <c r="E329" s="1"/>
      <c r="F329" s="1">
        <v>1.136154989236009</v>
      </c>
      <c r="G329" s="1">
        <v>1.18853003963647</v>
      </c>
      <c r="H329" s="1"/>
      <c r="I329" s="1">
        <v>0.85282671983829228</v>
      </c>
      <c r="J329" s="1"/>
      <c r="K329" s="1">
        <v>1.1345285223568919</v>
      </c>
      <c r="L329" s="1">
        <v>1.378856908818062</v>
      </c>
      <c r="M329" s="1">
        <v>0.51433871145809196</v>
      </c>
      <c r="N329" s="1">
        <v>1.325124090972452</v>
      </c>
      <c r="O329" s="1"/>
      <c r="P329" s="1">
        <v>3.0609704451574991</v>
      </c>
      <c r="Q329" s="1">
        <v>1.2542123457970391</v>
      </c>
      <c r="R329" s="1"/>
      <c r="S329" s="1"/>
      <c r="T329" s="1">
        <v>0.88168930891907882</v>
      </c>
    </row>
    <row r="330" spans="1:20" x14ac:dyDescent="0.3">
      <c r="A330" s="25">
        <v>37011</v>
      </c>
      <c r="B330" s="1">
        <v>0.6189295327293215</v>
      </c>
      <c r="C330" s="1"/>
      <c r="D330" s="1"/>
      <c r="E330" s="1"/>
      <c r="F330" s="1">
        <v>1.1240747340837229</v>
      </c>
      <c r="G330" s="1">
        <v>1.194038286854217</v>
      </c>
      <c r="H330" s="1"/>
      <c r="I330" s="1">
        <v>0.8205754804422416</v>
      </c>
      <c r="J330" s="1"/>
      <c r="K330" s="1">
        <v>1.1168015307494941</v>
      </c>
      <c r="L330" s="1">
        <v>1.3860048827570211</v>
      </c>
      <c r="M330" s="1">
        <v>0.54921843543946092</v>
      </c>
      <c r="N330" s="1">
        <v>1.325450082444966</v>
      </c>
      <c r="O330" s="1"/>
      <c r="P330" s="1">
        <v>2.9425849501626171</v>
      </c>
      <c r="Q330" s="1">
        <v>1.2336279992141499</v>
      </c>
      <c r="R330" s="1"/>
      <c r="S330" s="1"/>
      <c r="T330" s="1">
        <v>0.8810986414648555</v>
      </c>
    </row>
    <row r="331" spans="1:20" x14ac:dyDescent="0.3">
      <c r="A331" s="25">
        <v>37013</v>
      </c>
      <c r="B331" s="1">
        <v>0.59407799059256072</v>
      </c>
      <c r="C331" s="1"/>
      <c r="D331" s="1"/>
      <c r="E331" s="1"/>
      <c r="F331" s="1">
        <v>1.1642877438631021</v>
      </c>
      <c r="G331" s="1">
        <v>1.160879132768925</v>
      </c>
      <c r="H331" s="1"/>
      <c r="I331" s="1">
        <v>0.84233901755537022</v>
      </c>
      <c r="J331" s="1"/>
      <c r="K331" s="1">
        <v>1.1168015307494941</v>
      </c>
      <c r="L331" s="1">
        <v>1.3462497045877431</v>
      </c>
      <c r="M331" s="1">
        <v>0.5535650348363228</v>
      </c>
      <c r="N331" s="1">
        <v>1.3395930836515151</v>
      </c>
      <c r="O331" s="1"/>
      <c r="P331" s="1">
        <v>3.142853459041707</v>
      </c>
      <c r="Q331" s="1">
        <v>1.1900738176251699</v>
      </c>
      <c r="R331" s="1"/>
      <c r="S331" s="1"/>
      <c r="T331" s="1">
        <v>0.87991730655640898</v>
      </c>
    </row>
    <row r="332" spans="1:20" x14ac:dyDescent="0.3">
      <c r="A332" s="25">
        <v>37014</v>
      </c>
      <c r="B332" s="1">
        <v>0.6190207254761404</v>
      </c>
      <c r="C332" s="1"/>
      <c r="D332" s="1"/>
      <c r="E332" s="1"/>
      <c r="F332" s="1">
        <v>1.172069221148377</v>
      </c>
      <c r="G332" s="1">
        <v>1.1321238626093419</v>
      </c>
      <c r="H332" s="1"/>
      <c r="I332" s="1">
        <v>0.84525997566291822</v>
      </c>
      <c r="J332" s="1"/>
      <c r="K332" s="1">
        <v>1.1463465872681471</v>
      </c>
      <c r="L332" s="1">
        <v>1.3716729735887601</v>
      </c>
      <c r="M332" s="1">
        <v>0.56236766124356019</v>
      </c>
      <c r="N332" s="1">
        <v>1.379128994878956</v>
      </c>
      <c r="O332" s="1"/>
      <c r="P332" s="1">
        <v>2.8943340877622581</v>
      </c>
      <c r="Q332" s="1">
        <v>1.179099981908289</v>
      </c>
      <c r="R332" s="1"/>
      <c r="S332" s="1"/>
      <c r="T332" s="1">
        <v>0.89432959243945687</v>
      </c>
    </row>
    <row r="333" spans="1:20" x14ac:dyDescent="0.3">
      <c r="A333" s="25">
        <v>37015</v>
      </c>
      <c r="B333" s="1">
        <v>0.63144951286141726</v>
      </c>
      <c r="C333" s="1"/>
      <c r="D333" s="1"/>
      <c r="E333" s="1"/>
      <c r="F333" s="1">
        <v>1.1720766374558971</v>
      </c>
      <c r="G333" s="1">
        <v>1.1751947626836079</v>
      </c>
      <c r="H333" s="1"/>
      <c r="I333" s="1">
        <v>0.83793462743532177</v>
      </c>
      <c r="J333" s="1"/>
      <c r="K333" s="1">
        <v>1.164073578875545</v>
      </c>
      <c r="L333" s="1">
        <v>1.378731704565743</v>
      </c>
      <c r="M333" s="1">
        <v>0.54926154345677058</v>
      </c>
      <c r="N333" s="1">
        <v>1.374930644626668</v>
      </c>
      <c r="O333" s="1"/>
      <c r="P333" s="1">
        <v>2.7851154857632818</v>
      </c>
      <c r="Q333" s="1">
        <v>1.1859841477895869</v>
      </c>
      <c r="R333" s="1"/>
      <c r="S333" s="1"/>
      <c r="T333" s="1">
        <v>0.89143532191376285</v>
      </c>
    </row>
    <row r="334" spans="1:20" x14ac:dyDescent="0.3">
      <c r="A334" s="25">
        <v>37018</v>
      </c>
      <c r="B334" s="1">
        <v>0.63141297442489119</v>
      </c>
      <c r="C334" s="1"/>
      <c r="D334" s="1"/>
      <c r="E334" s="1"/>
      <c r="F334" s="1">
        <v>1.131332200333387</v>
      </c>
      <c r="G334" s="1">
        <v>1.184068637929572</v>
      </c>
      <c r="H334" s="1"/>
      <c r="I334" s="1">
        <v>0.83182222704298614</v>
      </c>
      <c r="J334" s="1"/>
      <c r="K334" s="1">
        <v>1.152255584497984</v>
      </c>
      <c r="L334" s="1">
        <v>1.378740890547133</v>
      </c>
      <c r="M334" s="1">
        <v>0.54483286739238801</v>
      </c>
      <c r="N334" s="1">
        <v>1.332581819312695</v>
      </c>
      <c r="O334" s="1"/>
      <c r="P334" s="1">
        <v>2.75834828348914</v>
      </c>
      <c r="Q334" s="1">
        <v>1.1587201899035691</v>
      </c>
      <c r="R334" s="1"/>
      <c r="S334" s="1"/>
      <c r="T334" s="1">
        <v>0.8786178381571178</v>
      </c>
    </row>
    <row r="335" spans="1:20" x14ac:dyDescent="0.3">
      <c r="A335" s="25">
        <v>37019</v>
      </c>
      <c r="B335" s="1">
        <v>0.61884047564151412</v>
      </c>
      <c r="C335" s="1"/>
      <c r="D335" s="1"/>
      <c r="E335" s="1"/>
      <c r="F335" s="1">
        <v>1.13204878519229</v>
      </c>
      <c r="G335" s="1">
        <v>1.1498680124184699</v>
      </c>
      <c r="H335" s="1"/>
      <c r="I335" s="1">
        <v>0.88240699581596116</v>
      </c>
      <c r="J335" s="1"/>
      <c r="K335" s="1">
        <v>1.1345285223568919</v>
      </c>
      <c r="L335" s="1">
        <v>1.3344682678744071</v>
      </c>
      <c r="M335" s="1">
        <v>0.52300038245124902</v>
      </c>
      <c r="N335" s="1">
        <v>1.3348785371505409</v>
      </c>
      <c r="O335" s="1"/>
      <c r="P335" s="1">
        <v>2.7932847010768089</v>
      </c>
      <c r="Q335" s="1">
        <v>1.141748354565195</v>
      </c>
      <c r="R335" s="1"/>
      <c r="S335" s="1"/>
      <c r="T335" s="1">
        <v>0.87105729474305993</v>
      </c>
    </row>
    <row r="336" spans="1:20" x14ac:dyDescent="0.3">
      <c r="A336" s="25">
        <v>37020</v>
      </c>
      <c r="B336" s="1">
        <v>0.60623381635825768</v>
      </c>
      <c r="C336" s="1"/>
      <c r="D336" s="1"/>
      <c r="E336" s="1"/>
      <c r="F336" s="1">
        <v>1.166164834559472</v>
      </c>
      <c r="G336" s="1">
        <v>1.181862468745158</v>
      </c>
      <c r="H336" s="1"/>
      <c r="I336" s="1">
        <v>0.942780524768557</v>
      </c>
      <c r="J336" s="1"/>
      <c r="K336" s="1">
        <v>1.1404375195867289</v>
      </c>
      <c r="L336" s="1">
        <v>1.3711533960930029</v>
      </c>
      <c r="M336" s="1">
        <v>0.51424432830819533</v>
      </c>
      <c r="N336" s="1">
        <v>1.372910382444408</v>
      </c>
      <c r="O336" s="1"/>
      <c r="P336" s="1">
        <v>2.8845379225147352</v>
      </c>
      <c r="Q336" s="1">
        <v>1.145088160193648</v>
      </c>
      <c r="R336" s="1"/>
      <c r="S336" s="1"/>
      <c r="T336" s="1">
        <v>0.87288836385115198</v>
      </c>
    </row>
    <row r="337" spans="1:20" x14ac:dyDescent="0.3">
      <c r="A337" s="25">
        <v>37021</v>
      </c>
      <c r="B337" s="1">
        <v>0.60608727017598452</v>
      </c>
      <c r="C337" s="1"/>
      <c r="D337" s="1"/>
      <c r="E337" s="1"/>
      <c r="F337" s="1">
        <v>1.1912516305125089</v>
      </c>
      <c r="G337" s="1">
        <v>1.1886250269849059</v>
      </c>
      <c r="H337" s="1"/>
      <c r="I337" s="1">
        <v>0.95672556228867767</v>
      </c>
      <c r="J337" s="1"/>
      <c r="K337" s="1">
        <v>1.1463465872681471</v>
      </c>
      <c r="L337" s="1">
        <v>1.355816376373153</v>
      </c>
      <c r="M337" s="1">
        <v>0.51431842439677766</v>
      </c>
      <c r="N337" s="1">
        <v>1.4133599932891661</v>
      </c>
      <c r="O337" s="1"/>
      <c r="P337" s="1">
        <v>2.9913955839105189</v>
      </c>
      <c r="Q337" s="1">
        <v>1.171329751370348</v>
      </c>
      <c r="R337" s="1"/>
      <c r="S337" s="1"/>
      <c r="T337" s="1">
        <v>0.88558771411695236</v>
      </c>
    </row>
    <row r="338" spans="1:20" x14ac:dyDescent="0.3">
      <c r="A338" s="25">
        <v>37022</v>
      </c>
      <c r="B338" s="1">
        <v>0.60554249324095766</v>
      </c>
      <c r="C338" s="1"/>
      <c r="D338" s="1"/>
      <c r="E338" s="1"/>
      <c r="F338" s="1">
        <v>1.1591770656228619</v>
      </c>
      <c r="G338" s="1">
        <v>1.1996856924650741</v>
      </c>
      <c r="H338" s="1"/>
      <c r="I338" s="1">
        <v>0.92346601004666407</v>
      </c>
      <c r="J338" s="1"/>
      <c r="K338" s="1">
        <v>1.1286195251270561</v>
      </c>
      <c r="L338" s="1">
        <v>1.323116634521549</v>
      </c>
      <c r="M338" s="1">
        <v>0.47925805340138011</v>
      </c>
      <c r="N338" s="1">
        <v>1.3940905827167309</v>
      </c>
      <c r="O338" s="1"/>
      <c r="P338" s="1">
        <v>3.0069603169661421</v>
      </c>
      <c r="Q338" s="1">
        <v>1.134864188683897</v>
      </c>
      <c r="R338" s="1"/>
      <c r="S338" s="1"/>
      <c r="T338" s="1">
        <v>0.85605434140578873</v>
      </c>
    </row>
    <row r="339" spans="1:20" x14ac:dyDescent="0.3">
      <c r="A339" s="25">
        <v>37025</v>
      </c>
      <c r="B339" s="1">
        <v>0.60505400403895426</v>
      </c>
      <c r="C339" s="1"/>
      <c r="D339" s="1"/>
      <c r="E339" s="1"/>
      <c r="F339" s="1">
        <v>1.117717749309072</v>
      </c>
      <c r="G339" s="1">
        <v>1.19416877452953</v>
      </c>
      <c r="H339" s="1"/>
      <c r="I339" s="1">
        <v>0.91147470892035642</v>
      </c>
      <c r="J339" s="1"/>
      <c r="K339" s="1">
        <v>1.0872565446003111</v>
      </c>
      <c r="L339" s="1">
        <v>1.274697083957375</v>
      </c>
      <c r="M339" s="1">
        <v>0.47044518614976011</v>
      </c>
      <c r="N339" s="1">
        <v>1.384719945210376</v>
      </c>
      <c r="O339" s="1"/>
      <c r="P339" s="1">
        <v>3.0372663229662038</v>
      </c>
      <c r="Q339" s="1">
        <v>1.0360321255819249</v>
      </c>
      <c r="R339" s="1"/>
      <c r="S339" s="1"/>
      <c r="T339" s="1">
        <v>0.83473124630832862</v>
      </c>
    </row>
    <row r="340" spans="1:20" x14ac:dyDescent="0.3">
      <c r="A340" s="25">
        <v>37026</v>
      </c>
      <c r="B340" s="1">
        <v>0.60492180564482045</v>
      </c>
      <c r="C340" s="1"/>
      <c r="D340" s="1"/>
      <c r="E340" s="1"/>
      <c r="F340" s="1">
        <v>1.1483769741447809</v>
      </c>
      <c r="G340" s="1">
        <v>1.2051325631281551</v>
      </c>
      <c r="H340" s="1"/>
      <c r="I340" s="1">
        <v>0.92686312686434691</v>
      </c>
      <c r="J340" s="1"/>
      <c r="K340" s="1">
        <v>1.1168015307494941</v>
      </c>
      <c r="L340" s="1">
        <v>1.284962846275324</v>
      </c>
      <c r="M340" s="1">
        <v>0.42254664560192362</v>
      </c>
      <c r="N340" s="1">
        <v>1.3716411898916421</v>
      </c>
      <c r="O340" s="1"/>
      <c r="P340" s="1">
        <v>3.0718440026020621</v>
      </c>
      <c r="Q340" s="1">
        <v>1.0292161107385209</v>
      </c>
      <c r="R340" s="1"/>
      <c r="S340" s="1"/>
      <c r="T340" s="1">
        <v>0.84028352037802734</v>
      </c>
    </row>
    <row r="341" spans="1:20" x14ac:dyDescent="0.3">
      <c r="A341" s="25">
        <v>37027</v>
      </c>
      <c r="B341" s="1">
        <v>0.61783592288260125</v>
      </c>
      <c r="C341" s="1"/>
      <c r="D341" s="1"/>
      <c r="E341" s="1"/>
      <c r="F341" s="1">
        <v>1.1510983434640709</v>
      </c>
      <c r="G341" s="1">
        <v>1.2536234829401669</v>
      </c>
      <c r="H341" s="1"/>
      <c r="I341" s="1">
        <v>0.92149231597140979</v>
      </c>
      <c r="J341" s="1"/>
      <c r="K341" s="1">
        <v>1.164073578875545</v>
      </c>
      <c r="L341" s="1">
        <v>1.356956050299124</v>
      </c>
      <c r="M341" s="1">
        <v>0.45758512201606971</v>
      </c>
      <c r="N341" s="1">
        <v>1.3971962739193799</v>
      </c>
      <c r="O341" s="1"/>
      <c r="P341" s="1">
        <v>3.0481332690336189</v>
      </c>
      <c r="Q341" s="1">
        <v>1.07345200551985</v>
      </c>
      <c r="R341" s="1"/>
      <c r="S341" s="1"/>
      <c r="T341" s="1">
        <v>0.8691080921441231</v>
      </c>
    </row>
    <row r="342" spans="1:20" x14ac:dyDescent="0.3">
      <c r="A342" s="25">
        <v>37028</v>
      </c>
      <c r="B342" s="1">
        <v>0.61794244006863519</v>
      </c>
      <c r="C342" s="1"/>
      <c r="D342" s="1"/>
      <c r="E342" s="1"/>
      <c r="F342" s="1">
        <v>1.1693456608298241</v>
      </c>
      <c r="G342" s="1">
        <v>1.21840276902102</v>
      </c>
      <c r="H342" s="1"/>
      <c r="I342" s="1">
        <v>0.91561576012112422</v>
      </c>
      <c r="J342" s="1"/>
      <c r="K342" s="1">
        <v>1.175891573335218</v>
      </c>
      <c r="L342" s="1">
        <v>1.364057971090753</v>
      </c>
      <c r="M342" s="1">
        <v>0.4488803341334327</v>
      </c>
      <c r="N342" s="1">
        <v>1.409852656939486</v>
      </c>
      <c r="O342" s="1"/>
      <c r="P342" s="1">
        <v>2.9957686496887428</v>
      </c>
      <c r="Q342" s="1">
        <v>1.1416802035504141</v>
      </c>
      <c r="R342" s="1"/>
      <c r="S342" s="1"/>
      <c r="T342" s="1">
        <v>0.87377436503248707</v>
      </c>
    </row>
    <row r="343" spans="1:20" x14ac:dyDescent="0.3">
      <c r="A343" s="25">
        <v>37029</v>
      </c>
      <c r="B343" s="1">
        <v>0.63018291782127622</v>
      </c>
      <c r="C343" s="1"/>
      <c r="D343" s="1"/>
      <c r="E343" s="1"/>
      <c r="F343" s="1">
        <v>1.162328441512221</v>
      </c>
      <c r="G343" s="1">
        <v>1.232804618624483</v>
      </c>
      <c r="H343" s="1"/>
      <c r="I343" s="1">
        <v>0.9337157314250214</v>
      </c>
      <c r="J343" s="1"/>
      <c r="K343" s="1">
        <v>1.164073578875545</v>
      </c>
      <c r="L343" s="1">
        <v>1.3516772985218191</v>
      </c>
      <c r="M343" s="1">
        <v>0.44456714951123499</v>
      </c>
      <c r="N343" s="1">
        <v>1.438971876148089</v>
      </c>
      <c r="O343" s="1"/>
      <c r="P343" s="1">
        <v>2.9476906491783832</v>
      </c>
      <c r="Q343" s="1">
        <v>1.1587201899035691</v>
      </c>
      <c r="R343" s="1"/>
      <c r="S343" s="1"/>
      <c r="T343" s="1">
        <v>0.8791494388659189</v>
      </c>
    </row>
    <row r="344" spans="1:20" x14ac:dyDescent="0.3">
      <c r="A344" s="25">
        <v>37032</v>
      </c>
      <c r="B344" s="1">
        <v>0.62994566790349538</v>
      </c>
      <c r="C344" s="1"/>
      <c r="D344" s="1"/>
      <c r="E344" s="1"/>
      <c r="F344" s="1">
        <v>1.153305380393024</v>
      </c>
      <c r="G344" s="1">
        <v>1.2582230704122399</v>
      </c>
      <c r="H344" s="1"/>
      <c r="I344" s="1">
        <v>0.91929061644814181</v>
      </c>
      <c r="J344" s="1"/>
      <c r="K344" s="1">
        <v>1.1463465872681471</v>
      </c>
      <c r="L344" s="1">
        <v>1.348817827776652</v>
      </c>
      <c r="M344" s="1">
        <v>0.43600484187587768</v>
      </c>
      <c r="N344" s="1">
        <v>1.4537072451203921</v>
      </c>
      <c r="O344" s="1"/>
      <c r="P344" s="1">
        <v>3.0645813546673</v>
      </c>
      <c r="Q344" s="1">
        <v>1.1587201899035691</v>
      </c>
      <c r="R344" s="1"/>
      <c r="S344" s="1"/>
      <c r="T344" s="1">
        <v>0.89350265800354445</v>
      </c>
    </row>
    <row r="345" spans="1:20" x14ac:dyDescent="0.3">
      <c r="A345" s="25">
        <v>37033</v>
      </c>
      <c r="B345" s="1">
        <v>0.61741172343833717</v>
      </c>
      <c r="C345" s="1"/>
      <c r="D345" s="1"/>
      <c r="E345" s="1"/>
      <c r="F345" s="1">
        <v>1.165971088474435</v>
      </c>
      <c r="G345" s="1">
        <v>1.276998720048284</v>
      </c>
      <c r="H345" s="1"/>
      <c r="I345" s="1">
        <v>0.91733211044495699</v>
      </c>
      <c r="J345" s="1"/>
      <c r="K345" s="1">
        <v>1.164073578875545</v>
      </c>
      <c r="L345" s="1">
        <v>1.3273572872690771</v>
      </c>
      <c r="M345" s="1">
        <v>0.405312681444434</v>
      </c>
      <c r="N345" s="1">
        <v>1.471591538216263</v>
      </c>
      <c r="O345" s="1"/>
      <c r="P345" s="1">
        <v>3.03582846792807</v>
      </c>
      <c r="Q345" s="1">
        <v>1.124640217174147</v>
      </c>
      <c r="R345" s="1"/>
      <c r="S345" s="1"/>
      <c r="T345" s="1">
        <v>0.87584170112226856</v>
      </c>
    </row>
    <row r="346" spans="1:20" x14ac:dyDescent="0.3">
      <c r="A346" s="25">
        <v>37034</v>
      </c>
      <c r="B346" s="1">
        <v>0.60482128343519881</v>
      </c>
      <c r="C346" s="1"/>
      <c r="D346" s="1"/>
      <c r="E346" s="1"/>
      <c r="F346" s="1">
        <v>1.1395862431697881</v>
      </c>
      <c r="G346" s="1">
        <v>1.260442732218451</v>
      </c>
      <c r="H346" s="1"/>
      <c r="I346" s="1">
        <v>0.90510434468624812</v>
      </c>
      <c r="J346" s="1"/>
      <c r="K346" s="1">
        <v>1.199527562172453</v>
      </c>
      <c r="L346" s="1">
        <v>1.3655389427002489</v>
      </c>
      <c r="M346" s="1">
        <v>0.37908580167476219</v>
      </c>
      <c r="N346" s="1">
        <v>1.479593673025247</v>
      </c>
      <c r="O346" s="1"/>
      <c r="P346" s="1">
        <v>3.0303113741789072</v>
      </c>
      <c r="Q346" s="1">
        <v>1.111008187464225</v>
      </c>
      <c r="R346" s="1"/>
      <c r="S346" s="1"/>
      <c r="T346" s="1">
        <v>0.86774955699940981</v>
      </c>
    </row>
    <row r="347" spans="1:20" x14ac:dyDescent="0.3">
      <c r="A347" s="25">
        <v>37035</v>
      </c>
      <c r="B347" s="1">
        <v>0.57982149029275321</v>
      </c>
      <c r="C347" s="1"/>
      <c r="D347" s="1"/>
      <c r="E347" s="1"/>
      <c r="F347" s="1">
        <v>1.152130205560951</v>
      </c>
      <c r="G347" s="1">
        <v>1.3044667430235311</v>
      </c>
      <c r="H347" s="1"/>
      <c r="I347" s="1">
        <v>0.92661384244522904</v>
      </c>
      <c r="J347" s="1"/>
      <c r="K347" s="1">
        <v>1.193618564942617</v>
      </c>
      <c r="L347" s="1">
        <v>1.3612272502692979</v>
      </c>
      <c r="M347" s="1">
        <v>0.36159373183974858</v>
      </c>
      <c r="N347" s="1">
        <v>1.4626772358720179</v>
      </c>
      <c r="O347" s="1"/>
      <c r="P347" s="1">
        <v>3.0297111875377021</v>
      </c>
      <c r="Q347" s="1">
        <v>1.104192172620821</v>
      </c>
      <c r="R347" s="1"/>
      <c r="S347" s="1"/>
      <c r="T347" s="1">
        <v>0.8578263437684589</v>
      </c>
    </row>
    <row r="348" spans="1:20" x14ac:dyDescent="0.3">
      <c r="A348" s="25">
        <v>37036</v>
      </c>
      <c r="B348" s="1">
        <v>0.55460690509873334</v>
      </c>
      <c r="C348" s="1"/>
      <c r="D348" s="1"/>
      <c r="E348" s="1"/>
      <c r="F348" s="1">
        <v>1.149325727006427</v>
      </c>
      <c r="G348" s="1">
        <v>1.2812084588345201</v>
      </c>
      <c r="H348" s="1"/>
      <c r="I348" s="1">
        <v>0.91413377028910658</v>
      </c>
      <c r="J348" s="1"/>
      <c r="K348" s="1">
        <v>1.2113455566321261</v>
      </c>
      <c r="L348" s="1">
        <v>1.362148201064598</v>
      </c>
      <c r="M348" s="1">
        <v>0.3397456984049681</v>
      </c>
      <c r="N348" s="1">
        <v>1.4327951548532289</v>
      </c>
      <c r="O348" s="1"/>
      <c r="P348" s="1">
        <v>3.0292152049990548</v>
      </c>
      <c r="Q348" s="1">
        <v>1.1041240216060391</v>
      </c>
      <c r="R348" s="1"/>
      <c r="S348" s="1"/>
      <c r="T348" s="1">
        <v>0.84524512699350318</v>
      </c>
    </row>
    <row r="349" spans="1:20" x14ac:dyDescent="0.3">
      <c r="A349" s="25">
        <v>37039</v>
      </c>
      <c r="B349" s="1">
        <v>0.54202423181881765</v>
      </c>
      <c r="C349" s="1"/>
      <c r="D349" s="1"/>
      <c r="E349" s="1"/>
      <c r="F349" s="1">
        <v>1.1420372088670561</v>
      </c>
      <c r="G349" s="1">
        <v>1.30990006448229</v>
      </c>
      <c r="H349" s="1"/>
      <c r="I349" s="1">
        <v>0.89212962705425247</v>
      </c>
      <c r="J349" s="1"/>
      <c r="K349" s="1">
        <v>1.175891573335218</v>
      </c>
      <c r="L349" s="1">
        <v>1.3460150745153161</v>
      </c>
      <c r="M349" s="1">
        <v>0.35287120930100618</v>
      </c>
      <c r="N349" s="1">
        <v>1.424721948901307</v>
      </c>
      <c r="O349" s="1"/>
      <c r="P349" s="1">
        <v>2.9841024018994791</v>
      </c>
      <c r="Q349" s="1">
        <v>1.063296185024881</v>
      </c>
      <c r="R349" s="1"/>
      <c r="S349" s="1"/>
      <c r="T349" s="1">
        <v>0.84477259303012464</v>
      </c>
    </row>
    <row r="350" spans="1:20" x14ac:dyDescent="0.3">
      <c r="A350" s="25">
        <v>37040</v>
      </c>
      <c r="B350" s="1">
        <v>0.55467904216987107</v>
      </c>
      <c r="C350" s="1"/>
      <c r="D350" s="1"/>
      <c r="E350" s="1"/>
      <c r="F350" s="1">
        <v>1.140543208560294</v>
      </c>
      <c r="G350" s="1">
        <v>1.292196463458531</v>
      </c>
      <c r="H350" s="1"/>
      <c r="I350" s="1">
        <v>0.93318581097365416</v>
      </c>
      <c r="J350" s="1"/>
      <c r="K350" s="1">
        <v>1.199527562172453</v>
      </c>
      <c r="L350" s="1">
        <v>1.361862161529023</v>
      </c>
      <c r="M350" s="1">
        <v>0.37469609262018932</v>
      </c>
      <c r="N350" s="1">
        <v>1.436336428335703</v>
      </c>
      <c r="O350" s="1"/>
      <c r="P350" s="1">
        <v>2.973493995519958</v>
      </c>
      <c r="Q350" s="1">
        <v>1.083744128044382</v>
      </c>
      <c r="R350" s="1"/>
      <c r="S350" s="1"/>
      <c r="T350" s="1">
        <v>0.85369167158889614</v>
      </c>
    </row>
    <row r="351" spans="1:20" x14ac:dyDescent="0.3">
      <c r="A351" s="25">
        <v>37041</v>
      </c>
      <c r="B351" s="1">
        <v>0.54245202128625492</v>
      </c>
      <c r="C351" s="1"/>
      <c r="D351" s="1"/>
      <c r="E351" s="1"/>
      <c r="F351" s="1">
        <v>1.1406022175025601</v>
      </c>
      <c r="G351" s="1">
        <v>1.287783336689889</v>
      </c>
      <c r="H351" s="1"/>
      <c r="I351" s="1">
        <v>0.93319609617976729</v>
      </c>
      <c r="J351" s="1"/>
      <c r="K351" s="1">
        <v>1.20543655940229</v>
      </c>
      <c r="L351" s="1">
        <v>1.3650208860596429</v>
      </c>
      <c r="M351" s="1">
        <v>0.36596288323436221</v>
      </c>
      <c r="N351" s="1">
        <v>1.449505589052879</v>
      </c>
      <c r="O351" s="1"/>
      <c r="P351" s="1">
        <v>2.961840929873893</v>
      </c>
      <c r="Q351" s="1">
        <v>1.0966945461188919</v>
      </c>
      <c r="R351" s="1"/>
      <c r="S351" s="1"/>
      <c r="T351" s="1">
        <v>0.85581807442409996</v>
      </c>
    </row>
    <row r="352" spans="1:20" x14ac:dyDescent="0.3">
      <c r="A352" s="25">
        <v>37042</v>
      </c>
      <c r="B352" s="1">
        <v>0.55504719764873445</v>
      </c>
      <c r="C352" s="1"/>
      <c r="D352" s="1"/>
      <c r="E352" s="1"/>
      <c r="F352" s="1">
        <v>1.154762021432163</v>
      </c>
      <c r="G352" s="1">
        <v>1.314313776355327</v>
      </c>
      <c r="H352" s="1"/>
      <c r="I352" s="1">
        <v>0.96717839699794195</v>
      </c>
      <c r="J352" s="1"/>
      <c r="K352" s="1">
        <v>1.211345556632127</v>
      </c>
      <c r="L352" s="1">
        <v>1.3552499944681771</v>
      </c>
      <c r="M352" s="1">
        <v>0.36163160998999239</v>
      </c>
      <c r="N352" s="1">
        <v>1.4908915855346889</v>
      </c>
      <c r="O352" s="1"/>
      <c r="P352" s="1">
        <v>3.0345923592946988</v>
      </c>
      <c r="Q352" s="1">
        <v>1.131387979468945</v>
      </c>
      <c r="R352" s="1"/>
      <c r="S352" s="1"/>
      <c r="T352" s="1">
        <v>0.86526875369167233</v>
      </c>
    </row>
    <row r="353" spans="1:20" x14ac:dyDescent="0.3">
      <c r="A353" s="25">
        <v>37043</v>
      </c>
      <c r="B353" s="1">
        <v>0.56761752686674094</v>
      </c>
      <c r="C353" s="1"/>
      <c r="D353" s="1"/>
      <c r="E353" s="1"/>
      <c r="F353" s="1">
        <v>1.156502877973046</v>
      </c>
      <c r="G353" s="1">
        <v>1.2911682822611299</v>
      </c>
      <c r="H353" s="1"/>
      <c r="I353" s="1">
        <v>0.96915900180180869</v>
      </c>
      <c r="J353" s="1"/>
      <c r="K353" s="1">
        <v>1.193618564942617</v>
      </c>
      <c r="L353" s="1">
        <v>1.3644535823321231</v>
      </c>
      <c r="M353" s="1">
        <v>0.38347997359055352</v>
      </c>
      <c r="N353" s="1">
        <v>1.4995468240122389</v>
      </c>
      <c r="O353" s="1"/>
      <c r="P353" s="1">
        <v>3.040267733885583</v>
      </c>
      <c r="Q353" s="1">
        <v>1.1382721453271301</v>
      </c>
      <c r="R353" s="1"/>
      <c r="S353" s="1"/>
      <c r="T353" s="1">
        <v>0.87365623154164285</v>
      </c>
    </row>
    <row r="354" spans="1:20" x14ac:dyDescent="0.3">
      <c r="A354" s="25">
        <v>37046</v>
      </c>
      <c r="B354" s="1">
        <v>0.5927408973501942</v>
      </c>
      <c r="C354" s="1"/>
      <c r="D354" s="1"/>
      <c r="E354" s="1"/>
      <c r="F354" s="1">
        <v>1.1527900356013181</v>
      </c>
      <c r="G354" s="1">
        <v>1.285698777628288</v>
      </c>
      <c r="H354" s="1"/>
      <c r="I354" s="1">
        <v>0.98359186116210762</v>
      </c>
      <c r="J354" s="1"/>
      <c r="K354" s="1">
        <v>1.2231635510918</v>
      </c>
      <c r="L354" s="1">
        <v>1.392179737228054</v>
      </c>
      <c r="M354" s="1">
        <v>0.41406588000203892</v>
      </c>
      <c r="N354" s="1">
        <v>1.5572115114839129</v>
      </c>
      <c r="O354" s="1"/>
      <c r="P354" s="1">
        <v>3.0334350706401221</v>
      </c>
      <c r="Q354" s="1">
        <v>1.1450881601936469</v>
      </c>
      <c r="R354" s="1"/>
      <c r="S354" s="1"/>
      <c r="T354" s="1">
        <v>0.89208505611340905</v>
      </c>
    </row>
    <row r="355" spans="1:20" x14ac:dyDescent="0.3">
      <c r="A355" s="25">
        <v>37047</v>
      </c>
      <c r="B355" s="1">
        <v>0.59353803716220099</v>
      </c>
      <c r="C355" s="1"/>
      <c r="D355" s="1"/>
      <c r="E355" s="1"/>
      <c r="F355" s="1">
        <v>1.1537376487535129</v>
      </c>
      <c r="G355" s="1">
        <v>1.3032841662000381</v>
      </c>
      <c r="H355" s="1"/>
      <c r="I355" s="1">
        <v>0.97822353702580667</v>
      </c>
      <c r="J355" s="1"/>
      <c r="K355" s="1">
        <v>1.20543655940229</v>
      </c>
      <c r="L355" s="1">
        <v>1.3999498969260771</v>
      </c>
      <c r="M355" s="1">
        <v>0.42727588317164372</v>
      </c>
      <c r="N355" s="1">
        <v>1.5211579379587219</v>
      </c>
      <c r="O355" s="1"/>
      <c r="P355" s="1">
        <v>2.9655261971023439</v>
      </c>
      <c r="Q355" s="1">
        <v>1.1689441614133189</v>
      </c>
      <c r="R355" s="1"/>
      <c r="S355" s="1"/>
      <c r="T355" s="1">
        <v>0.90927347903130629</v>
      </c>
    </row>
    <row r="356" spans="1:20" x14ac:dyDescent="0.3">
      <c r="A356" s="25">
        <v>37048</v>
      </c>
      <c r="B356" s="1">
        <v>0.60584532392762913</v>
      </c>
      <c r="C356" s="1"/>
      <c r="D356" s="1"/>
      <c r="E356" s="1"/>
      <c r="F356" s="1">
        <v>1.151311178293843</v>
      </c>
      <c r="G356" s="1">
        <v>1.304324534348507</v>
      </c>
      <c r="H356" s="1"/>
      <c r="I356" s="1">
        <v>1.0124627773184369</v>
      </c>
      <c r="J356" s="1"/>
      <c r="K356" s="1">
        <v>1.229072548321636</v>
      </c>
      <c r="L356" s="1">
        <v>1.4264906584582371</v>
      </c>
      <c r="M356" s="1">
        <v>0.40547645555735551</v>
      </c>
      <c r="N356" s="1">
        <v>1.47294670369011</v>
      </c>
      <c r="O356" s="1"/>
      <c r="P356" s="1">
        <v>2.910438767455807</v>
      </c>
      <c r="Q356" s="1">
        <v>1.1722840686218221</v>
      </c>
      <c r="R356" s="1"/>
      <c r="S356" s="1"/>
      <c r="T356" s="1">
        <v>0.90537507383343263</v>
      </c>
    </row>
    <row r="357" spans="1:20" x14ac:dyDescent="0.3">
      <c r="A357" s="25">
        <v>37049</v>
      </c>
      <c r="B357" s="1">
        <v>0.61851421210787405</v>
      </c>
      <c r="C357" s="1"/>
      <c r="D357" s="1"/>
      <c r="E357" s="1"/>
      <c r="F357" s="1">
        <v>1.1709499686583831</v>
      </c>
      <c r="G357" s="1">
        <v>1.3131600045943661</v>
      </c>
      <c r="H357" s="1"/>
      <c r="I357" s="1">
        <v>1.009795997852635</v>
      </c>
      <c r="J357" s="1"/>
      <c r="K357" s="1">
        <v>1.2586176752918701</v>
      </c>
      <c r="L357" s="1">
        <v>1.461833391075094</v>
      </c>
      <c r="M357" s="1">
        <v>0.42730945071786741</v>
      </c>
      <c r="N357" s="1">
        <v>1.4518641277994251</v>
      </c>
      <c r="O357" s="1"/>
      <c r="P357" s="1">
        <v>2.903999454618774</v>
      </c>
      <c r="Q357" s="1">
        <v>1.2131800561946491</v>
      </c>
      <c r="R357" s="1"/>
      <c r="S357" s="1"/>
      <c r="T357" s="1">
        <v>0.91340815121086905</v>
      </c>
    </row>
    <row r="358" spans="1:20" x14ac:dyDescent="0.3">
      <c r="A358" s="25">
        <v>37050</v>
      </c>
      <c r="B358" s="1">
        <v>0.61848293113114339</v>
      </c>
      <c r="C358" s="1"/>
      <c r="D358" s="1"/>
      <c r="E358" s="1"/>
      <c r="F358" s="1">
        <v>1.16628069182717</v>
      </c>
      <c r="G358" s="1">
        <v>1.309801769438101</v>
      </c>
      <c r="H358" s="1"/>
      <c r="I358" s="1">
        <v>1.0151699116981481</v>
      </c>
      <c r="J358" s="1"/>
      <c r="K358" s="1">
        <v>1.2231635510918</v>
      </c>
      <c r="L358" s="1">
        <v>1.4248582054134371</v>
      </c>
      <c r="M358" s="1">
        <v>0.4011406387707655</v>
      </c>
      <c r="N358" s="1">
        <v>1.431390268284729</v>
      </c>
      <c r="O358" s="1"/>
      <c r="P358" s="1">
        <v>2.8504983060405649</v>
      </c>
      <c r="Q358" s="1">
        <v>1.209840149009259</v>
      </c>
      <c r="R358" s="1"/>
      <c r="S358" s="1"/>
      <c r="T358" s="1">
        <v>0.90761961015948101</v>
      </c>
    </row>
    <row r="359" spans="1:20" x14ac:dyDescent="0.3">
      <c r="A359" s="25">
        <v>37053</v>
      </c>
      <c r="B359" s="1">
        <v>0.60570428618870897</v>
      </c>
      <c r="C359" s="1"/>
      <c r="D359" s="1"/>
      <c r="E359" s="1"/>
      <c r="F359" s="1">
        <v>1.161745909614903</v>
      </c>
      <c r="G359" s="1">
        <v>1.304309957302485</v>
      </c>
      <c r="H359" s="1"/>
      <c r="I359" s="1">
        <v>1.012002068206348</v>
      </c>
      <c r="J359" s="1"/>
      <c r="K359" s="1">
        <v>1.193618564942617</v>
      </c>
      <c r="L359" s="1">
        <v>1.4042934784897709</v>
      </c>
      <c r="M359" s="1">
        <v>0.40981810731012508</v>
      </c>
      <c r="N359" s="1">
        <v>1.450022906371093</v>
      </c>
      <c r="O359" s="1"/>
      <c r="P359" s="1">
        <v>2.790136255441197</v>
      </c>
      <c r="Q359" s="1">
        <v>1.175760176279836</v>
      </c>
      <c r="R359" s="1"/>
      <c r="S359" s="1"/>
      <c r="T359" s="1">
        <v>0.89923213230951049</v>
      </c>
    </row>
    <row r="360" spans="1:20" x14ac:dyDescent="0.3">
      <c r="A360" s="25">
        <v>37054</v>
      </c>
      <c r="B360" s="1">
        <v>0.60543159120459966</v>
      </c>
      <c r="C360" s="1"/>
      <c r="D360" s="1"/>
      <c r="E360" s="1"/>
      <c r="F360" s="1">
        <v>1.140820247422311</v>
      </c>
      <c r="G360" s="1">
        <v>1.3119745356456971</v>
      </c>
      <c r="H360" s="1"/>
      <c r="I360" s="1">
        <v>1.017625461989301</v>
      </c>
      <c r="J360" s="1"/>
      <c r="K360" s="1">
        <v>1.20543655940229</v>
      </c>
      <c r="L360" s="1">
        <v>1.434756937593159</v>
      </c>
      <c r="M360" s="1">
        <v>0.43596198777882572</v>
      </c>
      <c r="N360" s="1">
        <v>1.434433227419166</v>
      </c>
      <c r="O360" s="1"/>
      <c r="P360" s="1">
        <v>2.9233826936572851</v>
      </c>
      <c r="Q360" s="1">
        <v>1.151904175060164</v>
      </c>
      <c r="R360" s="1"/>
      <c r="S360" s="1"/>
      <c r="T360" s="1">
        <v>0.89621972829297181</v>
      </c>
    </row>
    <row r="361" spans="1:20" x14ac:dyDescent="0.3">
      <c r="A361" s="25">
        <v>37055</v>
      </c>
      <c r="B361" s="1">
        <v>0.6179406162025034</v>
      </c>
      <c r="C361" s="1"/>
      <c r="D361" s="1"/>
      <c r="E361" s="1"/>
      <c r="F361" s="1">
        <v>1.155197395446186</v>
      </c>
      <c r="G361" s="1">
        <v>1.319731369751058</v>
      </c>
      <c r="H361" s="1"/>
      <c r="I361" s="1">
        <v>1.0557706659909629</v>
      </c>
      <c r="J361" s="1"/>
      <c r="K361" s="1">
        <v>1.246799539929035</v>
      </c>
      <c r="L361" s="1">
        <v>1.432343385753724</v>
      </c>
      <c r="M361" s="1">
        <v>0.43601248961819011</v>
      </c>
      <c r="N361" s="1">
        <v>1.449868725207081</v>
      </c>
      <c r="O361" s="1"/>
      <c r="P361" s="1">
        <v>3.0473662431027999</v>
      </c>
      <c r="Q361" s="1">
        <v>1.1928001626329909</v>
      </c>
      <c r="R361" s="1"/>
      <c r="S361" s="1"/>
      <c r="T361" s="1">
        <v>0.90980507974010694</v>
      </c>
    </row>
    <row r="362" spans="1:20" x14ac:dyDescent="0.3">
      <c r="A362" s="25">
        <v>37057</v>
      </c>
      <c r="B362" s="1">
        <v>0.59310727866372648</v>
      </c>
      <c r="C362" s="1"/>
      <c r="D362" s="1"/>
      <c r="E362" s="1"/>
      <c r="F362" s="1">
        <v>1.1320607382468539</v>
      </c>
      <c r="G362" s="1">
        <v>1.2710930108887479</v>
      </c>
      <c r="H362" s="1"/>
      <c r="I362" s="1">
        <v>1.028146697262488</v>
      </c>
      <c r="J362" s="1"/>
      <c r="K362" s="1">
        <v>1.2231635510918</v>
      </c>
      <c r="L362" s="1">
        <v>1.4011958973892671</v>
      </c>
      <c r="M362" s="1">
        <v>0.40534225295270321</v>
      </c>
      <c r="N362" s="1">
        <v>1.4155184927351601</v>
      </c>
      <c r="O362" s="1"/>
      <c r="P362" s="1">
        <v>3.081923694439423</v>
      </c>
      <c r="Q362" s="1">
        <v>1.1587201899035691</v>
      </c>
      <c r="R362" s="1"/>
      <c r="S362" s="1"/>
      <c r="T362" s="1">
        <v>0.88511518015357415</v>
      </c>
    </row>
    <row r="363" spans="1:20" x14ac:dyDescent="0.3">
      <c r="A363" s="25">
        <v>37060</v>
      </c>
      <c r="B363" s="1">
        <v>0.55540509976903851</v>
      </c>
      <c r="C363" s="1"/>
      <c r="D363" s="1"/>
      <c r="E363" s="1"/>
      <c r="F363" s="1">
        <v>1.106381151919839</v>
      </c>
      <c r="G363" s="1">
        <v>1.3085038998331071</v>
      </c>
      <c r="H363" s="1"/>
      <c r="I363" s="1">
        <v>1.019322146454557</v>
      </c>
      <c r="J363" s="1"/>
      <c r="K363" s="1">
        <v>1.1818005705650549</v>
      </c>
      <c r="L363" s="1">
        <v>1.347519693437965</v>
      </c>
      <c r="M363" s="1">
        <v>0.37021161924639268</v>
      </c>
      <c r="N363" s="1">
        <v>1.408847792326698</v>
      </c>
      <c r="O363" s="1"/>
      <c r="P363" s="1">
        <v>3.028237819648568</v>
      </c>
      <c r="Q363" s="1">
        <v>1.111008187464225</v>
      </c>
      <c r="R363" s="1"/>
      <c r="S363" s="1"/>
      <c r="T363" s="1">
        <v>0.84790313053750788</v>
      </c>
    </row>
    <row r="364" spans="1:20" x14ac:dyDescent="0.3">
      <c r="A364" s="25">
        <v>37061</v>
      </c>
      <c r="B364" s="1">
        <v>0.56781282884718187</v>
      </c>
      <c r="C364" s="1"/>
      <c r="D364" s="1"/>
      <c r="E364" s="1"/>
      <c r="F364" s="1">
        <v>1.117053056338865</v>
      </c>
      <c r="G364" s="1">
        <v>1.290859374961828</v>
      </c>
      <c r="H364" s="1"/>
      <c r="I364" s="1">
        <v>1.018323539985341</v>
      </c>
      <c r="J364" s="1"/>
      <c r="K364" s="1">
        <v>1.1581645816457089</v>
      </c>
      <c r="L364" s="1">
        <v>1.3450273128834711</v>
      </c>
      <c r="M364" s="1">
        <v>0.36149996779310112</v>
      </c>
      <c r="N364" s="1">
        <v>1.425954423573452</v>
      </c>
      <c r="O364" s="1"/>
      <c r="P364" s="1">
        <v>3.068425644492208</v>
      </c>
      <c r="Q364" s="1">
        <v>1.1178242023307421</v>
      </c>
      <c r="R364" s="1"/>
      <c r="S364" s="1"/>
      <c r="T364" s="1">
        <v>0.85056113408151257</v>
      </c>
    </row>
    <row r="365" spans="1:20" x14ac:dyDescent="0.3">
      <c r="A365" s="25">
        <v>37062</v>
      </c>
      <c r="B365" s="1">
        <v>0.58043765215601417</v>
      </c>
      <c r="C365" s="1"/>
      <c r="D365" s="1"/>
      <c r="E365" s="1"/>
      <c r="F365" s="1">
        <v>1.108736810012388</v>
      </c>
      <c r="G365" s="1">
        <v>1.287657647916848</v>
      </c>
      <c r="H365" s="1"/>
      <c r="I365" s="1">
        <v>0.99852224204514395</v>
      </c>
      <c r="J365" s="1"/>
      <c r="K365" s="1">
        <v>1.165756788926724</v>
      </c>
      <c r="L365" s="1">
        <v>1.380766424097017</v>
      </c>
      <c r="M365" s="1">
        <v>0.36588896854230152</v>
      </c>
      <c r="N365" s="1">
        <v>1.4609847270549681</v>
      </c>
      <c r="O365" s="1"/>
      <c r="P365" s="1">
        <v>3.068432691463554</v>
      </c>
      <c r="Q365" s="1">
        <v>1.129411397111316</v>
      </c>
      <c r="R365" s="1"/>
      <c r="S365" s="1"/>
      <c r="T365" s="1">
        <v>0.86066154754873059</v>
      </c>
    </row>
    <row r="366" spans="1:20" x14ac:dyDescent="0.3">
      <c r="A366" s="25">
        <v>37063</v>
      </c>
      <c r="B366" s="1">
        <v>0.61789001461810689</v>
      </c>
      <c r="C366" s="1"/>
      <c r="D366" s="1"/>
      <c r="E366" s="1"/>
      <c r="F366" s="1">
        <v>1.1201922640313779</v>
      </c>
      <c r="G366" s="1">
        <v>1.291980874372668</v>
      </c>
      <c r="H366" s="1"/>
      <c r="I366" s="1">
        <v>0.97628020002563709</v>
      </c>
      <c r="J366" s="1"/>
      <c r="K366" s="1">
        <v>1.2190146617321429</v>
      </c>
      <c r="L366" s="1">
        <v>1.396372836809411</v>
      </c>
      <c r="M366" s="1">
        <v>0.39650125798857022</v>
      </c>
      <c r="N366" s="1">
        <v>1.4647614483592131</v>
      </c>
      <c r="O366" s="1"/>
      <c r="P366" s="1">
        <v>2.9295377964998468</v>
      </c>
      <c r="Q366" s="1">
        <v>1.1416802035504141</v>
      </c>
      <c r="R366" s="1"/>
      <c r="S366" s="1"/>
      <c r="T366" s="1">
        <v>0.87548730064973468</v>
      </c>
    </row>
    <row r="367" spans="1:20" x14ac:dyDescent="0.3">
      <c r="A367" s="25">
        <v>37064</v>
      </c>
      <c r="B367" s="1">
        <v>0.59315817027408424</v>
      </c>
      <c r="C367" s="1"/>
      <c r="D367" s="1"/>
      <c r="E367" s="1"/>
      <c r="F367" s="1">
        <v>1.1250938963139681</v>
      </c>
      <c r="G367" s="1">
        <v>1.3040918646341031</v>
      </c>
      <c r="H367" s="1"/>
      <c r="I367" s="1">
        <v>0.9567219306999295</v>
      </c>
      <c r="J367" s="1"/>
      <c r="K367" s="1">
        <v>1.213097120318442</v>
      </c>
      <c r="L367" s="1">
        <v>1.414914957598846</v>
      </c>
      <c r="M367" s="1">
        <v>0.40517624291864368</v>
      </c>
      <c r="N367" s="1">
        <v>1.422285015948398</v>
      </c>
      <c r="O367" s="1"/>
      <c r="P367" s="1">
        <v>2.859418901341888</v>
      </c>
      <c r="Q367" s="1">
        <v>1.180258752180994</v>
      </c>
      <c r="R367" s="1"/>
      <c r="S367" s="1"/>
      <c r="T367" s="1">
        <v>0.86721795629060894</v>
      </c>
    </row>
    <row r="368" spans="1:20" x14ac:dyDescent="0.3">
      <c r="A368" s="25">
        <v>37067</v>
      </c>
      <c r="B368" s="1">
        <v>0.5806131500848809</v>
      </c>
      <c r="C368" s="1"/>
      <c r="D368" s="1"/>
      <c r="E368" s="1"/>
      <c r="F368" s="1">
        <v>1.0972160062848639</v>
      </c>
      <c r="G368" s="1">
        <v>1.3020047773142489</v>
      </c>
      <c r="H368" s="1"/>
      <c r="I368" s="1">
        <v>0.95232156734540574</v>
      </c>
      <c r="J368" s="1"/>
      <c r="K368" s="1">
        <v>1.2190146617321429</v>
      </c>
      <c r="L368" s="1">
        <v>1.4186252733223541</v>
      </c>
      <c r="M368" s="1">
        <v>0.4356542428374508</v>
      </c>
      <c r="N368" s="1">
        <v>1.3883931742634239</v>
      </c>
      <c r="O368" s="1"/>
      <c r="P368" s="1">
        <v>2.7647933647380651</v>
      </c>
      <c r="Q368" s="1">
        <v>1.1655362047700859</v>
      </c>
      <c r="R368" s="1"/>
      <c r="S368" s="1"/>
      <c r="T368" s="1">
        <v>0.8587714116952162</v>
      </c>
    </row>
    <row r="369" spans="1:20" x14ac:dyDescent="0.3">
      <c r="A369" s="25">
        <v>37068</v>
      </c>
      <c r="B369" s="1">
        <v>0.58049785760308981</v>
      </c>
      <c r="C369" s="1"/>
      <c r="D369" s="1"/>
      <c r="E369" s="1"/>
      <c r="F369" s="1">
        <v>1.073651741205806</v>
      </c>
      <c r="G369" s="1">
        <v>1.2997822213037851</v>
      </c>
      <c r="H369" s="1"/>
      <c r="I369" s="1">
        <v>0.95745993086479619</v>
      </c>
      <c r="J369" s="1"/>
      <c r="K369" s="1">
        <v>1.195344495995228</v>
      </c>
      <c r="L369" s="1">
        <v>1.380974863813105</v>
      </c>
      <c r="M369" s="1">
        <v>0.47051381165997319</v>
      </c>
      <c r="N369" s="1">
        <v>1.3845557103998181</v>
      </c>
      <c r="O369" s="1"/>
      <c r="P369" s="1">
        <v>2.7603001787346071</v>
      </c>
      <c r="Q369" s="1">
        <v>1.1621962975615829</v>
      </c>
      <c r="R369" s="1"/>
      <c r="S369" s="1"/>
      <c r="T369" s="1">
        <v>0.85404607206143002</v>
      </c>
    </row>
    <row r="370" spans="1:20" x14ac:dyDescent="0.3">
      <c r="A370" s="25">
        <v>37069</v>
      </c>
      <c r="B370" s="1">
        <v>0.58038270506582457</v>
      </c>
      <c r="C370" s="1"/>
      <c r="D370" s="1"/>
      <c r="E370" s="1"/>
      <c r="F370" s="1">
        <v>1.0676065223434801</v>
      </c>
      <c r="G370" s="1">
        <v>1.3075933068398491</v>
      </c>
      <c r="H370" s="1"/>
      <c r="I370" s="1">
        <v>0.98091921217707634</v>
      </c>
      <c r="J370" s="1"/>
      <c r="K370" s="1">
        <v>1.2249322031458441</v>
      </c>
      <c r="L370" s="1">
        <v>1.392275487187199</v>
      </c>
      <c r="M370" s="1">
        <v>0.49226515835952322</v>
      </c>
      <c r="N370" s="1">
        <v>1.336162085539786</v>
      </c>
      <c r="O370" s="1"/>
      <c r="P370" s="1">
        <v>2.7076386869053679</v>
      </c>
      <c r="Q370" s="1">
        <v>1.1416802035504141</v>
      </c>
      <c r="R370" s="1"/>
      <c r="S370" s="1"/>
      <c r="T370" s="1">
        <v>0.84512699350265863</v>
      </c>
    </row>
    <row r="371" spans="1:20" x14ac:dyDescent="0.3">
      <c r="A371" s="25">
        <v>37070</v>
      </c>
      <c r="B371" s="1">
        <v>0.58060977483576093</v>
      </c>
      <c r="C371" s="1"/>
      <c r="D371" s="1"/>
      <c r="E371" s="1"/>
      <c r="F371" s="1">
        <v>1.0598733128443749</v>
      </c>
      <c r="G371" s="1">
        <v>1.314269703309765</v>
      </c>
      <c r="H371" s="1"/>
      <c r="I371" s="1">
        <v>0.9867840056329098</v>
      </c>
      <c r="J371" s="1"/>
      <c r="K371" s="1">
        <v>1.207179578904741</v>
      </c>
      <c r="L371" s="1">
        <v>1.4171888624964</v>
      </c>
      <c r="M371" s="1">
        <v>0.48793024385850819</v>
      </c>
      <c r="N371" s="1">
        <v>1.32087125724933</v>
      </c>
      <c r="O371" s="1"/>
      <c r="P371" s="1">
        <v>2.7782596196996292</v>
      </c>
      <c r="Q371" s="1">
        <v>1.1178923533455229</v>
      </c>
      <c r="R371" s="1"/>
      <c r="S371" s="1"/>
      <c r="T371" s="1">
        <v>0.84997046662728948</v>
      </c>
    </row>
    <row r="372" spans="1:20" x14ac:dyDescent="0.3">
      <c r="A372" s="25">
        <v>37071</v>
      </c>
      <c r="B372" s="1">
        <v>0.56835405267084527</v>
      </c>
      <c r="C372" s="1"/>
      <c r="D372" s="1"/>
      <c r="E372" s="1"/>
      <c r="F372" s="1">
        <v>1.081660958507537</v>
      </c>
      <c r="G372" s="1">
        <v>1.2723901115495151</v>
      </c>
      <c r="H372" s="1"/>
      <c r="I372" s="1">
        <v>1.0109996647188511</v>
      </c>
      <c r="J372" s="1"/>
      <c r="K372" s="1">
        <v>1.2190146617321429</v>
      </c>
      <c r="L372" s="1">
        <v>1.424926187469669</v>
      </c>
      <c r="M372" s="1">
        <v>0.47925163850620361</v>
      </c>
      <c r="N372" s="1">
        <v>1.343890212018833</v>
      </c>
      <c r="O372" s="1"/>
      <c r="P372" s="1">
        <v>2.8323645203038281</v>
      </c>
      <c r="Q372" s="1">
        <v>1.1314561304837261</v>
      </c>
      <c r="R372" s="1"/>
      <c r="S372" s="1"/>
      <c r="T372" s="1">
        <v>0.85995274660366272</v>
      </c>
    </row>
    <row r="373" spans="1:20" x14ac:dyDescent="0.3">
      <c r="A373" s="25">
        <v>37074</v>
      </c>
      <c r="B373" s="1">
        <v>0.56813629878022376</v>
      </c>
      <c r="C373" s="1"/>
      <c r="D373" s="1"/>
      <c r="E373" s="1"/>
      <c r="F373" s="1">
        <v>1.105281325774865</v>
      </c>
      <c r="G373" s="1">
        <v>1.2965598143944119</v>
      </c>
      <c r="H373" s="1"/>
      <c r="I373" s="1">
        <v>1.0088055063253649</v>
      </c>
      <c r="J373" s="1"/>
      <c r="K373" s="1">
        <v>1.2190146617321429</v>
      </c>
      <c r="L373" s="1">
        <v>1.4450870426123441</v>
      </c>
      <c r="M373" s="1">
        <v>0.50105738659223564</v>
      </c>
      <c r="N373" s="1">
        <v>1.331169490851245</v>
      </c>
      <c r="O373" s="1"/>
      <c r="P373" s="1">
        <v>2.8113451785848249</v>
      </c>
      <c r="Q373" s="1">
        <v>1.104260323612489</v>
      </c>
      <c r="R373" s="1"/>
      <c r="S373" s="1"/>
      <c r="T373" s="1">
        <v>0.8597164796219734</v>
      </c>
    </row>
    <row r="374" spans="1:20" x14ac:dyDescent="0.3">
      <c r="A374" s="25">
        <v>37075</v>
      </c>
      <c r="B374" s="1">
        <v>0.55554884049751907</v>
      </c>
      <c r="C374" s="1"/>
      <c r="D374" s="1"/>
      <c r="E374" s="1"/>
      <c r="F374" s="1">
        <v>1.08791443944496</v>
      </c>
      <c r="G374" s="1">
        <v>1.258667976843217</v>
      </c>
      <c r="H374" s="1"/>
      <c r="I374" s="1">
        <v>0.96355571172610821</v>
      </c>
      <c r="J374" s="1"/>
      <c r="K374" s="1">
        <v>1.207179578904741</v>
      </c>
      <c r="L374" s="1">
        <v>1.401644110354106</v>
      </c>
      <c r="M374" s="1">
        <v>0.52718533430454706</v>
      </c>
      <c r="N374" s="1">
        <v>1.306888004162966</v>
      </c>
      <c r="O374" s="1"/>
      <c r="P374" s="1">
        <v>2.802423310180195</v>
      </c>
      <c r="Q374" s="1">
        <v>1.070793811526809</v>
      </c>
      <c r="R374" s="1"/>
      <c r="S374" s="1"/>
      <c r="T374" s="1">
        <v>0.84772593030124099</v>
      </c>
    </row>
    <row r="375" spans="1:20" x14ac:dyDescent="0.3">
      <c r="A375" s="25">
        <v>37076</v>
      </c>
      <c r="B375" s="1">
        <v>0.5427815801002438</v>
      </c>
      <c r="C375" s="1"/>
      <c r="D375" s="1"/>
      <c r="E375" s="1"/>
      <c r="F375" s="1">
        <v>1.073734489415995</v>
      </c>
      <c r="G375" s="1">
        <v>1.24421609204676</v>
      </c>
      <c r="H375" s="1"/>
      <c r="I375" s="1">
        <v>0.96087963354840622</v>
      </c>
      <c r="J375" s="1"/>
      <c r="K375" s="1">
        <v>1.1835094131678261</v>
      </c>
      <c r="L375" s="1">
        <v>1.3645297058276651</v>
      </c>
      <c r="M375" s="1">
        <v>0.49222166078667351</v>
      </c>
      <c r="N375" s="1">
        <v>1.295291613784272</v>
      </c>
      <c r="O375" s="1"/>
      <c r="P375" s="1">
        <v>2.7692121768312719</v>
      </c>
      <c r="Q375" s="1">
        <v>1.0537537235936041</v>
      </c>
      <c r="R375" s="1"/>
      <c r="S375" s="1"/>
      <c r="T375" s="1">
        <v>0.8302421736562321</v>
      </c>
    </row>
    <row r="376" spans="1:20" x14ac:dyDescent="0.3">
      <c r="A376" s="25">
        <v>37077</v>
      </c>
      <c r="B376" s="1">
        <v>0.54303795276498712</v>
      </c>
      <c r="C376" s="1"/>
      <c r="D376" s="1"/>
      <c r="E376" s="1"/>
      <c r="F376" s="1">
        <v>1.0854527771332749</v>
      </c>
      <c r="G376" s="1">
        <v>1.286461846923292</v>
      </c>
      <c r="H376" s="1"/>
      <c r="I376" s="1">
        <v>1.0070454898906109</v>
      </c>
      <c r="J376" s="1"/>
      <c r="K376" s="1">
        <v>1.1539217060993221</v>
      </c>
      <c r="L376" s="1">
        <v>1.3453274930814101</v>
      </c>
      <c r="M376" s="1">
        <v>0.45732334965657462</v>
      </c>
      <c r="N376" s="1">
        <v>1.3125250141779199</v>
      </c>
      <c r="O376" s="1"/>
      <c r="P376" s="1">
        <v>2.7849013051095071</v>
      </c>
      <c r="Q376" s="1">
        <v>1.0210369741581169</v>
      </c>
      <c r="R376" s="1"/>
      <c r="S376" s="1"/>
      <c r="T376" s="1">
        <v>0.82971057294743111</v>
      </c>
    </row>
    <row r="377" spans="1:20" x14ac:dyDescent="0.3">
      <c r="A377" s="25">
        <v>37078</v>
      </c>
      <c r="B377" s="1">
        <v>0.54323072416851681</v>
      </c>
      <c r="C377" s="1"/>
      <c r="D377" s="1"/>
      <c r="E377" s="1"/>
      <c r="F377" s="1">
        <v>1.1004604790848469</v>
      </c>
      <c r="G377" s="1">
        <v>1.2863866885873381</v>
      </c>
      <c r="H377" s="1"/>
      <c r="I377" s="1">
        <v>0.96792890231524342</v>
      </c>
      <c r="J377" s="1"/>
      <c r="K377" s="1">
        <v>1.1775918717541249</v>
      </c>
      <c r="L377" s="1">
        <v>1.3270569034786059</v>
      </c>
      <c r="M377" s="1">
        <v>0.44414238653518062</v>
      </c>
      <c r="N377" s="1">
        <v>1.323835594106328</v>
      </c>
      <c r="O377" s="1"/>
      <c r="P377" s="1">
        <v>2.825170248903107</v>
      </c>
      <c r="Q377" s="1">
        <v>1.0183105275933579</v>
      </c>
      <c r="R377" s="1"/>
      <c r="S377" s="1"/>
      <c r="T377" s="1">
        <v>0.82138216184288304</v>
      </c>
    </row>
    <row r="378" spans="1:20" x14ac:dyDescent="0.3">
      <c r="A378" s="25">
        <v>37082</v>
      </c>
      <c r="B378" s="1">
        <v>0.53055089062867011</v>
      </c>
      <c r="C378" s="1"/>
      <c r="D378" s="1"/>
      <c r="E378" s="1"/>
      <c r="F378" s="1">
        <v>1.088700711814333</v>
      </c>
      <c r="G378" s="1">
        <v>1.242963911816158</v>
      </c>
      <c r="H378" s="1"/>
      <c r="I378" s="1">
        <v>0.97158268904019529</v>
      </c>
      <c r="J378" s="1"/>
      <c r="K378" s="1">
        <v>1.1480041646856209</v>
      </c>
      <c r="L378" s="1">
        <v>1.2963524233224091</v>
      </c>
      <c r="M378" s="1">
        <v>0.42656532204319558</v>
      </c>
      <c r="N378" s="1">
        <v>1.3511859869126039</v>
      </c>
      <c r="O378" s="1"/>
      <c r="P378" s="1">
        <v>2.7921537713253839</v>
      </c>
      <c r="Q378" s="1">
        <v>0.99240979300127596</v>
      </c>
      <c r="R378" s="1"/>
      <c r="S378" s="1"/>
      <c r="T378" s="1">
        <v>0.80147666863555866</v>
      </c>
    </row>
    <row r="379" spans="1:20" x14ac:dyDescent="0.3">
      <c r="A379" s="25">
        <v>37083</v>
      </c>
      <c r="B379" s="1">
        <v>0.56802873848470858</v>
      </c>
      <c r="C379" s="1"/>
      <c r="D379" s="1"/>
      <c r="E379" s="1"/>
      <c r="F379" s="1">
        <v>1.0886432953747669</v>
      </c>
      <c r="G379" s="1">
        <v>1.280715447405931</v>
      </c>
      <c r="H379" s="1"/>
      <c r="I379" s="1">
        <v>1.0035987674341349</v>
      </c>
      <c r="J379" s="1"/>
      <c r="K379" s="1">
        <v>1.1539217060993221</v>
      </c>
      <c r="L379" s="1">
        <v>1.323495523841276</v>
      </c>
      <c r="M379" s="1">
        <v>0.48328109536965952</v>
      </c>
      <c r="N379" s="1">
        <v>1.382458136537777</v>
      </c>
      <c r="O379" s="1"/>
      <c r="P379" s="1">
        <v>2.7367842957561388</v>
      </c>
      <c r="Q379" s="1">
        <v>1.0155841825855361</v>
      </c>
      <c r="R379" s="1"/>
      <c r="S379" s="1"/>
      <c r="T379" s="1">
        <v>0.81577082102776177</v>
      </c>
    </row>
    <row r="380" spans="1:20" x14ac:dyDescent="0.3">
      <c r="A380" s="25">
        <v>37084</v>
      </c>
      <c r="B380" s="1">
        <v>0.55601961260294142</v>
      </c>
      <c r="C380" s="1"/>
      <c r="D380" s="1"/>
      <c r="E380" s="1"/>
      <c r="F380" s="1">
        <v>1.0558720954584599</v>
      </c>
      <c r="G380" s="1">
        <v>1.243057882823454</v>
      </c>
      <c r="H380" s="1"/>
      <c r="I380" s="1">
        <v>1.0018875718290621</v>
      </c>
      <c r="J380" s="1"/>
      <c r="K380" s="1">
        <v>1.1835094131678261</v>
      </c>
      <c r="L380" s="1">
        <v>1.3536298154006561</v>
      </c>
      <c r="M380" s="1">
        <v>0.478950356666074</v>
      </c>
      <c r="N380" s="1">
        <v>1.3727545766214491</v>
      </c>
      <c r="O380" s="1"/>
      <c r="P380" s="1">
        <v>2.7882728700161441</v>
      </c>
      <c r="Q380" s="1">
        <v>1.0292843633102391</v>
      </c>
      <c r="R380" s="1"/>
      <c r="S380" s="1"/>
      <c r="T380" s="1">
        <v>0.82173656231541692</v>
      </c>
    </row>
    <row r="381" spans="1:20" x14ac:dyDescent="0.3">
      <c r="A381" s="25">
        <v>37085</v>
      </c>
      <c r="B381" s="1">
        <v>0.55598902485824109</v>
      </c>
      <c r="C381" s="1"/>
      <c r="D381" s="1"/>
      <c r="E381" s="1"/>
      <c r="F381" s="1">
        <v>1.0672547332367071</v>
      </c>
      <c r="G381" s="1">
        <v>1.243062818174965</v>
      </c>
      <c r="H381" s="1"/>
      <c r="I381" s="1">
        <v>1.024122435003036</v>
      </c>
      <c r="J381" s="1"/>
      <c r="K381" s="1">
        <v>1.213097120318442</v>
      </c>
      <c r="L381" s="1">
        <v>1.4009252706282249</v>
      </c>
      <c r="M381" s="1">
        <v>0.48774222573386022</v>
      </c>
      <c r="N381" s="1">
        <v>1.3613537978777761</v>
      </c>
      <c r="O381" s="1"/>
      <c r="P381" s="1">
        <v>2.7583233912327798</v>
      </c>
      <c r="Q381" s="1">
        <v>1.0224001974289409</v>
      </c>
      <c r="R381" s="1"/>
      <c r="S381" s="1"/>
      <c r="T381" s="1">
        <v>0.83154164205552317</v>
      </c>
    </row>
    <row r="382" spans="1:20" x14ac:dyDescent="0.3">
      <c r="A382" s="25">
        <v>37088</v>
      </c>
      <c r="B382" s="1">
        <v>0.55590349048995447</v>
      </c>
      <c r="C382" s="1"/>
      <c r="D382" s="1"/>
      <c r="E382" s="1"/>
      <c r="F382" s="1">
        <v>1.0608879409960781</v>
      </c>
      <c r="G382" s="1">
        <v>1.2474756959713531</v>
      </c>
      <c r="H382" s="1"/>
      <c r="I382" s="1">
        <v>1.005556240463368</v>
      </c>
      <c r="J382" s="1"/>
      <c r="K382" s="1">
        <v>1.195344495995228</v>
      </c>
      <c r="L382" s="1">
        <v>1.3636355658261541</v>
      </c>
      <c r="M382" s="1">
        <v>0.47893784900741609</v>
      </c>
      <c r="N382" s="1">
        <v>1.3174443941207981</v>
      </c>
      <c r="O382" s="1"/>
      <c r="P382" s="1">
        <v>2.7089509419340598</v>
      </c>
      <c r="Q382" s="1">
        <v>1.0224001974289409</v>
      </c>
      <c r="R382" s="1"/>
      <c r="S382" s="1"/>
      <c r="T382" s="1">
        <v>0.81577082102776177</v>
      </c>
    </row>
    <row r="383" spans="1:20" x14ac:dyDescent="0.3">
      <c r="A383" s="25">
        <v>37089</v>
      </c>
      <c r="B383" s="1">
        <v>0.56868366239736678</v>
      </c>
      <c r="C383" s="1"/>
      <c r="D383" s="1"/>
      <c r="E383" s="1"/>
      <c r="F383" s="1">
        <v>1.0575623710208619</v>
      </c>
      <c r="G383" s="1">
        <v>1.237489450320465</v>
      </c>
      <c r="H383" s="1"/>
      <c r="I383" s="1">
        <v>0.99237056084368058</v>
      </c>
      <c r="J383" s="1"/>
      <c r="K383" s="1">
        <v>1.189426954581527</v>
      </c>
      <c r="L383" s="1">
        <v>1.36532560398801</v>
      </c>
      <c r="M383" s="1">
        <v>0.50527012765315327</v>
      </c>
      <c r="N383" s="1">
        <v>1.3081251745545881</v>
      </c>
      <c r="O383" s="1"/>
      <c r="P383" s="1">
        <v>2.8123896724602759</v>
      </c>
      <c r="Q383" s="1">
        <v>1.0353505139465129</v>
      </c>
      <c r="R383" s="1"/>
      <c r="S383" s="1"/>
      <c r="T383" s="1">
        <v>0.83685764914353267</v>
      </c>
    </row>
    <row r="384" spans="1:20" x14ac:dyDescent="0.3">
      <c r="A384" s="25">
        <v>37090</v>
      </c>
      <c r="B384" s="1">
        <v>0.55614136764321254</v>
      </c>
      <c r="C384" s="1"/>
      <c r="D384" s="1"/>
      <c r="E384" s="1"/>
      <c r="F384" s="1">
        <v>1.0510835425099421</v>
      </c>
      <c r="G384" s="1">
        <v>1.2474661443528541</v>
      </c>
      <c r="H384" s="1"/>
      <c r="I384" s="1">
        <v>0.95472121010129118</v>
      </c>
      <c r="J384" s="1"/>
      <c r="K384" s="1">
        <v>1.189426954581527</v>
      </c>
      <c r="L384" s="1">
        <v>1.33101082025241</v>
      </c>
      <c r="M384" s="1">
        <v>0.48333792271205372</v>
      </c>
      <c r="N384" s="1">
        <v>1.2662157577427471</v>
      </c>
      <c r="O384" s="1"/>
      <c r="P384" s="1">
        <v>2.8291911280790392</v>
      </c>
      <c r="Q384" s="1">
        <v>1.008836318733801</v>
      </c>
      <c r="R384" s="1"/>
      <c r="S384" s="1"/>
      <c r="T384" s="1">
        <v>0.81453041937389303</v>
      </c>
    </row>
    <row r="385" spans="1:20" x14ac:dyDescent="0.3">
      <c r="A385" s="25">
        <v>37091</v>
      </c>
      <c r="B385" s="1">
        <v>0.55592128870259472</v>
      </c>
      <c r="C385" s="1"/>
      <c r="D385" s="1"/>
      <c r="E385" s="1"/>
      <c r="F385" s="1">
        <v>1.066275732941891</v>
      </c>
      <c r="G385" s="1">
        <v>1.253031582729369</v>
      </c>
      <c r="H385" s="1"/>
      <c r="I385" s="1">
        <v>0.96473381217062448</v>
      </c>
      <c r="J385" s="1"/>
      <c r="K385" s="1">
        <v>1.207179578904741</v>
      </c>
      <c r="L385" s="1">
        <v>1.3435174785675721</v>
      </c>
      <c r="M385" s="1">
        <v>0.47894637565212522</v>
      </c>
      <c r="N385" s="1">
        <v>1.2796339694667851</v>
      </c>
      <c r="O385" s="1"/>
      <c r="P385" s="1">
        <v>2.8537397727589489</v>
      </c>
      <c r="Q385" s="1">
        <v>1.0360321255819249</v>
      </c>
      <c r="R385" s="1"/>
      <c r="S385" s="1"/>
      <c r="T385" s="1">
        <v>0.81281748375664553</v>
      </c>
    </row>
    <row r="386" spans="1:20" x14ac:dyDescent="0.3">
      <c r="A386" s="25">
        <v>37092</v>
      </c>
      <c r="B386" s="1">
        <v>0.56832596657939582</v>
      </c>
      <c r="C386" s="1"/>
      <c r="D386" s="1"/>
      <c r="E386" s="1"/>
      <c r="F386" s="1">
        <v>1.081166644501194</v>
      </c>
      <c r="G386" s="1">
        <v>1.2474661133127369</v>
      </c>
      <c r="H386" s="1"/>
      <c r="I386" s="1">
        <v>0.94176193379807982</v>
      </c>
      <c r="J386" s="1"/>
      <c r="K386" s="1">
        <v>1.230849744559545</v>
      </c>
      <c r="L386" s="1">
        <v>1.3802460811493411</v>
      </c>
      <c r="M386" s="1">
        <v>0.50085618975037727</v>
      </c>
      <c r="N386" s="1">
        <v>1.3262386314894661</v>
      </c>
      <c r="O386" s="1"/>
      <c r="P386" s="1">
        <v>2.8549778789344309</v>
      </c>
      <c r="Q386" s="1">
        <v>1.1246402171741461</v>
      </c>
      <c r="R386" s="1"/>
      <c r="S386" s="1"/>
      <c r="T386" s="1">
        <v>0.83236857649143592</v>
      </c>
    </row>
    <row r="387" spans="1:20" x14ac:dyDescent="0.3">
      <c r="A387" s="25">
        <v>37095</v>
      </c>
      <c r="B387" s="1">
        <v>0.56834241738199354</v>
      </c>
      <c r="C387" s="1"/>
      <c r="D387" s="1"/>
      <c r="E387" s="1"/>
      <c r="F387" s="1">
        <v>1.085585095386951</v>
      </c>
      <c r="G387" s="1">
        <v>1.237437369858166</v>
      </c>
      <c r="H387" s="1"/>
      <c r="I387" s="1">
        <v>0.93787170427015532</v>
      </c>
      <c r="J387" s="1"/>
      <c r="K387" s="1">
        <v>1.207179578904741</v>
      </c>
      <c r="L387" s="1">
        <v>1.3767646197401791</v>
      </c>
      <c r="M387" s="1">
        <v>0.4703074304549571</v>
      </c>
      <c r="N387" s="1">
        <v>1.3542808945905329</v>
      </c>
      <c r="O387" s="1"/>
      <c r="P387" s="1">
        <v>2.8225497102316108</v>
      </c>
      <c r="Q387" s="1">
        <v>1.117756051315961</v>
      </c>
      <c r="R387" s="1"/>
      <c r="S387" s="1"/>
      <c r="T387" s="1">
        <v>0.83089190785587774</v>
      </c>
    </row>
    <row r="388" spans="1:20" x14ac:dyDescent="0.3">
      <c r="A388" s="25">
        <v>37096</v>
      </c>
      <c r="B388" s="1">
        <v>0.55578273166249303</v>
      </c>
      <c r="C388" s="1"/>
      <c r="D388" s="1"/>
      <c r="E388" s="1"/>
      <c r="F388" s="1">
        <v>1.066855549034929</v>
      </c>
      <c r="G388" s="1">
        <v>1.2529899697955089</v>
      </c>
      <c r="H388" s="1"/>
      <c r="I388" s="1">
        <v>0.93150668597777808</v>
      </c>
      <c r="J388" s="1"/>
      <c r="K388" s="1">
        <v>1.1835094131678261</v>
      </c>
      <c r="L388" s="1">
        <v>1.339663590449178</v>
      </c>
      <c r="M388" s="1">
        <v>0.45274392870976271</v>
      </c>
      <c r="N388" s="1">
        <v>1.3423516329825951</v>
      </c>
      <c r="O388" s="1"/>
      <c r="P388" s="1">
        <v>2.8225149159621532</v>
      </c>
      <c r="Q388" s="1">
        <v>1.087152186244553</v>
      </c>
      <c r="R388" s="1"/>
      <c r="S388" s="1"/>
      <c r="T388" s="1">
        <v>0.8113998818665098</v>
      </c>
    </row>
    <row r="389" spans="1:20" x14ac:dyDescent="0.3">
      <c r="A389" s="25">
        <v>37097</v>
      </c>
      <c r="B389" s="1">
        <v>0.54385182792497311</v>
      </c>
      <c r="C389" s="1"/>
      <c r="D389" s="1"/>
      <c r="E389" s="1"/>
      <c r="F389" s="1">
        <v>1.0827844773859649</v>
      </c>
      <c r="G389" s="1">
        <v>1.2641400463385981</v>
      </c>
      <c r="H389" s="1"/>
      <c r="I389" s="1">
        <v>0.93152238746877036</v>
      </c>
      <c r="J389" s="1"/>
      <c r="K389" s="1">
        <v>1.1835094131678261</v>
      </c>
      <c r="L389" s="1">
        <v>1.3514944715182511</v>
      </c>
      <c r="M389" s="1">
        <v>0.47023562627360949</v>
      </c>
      <c r="N389" s="1">
        <v>1.358995134458749</v>
      </c>
      <c r="O389" s="1"/>
      <c r="P389" s="1">
        <v>2.7938152106720189</v>
      </c>
      <c r="Q389" s="1">
        <v>1.111008187464225</v>
      </c>
      <c r="R389" s="1"/>
      <c r="S389" s="1"/>
      <c r="T389" s="1">
        <v>0.82427643236857717</v>
      </c>
    </row>
    <row r="390" spans="1:20" x14ac:dyDescent="0.3">
      <c r="A390" s="25">
        <v>37098</v>
      </c>
      <c r="B390" s="1">
        <v>0.54409583834873865</v>
      </c>
      <c r="C390" s="1"/>
      <c r="D390" s="1"/>
      <c r="E390" s="1"/>
      <c r="F390" s="1">
        <v>1.0739780362127109</v>
      </c>
      <c r="G390" s="1">
        <v>1.2530382701254981</v>
      </c>
      <c r="H390" s="1"/>
      <c r="I390" s="1">
        <v>0.94298357306734371</v>
      </c>
      <c r="J390" s="1"/>
      <c r="K390" s="1">
        <v>1.195344495995228</v>
      </c>
      <c r="L390" s="1">
        <v>1.33699107469275</v>
      </c>
      <c r="M390" s="1">
        <v>0.44836480045580318</v>
      </c>
      <c r="N390" s="1">
        <v>1.34662564561623</v>
      </c>
      <c r="O390" s="1"/>
      <c r="P390" s="1">
        <v>2.7621398625367428</v>
      </c>
      <c r="Q390" s="1">
        <v>1.107600129264054</v>
      </c>
      <c r="R390" s="1"/>
      <c r="S390" s="1"/>
      <c r="T390" s="1">
        <v>0.81571175428233966</v>
      </c>
    </row>
    <row r="391" spans="1:20" x14ac:dyDescent="0.3">
      <c r="A391" s="25">
        <v>37099</v>
      </c>
      <c r="B391" s="1">
        <v>0.55661869515786566</v>
      </c>
      <c r="C391" s="1"/>
      <c r="D391" s="1"/>
      <c r="E391" s="1"/>
      <c r="F391" s="1">
        <v>1.0728056032614479</v>
      </c>
      <c r="G391" s="1">
        <v>1.2530335339214229</v>
      </c>
      <c r="H391" s="1"/>
      <c r="I391" s="1">
        <v>0.95692232388971188</v>
      </c>
      <c r="J391" s="1"/>
      <c r="K391" s="1">
        <v>1.2249322031458449</v>
      </c>
      <c r="L391" s="1">
        <v>1.354756118820061</v>
      </c>
      <c r="M391" s="1">
        <v>0.45275312360783798</v>
      </c>
      <c r="N391" s="1">
        <v>1.350097298641119</v>
      </c>
      <c r="O391" s="1"/>
      <c r="P391" s="1">
        <v>2.7568984574762498</v>
      </c>
      <c r="Q391" s="1">
        <v>1.1212321589739751</v>
      </c>
      <c r="R391" s="1"/>
      <c r="S391" s="1"/>
      <c r="T391" s="1">
        <v>0.82161842882457226</v>
      </c>
    </row>
    <row r="392" spans="1:20" x14ac:dyDescent="0.3">
      <c r="A392" s="25">
        <v>37102</v>
      </c>
      <c r="B392" s="1">
        <v>0.54387797708735963</v>
      </c>
      <c r="C392" s="1"/>
      <c r="D392" s="1"/>
      <c r="E392" s="1"/>
      <c r="F392" s="1">
        <v>1.066157118396573</v>
      </c>
      <c r="G392" s="1">
        <v>1.241888379503354</v>
      </c>
      <c r="H392" s="1"/>
      <c r="I392" s="1">
        <v>0.9236728713863378</v>
      </c>
      <c r="J392" s="1"/>
      <c r="K392" s="1">
        <v>1.230849744559545</v>
      </c>
      <c r="L392" s="1">
        <v>1.3477956401707849</v>
      </c>
      <c r="M392" s="1">
        <v>0.43960981607010502</v>
      </c>
      <c r="N392" s="1">
        <v>1.353611274105476</v>
      </c>
      <c r="O392" s="1"/>
      <c r="P392" s="1">
        <v>2.7042288280398452</v>
      </c>
      <c r="Q392" s="1">
        <v>1.111348942515018</v>
      </c>
      <c r="R392" s="1"/>
      <c r="S392" s="1"/>
      <c r="T392" s="1">
        <v>0.80939161252215053</v>
      </c>
    </row>
    <row r="393" spans="1:20" x14ac:dyDescent="0.3">
      <c r="A393" s="25">
        <v>37103</v>
      </c>
      <c r="B393" s="1">
        <v>0.54404229346563104</v>
      </c>
      <c r="C393" s="1"/>
      <c r="D393" s="1"/>
      <c r="E393" s="1"/>
      <c r="F393" s="1">
        <v>1.079059816088118</v>
      </c>
      <c r="G393" s="1">
        <v>1.2585487071080541</v>
      </c>
      <c r="H393" s="1"/>
      <c r="I393" s="1">
        <v>0.95691527405213483</v>
      </c>
      <c r="J393" s="1"/>
      <c r="K393" s="1">
        <v>1.219014661732144</v>
      </c>
      <c r="L393" s="1">
        <v>1.3685104648755091</v>
      </c>
      <c r="M393" s="1">
        <v>0.42651192668471971</v>
      </c>
      <c r="N393" s="1">
        <v>1.362104104489761</v>
      </c>
      <c r="O393" s="1"/>
      <c r="P393" s="1">
        <v>2.7652191314315151</v>
      </c>
      <c r="Q393" s="1">
        <v>1.1280481738404931</v>
      </c>
      <c r="R393" s="1"/>
      <c r="S393" s="1"/>
      <c r="T393" s="1">
        <v>0.81240401653868921</v>
      </c>
    </row>
    <row r="394" spans="1:20" x14ac:dyDescent="0.3">
      <c r="A394" s="25">
        <v>37104</v>
      </c>
      <c r="B394" s="1">
        <v>0.55630560993049827</v>
      </c>
      <c r="C394" s="1"/>
      <c r="D394" s="1"/>
      <c r="E394" s="1"/>
      <c r="F394" s="1">
        <v>1.0618589923698749</v>
      </c>
      <c r="G394" s="1">
        <v>1.26411650205362</v>
      </c>
      <c r="H394" s="1"/>
      <c r="I394" s="1">
        <v>0.95471298183789577</v>
      </c>
      <c r="J394" s="1"/>
      <c r="K394" s="1">
        <v>1.2071795789047419</v>
      </c>
      <c r="L394" s="1">
        <v>1.354541901233915</v>
      </c>
      <c r="M394" s="1">
        <v>0.44835394211812829</v>
      </c>
      <c r="N394" s="1">
        <v>1.338820625467503</v>
      </c>
      <c r="O394" s="1"/>
      <c r="P394" s="1">
        <v>2.752819399666544</v>
      </c>
      <c r="Q394" s="1">
        <v>1.1280481738404931</v>
      </c>
      <c r="R394" s="1"/>
      <c r="S394" s="1"/>
      <c r="T394" s="1">
        <v>0.81175428233904356</v>
      </c>
    </row>
    <row r="395" spans="1:20" x14ac:dyDescent="0.3">
      <c r="A395" s="25">
        <v>37105</v>
      </c>
      <c r="B395" s="1">
        <v>0.5440124316099092</v>
      </c>
      <c r="C395" s="1"/>
      <c r="D395" s="1"/>
      <c r="E395" s="1"/>
      <c r="F395" s="1">
        <v>1.0653439054885201</v>
      </c>
      <c r="G395" s="1">
        <v>1.2755614296268121</v>
      </c>
      <c r="H395" s="1"/>
      <c r="I395" s="1">
        <v>0.94690829532008003</v>
      </c>
      <c r="J395" s="1"/>
      <c r="K395" s="1">
        <v>1.1894269545815279</v>
      </c>
      <c r="L395" s="1">
        <v>1.3664658758685799</v>
      </c>
      <c r="M395" s="1">
        <v>0.47020523716490281</v>
      </c>
      <c r="N395" s="1">
        <v>1.305364909642089</v>
      </c>
      <c r="O395" s="1"/>
      <c r="P395" s="1">
        <v>2.7876037044486002</v>
      </c>
      <c r="Q395" s="1">
        <v>1.1280481738404931</v>
      </c>
      <c r="R395" s="1"/>
      <c r="S395" s="1"/>
      <c r="T395" s="1">
        <v>0.81642055522740731</v>
      </c>
    </row>
    <row r="396" spans="1:20" x14ac:dyDescent="0.3">
      <c r="A396" s="25">
        <v>37106</v>
      </c>
      <c r="B396" s="1">
        <v>0.55640933551920824</v>
      </c>
      <c r="C396" s="1"/>
      <c r="D396" s="1"/>
      <c r="E396" s="1"/>
      <c r="F396" s="1">
        <v>1.075233988392684</v>
      </c>
      <c r="G396" s="1">
        <v>1.269593685172371</v>
      </c>
      <c r="H396" s="1"/>
      <c r="I396" s="1">
        <v>0.95473072142507132</v>
      </c>
      <c r="J396" s="1"/>
      <c r="K396" s="1">
        <v>1.1894269545815279</v>
      </c>
      <c r="L396" s="1">
        <v>1.370233495899754</v>
      </c>
      <c r="M396" s="1">
        <v>0.47017649334290601</v>
      </c>
      <c r="N396" s="1">
        <v>1.3356928810968529</v>
      </c>
      <c r="O396" s="1"/>
      <c r="P396" s="1">
        <v>2.8142150272338671</v>
      </c>
      <c r="Q396" s="1">
        <v>1.1178242023307421</v>
      </c>
      <c r="R396" s="1"/>
      <c r="S396" s="1"/>
      <c r="T396" s="1">
        <v>0.81736562315416461</v>
      </c>
    </row>
    <row r="397" spans="1:20" x14ac:dyDescent="0.3">
      <c r="A397" s="25">
        <v>37109</v>
      </c>
      <c r="B397" s="1">
        <v>0.5442172699406137</v>
      </c>
      <c r="C397" s="1"/>
      <c r="D397" s="1"/>
      <c r="E397" s="1"/>
      <c r="F397" s="1">
        <v>1.074553019697799</v>
      </c>
      <c r="G397" s="1">
        <v>1.2576273634598549</v>
      </c>
      <c r="H397" s="1"/>
      <c r="I397" s="1">
        <v>0.94399682591826195</v>
      </c>
      <c r="J397" s="1"/>
      <c r="K397" s="1">
        <v>1.2130971203184431</v>
      </c>
      <c r="L397" s="1">
        <v>1.423826943531598</v>
      </c>
      <c r="M397" s="1">
        <v>0.47460095969224853</v>
      </c>
      <c r="N397" s="1">
        <v>1.3431024934515181</v>
      </c>
      <c r="O397" s="1"/>
      <c r="P397" s="1">
        <v>2.8291030886187718</v>
      </c>
      <c r="Q397" s="1">
        <v>1.149859340130817</v>
      </c>
      <c r="R397" s="1"/>
      <c r="S397" s="1"/>
      <c r="T397" s="1">
        <v>0.82965150620200878</v>
      </c>
    </row>
    <row r="398" spans="1:20" x14ac:dyDescent="0.3">
      <c r="A398" s="25">
        <v>37110</v>
      </c>
      <c r="B398" s="1">
        <v>0.55661580075442618</v>
      </c>
      <c r="C398" s="1"/>
      <c r="D398" s="1"/>
      <c r="E398" s="1"/>
      <c r="F398" s="1">
        <v>1.073100173897455</v>
      </c>
      <c r="G398" s="1">
        <v>1.2791713697088769</v>
      </c>
      <c r="H398" s="1"/>
      <c r="I398" s="1">
        <v>0.94129686574903815</v>
      </c>
      <c r="J398" s="1"/>
      <c r="K398" s="1">
        <v>1.219014661732144</v>
      </c>
      <c r="L398" s="1">
        <v>1.426645181423744</v>
      </c>
      <c r="M398" s="1">
        <v>0.49203741857258348</v>
      </c>
      <c r="N398" s="1">
        <v>1.33609057763842</v>
      </c>
      <c r="O398" s="1"/>
      <c r="P398" s="1">
        <v>2.824661554588336</v>
      </c>
      <c r="Q398" s="1">
        <v>1.1553121317033981</v>
      </c>
      <c r="R398" s="1"/>
      <c r="S398" s="1"/>
      <c r="T398" s="1">
        <v>0.82900177200236325</v>
      </c>
    </row>
    <row r="399" spans="1:20" x14ac:dyDescent="0.3">
      <c r="A399" s="25">
        <v>37111</v>
      </c>
      <c r="B399" s="1">
        <v>0.58134592826476583</v>
      </c>
      <c r="C399" s="1"/>
      <c r="D399" s="1"/>
      <c r="E399" s="1"/>
      <c r="F399" s="1">
        <v>1.0731103271510669</v>
      </c>
      <c r="G399" s="1">
        <v>1.287553680569945</v>
      </c>
      <c r="H399" s="1"/>
      <c r="I399" s="1">
        <v>0.94521105214486811</v>
      </c>
      <c r="J399" s="1"/>
      <c r="K399" s="1">
        <v>1.2249322031458449</v>
      </c>
      <c r="L399" s="1">
        <v>1.4336304492866501</v>
      </c>
      <c r="M399" s="1">
        <v>0.47887660163777279</v>
      </c>
      <c r="N399" s="1">
        <v>1.3328417522542919</v>
      </c>
      <c r="O399" s="1"/>
      <c r="P399" s="1">
        <v>2.833533908155506</v>
      </c>
      <c r="Q399" s="1">
        <v>1.1795089895308011</v>
      </c>
      <c r="R399" s="1"/>
      <c r="S399" s="1"/>
      <c r="T399" s="1">
        <v>0.82215002953337324</v>
      </c>
    </row>
    <row r="400" spans="1:20" x14ac:dyDescent="0.3">
      <c r="A400" s="25">
        <v>37112</v>
      </c>
      <c r="B400" s="1">
        <v>0.59363126261262711</v>
      </c>
      <c r="C400" s="1"/>
      <c r="D400" s="1"/>
      <c r="E400" s="1"/>
      <c r="F400" s="1">
        <v>1.0509377664555939</v>
      </c>
      <c r="G400" s="1">
        <v>1.287596314343652</v>
      </c>
      <c r="H400" s="1"/>
      <c r="I400" s="1">
        <v>0.9474269161354697</v>
      </c>
      <c r="J400" s="1"/>
      <c r="K400" s="1">
        <v>1.2308497445595461</v>
      </c>
      <c r="L400" s="1">
        <v>1.4620252581926181</v>
      </c>
      <c r="M400" s="1">
        <v>0.4744759761870726</v>
      </c>
      <c r="N400" s="1">
        <v>1.3294949253831601</v>
      </c>
      <c r="O400" s="1"/>
      <c r="P400" s="1">
        <v>2.803290274604131</v>
      </c>
      <c r="Q400" s="1">
        <v>1.172352219636603</v>
      </c>
      <c r="R400" s="1"/>
      <c r="S400" s="1"/>
      <c r="T400" s="1">
        <v>0.8171293561724754</v>
      </c>
    </row>
    <row r="401" spans="1:20" x14ac:dyDescent="0.3">
      <c r="A401" s="25">
        <v>37113</v>
      </c>
      <c r="B401" s="1">
        <v>0.59393380800708639</v>
      </c>
      <c r="C401" s="1"/>
      <c r="D401" s="1"/>
      <c r="E401" s="1"/>
      <c r="F401" s="1">
        <v>1.079276733533902</v>
      </c>
      <c r="G401" s="1">
        <v>1.313897412582963</v>
      </c>
      <c r="H401" s="1"/>
      <c r="I401" s="1">
        <v>0.95330122706702403</v>
      </c>
      <c r="J401" s="1"/>
      <c r="K401" s="1">
        <v>1.2249322031458449</v>
      </c>
      <c r="L401" s="1">
        <v>1.4551927768099751</v>
      </c>
      <c r="M401" s="1">
        <v>0.49190153554220722</v>
      </c>
      <c r="N401" s="1">
        <v>1.3385222842980711</v>
      </c>
      <c r="O401" s="1"/>
      <c r="P401" s="1">
        <v>2.81863983937063</v>
      </c>
      <c r="Q401" s="1">
        <v>1.20568242969272</v>
      </c>
      <c r="R401" s="1"/>
      <c r="S401" s="1"/>
      <c r="T401" s="1">
        <v>0.82191376255168391</v>
      </c>
    </row>
    <row r="402" spans="1:20" x14ac:dyDescent="0.3">
      <c r="A402" s="25">
        <v>37116</v>
      </c>
      <c r="B402" s="1">
        <v>0.60621427210263323</v>
      </c>
      <c r="C402" s="1"/>
      <c r="D402" s="1"/>
      <c r="E402" s="1"/>
      <c r="F402" s="1">
        <v>1.069750349121106</v>
      </c>
      <c r="G402" s="1">
        <v>1.329361081817324</v>
      </c>
      <c r="H402" s="1"/>
      <c r="I402" s="1">
        <v>0.9589222344725824</v>
      </c>
      <c r="J402" s="1"/>
      <c r="K402" s="1">
        <v>1.2130971203184431</v>
      </c>
      <c r="L402" s="1">
        <v>1.4092207895407931</v>
      </c>
      <c r="M402" s="1">
        <v>0.4700735378064354</v>
      </c>
      <c r="N402" s="1">
        <v>1.3309891707771491</v>
      </c>
      <c r="O402" s="1"/>
      <c r="P402" s="1">
        <v>2.8553343022639428</v>
      </c>
      <c r="Q402" s="1">
        <v>1.1860522987812561</v>
      </c>
      <c r="R402" s="1"/>
      <c r="S402" s="1"/>
      <c r="T402" s="1">
        <v>0.81340815121086874</v>
      </c>
    </row>
    <row r="403" spans="1:20" x14ac:dyDescent="0.3">
      <c r="A403" s="25">
        <v>37117</v>
      </c>
      <c r="B403" s="1">
        <v>0.58162528030241822</v>
      </c>
      <c r="C403" s="1"/>
      <c r="D403" s="1"/>
      <c r="E403" s="1"/>
      <c r="F403" s="1">
        <v>1.077153901030814</v>
      </c>
      <c r="G403" s="1">
        <v>1.341356085351999</v>
      </c>
      <c r="H403" s="1"/>
      <c r="I403" s="1">
        <v>0.96820008290393056</v>
      </c>
      <c r="J403" s="1"/>
      <c r="K403" s="1">
        <v>1.2308497445595461</v>
      </c>
      <c r="L403" s="1">
        <v>1.429750960281523</v>
      </c>
      <c r="M403" s="1">
        <v>0.46135346947520872</v>
      </c>
      <c r="N403" s="1">
        <v>1.3498457895620199</v>
      </c>
      <c r="O403" s="1"/>
      <c r="P403" s="1">
        <v>2.6872375442744918</v>
      </c>
      <c r="Q403" s="1">
        <v>1.1825761911232411</v>
      </c>
      <c r="R403" s="1"/>
      <c r="S403" s="1"/>
      <c r="T403" s="1">
        <v>0.81683402244536385</v>
      </c>
    </row>
    <row r="404" spans="1:20" x14ac:dyDescent="0.3">
      <c r="A404" s="25">
        <v>37118</v>
      </c>
      <c r="B404" s="1">
        <v>0.58161226975304292</v>
      </c>
      <c r="C404" s="1"/>
      <c r="D404" s="1"/>
      <c r="E404" s="1"/>
      <c r="F404" s="1">
        <v>1.0711307199418501</v>
      </c>
      <c r="G404" s="1">
        <v>1.33772721375583</v>
      </c>
      <c r="H404" s="1"/>
      <c r="I404" s="1">
        <v>0.99216209325507987</v>
      </c>
      <c r="J404" s="1"/>
      <c r="K404" s="1">
        <v>1.2422148161483471</v>
      </c>
      <c r="L404" s="1">
        <v>1.40696934707554</v>
      </c>
      <c r="M404" s="1">
        <v>0.42203109847652659</v>
      </c>
      <c r="N404" s="1">
        <v>1.3608608713888839</v>
      </c>
      <c r="O404" s="1"/>
      <c r="P404" s="1">
        <v>2.4293158038236888</v>
      </c>
      <c r="Q404" s="1">
        <v>1.1758283272715051</v>
      </c>
      <c r="R404" s="1"/>
      <c r="S404" s="1"/>
      <c r="T404" s="1">
        <v>0.80673360897814583</v>
      </c>
    </row>
    <row r="405" spans="1:20" x14ac:dyDescent="0.3">
      <c r="A405" s="25">
        <v>37119</v>
      </c>
      <c r="B405" s="1">
        <v>0.56918722654955656</v>
      </c>
      <c r="C405" s="1"/>
      <c r="D405" s="1"/>
      <c r="E405" s="1"/>
      <c r="F405" s="1">
        <v>1.0646342265557689</v>
      </c>
      <c r="G405" s="1">
        <v>1.3412781800104601</v>
      </c>
      <c r="H405" s="1"/>
      <c r="I405" s="1">
        <v>0.99436504063339337</v>
      </c>
      <c r="J405" s="1"/>
      <c r="K405" s="1">
        <v>1.2362426349350211</v>
      </c>
      <c r="L405" s="1">
        <v>1.390167311411777</v>
      </c>
      <c r="M405" s="1">
        <v>0.387089198658433</v>
      </c>
      <c r="N405" s="1">
        <v>1.3562368358761101</v>
      </c>
      <c r="O405" s="1"/>
      <c r="P405" s="1">
        <v>2.460091612480074</v>
      </c>
      <c r="Q405" s="1">
        <v>1.156675354974221</v>
      </c>
      <c r="R405" s="1"/>
      <c r="S405" s="1"/>
      <c r="T405" s="1">
        <v>0.79793266391021911</v>
      </c>
    </row>
    <row r="406" spans="1:20" x14ac:dyDescent="0.3">
      <c r="A406" s="25">
        <v>37120</v>
      </c>
      <c r="B406" s="1">
        <v>0.53181302757361071</v>
      </c>
      <c r="C406" s="1"/>
      <c r="D406" s="1"/>
      <c r="E406" s="1"/>
      <c r="F406" s="1">
        <v>1.0451012632643859</v>
      </c>
      <c r="G406" s="1">
        <v>1.2635613908004331</v>
      </c>
      <c r="H406" s="1"/>
      <c r="I406" s="1">
        <v>0.98993531103602939</v>
      </c>
      <c r="J406" s="1"/>
      <c r="K406" s="1">
        <v>1.1884651858853079</v>
      </c>
      <c r="L406" s="1">
        <v>1.3493469711470389</v>
      </c>
      <c r="M406" s="1">
        <v>0.35643614691512521</v>
      </c>
      <c r="N406" s="1">
        <v>1.3041470851631261</v>
      </c>
      <c r="O406" s="1"/>
      <c r="P406" s="1">
        <v>2.3360788275953488</v>
      </c>
      <c r="Q406" s="1">
        <v>1.138340296341912</v>
      </c>
      <c r="R406" s="1"/>
      <c r="S406" s="1"/>
      <c r="T406" s="1">
        <v>0.77046662728883697</v>
      </c>
    </row>
    <row r="407" spans="1:20" x14ac:dyDescent="0.3">
      <c r="A407" s="25">
        <v>37123</v>
      </c>
      <c r="B407" s="1">
        <v>0.55659481546405309</v>
      </c>
      <c r="C407" s="1"/>
      <c r="D407" s="1"/>
      <c r="E407" s="1"/>
      <c r="F407" s="1">
        <v>1.0492887688911581</v>
      </c>
      <c r="G407" s="1">
        <v>1.3053962851294381</v>
      </c>
      <c r="H407" s="1"/>
      <c r="I407" s="1">
        <v>0.98261937625513518</v>
      </c>
      <c r="J407" s="1"/>
      <c r="K407" s="1">
        <v>1.1705486424095539</v>
      </c>
      <c r="L407" s="1">
        <v>1.3469266085962091</v>
      </c>
      <c r="M407" s="1">
        <v>0.3695562796323893</v>
      </c>
      <c r="N407" s="1">
        <v>1.298431122177786</v>
      </c>
      <c r="O407" s="1"/>
      <c r="P407" s="1">
        <v>2.3354999400547891</v>
      </c>
      <c r="Q407" s="1">
        <v>1.15122256340164</v>
      </c>
      <c r="R407" s="1"/>
      <c r="S407" s="1"/>
      <c r="T407" s="1">
        <v>0.77466036621382217</v>
      </c>
    </row>
    <row r="408" spans="1:20" x14ac:dyDescent="0.3">
      <c r="A408" s="25">
        <v>37124</v>
      </c>
      <c r="B408" s="1">
        <v>0.54395546262318251</v>
      </c>
      <c r="C408" s="1"/>
      <c r="D408" s="1"/>
      <c r="E408" s="1"/>
      <c r="F408" s="1">
        <v>1.0547314982893179</v>
      </c>
      <c r="G408" s="1">
        <v>1.2838662005346531</v>
      </c>
      <c r="H408" s="1"/>
      <c r="I408" s="1">
        <v>0.98823583590581088</v>
      </c>
      <c r="J408" s="1"/>
      <c r="K408" s="1">
        <v>1.182493004754094</v>
      </c>
      <c r="L408" s="1">
        <v>1.3352070749139719</v>
      </c>
      <c r="M408" s="1">
        <v>0.3302384461285518</v>
      </c>
      <c r="N408" s="1">
        <v>1.2998157666638539</v>
      </c>
      <c r="O408" s="1"/>
      <c r="P408" s="1">
        <v>2.3480634773948101</v>
      </c>
      <c r="Q408" s="1">
        <v>1.1247083681889281</v>
      </c>
      <c r="R408" s="1"/>
      <c r="S408" s="1"/>
      <c r="T408" s="1">
        <v>0.76142941523922092</v>
      </c>
    </row>
    <row r="409" spans="1:20" x14ac:dyDescent="0.3">
      <c r="A409" s="25">
        <v>37125</v>
      </c>
      <c r="B409" s="1">
        <v>0.54408255662282934</v>
      </c>
      <c r="C409" s="1"/>
      <c r="D409" s="1"/>
      <c r="E409" s="1"/>
      <c r="F409" s="1">
        <v>1.052621157909521</v>
      </c>
      <c r="G409" s="1">
        <v>1.303017646859806</v>
      </c>
      <c r="H409" s="1"/>
      <c r="I409" s="1">
        <v>0.99997015006026213</v>
      </c>
      <c r="J409" s="1"/>
      <c r="K409" s="1">
        <v>1.194437367016522</v>
      </c>
      <c r="L409" s="1">
        <v>1.36932554632423</v>
      </c>
      <c r="M409" s="1">
        <v>0.35200513343584838</v>
      </c>
      <c r="N409" s="1">
        <v>1.321895790776052</v>
      </c>
      <c r="O409" s="1"/>
      <c r="P409" s="1">
        <v>2.3444286324439689</v>
      </c>
      <c r="Q409" s="1">
        <v>1.1655362047700859</v>
      </c>
      <c r="R409" s="1"/>
      <c r="S409" s="1"/>
      <c r="T409" s="1">
        <v>0.76503248670998281</v>
      </c>
    </row>
    <row r="410" spans="1:20" x14ac:dyDescent="0.3">
      <c r="A410" s="25">
        <v>37126</v>
      </c>
      <c r="B410" s="1">
        <v>0.54391443429549546</v>
      </c>
      <c r="C410" s="1"/>
      <c r="D410" s="1"/>
      <c r="E410" s="1"/>
      <c r="F410" s="1">
        <v>1.054099523373663</v>
      </c>
      <c r="G410" s="1">
        <v>1.305394953733362</v>
      </c>
      <c r="H410" s="1"/>
      <c r="I410" s="1">
        <v>0.99801910845178621</v>
      </c>
      <c r="J410" s="1"/>
      <c r="K410" s="1">
        <v>1.16457646127834</v>
      </c>
      <c r="L410" s="1">
        <v>1.3555010192103001</v>
      </c>
      <c r="M410" s="1">
        <v>0.3649939171594323</v>
      </c>
      <c r="N410" s="1">
        <v>1.321276562091612</v>
      </c>
      <c r="O410" s="1"/>
      <c r="P410" s="1">
        <v>2.2945258227815271</v>
      </c>
      <c r="Q410" s="1">
        <v>1.141748354565195</v>
      </c>
      <c r="R410" s="1"/>
      <c r="S410" s="1"/>
      <c r="T410" s="1">
        <v>0.75310100413467274</v>
      </c>
    </row>
    <row r="411" spans="1:20" x14ac:dyDescent="0.3">
      <c r="A411" s="25">
        <v>37127</v>
      </c>
      <c r="B411" s="1">
        <v>0.54400259527375527</v>
      </c>
      <c r="C411" s="1"/>
      <c r="D411" s="1"/>
      <c r="E411" s="1"/>
      <c r="F411" s="1">
        <v>1.0596813394772659</v>
      </c>
      <c r="G411" s="1">
        <v>1.3173778681575861</v>
      </c>
      <c r="H411" s="1"/>
      <c r="I411" s="1">
        <v>1.001933602041243</v>
      </c>
      <c r="J411" s="1"/>
      <c r="K411" s="1">
        <v>1.176520823540768</v>
      </c>
      <c r="L411" s="1">
        <v>1.339696305939422</v>
      </c>
      <c r="M411" s="1">
        <v>0.38686107432134181</v>
      </c>
      <c r="N411" s="1">
        <v>1.387928884030601</v>
      </c>
      <c r="O411" s="1"/>
      <c r="P411" s="1">
        <v>2.3700496491867939</v>
      </c>
      <c r="Q411" s="1">
        <v>1.1655362047700859</v>
      </c>
      <c r="R411" s="1"/>
      <c r="S411" s="1"/>
      <c r="T411" s="1">
        <v>0.76792675723567683</v>
      </c>
    </row>
    <row r="412" spans="1:20" x14ac:dyDescent="0.3">
      <c r="A412" s="25">
        <v>37130</v>
      </c>
      <c r="B412" s="1">
        <v>0.54393513022828899</v>
      </c>
      <c r="C412" s="1"/>
      <c r="D412" s="1"/>
      <c r="E412" s="1"/>
      <c r="F412" s="1">
        <v>1.066689606200776</v>
      </c>
      <c r="G412" s="1">
        <v>1.33049500686406</v>
      </c>
      <c r="H412" s="1"/>
      <c r="I412" s="1">
        <v>1.0055914262393371</v>
      </c>
      <c r="J412" s="1"/>
      <c r="K412" s="1">
        <v>1.1705486424095539</v>
      </c>
      <c r="L412" s="1">
        <v>1.326948341801867</v>
      </c>
      <c r="M412" s="1">
        <v>0.40866422337165448</v>
      </c>
      <c r="N412" s="1">
        <v>1.3959660265898259</v>
      </c>
      <c r="O412" s="1"/>
      <c r="P412" s="1">
        <v>2.344233976245528</v>
      </c>
      <c r="Q412" s="1">
        <v>1.16894416141332</v>
      </c>
      <c r="R412" s="1"/>
      <c r="S412" s="1"/>
      <c r="T412" s="1">
        <v>0.76757235676314284</v>
      </c>
    </row>
    <row r="413" spans="1:20" x14ac:dyDescent="0.3">
      <c r="A413" s="25">
        <v>37131</v>
      </c>
      <c r="B413" s="1">
        <v>0.54404987959301088</v>
      </c>
      <c r="C413" s="1"/>
      <c r="D413" s="1"/>
      <c r="E413" s="1"/>
      <c r="F413" s="1">
        <v>1.069963150011835</v>
      </c>
      <c r="G413" s="1">
        <v>1.353202479039731</v>
      </c>
      <c r="H413" s="1"/>
      <c r="I413" s="1">
        <v>1.0332183506883961</v>
      </c>
      <c r="J413" s="1"/>
      <c r="K413" s="1">
        <v>1.16457646127834</v>
      </c>
      <c r="L413" s="1">
        <v>1.351917381062</v>
      </c>
      <c r="M413" s="1">
        <v>0.39993566215803811</v>
      </c>
      <c r="N413" s="1">
        <v>1.3924095963520451</v>
      </c>
      <c r="O413" s="1"/>
      <c r="P413" s="1">
        <v>2.3395752354854422</v>
      </c>
      <c r="Q413" s="1">
        <v>1.1587201899035691</v>
      </c>
      <c r="R413" s="1"/>
      <c r="S413" s="1"/>
      <c r="T413" s="1">
        <v>0.76893089190785635</v>
      </c>
    </row>
    <row r="414" spans="1:20" x14ac:dyDescent="0.3">
      <c r="A414" s="25">
        <v>37132</v>
      </c>
      <c r="B414" s="1">
        <v>0.5566386406274616</v>
      </c>
      <c r="C414" s="1"/>
      <c r="D414" s="1"/>
      <c r="E414" s="1"/>
      <c r="F414" s="1">
        <v>1.060018764465043</v>
      </c>
      <c r="G414" s="1">
        <v>1.371123650576864</v>
      </c>
      <c r="H414" s="1"/>
      <c r="I414" s="1">
        <v>1.0725959488571071</v>
      </c>
      <c r="J414" s="1"/>
      <c r="K414" s="1">
        <v>1.176520823540768</v>
      </c>
      <c r="L414" s="1">
        <v>1.3564638720642781</v>
      </c>
      <c r="M414" s="1">
        <v>0.39994352698153268</v>
      </c>
      <c r="N414" s="1">
        <v>1.3918827700195311</v>
      </c>
      <c r="O414" s="1"/>
      <c r="P414" s="1">
        <v>2.2815690193955618</v>
      </c>
      <c r="Q414" s="1">
        <v>1.166285967420279</v>
      </c>
      <c r="R414" s="1"/>
      <c r="S414" s="1"/>
      <c r="T414" s="1">
        <v>0.77235676314235135</v>
      </c>
    </row>
    <row r="415" spans="1:20" x14ac:dyDescent="0.3">
      <c r="A415" s="25">
        <v>37133</v>
      </c>
      <c r="B415" s="1">
        <v>0.53183022167782656</v>
      </c>
      <c r="C415" s="1"/>
      <c r="D415" s="1"/>
      <c r="E415" s="1"/>
      <c r="F415" s="1">
        <v>1.0504180461613279</v>
      </c>
      <c r="G415" s="1">
        <v>1.3411848085294791</v>
      </c>
      <c r="H415" s="1"/>
      <c r="I415" s="1">
        <v>1.0584078460243751</v>
      </c>
      <c r="J415" s="1"/>
      <c r="K415" s="1">
        <v>1.1586042801471259</v>
      </c>
      <c r="L415" s="1">
        <v>1.344240676935462</v>
      </c>
      <c r="M415" s="1">
        <v>0.38679854457853308</v>
      </c>
      <c r="N415" s="1">
        <v>1.3844901237727749</v>
      </c>
      <c r="O415" s="1"/>
      <c r="P415" s="1">
        <v>2.149323641228194</v>
      </c>
      <c r="Q415" s="1">
        <v>1.1859159967748061</v>
      </c>
      <c r="R415" s="1"/>
      <c r="S415" s="1"/>
      <c r="T415" s="1">
        <v>0.76148848198464314</v>
      </c>
    </row>
    <row r="416" spans="1:20" x14ac:dyDescent="0.3">
      <c r="A416" s="25">
        <v>37134</v>
      </c>
      <c r="B416" s="1">
        <v>0.53189672833622026</v>
      </c>
      <c r="C416" s="1"/>
      <c r="D416" s="1"/>
      <c r="E416" s="1"/>
      <c r="F416" s="1">
        <v>1.0415750875049059</v>
      </c>
      <c r="G416" s="1">
        <v>1.3627263710173541</v>
      </c>
      <c r="H416" s="1"/>
      <c r="I416" s="1">
        <v>1.043022217761411</v>
      </c>
      <c r="J416" s="1"/>
      <c r="K416" s="1">
        <v>1.1586042801471259</v>
      </c>
      <c r="L416" s="1">
        <v>1.345471238385018</v>
      </c>
      <c r="M416" s="1">
        <v>0.38242732960075421</v>
      </c>
      <c r="N416" s="1">
        <v>1.3716471389063269</v>
      </c>
      <c r="O416" s="1"/>
      <c r="P416" s="1">
        <v>2.1180228245727051</v>
      </c>
      <c r="Q416" s="1">
        <v>1.1416802035504141</v>
      </c>
      <c r="R416" s="1"/>
      <c r="S416" s="1"/>
      <c r="T416" s="1">
        <v>0.75841701122268212</v>
      </c>
    </row>
    <row r="417" spans="1:20" x14ac:dyDescent="0.3">
      <c r="A417" s="25">
        <v>37137</v>
      </c>
      <c r="B417" s="1">
        <v>0.5316782057987619</v>
      </c>
      <c r="C417" s="1"/>
      <c r="D417" s="1"/>
      <c r="E417" s="1"/>
      <c r="F417" s="1">
        <v>1.022544843001735</v>
      </c>
      <c r="G417" s="1">
        <v>1.3411990604335251</v>
      </c>
      <c r="H417" s="1"/>
      <c r="I417" s="1">
        <v>0.98801253207967499</v>
      </c>
      <c r="J417" s="1"/>
      <c r="K417" s="1">
        <v>1.140687665562899</v>
      </c>
      <c r="L417" s="1">
        <v>1.340816996369286</v>
      </c>
      <c r="M417" s="1">
        <v>0.39550818685677908</v>
      </c>
      <c r="N417" s="1">
        <v>1.3660736077304909</v>
      </c>
      <c r="O417" s="1"/>
      <c r="P417" s="1">
        <v>2.138173721289339</v>
      </c>
      <c r="Q417" s="1">
        <v>1.1178242023307421</v>
      </c>
      <c r="R417" s="1"/>
      <c r="S417" s="1"/>
      <c r="T417" s="1">
        <v>0.75605434140578909</v>
      </c>
    </row>
    <row r="418" spans="1:20" x14ac:dyDescent="0.3">
      <c r="A418" s="25">
        <v>37138</v>
      </c>
      <c r="B418" s="1">
        <v>0.51942627866830093</v>
      </c>
      <c r="C418" s="1"/>
      <c r="D418" s="1"/>
      <c r="E418" s="1"/>
      <c r="F418" s="1">
        <v>1.036523789522064</v>
      </c>
      <c r="G418" s="1">
        <v>1.383046079046832</v>
      </c>
      <c r="H418" s="1"/>
      <c r="I418" s="1">
        <v>1.037700466028858</v>
      </c>
      <c r="J418" s="1"/>
      <c r="K418" s="1">
        <v>1.1586042801471259</v>
      </c>
      <c r="L418" s="1">
        <v>1.3468008251973871</v>
      </c>
      <c r="M418" s="1">
        <v>0.39979006034634418</v>
      </c>
      <c r="N418" s="1">
        <v>1.4122218923731591</v>
      </c>
      <c r="O418" s="1"/>
      <c r="P418" s="1">
        <v>2.1095395493080829</v>
      </c>
      <c r="Q418" s="1">
        <v>1.111008187464225</v>
      </c>
      <c r="R418" s="1"/>
      <c r="S418" s="1"/>
      <c r="T418" s="1">
        <v>0.75404607206142993</v>
      </c>
    </row>
    <row r="419" spans="1:20" x14ac:dyDescent="0.3">
      <c r="A419" s="25">
        <v>37139</v>
      </c>
      <c r="B419" s="1">
        <v>0.51982103367909016</v>
      </c>
      <c r="C419" s="1"/>
      <c r="D419" s="1"/>
      <c r="E419" s="1"/>
      <c r="F419" s="1">
        <v>1.0475838343154431</v>
      </c>
      <c r="G419" s="1">
        <v>1.4380536642925901</v>
      </c>
      <c r="H419" s="1"/>
      <c r="I419" s="1">
        <v>1.03881964909902</v>
      </c>
      <c r="J419" s="1"/>
      <c r="K419" s="1">
        <v>1.16457646127834</v>
      </c>
      <c r="L419" s="1">
        <v>1.349245513459199</v>
      </c>
      <c r="M419" s="1">
        <v>0.39526929505347103</v>
      </c>
      <c r="N419" s="1">
        <v>1.444886294615719</v>
      </c>
      <c r="O419" s="1"/>
      <c r="P419" s="1">
        <v>2.0984618970075992</v>
      </c>
      <c r="Q419" s="1">
        <v>1.1280481738404931</v>
      </c>
      <c r="R419" s="1"/>
      <c r="S419" s="1"/>
      <c r="T419" s="1">
        <v>0.74365032486710037</v>
      </c>
    </row>
    <row r="420" spans="1:20" x14ac:dyDescent="0.3">
      <c r="A420" s="25">
        <v>37140</v>
      </c>
      <c r="B420" s="1">
        <v>0.51976778559202252</v>
      </c>
      <c r="C420" s="1"/>
      <c r="D420" s="1"/>
      <c r="E420" s="1"/>
      <c r="F420" s="1">
        <v>1.0416704355186219</v>
      </c>
      <c r="G420" s="1">
        <v>1.4248297297802599</v>
      </c>
      <c r="H420" s="1"/>
      <c r="I420" s="1">
        <v>1.0369961273542581</v>
      </c>
      <c r="J420" s="1"/>
      <c r="K420" s="1">
        <v>1.1167989409559309</v>
      </c>
      <c r="L420" s="1">
        <v>1.325787653055025</v>
      </c>
      <c r="M420" s="1">
        <v>0.37772352438832391</v>
      </c>
      <c r="N420" s="1">
        <v>1.3863327224964019</v>
      </c>
      <c r="O420" s="1"/>
      <c r="P420" s="1">
        <v>2.1715177860325818</v>
      </c>
      <c r="Q420" s="1">
        <v>1.1048737842562319</v>
      </c>
      <c r="R420" s="1"/>
      <c r="S420" s="1"/>
      <c r="T420" s="1">
        <v>0.72386296515062076</v>
      </c>
    </row>
    <row r="421" spans="1:20" x14ac:dyDescent="0.3">
      <c r="A421" s="25">
        <v>37144</v>
      </c>
      <c r="B421" s="1">
        <v>0.51948914407618285</v>
      </c>
      <c r="C421" s="1"/>
      <c r="D421" s="1"/>
      <c r="E421" s="1"/>
      <c r="F421" s="1">
        <v>1.0418567179076601</v>
      </c>
      <c r="G421" s="1">
        <v>1.4259751489162951</v>
      </c>
      <c r="H421" s="1"/>
      <c r="I421" s="1">
        <v>1.0231730509136601</v>
      </c>
      <c r="J421" s="1"/>
      <c r="K421" s="1">
        <v>1.092910216431074</v>
      </c>
      <c r="L421" s="1">
        <v>1.3111541505278119</v>
      </c>
      <c r="M421" s="1">
        <v>0.36889424964645429</v>
      </c>
      <c r="N421" s="1">
        <v>1.365928983309014</v>
      </c>
      <c r="O421" s="1"/>
      <c r="P421" s="1">
        <v>1.956613660189916</v>
      </c>
      <c r="Q421" s="1">
        <v>1.042916291463224</v>
      </c>
      <c r="R421" s="1"/>
      <c r="S421" s="1"/>
      <c r="T421" s="1">
        <v>0.70419373892498571</v>
      </c>
    </row>
    <row r="422" spans="1:20" x14ac:dyDescent="0.3">
      <c r="A422" s="25">
        <v>37145</v>
      </c>
      <c r="B422" s="1">
        <v>0.4809009751015404</v>
      </c>
      <c r="C422" s="1"/>
      <c r="D422" s="1"/>
      <c r="E422" s="1"/>
      <c r="F422" s="1">
        <v>0.94072156556798636</v>
      </c>
      <c r="G422" s="1">
        <v>1.2762917395323869</v>
      </c>
      <c r="H422" s="1"/>
      <c r="I422" s="1">
        <v>0.95197298368273098</v>
      </c>
      <c r="J422" s="1"/>
      <c r="K422" s="1">
        <v>1.069021420715633</v>
      </c>
      <c r="L422" s="1">
        <v>1.2153175567072481</v>
      </c>
      <c r="M422" s="1">
        <v>0.32500615726867432</v>
      </c>
      <c r="N422" s="1">
        <v>1.3398621451350801</v>
      </c>
      <c r="O422" s="1"/>
      <c r="P422" s="1">
        <v>1.7178951391203989</v>
      </c>
      <c r="Q422" s="1">
        <v>0.94742413556975424</v>
      </c>
      <c r="R422" s="1"/>
      <c r="S422" s="1"/>
      <c r="T422" s="1">
        <v>0.63951565268753729</v>
      </c>
    </row>
    <row r="423" spans="1:20" x14ac:dyDescent="0.3">
      <c r="A423" s="25">
        <v>37146</v>
      </c>
      <c r="B423" s="1">
        <v>0.50594338096659985</v>
      </c>
      <c r="C423" s="1"/>
      <c r="D423" s="1"/>
      <c r="E423" s="1"/>
      <c r="F423" s="1">
        <v>0.98824588900832211</v>
      </c>
      <c r="G423" s="1">
        <v>1.3529845835273639</v>
      </c>
      <c r="H423" s="1"/>
      <c r="I423" s="1">
        <v>0.96761260394214654</v>
      </c>
      <c r="J423" s="1"/>
      <c r="K423" s="1">
        <v>1.069021420715633</v>
      </c>
      <c r="L423" s="1">
        <v>1.237650092274923</v>
      </c>
      <c r="M423" s="1">
        <v>0.32072183911652918</v>
      </c>
      <c r="N423" s="1">
        <v>1.3712289899471439</v>
      </c>
      <c r="O423" s="1"/>
      <c r="P423" s="1">
        <v>1.6801897919249309</v>
      </c>
      <c r="Q423" s="1">
        <v>0.95424015041315857</v>
      </c>
      <c r="R423" s="1"/>
      <c r="S423" s="1"/>
      <c r="T423" s="1">
        <v>0.65640874187832288</v>
      </c>
    </row>
    <row r="424" spans="1:20" x14ac:dyDescent="0.3">
      <c r="A424" s="25">
        <v>37147</v>
      </c>
      <c r="B424" s="1">
        <v>0.49260561850374079</v>
      </c>
      <c r="C424" s="1"/>
      <c r="D424" s="1"/>
      <c r="E424" s="1"/>
      <c r="F424" s="1">
        <v>0.9431385671312873</v>
      </c>
      <c r="G424" s="1">
        <v>1.3168577979204139</v>
      </c>
      <c r="H424" s="1"/>
      <c r="I424" s="1">
        <v>0.92068859414489901</v>
      </c>
      <c r="J424" s="1"/>
      <c r="K424" s="1">
        <v>1.0152717903704831</v>
      </c>
      <c r="L424" s="1">
        <v>1.1539878471969369</v>
      </c>
      <c r="M424" s="1">
        <v>0.29872767037471759</v>
      </c>
      <c r="N424" s="1">
        <v>1.2873472769018219</v>
      </c>
      <c r="O424" s="1"/>
      <c r="P424" s="1">
        <v>1.402044605511598</v>
      </c>
      <c r="Q424" s="1">
        <v>0.89289611826389292</v>
      </c>
      <c r="R424" s="1"/>
      <c r="S424" s="1"/>
      <c r="T424" s="1">
        <v>0.60874187832250481</v>
      </c>
    </row>
    <row r="425" spans="1:20" x14ac:dyDescent="0.3">
      <c r="A425" s="25">
        <v>37148</v>
      </c>
      <c r="B425" s="1">
        <v>0.45530149501516942</v>
      </c>
      <c r="C425" s="1"/>
      <c r="D425" s="1"/>
      <c r="E425" s="1"/>
      <c r="F425" s="1">
        <v>0.9484991222273601</v>
      </c>
      <c r="G425" s="1">
        <v>1.2930120017953231</v>
      </c>
      <c r="H425" s="1"/>
      <c r="I425" s="1">
        <v>0.90098378332278539</v>
      </c>
      <c r="J425" s="1"/>
      <c r="K425" s="1">
        <v>0.98541081352382798</v>
      </c>
      <c r="L425" s="1">
        <v>1.0989359365783311</v>
      </c>
      <c r="M425" s="1">
        <v>0.29863657307195451</v>
      </c>
      <c r="N425" s="1">
        <v>1.267266125608993</v>
      </c>
      <c r="O425" s="1"/>
      <c r="P425" s="1">
        <v>1.409095190823892</v>
      </c>
      <c r="Q425" s="1">
        <v>0.88608010339737597</v>
      </c>
      <c r="R425" s="1"/>
      <c r="S425" s="1"/>
      <c r="T425" s="1">
        <v>0.59267572356763176</v>
      </c>
    </row>
    <row r="426" spans="1:20" x14ac:dyDescent="0.3">
      <c r="A426" s="25">
        <v>37151</v>
      </c>
      <c r="B426" s="1">
        <v>0.45568588970405549</v>
      </c>
      <c r="C426" s="1"/>
      <c r="D426" s="1"/>
      <c r="E426" s="1"/>
      <c r="F426" s="1">
        <v>0.96456794326001538</v>
      </c>
      <c r="G426" s="1">
        <v>1.3135960593059419</v>
      </c>
      <c r="H426" s="1"/>
      <c r="I426" s="1">
        <v>0.98584294590780475</v>
      </c>
      <c r="J426" s="1"/>
      <c r="K426" s="1">
        <v>1.039160514977451</v>
      </c>
      <c r="L426" s="1">
        <v>1.13595188429646</v>
      </c>
      <c r="M426" s="1">
        <v>0.28571583336428419</v>
      </c>
      <c r="N426" s="1">
        <v>1.377722199714998</v>
      </c>
      <c r="O426" s="1"/>
      <c r="P426" s="1">
        <v>1.371544896097352</v>
      </c>
      <c r="Q426" s="1">
        <v>0.87312968532286606</v>
      </c>
      <c r="R426" s="1"/>
      <c r="S426" s="1"/>
      <c r="T426" s="1">
        <v>0.62279976373301871</v>
      </c>
    </row>
    <row r="427" spans="1:20" x14ac:dyDescent="0.3">
      <c r="A427" s="25">
        <v>37152</v>
      </c>
      <c r="B427" s="1">
        <v>0.4433622229837621</v>
      </c>
      <c r="C427" s="1"/>
      <c r="D427" s="1"/>
      <c r="E427" s="1"/>
      <c r="F427" s="1">
        <v>0.97876041738947006</v>
      </c>
      <c r="G427" s="1">
        <v>1.3590004525171291</v>
      </c>
      <c r="H427" s="1"/>
      <c r="I427" s="1">
        <v>0.94870309031462874</v>
      </c>
      <c r="J427" s="1"/>
      <c r="K427" s="1">
        <v>1.0988823975622879</v>
      </c>
      <c r="L427" s="1">
        <v>1.1733614822517411</v>
      </c>
      <c r="M427" s="1">
        <v>0.27696280492696368</v>
      </c>
      <c r="N427" s="1">
        <v>1.40597643491767</v>
      </c>
      <c r="O427" s="1"/>
      <c r="P427" s="1">
        <v>1.4037736615708509</v>
      </c>
      <c r="Q427" s="1">
        <v>0.85220458371229701</v>
      </c>
      <c r="R427" s="1"/>
      <c r="S427" s="1"/>
      <c r="T427" s="1">
        <v>0.62339043118724202</v>
      </c>
    </row>
    <row r="428" spans="1:20" x14ac:dyDescent="0.3">
      <c r="A428" s="25">
        <v>37153</v>
      </c>
      <c r="B428" s="1">
        <v>0.44368821940063169</v>
      </c>
      <c r="C428" s="1"/>
      <c r="D428" s="1"/>
      <c r="E428" s="1"/>
      <c r="F428" s="1">
        <v>0.98220059654071046</v>
      </c>
      <c r="G428" s="1">
        <v>1.3470646571502729</v>
      </c>
      <c r="H428" s="1"/>
      <c r="I428" s="1">
        <v>0.95861631356316701</v>
      </c>
      <c r="J428" s="1"/>
      <c r="K428" s="1">
        <v>1.094593749180055</v>
      </c>
      <c r="L428" s="1">
        <v>1.1798506573950369</v>
      </c>
      <c r="M428" s="1">
        <v>0.2814031917973337</v>
      </c>
      <c r="N428" s="1">
        <v>1.388923331705175</v>
      </c>
      <c r="O428" s="1"/>
      <c r="P428" s="1">
        <v>1.36863928493138</v>
      </c>
      <c r="Q428" s="1">
        <v>0.84518411582454889</v>
      </c>
      <c r="R428" s="1"/>
      <c r="S428" s="1"/>
      <c r="T428" s="1">
        <v>0.63461311281748423</v>
      </c>
    </row>
    <row r="429" spans="1:20" x14ac:dyDescent="0.3">
      <c r="A429" s="25">
        <v>37154</v>
      </c>
      <c r="B429" s="1">
        <v>0.45567599657536162</v>
      </c>
      <c r="C429" s="1"/>
      <c r="D429" s="1"/>
      <c r="E429" s="1"/>
      <c r="F429" s="1">
        <v>0.97915276056930145</v>
      </c>
      <c r="G429" s="1">
        <v>1.3314078252539729</v>
      </c>
      <c r="H429" s="1"/>
      <c r="I429" s="1">
        <v>0.92050565082617475</v>
      </c>
      <c r="J429" s="1"/>
      <c r="K429" s="1">
        <v>1.0407612510244371</v>
      </c>
      <c r="L429" s="1">
        <v>1.1646709281754151</v>
      </c>
      <c r="M429" s="1">
        <v>0.28141220504573489</v>
      </c>
      <c r="N429" s="1">
        <v>1.3290880176185269</v>
      </c>
      <c r="O429" s="1"/>
      <c r="P429" s="1">
        <v>1.144318428552062</v>
      </c>
      <c r="Q429" s="1">
        <v>0.80428812822860929</v>
      </c>
      <c r="R429" s="1"/>
      <c r="S429" s="1"/>
      <c r="T429" s="1">
        <v>0.62274069698759649</v>
      </c>
    </row>
    <row r="430" spans="1:20" x14ac:dyDescent="0.3">
      <c r="A430" s="25">
        <v>37155</v>
      </c>
      <c r="B430" s="1">
        <v>0.45520796336416841</v>
      </c>
      <c r="C430" s="1"/>
      <c r="D430" s="1"/>
      <c r="E430" s="1"/>
      <c r="F430" s="1">
        <v>0.96412945944429673</v>
      </c>
      <c r="G430" s="1">
        <v>1.364788083487503</v>
      </c>
      <c r="H430" s="1"/>
      <c r="I430" s="1">
        <v>0.95890224402877122</v>
      </c>
      <c r="J430" s="1"/>
      <c r="K430" s="1">
        <v>1.0228171086753881</v>
      </c>
      <c r="L430" s="1">
        <v>1.116802808211891</v>
      </c>
      <c r="M430" s="1">
        <v>0.24659079288966529</v>
      </c>
      <c r="N430" s="1">
        <v>1.3197532025221279</v>
      </c>
      <c r="O430" s="1"/>
      <c r="P430" s="1">
        <v>1.1577314902348601</v>
      </c>
      <c r="Q430" s="1">
        <v>0.74635210350104586</v>
      </c>
      <c r="R430" s="1"/>
      <c r="S430" s="1"/>
      <c r="T430" s="1">
        <v>0.61535735380980561</v>
      </c>
    </row>
    <row r="431" spans="1:20" x14ac:dyDescent="0.3">
      <c r="A431" s="25">
        <v>37158</v>
      </c>
      <c r="B431" s="1">
        <v>0.44322481562385718</v>
      </c>
      <c r="C431" s="1"/>
      <c r="D431" s="1"/>
      <c r="E431" s="1"/>
      <c r="F431" s="1">
        <v>0.98205565892863333</v>
      </c>
      <c r="G431" s="1">
        <v>1.3527459527195409</v>
      </c>
      <c r="H431" s="1"/>
      <c r="I431" s="1">
        <v>0.93435843011728037</v>
      </c>
      <c r="J431" s="1"/>
      <c r="K431" s="1">
        <v>1.046742631752712</v>
      </c>
      <c r="L431" s="1">
        <v>1.164472409416655</v>
      </c>
      <c r="M431" s="1">
        <v>0.25099170638509799</v>
      </c>
      <c r="N431" s="1">
        <v>1.250664430689657</v>
      </c>
      <c r="O431" s="1"/>
      <c r="P431" s="1">
        <v>1.198228482033002</v>
      </c>
      <c r="Q431" s="1">
        <v>0.80421997723694083</v>
      </c>
      <c r="R431" s="1"/>
      <c r="S431" s="1"/>
      <c r="T431" s="1">
        <v>0.62209096278795095</v>
      </c>
    </row>
    <row r="432" spans="1:20" x14ac:dyDescent="0.3">
      <c r="A432" s="25">
        <v>37159</v>
      </c>
      <c r="B432" s="1">
        <v>0.44298549228800238</v>
      </c>
      <c r="C432" s="1"/>
      <c r="D432" s="1"/>
      <c r="E432" s="1"/>
      <c r="F432" s="1">
        <v>0.97085528219435224</v>
      </c>
      <c r="G432" s="1">
        <v>1.3431877118224631</v>
      </c>
      <c r="H432" s="1"/>
      <c r="I432" s="1">
        <v>0.9151011031112265</v>
      </c>
      <c r="J432" s="1"/>
      <c r="K432" s="1">
        <v>1.076649535558311</v>
      </c>
      <c r="L432" s="1">
        <v>1.143313702600578</v>
      </c>
      <c r="M432" s="1">
        <v>0.25957933263588251</v>
      </c>
      <c r="N432" s="1">
        <v>1.2203325175644899</v>
      </c>
      <c r="O432" s="1"/>
      <c r="P432" s="1">
        <v>1.189575210933538</v>
      </c>
      <c r="Q432" s="1">
        <v>0.75657612578926525</v>
      </c>
      <c r="R432" s="1"/>
      <c r="S432" s="1"/>
      <c r="T432" s="1">
        <v>0.60419373892498585</v>
      </c>
    </row>
    <row r="433" spans="1:20" x14ac:dyDescent="0.3">
      <c r="A433" s="25">
        <v>37160</v>
      </c>
      <c r="B433" s="1">
        <v>0.44288548227753771</v>
      </c>
      <c r="C433" s="1"/>
      <c r="D433" s="1"/>
      <c r="E433" s="1"/>
      <c r="F433" s="1">
        <v>0.96774150906104317</v>
      </c>
      <c r="G433" s="1">
        <v>1.341810476312626</v>
      </c>
      <c r="H433" s="1"/>
      <c r="I433" s="1">
        <v>0.92598006259514309</v>
      </c>
      <c r="J433" s="1"/>
      <c r="K433" s="1">
        <v>1.046742631752712</v>
      </c>
      <c r="L433" s="1">
        <v>1.135054229039921</v>
      </c>
      <c r="M433" s="1">
        <v>0.25949324199288548</v>
      </c>
      <c r="N433" s="1">
        <v>1.208206847807513</v>
      </c>
      <c r="O433" s="1"/>
      <c r="P433" s="1">
        <v>1.166777523038272</v>
      </c>
      <c r="Q433" s="1">
        <v>0.71227213077162332</v>
      </c>
      <c r="R433" s="1"/>
      <c r="S433" s="1"/>
      <c r="T433" s="1">
        <v>0.59096278795038448</v>
      </c>
    </row>
    <row r="434" spans="1:20" x14ac:dyDescent="0.3">
      <c r="A434" s="25">
        <v>37161</v>
      </c>
      <c r="B434" s="1">
        <v>0.48020010584848971</v>
      </c>
      <c r="C434" s="1"/>
      <c r="D434" s="1"/>
      <c r="E434" s="1"/>
      <c r="F434" s="1">
        <v>0.97763132921409091</v>
      </c>
      <c r="G434" s="1">
        <v>1.4064559532041241</v>
      </c>
      <c r="H434" s="1"/>
      <c r="I434" s="1">
        <v>0.94314750088718624</v>
      </c>
      <c r="J434" s="1"/>
      <c r="K434" s="1">
        <v>1.03477987021405</v>
      </c>
      <c r="L434" s="1">
        <v>1.1633973260722339</v>
      </c>
      <c r="M434" s="1">
        <v>0.29882530061942758</v>
      </c>
      <c r="N434" s="1">
        <v>1.2466453213393129</v>
      </c>
      <c r="O434" s="1"/>
      <c r="P434" s="1">
        <v>1.179063613247074</v>
      </c>
      <c r="Q434" s="1">
        <v>0.78384013445375234</v>
      </c>
      <c r="R434" s="1"/>
      <c r="S434" s="1"/>
      <c r="T434" s="1">
        <v>0.61453041937389308</v>
      </c>
    </row>
    <row r="435" spans="1:20" x14ac:dyDescent="0.3">
      <c r="A435" s="25">
        <v>37162</v>
      </c>
      <c r="B435" s="1">
        <v>0.46796275187846131</v>
      </c>
      <c r="C435" s="1"/>
      <c r="D435" s="1"/>
      <c r="E435" s="1"/>
      <c r="F435" s="1">
        <v>0.97369224226840823</v>
      </c>
      <c r="G435" s="1">
        <v>1.340895619323867</v>
      </c>
      <c r="H435" s="1"/>
      <c r="I435" s="1">
        <v>0.9336501137934653</v>
      </c>
      <c r="J435" s="1"/>
      <c r="K435" s="1">
        <v>1.0706681548300361</v>
      </c>
      <c r="L435" s="1">
        <v>1.218343489525358</v>
      </c>
      <c r="M435" s="1">
        <v>0.29020616081609629</v>
      </c>
      <c r="N435" s="1">
        <v>1.274010099211355</v>
      </c>
      <c r="O435" s="1"/>
      <c r="P435" s="1">
        <v>1.142576066321241</v>
      </c>
      <c r="Q435" s="1">
        <v>0.74294409607934375</v>
      </c>
      <c r="R435" s="1"/>
      <c r="S435" s="1"/>
      <c r="T435" s="1">
        <v>0.62817483756645065</v>
      </c>
    </row>
    <row r="436" spans="1:20" x14ac:dyDescent="0.3">
      <c r="A436" s="25">
        <v>37165</v>
      </c>
      <c r="B436" s="1">
        <v>0.45513513969614039</v>
      </c>
      <c r="C436" s="1"/>
      <c r="D436" s="1"/>
      <c r="E436" s="1"/>
      <c r="F436" s="1">
        <v>0.97269212324321774</v>
      </c>
      <c r="G436" s="1">
        <v>1.3337312231137299</v>
      </c>
      <c r="H436" s="1"/>
      <c r="I436" s="1">
        <v>0.9201103707708651</v>
      </c>
      <c r="J436" s="1"/>
      <c r="K436" s="1">
        <v>1.076649535558311</v>
      </c>
      <c r="L436" s="1">
        <v>1.198295806214617</v>
      </c>
      <c r="M436" s="1">
        <v>0.27280072596879029</v>
      </c>
      <c r="N436" s="1">
        <v>1.228116500673708</v>
      </c>
      <c r="O436" s="1"/>
      <c r="P436" s="1">
        <v>1.0430840172686211</v>
      </c>
      <c r="Q436" s="1">
        <v>0.72849420348291682</v>
      </c>
      <c r="R436" s="1"/>
      <c r="S436" s="1"/>
      <c r="T436" s="1">
        <v>0.62025989367985879</v>
      </c>
    </row>
    <row r="437" spans="1:20" x14ac:dyDescent="0.3">
      <c r="A437" s="25">
        <v>37166</v>
      </c>
      <c r="B437" s="1">
        <v>0.45487333609318892</v>
      </c>
      <c r="C437" s="1"/>
      <c r="D437" s="1"/>
      <c r="E437" s="1"/>
      <c r="F437" s="1">
        <v>0.96356201417382881</v>
      </c>
      <c r="G437" s="1">
        <v>1.3095481561750171</v>
      </c>
      <c r="H437" s="1"/>
      <c r="I437" s="1">
        <v>0.91787268533326793</v>
      </c>
      <c r="J437" s="1"/>
      <c r="K437" s="1">
        <v>1.046742631752712</v>
      </c>
      <c r="L437" s="1">
        <v>1.1749454618200881</v>
      </c>
      <c r="M437" s="1">
        <v>0.2596987811928036</v>
      </c>
      <c r="N437" s="1">
        <v>1.2190349435136349</v>
      </c>
      <c r="O437" s="1"/>
      <c r="P437" s="1">
        <v>1.0920020057366251</v>
      </c>
      <c r="Q437" s="1">
        <v>0.70893227436470219</v>
      </c>
      <c r="R437" s="1"/>
      <c r="S437" s="1"/>
      <c r="T437" s="1">
        <v>0.6113408151210874</v>
      </c>
    </row>
    <row r="438" spans="1:20" x14ac:dyDescent="0.3">
      <c r="A438" s="25">
        <v>37167</v>
      </c>
      <c r="B438" s="1">
        <v>0.44216803245340452</v>
      </c>
      <c r="C438" s="1"/>
      <c r="D438" s="1"/>
      <c r="E438" s="1"/>
      <c r="F438" s="1">
        <v>0.97462557943348804</v>
      </c>
      <c r="G438" s="1">
        <v>1.291405479432838</v>
      </c>
      <c r="H438" s="1"/>
      <c r="I438" s="1">
        <v>0.92595290543860054</v>
      </c>
      <c r="J438" s="1"/>
      <c r="K438" s="1">
        <v>1.0287984894857749</v>
      </c>
      <c r="L438" s="1">
        <v>1.1768329387656069</v>
      </c>
      <c r="M438" s="1">
        <v>0.25094751936107718</v>
      </c>
      <c r="N438" s="1">
        <v>1.228569397013622</v>
      </c>
      <c r="O438" s="1"/>
      <c r="P438" s="1">
        <v>1.084878954705323</v>
      </c>
      <c r="Q438" s="1">
        <v>0.67137609242032736</v>
      </c>
      <c r="R438" s="1"/>
      <c r="S438" s="1"/>
      <c r="T438" s="1">
        <v>0.60443000590667517</v>
      </c>
    </row>
    <row r="439" spans="1:20" x14ac:dyDescent="0.3">
      <c r="A439" s="25">
        <v>37168</v>
      </c>
      <c r="B439" s="1">
        <v>0.45452981294606359</v>
      </c>
      <c r="C439" s="1"/>
      <c r="D439" s="1"/>
      <c r="E439" s="1"/>
      <c r="F439" s="1">
        <v>0.95351904679969346</v>
      </c>
      <c r="G439" s="1">
        <v>1.328763974896878</v>
      </c>
      <c r="H439" s="1"/>
      <c r="I439" s="1">
        <v>0.96614207554590859</v>
      </c>
      <c r="J439" s="1"/>
      <c r="K439" s="1">
        <v>1.0228171086753881</v>
      </c>
      <c r="L439" s="1">
        <v>1.1597061421605439</v>
      </c>
      <c r="M439" s="1">
        <v>0.25083838068229108</v>
      </c>
      <c r="N439" s="1">
        <v>1.248206594165576</v>
      </c>
      <c r="O439" s="1"/>
      <c r="P439" s="1">
        <v>1.1414624790319181</v>
      </c>
      <c r="Q439" s="1">
        <v>0.66796808497551252</v>
      </c>
      <c r="R439" s="1"/>
      <c r="S439" s="1"/>
      <c r="T439" s="1">
        <v>0.59427052569403493</v>
      </c>
    </row>
    <row r="440" spans="1:20" x14ac:dyDescent="0.3">
      <c r="A440" s="25">
        <v>37169</v>
      </c>
      <c r="B440" s="1">
        <v>0.44249219365830877</v>
      </c>
      <c r="C440" s="1"/>
      <c r="D440" s="1"/>
      <c r="E440" s="1"/>
      <c r="F440" s="1">
        <v>0.9560969294762488</v>
      </c>
      <c r="G440" s="1">
        <v>1.387752115203317</v>
      </c>
      <c r="H440" s="1"/>
      <c r="I440" s="1">
        <v>0.98654989466706766</v>
      </c>
      <c r="J440" s="1"/>
      <c r="K440" s="1">
        <v>1.0228171086753881</v>
      </c>
      <c r="L440" s="1">
        <v>1.140040573551814</v>
      </c>
      <c r="M440" s="1">
        <v>0.27266479088061002</v>
      </c>
      <c r="N440" s="1">
        <v>1.249763949140448</v>
      </c>
      <c r="O440" s="1"/>
      <c r="P440" s="1">
        <v>1.1440025618514951</v>
      </c>
      <c r="Q440" s="1">
        <v>0.68173641671499652</v>
      </c>
      <c r="R440" s="1"/>
      <c r="S440" s="1"/>
      <c r="T440" s="1">
        <v>0.60230360307147146</v>
      </c>
    </row>
    <row r="441" spans="1:20" x14ac:dyDescent="0.3">
      <c r="A441" s="25">
        <v>37172</v>
      </c>
      <c r="B441" s="1">
        <v>0.44243479684982812</v>
      </c>
      <c r="C441" s="1"/>
      <c r="D441" s="1"/>
      <c r="E441" s="1"/>
      <c r="F441" s="1">
        <v>0.9595249795791484</v>
      </c>
      <c r="G441" s="1">
        <v>1.409359870550791</v>
      </c>
      <c r="H441" s="1"/>
      <c r="I441" s="1">
        <v>0.98250257662194229</v>
      </c>
      <c r="J441" s="1"/>
      <c r="K441" s="1">
        <v>1.0228171086753881</v>
      </c>
      <c r="L441" s="1">
        <v>1.121889967343046</v>
      </c>
      <c r="M441" s="1">
        <v>0.25956912219448108</v>
      </c>
      <c r="N441" s="1">
        <v>1.245470700654131</v>
      </c>
      <c r="O441" s="1"/>
      <c r="P441" s="1">
        <v>1.1254520032445261</v>
      </c>
      <c r="Q441" s="1">
        <v>0.68834792775870135</v>
      </c>
      <c r="R441" s="1"/>
      <c r="S441" s="1"/>
      <c r="T441" s="1">
        <v>0.59621972829297176</v>
      </c>
    </row>
    <row r="442" spans="1:20" x14ac:dyDescent="0.3">
      <c r="A442" s="25">
        <v>37173</v>
      </c>
      <c r="B442" s="1">
        <v>0.43039496387104142</v>
      </c>
      <c r="C442" s="1"/>
      <c r="D442" s="1"/>
      <c r="E442" s="1"/>
      <c r="F442" s="1">
        <v>0.96817798481728745</v>
      </c>
      <c r="G442" s="1">
        <v>1.405820011886203</v>
      </c>
      <c r="H442" s="1"/>
      <c r="I442" s="1">
        <v>0.99087800797994297</v>
      </c>
      <c r="J442" s="1"/>
      <c r="K442" s="1">
        <v>1.03477987021405</v>
      </c>
      <c r="L442" s="1">
        <v>1.130638972839223</v>
      </c>
      <c r="M442" s="1">
        <v>0.26833417417110722</v>
      </c>
      <c r="N442" s="1">
        <v>1.263969641625005</v>
      </c>
      <c r="O442" s="1"/>
      <c r="P442" s="1">
        <v>1.14635150755045</v>
      </c>
      <c r="Q442" s="1">
        <v>0.69864010106170193</v>
      </c>
      <c r="R442" s="1"/>
      <c r="S442" s="1"/>
      <c r="T442" s="1">
        <v>0.60744240992321386</v>
      </c>
    </row>
    <row r="443" spans="1:20" x14ac:dyDescent="0.3">
      <c r="A443" s="25">
        <v>37174</v>
      </c>
      <c r="B443" s="1">
        <v>0.43034239925301021</v>
      </c>
      <c r="C443" s="1"/>
      <c r="D443" s="1"/>
      <c r="E443" s="1"/>
      <c r="F443" s="1">
        <v>0.98846140192655518</v>
      </c>
      <c r="G443" s="1">
        <v>1.4481063483320049</v>
      </c>
      <c r="H443" s="1"/>
      <c r="I443" s="1">
        <v>1.0239520482888209</v>
      </c>
      <c r="J443" s="1"/>
      <c r="K443" s="1">
        <v>1.040761251024436</v>
      </c>
      <c r="L443" s="1">
        <v>1.1330139207906349</v>
      </c>
      <c r="M443" s="1">
        <v>0.26838853966923998</v>
      </c>
      <c r="N443" s="1">
        <v>1.3067393919325181</v>
      </c>
      <c r="O443" s="1"/>
      <c r="P443" s="1">
        <v>1.181819300683556</v>
      </c>
      <c r="Q443" s="1">
        <v>0.72597226071785748</v>
      </c>
      <c r="R443" s="1"/>
      <c r="S443" s="1"/>
      <c r="T443" s="1">
        <v>0.61795629060838808</v>
      </c>
    </row>
    <row r="444" spans="1:20" x14ac:dyDescent="0.3">
      <c r="A444" s="25">
        <v>37175</v>
      </c>
      <c r="B444" s="1">
        <v>0.44309357390400778</v>
      </c>
      <c r="C444" s="1"/>
      <c r="D444" s="1"/>
      <c r="E444" s="1"/>
      <c r="F444" s="1">
        <v>0.98150600872741656</v>
      </c>
      <c r="G444" s="1">
        <v>1.448164247284232</v>
      </c>
      <c r="H444" s="1"/>
      <c r="I444" s="1">
        <v>1.052291189642335</v>
      </c>
      <c r="J444" s="1"/>
      <c r="K444" s="1">
        <v>1.076649535558311</v>
      </c>
      <c r="L444" s="1">
        <v>1.1934182178340449</v>
      </c>
      <c r="M444" s="1">
        <v>0.26847798772833498</v>
      </c>
      <c r="N444" s="1">
        <v>1.3294874946088551</v>
      </c>
      <c r="O444" s="1"/>
      <c r="P444" s="1">
        <v>1.28221615512243</v>
      </c>
      <c r="Q444" s="1">
        <v>0.74294409607934397</v>
      </c>
      <c r="R444" s="1"/>
      <c r="S444" s="1"/>
      <c r="T444" s="1">
        <v>0.63697578263437737</v>
      </c>
    </row>
    <row r="445" spans="1:20" x14ac:dyDescent="0.3">
      <c r="A445" s="25">
        <v>37179</v>
      </c>
      <c r="B445" s="1">
        <v>0.46847951916924913</v>
      </c>
      <c r="C445" s="1"/>
      <c r="D445" s="1"/>
      <c r="E445" s="1"/>
      <c r="F445" s="1">
        <v>1.0109811666433091</v>
      </c>
      <c r="G445" s="1">
        <v>1.5662355887716419</v>
      </c>
      <c r="H445" s="1"/>
      <c r="I445" s="1">
        <v>1.067664062907006</v>
      </c>
      <c r="J445" s="1"/>
      <c r="K445" s="1">
        <v>1.1125378914469921</v>
      </c>
      <c r="L445" s="1">
        <v>1.2283117496244531</v>
      </c>
      <c r="M445" s="1">
        <v>0.29477681854088161</v>
      </c>
      <c r="N445" s="1">
        <v>1.3679197153489751</v>
      </c>
      <c r="O445" s="1"/>
      <c r="P445" s="1">
        <v>1.316181904819931</v>
      </c>
      <c r="Q445" s="1">
        <v>0.77702411958723538</v>
      </c>
      <c r="R445" s="1"/>
      <c r="S445" s="1"/>
      <c r="T445" s="1">
        <v>0.66916715888954581</v>
      </c>
    </row>
    <row r="446" spans="1:20" x14ac:dyDescent="0.3">
      <c r="A446" s="25">
        <v>37180</v>
      </c>
      <c r="B446" s="1">
        <v>0.46853065665563282</v>
      </c>
      <c r="C446" s="1"/>
      <c r="D446" s="1"/>
      <c r="E446" s="1"/>
      <c r="F446" s="1">
        <v>1.0131236140004509</v>
      </c>
      <c r="G446" s="1">
        <v>1.532459149755399</v>
      </c>
      <c r="H446" s="1"/>
      <c r="I446" s="1">
        <v>1.030952291531132</v>
      </c>
      <c r="J446" s="1"/>
      <c r="K446" s="1">
        <v>1.10057512990833</v>
      </c>
      <c r="L446" s="1">
        <v>1.225361858234435</v>
      </c>
      <c r="M446" s="1">
        <v>0.29039619571889508</v>
      </c>
      <c r="N446" s="1">
        <v>1.341236010211678</v>
      </c>
      <c r="O446" s="1"/>
      <c r="P446" s="1">
        <v>1.3276429133497161</v>
      </c>
      <c r="Q446" s="1">
        <v>0.79747211338520529</v>
      </c>
      <c r="R446" s="1"/>
      <c r="S446" s="1"/>
      <c r="T446" s="1">
        <v>0.66491435321913828</v>
      </c>
    </row>
    <row r="447" spans="1:20" x14ac:dyDescent="0.3">
      <c r="A447" s="25">
        <v>37181</v>
      </c>
      <c r="B447" s="1">
        <v>0.44398025337617653</v>
      </c>
      <c r="C447" s="1"/>
      <c r="D447" s="1"/>
      <c r="E447" s="1"/>
      <c r="F447" s="1">
        <v>1.0238352263285431</v>
      </c>
      <c r="G447" s="1">
        <v>1.543317717365766</v>
      </c>
      <c r="H447" s="1"/>
      <c r="I447" s="1">
        <v>1.0432558315899769</v>
      </c>
      <c r="J447" s="1"/>
      <c r="K447" s="1">
        <v>1.1304820337960411</v>
      </c>
      <c r="L447" s="1">
        <v>1.2342659418348669</v>
      </c>
      <c r="M447" s="1">
        <v>0.28603213211462292</v>
      </c>
      <c r="N447" s="1">
        <v>1.338444365788314</v>
      </c>
      <c r="O447" s="1"/>
      <c r="P447" s="1">
        <v>1.3554086289321829</v>
      </c>
      <c r="Q447" s="1">
        <v>0.79747211338520529</v>
      </c>
      <c r="R447" s="1"/>
      <c r="S447" s="1"/>
      <c r="T447" s="1">
        <v>0.66574128765505092</v>
      </c>
    </row>
    <row r="448" spans="1:20" x14ac:dyDescent="0.3">
      <c r="A448" s="25">
        <v>37182</v>
      </c>
      <c r="B448" s="1">
        <v>0.4438763354042628</v>
      </c>
      <c r="C448" s="1"/>
      <c r="D448" s="1"/>
      <c r="E448" s="1"/>
      <c r="F448" s="1">
        <v>1.0105069522366421</v>
      </c>
      <c r="G448" s="1">
        <v>1.5505125573165901</v>
      </c>
      <c r="H448" s="1"/>
      <c r="I448" s="1">
        <v>1.047288941293008</v>
      </c>
      <c r="J448" s="1"/>
      <c r="K448" s="1">
        <v>1.1005751299083311</v>
      </c>
      <c r="L448" s="1">
        <v>1.2187745386045581</v>
      </c>
      <c r="M448" s="1">
        <v>0.27286101233944998</v>
      </c>
      <c r="N448" s="1">
        <v>1.2996538101198141</v>
      </c>
      <c r="O448" s="1"/>
      <c r="P448" s="1">
        <v>1.3782324451375001</v>
      </c>
      <c r="Q448" s="1">
        <v>0.78111373866746192</v>
      </c>
      <c r="R448" s="1"/>
      <c r="S448" s="1"/>
      <c r="T448" s="1">
        <v>0.64937979917306632</v>
      </c>
    </row>
    <row r="449" spans="1:20" x14ac:dyDescent="0.3">
      <c r="A449" s="25">
        <v>37183</v>
      </c>
      <c r="B449" s="1">
        <v>0.53074892719568068</v>
      </c>
      <c r="C449" s="1"/>
      <c r="D449" s="1"/>
      <c r="E449" s="1"/>
      <c r="F449" s="1">
        <v>1.014535098614074</v>
      </c>
      <c r="G449" s="1">
        <v>1.5927006068514149</v>
      </c>
      <c r="H449" s="1"/>
      <c r="I449" s="1">
        <v>1.045619112414568</v>
      </c>
      <c r="J449" s="1"/>
      <c r="K449" s="1">
        <v>1.106556510718717</v>
      </c>
      <c r="L449" s="1">
        <v>1.24170475760219</v>
      </c>
      <c r="M449" s="1">
        <v>0.28168507073266241</v>
      </c>
      <c r="N449" s="1">
        <v>1.2937197258521971</v>
      </c>
      <c r="O449" s="1"/>
      <c r="P449" s="1">
        <v>1.502284591027375</v>
      </c>
      <c r="Q449" s="1">
        <v>0.80803694147957417</v>
      </c>
      <c r="R449" s="1"/>
      <c r="S449" s="1"/>
      <c r="T449" s="1">
        <v>0.66928529238039058</v>
      </c>
    </row>
    <row r="450" spans="1:20" x14ac:dyDescent="0.3">
      <c r="A450" s="25">
        <v>37186</v>
      </c>
      <c r="B450" s="1">
        <v>0.59308793630030743</v>
      </c>
      <c r="C450" s="1"/>
      <c r="D450" s="1"/>
      <c r="E450" s="1"/>
      <c r="F450" s="1">
        <v>1.0273860061316631</v>
      </c>
      <c r="G450" s="1">
        <v>1.616769994365576</v>
      </c>
      <c r="H450" s="1"/>
      <c r="I450" s="1">
        <v>1.0544160920632639</v>
      </c>
      <c r="J450" s="1"/>
      <c r="K450" s="1">
        <v>1.148426176062979</v>
      </c>
      <c r="L450" s="1">
        <v>1.276700475299049</v>
      </c>
      <c r="M450" s="1">
        <v>0.29048984095707497</v>
      </c>
      <c r="N450" s="1">
        <v>1.3241869522814551</v>
      </c>
      <c r="O450" s="1"/>
      <c r="P450" s="1">
        <v>1.5727934694797521</v>
      </c>
      <c r="Q450" s="1">
        <v>0.80803694147957417</v>
      </c>
      <c r="R450" s="1"/>
      <c r="S450" s="1"/>
      <c r="T450" s="1">
        <v>0.69102185469580701</v>
      </c>
    </row>
    <row r="451" spans="1:20" x14ac:dyDescent="0.3">
      <c r="A451" s="25">
        <v>37187</v>
      </c>
      <c r="B451" s="1">
        <v>0.58029016569875425</v>
      </c>
      <c r="C451" s="1"/>
      <c r="D451" s="1"/>
      <c r="E451" s="1"/>
      <c r="F451" s="1">
        <v>1.0125990751488321</v>
      </c>
      <c r="G451" s="1">
        <v>1.6408511239608761</v>
      </c>
      <c r="H451" s="1"/>
      <c r="I451" s="1">
        <v>1.0272016318280051</v>
      </c>
      <c r="J451" s="1"/>
      <c r="K451" s="1">
        <v>1.166370389602611</v>
      </c>
      <c r="L451" s="1">
        <v>1.2894806742904199</v>
      </c>
      <c r="M451" s="1">
        <v>0.29482598642522528</v>
      </c>
      <c r="N451" s="1">
        <v>1.328720500084918</v>
      </c>
      <c r="O451" s="1"/>
      <c r="P451" s="1">
        <v>1.5468143921318189</v>
      </c>
      <c r="Q451" s="1">
        <v>0.79208747280429292</v>
      </c>
      <c r="R451" s="1"/>
      <c r="S451" s="1"/>
      <c r="T451" s="1">
        <v>0.68594211458948695</v>
      </c>
    </row>
    <row r="452" spans="1:20" x14ac:dyDescent="0.3">
      <c r="A452" s="25">
        <v>37188</v>
      </c>
      <c r="B452" s="1">
        <v>0.54294632640248364</v>
      </c>
      <c r="C452" s="1"/>
      <c r="D452" s="1"/>
      <c r="E452" s="1"/>
      <c r="F452" s="1">
        <v>1.023889975501763</v>
      </c>
      <c r="G452" s="1">
        <v>1.5686154627941611</v>
      </c>
      <c r="H452" s="1"/>
      <c r="I452" s="1">
        <v>1.0646193854262751</v>
      </c>
      <c r="J452" s="1"/>
      <c r="K452" s="1">
        <v>1.142444795252592</v>
      </c>
      <c r="L452" s="1">
        <v>1.267763839876755</v>
      </c>
      <c r="M452" s="1">
        <v>0.29478759611789868</v>
      </c>
      <c r="N452" s="1">
        <v>1.318123659077679</v>
      </c>
      <c r="O452" s="1"/>
      <c r="P452" s="1">
        <v>1.540193075809011</v>
      </c>
      <c r="Q452" s="1">
        <v>0.75010091675201063</v>
      </c>
      <c r="R452" s="1"/>
      <c r="S452" s="1"/>
      <c r="T452" s="1">
        <v>0.67731836975782722</v>
      </c>
    </row>
    <row r="453" spans="1:20" x14ac:dyDescent="0.3">
      <c r="A453" s="25">
        <v>37189</v>
      </c>
      <c r="B453" s="1">
        <v>0.56798655991558922</v>
      </c>
      <c r="C453" s="1"/>
      <c r="D453" s="1"/>
      <c r="E453" s="1"/>
      <c r="F453" s="1">
        <v>1.017560907652894</v>
      </c>
      <c r="G453" s="1">
        <v>1.5914824640969989</v>
      </c>
      <c r="H453" s="1"/>
      <c r="I453" s="1">
        <v>1.092534852486456</v>
      </c>
      <c r="J453" s="1"/>
      <c r="K453" s="1">
        <v>1.154407556791254</v>
      </c>
      <c r="L453" s="1">
        <v>1.284512805986666</v>
      </c>
      <c r="M453" s="1">
        <v>0.3079542631297762</v>
      </c>
      <c r="N453" s="1">
        <v>1.309864159900467</v>
      </c>
      <c r="O453" s="1"/>
      <c r="P453" s="1">
        <v>1.5438503751776611</v>
      </c>
      <c r="Q453" s="1">
        <v>0.77020810472071843</v>
      </c>
      <c r="R453" s="1"/>
      <c r="S453" s="1"/>
      <c r="T453" s="1">
        <v>0.69243945658594308</v>
      </c>
    </row>
    <row r="454" spans="1:20" x14ac:dyDescent="0.3">
      <c r="A454" s="25">
        <v>37190</v>
      </c>
      <c r="B454" s="1">
        <v>0.58037627693853555</v>
      </c>
      <c r="C454" s="1"/>
      <c r="D454" s="1"/>
      <c r="E454" s="1"/>
      <c r="F454" s="1">
        <v>1.0298366075790839</v>
      </c>
      <c r="G454" s="1">
        <v>1.560252790860821</v>
      </c>
      <c r="H454" s="1"/>
      <c r="I454" s="1">
        <v>1.14376207880248</v>
      </c>
      <c r="J454" s="1"/>
      <c r="K454" s="1">
        <v>1.154407556791254</v>
      </c>
      <c r="L454" s="1">
        <v>1.2749691246461949</v>
      </c>
      <c r="M454" s="1">
        <v>0.29926800939651049</v>
      </c>
      <c r="N454" s="1">
        <v>1.3084994693765899</v>
      </c>
      <c r="O454" s="1"/>
      <c r="P454" s="1">
        <v>1.565305040291455</v>
      </c>
      <c r="Q454" s="1">
        <v>0.78384013445375267</v>
      </c>
      <c r="R454" s="1"/>
      <c r="S454" s="1"/>
      <c r="T454" s="1">
        <v>0.69580626107501575</v>
      </c>
    </row>
    <row r="455" spans="1:20" x14ac:dyDescent="0.3">
      <c r="A455" s="25">
        <v>37193</v>
      </c>
      <c r="B455" s="1">
        <v>0.54327130632210785</v>
      </c>
      <c r="C455" s="1"/>
      <c r="D455" s="1"/>
      <c r="E455" s="1"/>
      <c r="F455" s="1">
        <v>1.008314572326755</v>
      </c>
      <c r="G455" s="1">
        <v>1.4819738951484469</v>
      </c>
      <c r="H455" s="1"/>
      <c r="I455" s="1">
        <v>1.08959565252265</v>
      </c>
      <c r="J455" s="1"/>
      <c r="K455" s="1">
        <v>1.094593749180055</v>
      </c>
      <c r="L455" s="1">
        <v>1.2106535452534111</v>
      </c>
      <c r="M455" s="1">
        <v>0.281709586044603</v>
      </c>
      <c r="N455" s="1">
        <v>1.2819190370009099</v>
      </c>
      <c r="O455" s="1"/>
      <c r="P455" s="1">
        <v>1.552359460414658</v>
      </c>
      <c r="Q455" s="1">
        <v>0.7633239388625328</v>
      </c>
      <c r="R455" s="1"/>
      <c r="S455" s="1"/>
      <c r="T455" s="1">
        <v>0.67200236266981783</v>
      </c>
    </row>
    <row r="456" spans="1:20" x14ac:dyDescent="0.3">
      <c r="A456" s="25">
        <v>37194</v>
      </c>
      <c r="B456" s="1">
        <v>0.54284141447731227</v>
      </c>
      <c r="C456" s="1"/>
      <c r="D456" s="1"/>
      <c r="E456" s="1"/>
      <c r="F456" s="1">
        <v>1.0066443542260559</v>
      </c>
      <c r="G456" s="1">
        <v>1.4722744753719099</v>
      </c>
      <c r="H456" s="1"/>
      <c r="I456" s="1">
        <v>1.09572746982039</v>
      </c>
      <c r="J456" s="1"/>
      <c r="K456" s="1">
        <v>1.094593749180055</v>
      </c>
      <c r="L456" s="1">
        <v>1.177570932159977</v>
      </c>
      <c r="M456" s="1">
        <v>0.27287441531575718</v>
      </c>
      <c r="N456" s="1">
        <v>1.2587082779187611</v>
      </c>
      <c r="O456" s="1"/>
      <c r="P456" s="1">
        <v>1.509551474643414</v>
      </c>
      <c r="Q456" s="1">
        <v>0.76339214065578276</v>
      </c>
      <c r="R456" s="1"/>
      <c r="S456" s="1"/>
      <c r="T456" s="1">
        <v>0.65109273479031393</v>
      </c>
    </row>
    <row r="457" spans="1:20" x14ac:dyDescent="0.3">
      <c r="A457" s="25">
        <v>37195</v>
      </c>
      <c r="B457" s="1">
        <v>0.54324512585972007</v>
      </c>
      <c r="C457" s="1"/>
      <c r="D457" s="1"/>
      <c r="E457" s="1"/>
      <c r="F457" s="1">
        <v>1.024509906569065</v>
      </c>
      <c r="G457" s="1">
        <v>1.4963836428616371</v>
      </c>
      <c r="H457" s="1"/>
      <c r="I457" s="1">
        <v>1.1205934051994551</v>
      </c>
      <c r="J457" s="1"/>
      <c r="K457" s="1">
        <v>1.1364634145243171</v>
      </c>
      <c r="L457" s="1">
        <v>1.218752560515697</v>
      </c>
      <c r="M457" s="1">
        <v>0.29038723557604013</v>
      </c>
      <c r="N457" s="1">
        <v>1.2881447075425829</v>
      </c>
      <c r="O457" s="1"/>
      <c r="P457" s="1">
        <v>1.5494161785461029</v>
      </c>
      <c r="Q457" s="1">
        <v>0.76339214065578276</v>
      </c>
      <c r="R457" s="1"/>
      <c r="S457" s="1"/>
      <c r="T457" s="1">
        <v>0.67123449497932752</v>
      </c>
    </row>
    <row r="458" spans="1:20" x14ac:dyDescent="0.3">
      <c r="A458" s="25">
        <v>37196</v>
      </c>
      <c r="B458" s="1">
        <v>0.56781765267482442</v>
      </c>
      <c r="C458" s="1"/>
      <c r="D458" s="1"/>
      <c r="E458" s="1"/>
      <c r="F458" s="1">
        <v>1.034505685926048</v>
      </c>
      <c r="G458" s="1">
        <v>1.471173339076504</v>
      </c>
      <c r="H458" s="1"/>
      <c r="I458" s="1">
        <v>1.087920168024489</v>
      </c>
      <c r="J458" s="1"/>
      <c r="K458" s="1">
        <v>1.130482033796042</v>
      </c>
      <c r="L458" s="1">
        <v>1.236332841154629</v>
      </c>
      <c r="M458" s="1">
        <v>0.29040895415088203</v>
      </c>
      <c r="N458" s="1">
        <v>1.2693584188690741</v>
      </c>
      <c r="O458" s="1"/>
      <c r="P458" s="1">
        <v>1.5872006811062029</v>
      </c>
      <c r="Q458" s="1">
        <v>0.756644276804047</v>
      </c>
      <c r="R458" s="1"/>
      <c r="S458" s="1"/>
      <c r="T458" s="1">
        <v>0.67259303012404104</v>
      </c>
    </row>
    <row r="459" spans="1:20" x14ac:dyDescent="0.3">
      <c r="A459" s="25">
        <v>37200</v>
      </c>
      <c r="B459" s="1">
        <v>0.58091332234430249</v>
      </c>
      <c r="C459" s="1"/>
      <c r="D459" s="1"/>
      <c r="E459" s="1"/>
      <c r="F459" s="1">
        <v>1.060966913573931</v>
      </c>
      <c r="G459" s="1">
        <v>1.496579992808585</v>
      </c>
      <c r="H459" s="1"/>
      <c r="I459" s="1">
        <v>1.099247268956334</v>
      </c>
      <c r="J459" s="1"/>
      <c r="K459" s="1">
        <v>1.172351770412998</v>
      </c>
      <c r="L459" s="1">
        <v>1.3005595722983361</v>
      </c>
      <c r="M459" s="1">
        <v>0.31686905189973358</v>
      </c>
      <c r="N459" s="1">
        <v>1.262424997516842</v>
      </c>
      <c r="O459" s="1"/>
      <c r="P459" s="1">
        <v>1.6156288733223081</v>
      </c>
      <c r="Q459" s="1">
        <v>0.78724814187545489</v>
      </c>
      <c r="R459" s="1"/>
      <c r="S459" s="1"/>
      <c r="T459" s="1">
        <v>0.71848789131718938</v>
      </c>
    </row>
    <row r="460" spans="1:20" x14ac:dyDescent="0.3">
      <c r="A460" s="25">
        <v>37201</v>
      </c>
      <c r="B460" s="1">
        <v>0.61806731074796706</v>
      </c>
      <c r="C460" s="1"/>
      <c r="D460" s="1"/>
      <c r="E460" s="1"/>
      <c r="F460" s="1">
        <v>1.047169660559454</v>
      </c>
      <c r="G460" s="1">
        <v>1.416058557933797</v>
      </c>
      <c r="H460" s="1"/>
      <c r="I460" s="1">
        <v>1.089753411409881</v>
      </c>
      <c r="J460" s="1"/>
      <c r="K460" s="1">
        <v>1.172351770412998</v>
      </c>
      <c r="L460" s="1">
        <v>1.336944491189699</v>
      </c>
      <c r="M460" s="1">
        <v>0.32135333975447589</v>
      </c>
      <c r="N460" s="1">
        <v>1.2326793353204011</v>
      </c>
      <c r="O460" s="1"/>
      <c r="P460" s="1">
        <v>1.5421638025872619</v>
      </c>
      <c r="Q460" s="1">
        <v>0.83836815173650148</v>
      </c>
      <c r="R460" s="1"/>
      <c r="S460" s="1"/>
      <c r="T460" s="1">
        <v>0.73331364441819347</v>
      </c>
    </row>
    <row r="461" spans="1:20" x14ac:dyDescent="0.3">
      <c r="A461" s="25">
        <v>37202</v>
      </c>
      <c r="B461" s="1">
        <v>0.61786059821216066</v>
      </c>
      <c r="C461" s="1"/>
      <c r="D461" s="1"/>
      <c r="E461" s="1"/>
      <c r="F461" s="1">
        <v>1.048770229999477</v>
      </c>
      <c r="G461" s="1">
        <v>1.4257547469513869</v>
      </c>
      <c r="H461" s="1"/>
      <c r="I461" s="1">
        <v>1.069770904477124</v>
      </c>
      <c r="J461" s="1"/>
      <c r="K461" s="1">
        <v>1.172351770412998</v>
      </c>
      <c r="L461" s="1">
        <v>1.3558735366283581</v>
      </c>
      <c r="M461" s="1">
        <v>0.32581850884265551</v>
      </c>
      <c r="N461" s="1">
        <v>1.246554991392663</v>
      </c>
      <c r="O461" s="1"/>
      <c r="P461" s="1">
        <v>1.5162300822857611</v>
      </c>
      <c r="Q461" s="1">
        <v>0.86563216040098845</v>
      </c>
      <c r="R461" s="1"/>
      <c r="S461" s="1"/>
      <c r="T461" s="1">
        <v>0.74512699350265887</v>
      </c>
    </row>
    <row r="462" spans="1:20" x14ac:dyDescent="0.3">
      <c r="A462" s="25">
        <v>37203</v>
      </c>
      <c r="B462" s="1">
        <v>0.59304876557837238</v>
      </c>
      <c r="C462" s="1"/>
      <c r="D462" s="1"/>
      <c r="E462" s="1"/>
      <c r="F462" s="1">
        <v>1.037957145640926</v>
      </c>
      <c r="G462" s="1">
        <v>1.4363289078121071</v>
      </c>
      <c r="H462" s="1"/>
      <c r="I462" s="1">
        <v>1.0733976878530751</v>
      </c>
      <c r="J462" s="1"/>
      <c r="K462" s="1">
        <v>1.166370389602611</v>
      </c>
      <c r="L462" s="1">
        <v>1.3307580774700789</v>
      </c>
      <c r="M462" s="1">
        <v>0.33451218864034171</v>
      </c>
      <c r="N462" s="1">
        <v>1.2823246251322591</v>
      </c>
      <c r="O462" s="1"/>
      <c r="P462" s="1">
        <v>1.474103576537394</v>
      </c>
      <c r="Q462" s="1">
        <v>0.82541773366199167</v>
      </c>
      <c r="R462" s="1"/>
      <c r="S462" s="1"/>
      <c r="T462" s="1">
        <v>0.74146485528647454</v>
      </c>
    </row>
    <row r="463" spans="1:20" x14ac:dyDescent="0.3">
      <c r="A463" s="25">
        <v>37204</v>
      </c>
      <c r="B463" s="1">
        <v>0.61769411464421609</v>
      </c>
      <c r="C463" s="1"/>
      <c r="D463" s="1"/>
      <c r="E463" s="1"/>
      <c r="F463" s="1">
        <v>1.048341019708573</v>
      </c>
      <c r="G463" s="1">
        <v>1.4965564004747629</v>
      </c>
      <c r="H463" s="1"/>
      <c r="I463" s="1">
        <v>1.090563710260013</v>
      </c>
      <c r="J463" s="1"/>
      <c r="K463" s="1">
        <v>1.1962772934903221</v>
      </c>
      <c r="L463" s="1">
        <v>1.3436032767055861</v>
      </c>
      <c r="M463" s="1">
        <v>0.34761108763120119</v>
      </c>
      <c r="N463" s="1">
        <v>1.3448264459551551</v>
      </c>
      <c r="O463" s="1"/>
      <c r="P463" s="1">
        <v>1.455607596251888</v>
      </c>
      <c r="Q463" s="1">
        <v>0.82132811460487765</v>
      </c>
      <c r="R463" s="1"/>
      <c r="S463" s="1"/>
      <c r="T463" s="1">
        <v>0.75191966922622644</v>
      </c>
    </row>
    <row r="464" spans="1:20" x14ac:dyDescent="0.3">
      <c r="A464" s="25">
        <v>37207</v>
      </c>
      <c r="B464" s="1">
        <v>0.59265912981624258</v>
      </c>
      <c r="C464" s="1"/>
      <c r="D464" s="1"/>
      <c r="E464" s="1"/>
      <c r="F464" s="1">
        <v>1.023258742622265</v>
      </c>
      <c r="G464" s="1">
        <v>1.474908047060504</v>
      </c>
      <c r="H464" s="1"/>
      <c r="I464" s="1">
        <v>1.0908401767341671</v>
      </c>
      <c r="J464" s="1"/>
      <c r="K464" s="1">
        <v>1.1783331511412729</v>
      </c>
      <c r="L464" s="1">
        <v>1.3418750002237041</v>
      </c>
      <c r="M464" s="1">
        <v>0.33453941078576188</v>
      </c>
      <c r="N464" s="1">
        <v>1.283749048147474</v>
      </c>
      <c r="O464" s="1"/>
      <c r="P464" s="1">
        <v>1.4013933224881521</v>
      </c>
      <c r="Q464" s="1">
        <v>0.79822187603539851</v>
      </c>
      <c r="R464" s="1"/>
      <c r="S464" s="1"/>
      <c r="T464" s="1">
        <v>0.74229178972238707</v>
      </c>
    </row>
    <row r="465" spans="1:20" x14ac:dyDescent="0.3">
      <c r="A465" s="25">
        <v>37208</v>
      </c>
      <c r="B465" s="1">
        <v>0.60549201341953152</v>
      </c>
      <c r="C465" s="1"/>
      <c r="D465" s="1"/>
      <c r="E465" s="1"/>
      <c r="F465" s="1">
        <v>1.026285390108054</v>
      </c>
      <c r="G465" s="1">
        <v>1.5267650544208511</v>
      </c>
      <c r="H465" s="1"/>
      <c r="I465" s="1">
        <v>1.0512302418407711</v>
      </c>
      <c r="J465" s="1"/>
      <c r="K465" s="1">
        <v>1.166370389602611</v>
      </c>
      <c r="L465" s="1">
        <v>1.367640698870658</v>
      </c>
      <c r="M465" s="1">
        <v>0.35209115677919001</v>
      </c>
      <c r="N465" s="1">
        <v>1.286980470138458</v>
      </c>
      <c r="O465" s="1"/>
      <c r="P465" s="1">
        <v>1.4573591341739791</v>
      </c>
      <c r="Q465" s="1">
        <v>0.81587532303229671</v>
      </c>
      <c r="R465" s="1"/>
      <c r="S465" s="1"/>
      <c r="T465" s="1">
        <v>0.76302421736562398</v>
      </c>
    </row>
    <row r="466" spans="1:20" x14ac:dyDescent="0.3">
      <c r="A466" s="25">
        <v>37209</v>
      </c>
      <c r="B466" s="1">
        <v>0.60558322994310398</v>
      </c>
      <c r="C466" s="1"/>
      <c r="D466" s="1"/>
      <c r="E466" s="1"/>
      <c r="F466" s="1">
        <v>1.0225227281177189</v>
      </c>
      <c r="G466" s="1">
        <v>1.513473201702723</v>
      </c>
      <c r="H466" s="1"/>
      <c r="I466" s="1">
        <v>1.0862741488542269</v>
      </c>
      <c r="J466" s="1"/>
      <c r="K466" s="1">
        <v>1.2142214357572589</v>
      </c>
      <c r="L466" s="1">
        <v>1.364709977802913</v>
      </c>
      <c r="M466" s="1">
        <v>0.33900410822949428</v>
      </c>
      <c r="N466" s="1">
        <v>1.2306637961731051</v>
      </c>
      <c r="O466" s="1"/>
      <c r="P466" s="1">
        <v>1.4296796391497679</v>
      </c>
      <c r="Q466" s="1">
        <v>0.84511596480976858</v>
      </c>
      <c r="R466" s="1"/>
      <c r="S466" s="1"/>
      <c r="T466" s="1">
        <v>0.75753101004134749</v>
      </c>
    </row>
    <row r="467" spans="1:20" x14ac:dyDescent="0.3">
      <c r="A467" s="25">
        <v>37211</v>
      </c>
      <c r="B467" s="1">
        <v>0.60556752291984639</v>
      </c>
      <c r="C467" s="1"/>
      <c r="D467" s="1"/>
      <c r="E467" s="1"/>
      <c r="F467" s="1">
        <v>1.0808485825887399</v>
      </c>
      <c r="G467" s="1">
        <v>1.534047943483096</v>
      </c>
      <c r="H467" s="1"/>
      <c r="I467" s="1">
        <v>1.0506847992791859</v>
      </c>
      <c r="J467" s="1"/>
      <c r="K467" s="1">
        <v>1.208240054946873</v>
      </c>
      <c r="L467" s="1">
        <v>1.3908115479269469</v>
      </c>
      <c r="M467" s="1">
        <v>0.35212822827120699</v>
      </c>
      <c r="N467" s="1">
        <v>1.13921605219536</v>
      </c>
      <c r="O467" s="1"/>
      <c r="P467" s="1">
        <v>1.3825359669296491</v>
      </c>
      <c r="Q467" s="1">
        <v>0.89630417646406502</v>
      </c>
      <c r="R467" s="1"/>
      <c r="S467" s="1"/>
      <c r="T467" s="1">
        <v>0.76089781453042016</v>
      </c>
    </row>
    <row r="468" spans="1:20" x14ac:dyDescent="0.3">
      <c r="A468" s="25">
        <v>37214</v>
      </c>
      <c r="B468" s="1">
        <v>0.59328105388337382</v>
      </c>
      <c r="C468" s="1"/>
      <c r="D468" s="1"/>
      <c r="E468" s="1"/>
      <c r="F468" s="1">
        <v>1.122275783927448</v>
      </c>
      <c r="G468" s="1">
        <v>1.56415902844614</v>
      </c>
      <c r="H468" s="1"/>
      <c r="I468" s="1">
        <v>1.0785982589397709</v>
      </c>
      <c r="J468" s="1"/>
      <c r="K468" s="1">
        <v>1.2560911011015199</v>
      </c>
      <c r="L468" s="1">
        <v>1.432662769123014</v>
      </c>
      <c r="M468" s="1">
        <v>0.33904773168975039</v>
      </c>
      <c r="N468" s="1">
        <v>1.1599631563246131</v>
      </c>
      <c r="O468" s="1"/>
      <c r="P468" s="1">
        <v>1.391700220228691</v>
      </c>
      <c r="Q468" s="1">
        <v>0.91320786083388295</v>
      </c>
      <c r="R468" s="1"/>
      <c r="S468" s="1"/>
      <c r="T468" s="1">
        <v>0.76709982279976441</v>
      </c>
    </row>
    <row r="469" spans="1:20" x14ac:dyDescent="0.3">
      <c r="A469" s="25">
        <v>37215</v>
      </c>
      <c r="B469" s="1">
        <v>0.56827534737568997</v>
      </c>
      <c r="C469" s="1"/>
      <c r="D469" s="1"/>
      <c r="E469" s="1"/>
      <c r="F469" s="1">
        <v>1.0955880796367541</v>
      </c>
      <c r="G469" s="1">
        <v>1.5340417074781141</v>
      </c>
      <c r="H469" s="1"/>
      <c r="I469" s="1">
        <v>1.0898984114830199</v>
      </c>
      <c r="J469" s="1"/>
      <c r="K469" s="1">
        <v>1.2560911011015199</v>
      </c>
      <c r="L469" s="1">
        <v>1.4113389422024989</v>
      </c>
      <c r="M469" s="1">
        <v>0.32145703328022102</v>
      </c>
      <c r="N469" s="1">
        <v>1.1841257379154579</v>
      </c>
      <c r="O469" s="1"/>
      <c r="P469" s="1">
        <v>1.463566524107522</v>
      </c>
      <c r="Q469" s="1">
        <v>0.88301290180493708</v>
      </c>
      <c r="R469" s="1"/>
      <c r="S469" s="1"/>
      <c r="T469" s="1">
        <v>0.74648552864737217</v>
      </c>
    </row>
    <row r="470" spans="1:20" x14ac:dyDescent="0.3">
      <c r="A470" s="25">
        <v>37216</v>
      </c>
      <c r="B470" s="1">
        <v>0.60559944955755918</v>
      </c>
      <c r="C470" s="1"/>
      <c r="D470" s="1"/>
      <c r="E470" s="1"/>
      <c r="F470" s="1">
        <v>1.0938583891346221</v>
      </c>
      <c r="G470" s="1">
        <v>1.5581058885128609</v>
      </c>
      <c r="H470" s="1"/>
      <c r="I470" s="1">
        <v>1.110685478193767</v>
      </c>
      <c r="J470" s="1"/>
      <c r="K470" s="1">
        <v>1.280016766724235</v>
      </c>
      <c r="L470" s="1">
        <v>1.4301480621253371</v>
      </c>
      <c r="M470" s="1">
        <v>0.33454482731942309</v>
      </c>
      <c r="N470" s="1">
        <v>1.2123901709653491</v>
      </c>
      <c r="O470" s="1"/>
      <c r="P470" s="1">
        <v>1.4949855514422761</v>
      </c>
      <c r="Q470" s="1">
        <v>0.88608010339737708</v>
      </c>
      <c r="R470" s="1"/>
      <c r="S470" s="1"/>
      <c r="T470" s="1">
        <v>0.75564087418783299</v>
      </c>
    </row>
    <row r="471" spans="1:20" x14ac:dyDescent="0.3">
      <c r="A471" s="25">
        <v>37217</v>
      </c>
      <c r="B471" s="1">
        <v>0.61822055788052033</v>
      </c>
      <c r="C471" s="1"/>
      <c r="D471" s="1"/>
      <c r="E471" s="1"/>
      <c r="F471" s="1">
        <v>1.115039910049918</v>
      </c>
      <c r="G471" s="1">
        <v>1.5677465867634739</v>
      </c>
      <c r="H471" s="1"/>
      <c r="I471" s="1">
        <v>1.1256212290048671</v>
      </c>
      <c r="J471" s="1"/>
      <c r="K471" s="1">
        <v>1.285998147534622</v>
      </c>
      <c r="L471" s="1">
        <v>1.433456755247686</v>
      </c>
      <c r="M471" s="1">
        <v>0.3345953750279424</v>
      </c>
      <c r="N471" s="1">
        <v>1.263456275117615</v>
      </c>
      <c r="O471" s="1"/>
      <c r="P471" s="1">
        <v>1.535765250304326</v>
      </c>
      <c r="Q471" s="1">
        <v>0.89296426927867534</v>
      </c>
      <c r="R471" s="1"/>
      <c r="S471" s="1"/>
      <c r="T471" s="1">
        <v>0.7689899586532789</v>
      </c>
    </row>
    <row r="472" spans="1:20" x14ac:dyDescent="0.3">
      <c r="A472" s="25">
        <v>37218</v>
      </c>
      <c r="B472" s="1">
        <v>0.64345731779201853</v>
      </c>
      <c r="C472" s="1"/>
      <c r="D472" s="1"/>
      <c r="E472" s="1"/>
      <c r="F472" s="1">
        <v>1.1429061636994859</v>
      </c>
      <c r="G472" s="1">
        <v>1.571418160843582</v>
      </c>
      <c r="H472" s="1"/>
      <c r="I472" s="1">
        <v>1.111947745463123</v>
      </c>
      <c r="J472" s="1"/>
      <c r="K472" s="1">
        <v>1.309923670529834</v>
      </c>
      <c r="L472" s="1">
        <v>1.4474180529345191</v>
      </c>
      <c r="M472" s="1">
        <v>0.35218467399772901</v>
      </c>
      <c r="N472" s="1">
        <v>1.2408525250885869</v>
      </c>
      <c r="O472" s="1"/>
      <c r="P472" s="1">
        <v>1.578830217582504</v>
      </c>
      <c r="Q472" s="1">
        <v>0.92697619255025432</v>
      </c>
      <c r="R472" s="1"/>
      <c r="S472" s="1"/>
      <c r="T472" s="1">
        <v>0.79285292380389905</v>
      </c>
    </row>
    <row r="473" spans="1:20" x14ac:dyDescent="0.3">
      <c r="A473" s="25">
        <v>37221</v>
      </c>
      <c r="B473" s="1">
        <v>0.66812104100592362</v>
      </c>
      <c r="C473" s="1"/>
      <c r="D473" s="1"/>
      <c r="E473" s="1"/>
      <c r="F473" s="1">
        <v>1.129418071929682</v>
      </c>
      <c r="G473" s="1">
        <v>1.598039615868027</v>
      </c>
      <c r="H473" s="1"/>
      <c r="I473" s="1">
        <v>1.1520298622026861</v>
      </c>
      <c r="J473" s="1"/>
      <c r="K473" s="1">
        <v>1.3458119551458201</v>
      </c>
      <c r="L473" s="1">
        <v>1.4745888382648411</v>
      </c>
      <c r="M473" s="1">
        <v>0.35235264698085078</v>
      </c>
      <c r="N473" s="1">
        <v>1.2226397735729071</v>
      </c>
      <c r="O473" s="1"/>
      <c r="P473" s="1">
        <v>1.599073835963716</v>
      </c>
      <c r="Q473" s="1">
        <v>0.93720016406000495</v>
      </c>
      <c r="R473" s="1"/>
      <c r="S473" s="1"/>
      <c r="T473" s="1">
        <v>0.81269935026580098</v>
      </c>
    </row>
    <row r="474" spans="1:20" x14ac:dyDescent="0.3">
      <c r="A474" s="25">
        <v>37222</v>
      </c>
      <c r="B474" s="1">
        <v>0.65569464549324707</v>
      </c>
      <c r="C474" s="1"/>
      <c r="D474" s="1"/>
      <c r="E474" s="1"/>
      <c r="F474" s="1">
        <v>1.095504594798407</v>
      </c>
      <c r="G474" s="1">
        <v>1.569144078390589</v>
      </c>
      <c r="H474" s="1"/>
      <c r="I474" s="1">
        <v>1.141126658060585</v>
      </c>
      <c r="J474" s="1"/>
      <c r="K474" s="1">
        <v>1.3159050513402211</v>
      </c>
      <c r="L474" s="1">
        <v>1.459885888712855</v>
      </c>
      <c r="M474" s="1">
        <v>0.34794993388065848</v>
      </c>
      <c r="N474" s="1">
        <v>1.227057508657303</v>
      </c>
      <c r="O474" s="1"/>
      <c r="P474" s="1">
        <v>1.547137146981528</v>
      </c>
      <c r="Q474" s="1">
        <v>0.92868017087187116</v>
      </c>
      <c r="R474" s="1"/>
      <c r="S474" s="1"/>
      <c r="T474" s="1">
        <v>0.8034258712344956</v>
      </c>
    </row>
    <row r="475" spans="1:20" x14ac:dyDescent="0.3">
      <c r="A475" s="25">
        <v>37223</v>
      </c>
      <c r="B475" s="1">
        <v>0.63049405116433954</v>
      </c>
      <c r="C475" s="1"/>
      <c r="D475" s="1"/>
      <c r="E475" s="1"/>
      <c r="F475" s="1">
        <v>1.082301923640369</v>
      </c>
      <c r="G475" s="1">
        <v>1.5448264969545771</v>
      </c>
      <c r="H475" s="1"/>
      <c r="I475" s="1">
        <v>1.086815000635273</v>
      </c>
      <c r="J475" s="1"/>
      <c r="K475" s="1">
        <v>1.2680538626401821</v>
      </c>
      <c r="L475" s="1">
        <v>1.3888932247774319</v>
      </c>
      <c r="M475" s="1">
        <v>0.3346772929659852</v>
      </c>
      <c r="N475" s="1">
        <v>1.2020206883035549</v>
      </c>
      <c r="O475" s="1"/>
      <c r="P475" s="1">
        <v>1.499341032879147</v>
      </c>
      <c r="Q475" s="1">
        <v>0.89766729820106372</v>
      </c>
      <c r="R475" s="1"/>
      <c r="S475" s="1"/>
      <c r="T475" s="1">
        <v>0.76898995865327879</v>
      </c>
    </row>
    <row r="476" spans="1:20" x14ac:dyDescent="0.3">
      <c r="A476" s="25">
        <v>37224</v>
      </c>
      <c r="B476" s="1">
        <v>0.6055604148924465</v>
      </c>
      <c r="C476" s="1"/>
      <c r="D476" s="1"/>
      <c r="E476" s="1"/>
      <c r="F476" s="1">
        <v>1.079021056275949</v>
      </c>
      <c r="G476" s="1">
        <v>1.5568315594322899</v>
      </c>
      <c r="H476" s="1"/>
      <c r="I476" s="1">
        <v>1.0679741880475739</v>
      </c>
      <c r="J476" s="1"/>
      <c r="K476" s="1">
        <v>1.244128339562858</v>
      </c>
      <c r="L476" s="1">
        <v>1.3372661481790731</v>
      </c>
      <c r="M476" s="1">
        <v>0.32586664445771119</v>
      </c>
      <c r="N476" s="1">
        <v>1.2027835811175549</v>
      </c>
      <c r="O476" s="1"/>
      <c r="P476" s="1">
        <v>1.489463049083539</v>
      </c>
      <c r="Q476" s="1">
        <v>0.89289611826389415</v>
      </c>
      <c r="R476" s="1"/>
      <c r="S476" s="1"/>
      <c r="T476" s="1">
        <v>0.75227406969876021</v>
      </c>
    </row>
    <row r="477" spans="1:20" x14ac:dyDescent="0.3">
      <c r="A477" s="25">
        <v>37225</v>
      </c>
      <c r="B477" s="1">
        <v>0.60538525381948793</v>
      </c>
      <c r="C477" s="1"/>
      <c r="D477" s="1"/>
      <c r="E477" s="1"/>
      <c r="F477" s="1">
        <v>1.1305487480276739</v>
      </c>
      <c r="G477" s="1">
        <v>1.5387620457338429</v>
      </c>
      <c r="H477" s="1"/>
      <c r="I477" s="1">
        <v>1.083589351034344</v>
      </c>
      <c r="J477" s="1"/>
      <c r="K477" s="1">
        <v>1.2740353859959599</v>
      </c>
      <c r="L477" s="1">
        <v>1.32894504027649</v>
      </c>
      <c r="M477" s="1">
        <v>0.33466975620566458</v>
      </c>
      <c r="N477" s="1">
        <v>1.221791921148174</v>
      </c>
      <c r="O477" s="1"/>
      <c r="P477" s="1">
        <v>1.496948182372239</v>
      </c>
      <c r="Q477" s="1">
        <v>0.90312008977364466</v>
      </c>
      <c r="R477" s="1"/>
      <c r="S477" s="1"/>
      <c r="T477" s="1">
        <v>0.76379208505611407</v>
      </c>
    </row>
    <row r="478" spans="1:20" x14ac:dyDescent="0.3">
      <c r="A478" s="25">
        <v>37228</v>
      </c>
      <c r="B478" s="1">
        <v>0.60573133383260258</v>
      </c>
      <c r="C478" s="1"/>
      <c r="D478" s="1"/>
      <c r="E478" s="1"/>
      <c r="F478" s="1">
        <v>1.1683720666195241</v>
      </c>
      <c r="G478" s="1">
        <v>1.617071899341759</v>
      </c>
      <c r="H478" s="1"/>
      <c r="I478" s="1">
        <v>1.1373456973530389</v>
      </c>
      <c r="J478" s="1"/>
      <c r="K478" s="1">
        <v>1.291979528262897</v>
      </c>
      <c r="L478" s="1">
        <v>1.365030824953622</v>
      </c>
      <c r="M478" s="1">
        <v>0.35219649865956792</v>
      </c>
      <c r="N478" s="1">
        <v>1.2680970295112779</v>
      </c>
      <c r="O478" s="1"/>
      <c r="P478" s="1">
        <v>1.5703163254217229</v>
      </c>
      <c r="Q478" s="1">
        <v>0.91675211948356616</v>
      </c>
      <c r="R478" s="1"/>
      <c r="S478" s="1"/>
      <c r="T478" s="1">
        <v>0.78771411695215665</v>
      </c>
    </row>
    <row r="479" spans="1:20" x14ac:dyDescent="0.3">
      <c r="A479" s="25">
        <v>37229</v>
      </c>
      <c r="B479" s="1">
        <v>0.61784005089740435</v>
      </c>
      <c r="C479" s="1"/>
      <c r="D479" s="1"/>
      <c r="E479" s="1"/>
      <c r="F479" s="1">
        <v>1.1390895785289621</v>
      </c>
      <c r="G479" s="1">
        <v>1.5930038834152671</v>
      </c>
      <c r="H479" s="1"/>
      <c r="I479" s="1">
        <v>1.109843058004643</v>
      </c>
      <c r="J479" s="1"/>
      <c r="K479" s="1">
        <v>1.285998147534622</v>
      </c>
      <c r="L479" s="1">
        <v>1.350548895691372</v>
      </c>
      <c r="M479" s="1">
        <v>0.33471663798853601</v>
      </c>
      <c r="N479" s="1">
        <v>1.2624261014562701</v>
      </c>
      <c r="O479" s="1"/>
      <c r="P479" s="1">
        <v>1.589008539539559</v>
      </c>
      <c r="Q479" s="1">
        <v>0.90652814797381565</v>
      </c>
      <c r="R479" s="1"/>
      <c r="S479" s="1"/>
      <c r="T479" s="1">
        <v>0.77649143532191445</v>
      </c>
    </row>
    <row r="480" spans="1:20" x14ac:dyDescent="0.3">
      <c r="A480" s="25">
        <v>37230</v>
      </c>
      <c r="B480" s="1">
        <v>0.60585523090327487</v>
      </c>
      <c r="C480" s="1"/>
      <c r="D480" s="1"/>
      <c r="E480" s="1"/>
      <c r="F480" s="1">
        <v>1.154086686354471</v>
      </c>
      <c r="G480" s="1">
        <v>1.629168316615649</v>
      </c>
      <c r="H480" s="1"/>
      <c r="I480" s="1">
        <v>1.1344309766913381</v>
      </c>
      <c r="J480" s="1"/>
      <c r="K480" s="1">
        <v>1.2680538626401821</v>
      </c>
      <c r="L480" s="1">
        <v>1.381543847453317</v>
      </c>
      <c r="M480" s="1">
        <v>0.34782756996618569</v>
      </c>
      <c r="N480" s="1">
        <v>1.294780126823418</v>
      </c>
      <c r="O480" s="1"/>
      <c r="P480" s="1">
        <v>1.6464191674120241</v>
      </c>
      <c r="Q480" s="1">
        <v>0.90720975963234007</v>
      </c>
      <c r="R480" s="1"/>
      <c r="S480" s="1"/>
      <c r="T480" s="1">
        <v>0.79043118724158368</v>
      </c>
    </row>
    <row r="481" spans="1:20" x14ac:dyDescent="0.3">
      <c r="A481" s="25">
        <v>37231</v>
      </c>
      <c r="B481" s="1">
        <v>0.60636291825378597</v>
      </c>
      <c r="C481" s="1"/>
      <c r="D481" s="1"/>
      <c r="E481" s="1"/>
      <c r="F481" s="1">
        <v>1.1590413614683239</v>
      </c>
      <c r="G481" s="1">
        <v>1.6761823462917309</v>
      </c>
      <c r="H481" s="1"/>
      <c r="I481" s="1">
        <v>1.1523019704571711</v>
      </c>
      <c r="J481" s="1"/>
      <c r="K481" s="1">
        <v>1.244128339562858</v>
      </c>
      <c r="L481" s="1">
        <v>1.4217748899483089</v>
      </c>
      <c r="M481" s="1">
        <v>0.35222644728964908</v>
      </c>
      <c r="N481" s="1">
        <v>1.265226392078505</v>
      </c>
      <c r="O481" s="1"/>
      <c r="P481" s="1">
        <v>1.676084622137693</v>
      </c>
      <c r="Q481" s="1">
        <v>0.90312008977364477</v>
      </c>
      <c r="R481" s="1"/>
      <c r="S481" s="1"/>
      <c r="T481" s="1">
        <v>0.79970466627288905</v>
      </c>
    </row>
    <row r="482" spans="1:20" x14ac:dyDescent="0.3">
      <c r="A482" s="25">
        <v>37232</v>
      </c>
      <c r="B482" s="1">
        <v>0.60616984427437648</v>
      </c>
      <c r="C482" s="1"/>
      <c r="D482" s="1"/>
      <c r="E482" s="1"/>
      <c r="F482" s="1">
        <v>1.146165148942232</v>
      </c>
      <c r="G482" s="1">
        <v>1.6484926098892489</v>
      </c>
      <c r="H482" s="1"/>
      <c r="I482" s="1">
        <v>1.1351207415279481</v>
      </c>
      <c r="J482" s="1"/>
      <c r="K482" s="1">
        <v>1.2620724818297959</v>
      </c>
      <c r="L482" s="1">
        <v>1.42818958506071</v>
      </c>
      <c r="M482" s="1">
        <v>0.33908099154877991</v>
      </c>
      <c r="N482" s="1">
        <v>1.230471573584146</v>
      </c>
      <c r="O482" s="1"/>
      <c r="P482" s="1">
        <v>1.6295488894225441</v>
      </c>
      <c r="Q482" s="1">
        <v>0.88267214675414363</v>
      </c>
      <c r="R482" s="1"/>
      <c r="S482" s="1"/>
      <c r="T482" s="1">
        <v>0.78546958062610817</v>
      </c>
    </row>
    <row r="483" spans="1:20" x14ac:dyDescent="0.3">
      <c r="A483" s="25">
        <v>37235</v>
      </c>
      <c r="B483" s="1">
        <v>0.59406876180891544</v>
      </c>
      <c r="C483" s="1"/>
      <c r="D483" s="1"/>
      <c r="E483" s="1"/>
      <c r="F483" s="1">
        <v>1.1475703344869379</v>
      </c>
      <c r="G483" s="1">
        <v>1.688236312485013</v>
      </c>
      <c r="H483" s="1"/>
      <c r="I483" s="1">
        <v>1.1363868100686589</v>
      </c>
      <c r="J483" s="1"/>
      <c r="K483" s="1">
        <v>1.2560911011015199</v>
      </c>
      <c r="L483" s="1">
        <v>1.4096149472125039</v>
      </c>
      <c r="M483" s="1">
        <v>0.36527948507987212</v>
      </c>
      <c r="N483" s="1">
        <v>1.2163460147238749</v>
      </c>
      <c r="O483" s="1"/>
      <c r="P483" s="1">
        <v>1.6230087995667439</v>
      </c>
      <c r="Q483" s="1">
        <v>0.89221450662848267</v>
      </c>
      <c r="R483" s="1"/>
      <c r="S483" s="1"/>
      <c r="T483" s="1">
        <v>0.79421145894861267</v>
      </c>
    </row>
    <row r="484" spans="1:20" x14ac:dyDescent="0.3">
      <c r="A484" s="25">
        <v>37236</v>
      </c>
      <c r="B484" s="1">
        <v>0.6063993963378641</v>
      </c>
      <c r="C484" s="1"/>
      <c r="D484" s="1"/>
      <c r="E484" s="1"/>
      <c r="F484" s="1">
        <v>1.1462563833717441</v>
      </c>
      <c r="G484" s="1">
        <v>1.701468918320225</v>
      </c>
      <c r="H484" s="1"/>
      <c r="I484" s="1">
        <v>1.0946436816238181</v>
      </c>
      <c r="J484" s="1"/>
      <c r="K484" s="1">
        <v>1.2979609089911719</v>
      </c>
      <c r="L484" s="1">
        <v>1.408523599877626</v>
      </c>
      <c r="M484" s="1">
        <v>0.35652993829553992</v>
      </c>
      <c r="N484" s="1">
        <v>1.2071421337597339</v>
      </c>
      <c r="O484" s="1"/>
      <c r="P484" s="1">
        <v>1.6241192991324209</v>
      </c>
      <c r="Q484" s="1">
        <v>0.89494095319324207</v>
      </c>
      <c r="R484" s="1"/>
      <c r="S484" s="1"/>
      <c r="T484" s="1">
        <v>0.78842291789722463</v>
      </c>
    </row>
    <row r="485" spans="1:20" x14ac:dyDescent="0.3">
      <c r="A485" s="25">
        <v>37237</v>
      </c>
      <c r="B485" s="1">
        <v>0.61887496101947359</v>
      </c>
      <c r="C485" s="1"/>
      <c r="D485" s="1"/>
      <c r="E485" s="1"/>
      <c r="F485" s="1">
        <v>1.1613050644576151</v>
      </c>
      <c r="G485" s="1">
        <v>1.7123138769083741</v>
      </c>
      <c r="H485" s="1"/>
      <c r="I485" s="1">
        <v>1.1037313692746089</v>
      </c>
      <c r="J485" s="1"/>
      <c r="K485" s="1">
        <v>1.339830574335434</v>
      </c>
      <c r="L485" s="1">
        <v>1.418568830567968</v>
      </c>
      <c r="M485" s="1">
        <v>0.37402655771746102</v>
      </c>
      <c r="N485" s="1">
        <v>1.199432756284126</v>
      </c>
      <c r="O485" s="1"/>
      <c r="P485" s="1">
        <v>1.6767158101673141</v>
      </c>
      <c r="Q485" s="1">
        <v>0.88948816162066091</v>
      </c>
      <c r="R485" s="1"/>
      <c r="S485" s="1"/>
      <c r="T485" s="1">
        <v>0.80106320141760268</v>
      </c>
    </row>
    <row r="486" spans="1:20" x14ac:dyDescent="0.3">
      <c r="A486" s="25">
        <v>37238</v>
      </c>
      <c r="B486" s="1">
        <v>0.59352543931217705</v>
      </c>
      <c r="C486" s="1"/>
      <c r="D486" s="1"/>
      <c r="E486" s="1"/>
      <c r="F486" s="1">
        <v>1.144444718812478</v>
      </c>
      <c r="G486" s="1">
        <v>1.6953616918297221</v>
      </c>
      <c r="H486" s="1"/>
      <c r="I486" s="1">
        <v>1.0516645182684621</v>
      </c>
      <c r="J486" s="1"/>
      <c r="K486" s="1">
        <v>1.285998147534622</v>
      </c>
      <c r="L486" s="1">
        <v>1.389870165054109</v>
      </c>
      <c r="M486" s="1">
        <v>0.34777602095730908</v>
      </c>
      <c r="N486" s="1">
        <v>1.174472830301146</v>
      </c>
      <c r="O486" s="1"/>
      <c r="P486" s="1">
        <v>1.6464842905254251</v>
      </c>
      <c r="Q486" s="1">
        <v>0.89971213313041154</v>
      </c>
      <c r="R486" s="1"/>
      <c r="S486" s="1"/>
      <c r="T486" s="1">
        <v>0.77660956881275922</v>
      </c>
    </row>
    <row r="487" spans="1:20" x14ac:dyDescent="0.3">
      <c r="A487" s="25">
        <v>37239</v>
      </c>
      <c r="B487" s="1">
        <v>0.58072867443295284</v>
      </c>
      <c r="C487" s="1"/>
      <c r="D487" s="1"/>
      <c r="E487" s="1"/>
      <c r="F487" s="1">
        <v>1.138374841797229</v>
      </c>
      <c r="G487" s="1">
        <v>1.689313547154971</v>
      </c>
      <c r="H487" s="1"/>
      <c r="I487" s="1">
        <v>1.0487229986638129</v>
      </c>
      <c r="J487" s="1"/>
      <c r="K487" s="1">
        <v>1.2979609089911719</v>
      </c>
      <c r="L487" s="1">
        <v>1.3773347418410731</v>
      </c>
      <c r="M487" s="1">
        <v>0.34770771113267968</v>
      </c>
      <c r="N487" s="1">
        <v>1.178490784477594</v>
      </c>
      <c r="O487" s="1"/>
      <c r="P487" s="1">
        <v>1.6984217366939871</v>
      </c>
      <c r="Q487" s="1">
        <v>0.87244817524439322</v>
      </c>
      <c r="R487" s="1"/>
      <c r="S487" s="1"/>
      <c r="T487" s="1">
        <v>0.76544595392793935</v>
      </c>
    </row>
    <row r="488" spans="1:20" x14ac:dyDescent="0.3">
      <c r="A488" s="25">
        <v>37242</v>
      </c>
      <c r="B488" s="1">
        <v>0.55605762447597218</v>
      </c>
      <c r="C488" s="1"/>
      <c r="D488" s="1"/>
      <c r="E488" s="1"/>
      <c r="F488" s="1">
        <v>1.1371278350121341</v>
      </c>
      <c r="G488" s="1">
        <v>1.6844767790991959</v>
      </c>
      <c r="H488" s="1"/>
      <c r="I488" s="1">
        <v>1.1017432223136361</v>
      </c>
      <c r="J488" s="1"/>
      <c r="K488" s="1">
        <v>1.305645043433445</v>
      </c>
      <c r="L488" s="1">
        <v>1.378538886695714</v>
      </c>
      <c r="M488" s="1">
        <v>0.34333295047338053</v>
      </c>
      <c r="N488" s="1">
        <v>1.1686404268328809</v>
      </c>
      <c r="O488" s="1"/>
      <c r="P488" s="1">
        <v>1.725251770692815</v>
      </c>
      <c r="Q488" s="1">
        <v>0.88751147770609462</v>
      </c>
      <c r="R488" s="1"/>
      <c r="S488" s="1"/>
      <c r="T488" s="1">
        <v>0.76266981689308999</v>
      </c>
    </row>
    <row r="489" spans="1:20" x14ac:dyDescent="0.3">
      <c r="A489" s="25">
        <v>37243</v>
      </c>
      <c r="B489" s="1">
        <v>0.5813327235256216</v>
      </c>
      <c r="C489" s="1"/>
      <c r="D489" s="1"/>
      <c r="E489" s="1"/>
      <c r="F489" s="1">
        <v>1.1648833825362079</v>
      </c>
      <c r="G489" s="1">
        <v>1.6772740697169011</v>
      </c>
      <c r="H489" s="1"/>
      <c r="I489" s="1">
        <v>1.1030083733098159</v>
      </c>
      <c r="J489" s="1"/>
      <c r="K489" s="1">
        <v>1.3116342349265571</v>
      </c>
      <c r="L489" s="1">
        <v>1.435130782298117</v>
      </c>
      <c r="M489" s="1">
        <v>0.36091682625034888</v>
      </c>
      <c r="N489" s="1">
        <v>1.197618279386887</v>
      </c>
      <c r="O489" s="1"/>
      <c r="P489" s="1">
        <v>1.7383907308531039</v>
      </c>
      <c r="Q489" s="1">
        <v>0.90993610461704955</v>
      </c>
      <c r="R489" s="1"/>
      <c r="S489" s="1"/>
      <c r="T489" s="1">
        <v>0.79131718842291865</v>
      </c>
    </row>
    <row r="490" spans="1:20" x14ac:dyDescent="0.3">
      <c r="A490" s="25">
        <v>37244</v>
      </c>
      <c r="B490" s="1">
        <v>0.56864926930485771</v>
      </c>
      <c r="C490" s="1"/>
      <c r="D490" s="1"/>
      <c r="E490" s="1"/>
      <c r="F490" s="1">
        <v>1.1579639094369649</v>
      </c>
      <c r="G490" s="1">
        <v>1.653121011001311</v>
      </c>
      <c r="H490" s="1"/>
      <c r="I490" s="1">
        <v>1.0676825101810969</v>
      </c>
      <c r="J490" s="1"/>
      <c r="K490" s="1">
        <v>1.2936666602829969</v>
      </c>
      <c r="L490" s="1">
        <v>1.3961402014738571</v>
      </c>
      <c r="M490" s="1">
        <v>0.3478415396910669</v>
      </c>
      <c r="N490" s="1">
        <v>1.2186845006329481</v>
      </c>
      <c r="O490" s="1"/>
      <c r="P490" s="1">
        <v>1.723669650998664</v>
      </c>
      <c r="Q490" s="1">
        <v>0.9201601777068501</v>
      </c>
      <c r="R490" s="1"/>
      <c r="S490" s="1"/>
      <c r="T490" s="1">
        <v>0.78499704666272963</v>
      </c>
    </row>
    <row r="491" spans="1:20" x14ac:dyDescent="0.3">
      <c r="A491" s="25">
        <v>37245</v>
      </c>
      <c r="B491" s="1">
        <v>0.55604612059732161</v>
      </c>
      <c r="C491" s="1"/>
      <c r="D491" s="1"/>
      <c r="E491" s="1"/>
      <c r="F491" s="1">
        <v>1.136964019489874</v>
      </c>
      <c r="G491" s="1">
        <v>1.688089252799571</v>
      </c>
      <c r="H491" s="1"/>
      <c r="I491" s="1">
        <v>1.060425191725372</v>
      </c>
      <c r="J491" s="1"/>
      <c r="K491" s="1">
        <v>1.2697097512724871</v>
      </c>
      <c r="L491" s="1">
        <v>1.3741167752630301</v>
      </c>
      <c r="M491" s="1">
        <v>0.34334233560166821</v>
      </c>
      <c r="N491" s="1">
        <v>1.1875113123645771</v>
      </c>
      <c r="O491" s="1"/>
      <c r="P491" s="1">
        <v>1.7032577645589611</v>
      </c>
      <c r="Q491" s="1">
        <v>0.90400625601033779</v>
      </c>
      <c r="R491" s="1"/>
      <c r="S491" s="1"/>
      <c r="T491" s="1">
        <v>0.76302421736562387</v>
      </c>
    </row>
    <row r="492" spans="1:20" x14ac:dyDescent="0.3">
      <c r="A492" s="25">
        <v>37246</v>
      </c>
      <c r="B492" s="1">
        <v>0.56896144445193442</v>
      </c>
      <c r="C492" s="1"/>
      <c r="D492" s="1"/>
      <c r="E492" s="1"/>
      <c r="F492" s="1">
        <v>1.1705310946293199</v>
      </c>
      <c r="G492" s="1">
        <v>1.6351945149469429</v>
      </c>
      <c r="H492" s="1"/>
      <c r="I492" s="1">
        <v>1.079011394892728</v>
      </c>
      <c r="J492" s="1"/>
      <c r="K492" s="1">
        <v>1.305645043433445</v>
      </c>
      <c r="L492" s="1">
        <v>1.4059148253572209</v>
      </c>
      <c r="M492" s="1">
        <v>0.36091092958102611</v>
      </c>
      <c r="N492" s="1">
        <v>1.199605064476742</v>
      </c>
      <c r="O492" s="1"/>
      <c r="P492" s="1">
        <v>1.762805020762958</v>
      </c>
      <c r="Q492" s="1">
        <v>0.93365580383027191</v>
      </c>
      <c r="R492" s="1"/>
      <c r="S492" s="1"/>
      <c r="T492" s="1">
        <v>0.78960425280567126</v>
      </c>
    </row>
    <row r="493" spans="1:20" x14ac:dyDescent="0.3">
      <c r="A493" s="25">
        <v>37251</v>
      </c>
      <c r="B493" s="1">
        <v>0.58136606482373543</v>
      </c>
      <c r="C493" s="1"/>
      <c r="D493" s="1"/>
      <c r="E493" s="1"/>
      <c r="F493" s="1">
        <v>1.1624695999213881</v>
      </c>
      <c r="G493" s="1">
        <v>1.6688858491094001</v>
      </c>
      <c r="H493" s="1"/>
      <c r="I493" s="1">
        <v>1.035049086971968</v>
      </c>
      <c r="J493" s="1"/>
      <c r="K493" s="1">
        <v>1.2816882772146601</v>
      </c>
      <c r="L493" s="1">
        <v>1.4121421602191899</v>
      </c>
      <c r="M493" s="1">
        <v>0.34783794973837712</v>
      </c>
      <c r="N493" s="1">
        <v>1.2210163298141059</v>
      </c>
      <c r="O493" s="1"/>
      <c r="P493" s="1">
        <v>1.755084364813613</v>
      </c>
      <c r="Q493" s="1">
        <v>0.91675211948356661</v>
      </c>
      <c r="R493" s="1"/>
      <c r="S493" s="1"/>
      <c r="T493" s="1">
        <v>0.78901358535144805</v>
      </c>
    </row>
    <row r="494" spans="1:20" x14ac:dyDescent="0.3">
      <c r="A494" s="25">
        <v>37252</v>
      </c>
      <c r="B494" s="1">
        <v>0.59395964497148468</v>
      </c>
      <c r="C494" s="1"/>
      <c r="D494" s="1"/>
      <c r="E494" s="1"/>
      <c r="F494" s="1">
        <v>1.1818829015587149</v>
      </c>
      <c r="G494" s="1">
        <v>1.695423103032897</v>
      </c>
      <c r="H494" s="1"/>
      <c r="I494" s="1">
        <v>1.0805579592421699</v>
      </c>
      <c r="J494" s="1"/>
      <c r="K494" s="1">
        <v>1.305645043433445</v>
      </c>
      <c r="L494" s="1">
        <v>1.450623812169419</v>
      </c>
      <c r="M494" s="1">
        <v>0.36539697244667102</v>
      </c>
      <c r="N494" s="1">
        <v>1.2566641650132171</v>
      </c>
      <c r="O494" s="1"/>
      <c r="P494" s="1">
        <v>1.811322010799651</v>
      </c>
      <c r="Q494" s="1">
        <v>0.91675211948356661</v>
      </c>
      <c r="R494" s="1"/>
      <c r="S494" s="1"/>
      <c r="T494" s="1">
        <v>0.81258121677495676</v>
      </c>
    </row>
    <row r="495" spans="1:20" x14ac:dyDescent="0.3">
      <c r="A495" s="25">
        <v>37253</v>
      </c>
      <c r="B495" s="1">
        <v>0.5815011518778167</v>
      </c>
      <c r="C495" s="1"/>
      <c r="D495" s="1"/>
      <c r="E495" s="1"/>
      <c r="F495" s="1">
        <v>1.185017176347412</v>
      </c>
      <c r="G495" s="1">
        <v>1.713402807182631</v>
      </c>
      <c r="H495" s="1"/>
      <c r="I495" s="1">
        <v>0.99722914998396883</v>
      </c>
      <c r="J495" s="1"/>
      <c r="K495" s="1">
        <v>1.2996558518582211</v>
      </c>
      <c r="L495" s="1">
        <v>1.481536217855256</v>
      </c>
      <c r="M495" s="1">
        <v>0.35659720386179827</v>
      </c>
      <c r="N495" s="1">
        <v>1.2686542015494779</v>
      </c>
      <c r="O495" s="1"/>
      <c r="P495" s="1">
        <v>1.881568326691172</v>
      </c>
      <c r="Q495" s="1">
        <v>0.89971213313041165</v>
      </c>
      <c r="R495" s="1"/>
      <c r="S495" s="1"/>
      <c r="T495" s="1">
        <v>0.80194920259893776</v>
      </c>
    </row>
    <row r="496" spans="1:20" x14ac:dyDescent="0.3">
      <c r="A496" s="25">
        <v>37258</v>
      </c>
      <c r="B496" s="1">
        <v>0.58192633929551907</v>
      </c>
      <c r="C496" s="1"/>
      <c r="D496" s="1"/>
      <c r="E496" s="1"/>
      <c r="F496" s="1">
        <v>1.183527355629387</v>
      </c>
      <c r="G496" s="1">
        <v>1.7315381954485489</v>
      </c>
      <c r="H496" s="1"/>
      <c r="I496" s="1">
        <v>1.0547373193181351</v>
      </c>
      <c r="J496" s="1"/>
      <c r="K496" s="1">
        <v>1.306493592496986</v>
      </c>
      <c r="L496" s="1">
        <v>1.499763410338731</v>
      </c>
      <c r="M496" s="1">
        <v>0.36977750451672231</v>
      </c>
      <c r="N496" s="1">
        <v>1.2744309877650291</v>
      </c>
      <c r="O496" s="1"/>
      <c r="P496" s="1">
        <v>1.850657469941329</v>
      </c>
      <c r="Q496" s="1">
        <v>0.89971213313041165</v>
      </c>
      <c r="R496" s="1"/>
      <c r="S496" s="1"/>
      <c r="T496" s="1">
        <v>0.81937389249852421</v>
      </c>
    </row>
    <row r="497" spans="1:20" x14ac:dyDescent="0.3">
      <c r="A497" s="25">
        <v>37259</v>
      </c>
      <c r="B497" s="1">
        <v>0.59474066982163321</v>
      </c>
      <c r="C497" s="1"/>
      <c r="D497" s="1"/>
      <c r="E497" s="1"/>
      <c r="F497" s="1">
        <v>1.202702888852353</v>
      </c>
      <c r="G497" s="1">
        <v>1.737695089642092</v>
      </c>
      <c r="H497" s="1"/>
      <c r="I497" s="1">
        <v>1.100812045066665</v>
      </c>
      <c r="J497" s="1"/>
      <c r="K497" s="1">
        <v>1.3431242172151869</v>
      </c>
      <c r="L497" s="1">
        <v>1.516437826484236</v>
      </c>
      <c r="M497" s="1">
        <v>0.36123514841076809</v>
      </c>
      <c r="N497" s="1">
        <v>1.284485078755925</v>
      </c>
      <c r="O497" s="1"/>
      <c r="P497" s="1">
        <v>1.95191511566709</v>
      </c>
      <c r="Q497" s="1">
        <v>0.92493135762090717</v>
      </c>
      <c r="R497" s="1"/>
      <c r="S497" s="1"/>
      <c r="T497" s="1">
        <v>0.84258712344949882</v>
      </c>
    </row>
    <row r="498" spans="1:20" x14ac:dyDescent="0.3">
      <c r="A498" s="25">
        <v>37260</v>
      </c>
      <c r="B498" s="1">
        <v>0.59470681173529027</v>
      </c>
      <c r="C498" s="1"/>
      <c r="D498" s="1"/>
      <c r="E498" s="1"/>
      <c r="F498" s="1">
        <v>1.2032747590267221</v>
      </c>
      <c r="G498" s="1">
        <v>1.7013260253298861</v>
      </c>
      <c r="H498" s="1"/>
      <c r="I498" s="1">
        <v>1.1444098334256829</v>
      </c>
      <c r="J498" s="1"/>
      <c r="K498" s="1">
        <v>1.3431242172151869</v>
      </c>
      <c r="L498" s="1">
        <v>1.4997023878551801</v>
      </c>
      <c r="M498" s="1">
        <v>0.35693570967318861</v>
      </c>
      <c r="N498" s="1">
        <v>1.272618570899978</v>
      </c>
      <c r="O498" s="1"/>
      <c r="P498" s="1">
        <v>1.9954656151564061</v>
      </c>
      <c r="Q498" s="1">
        <v>0.94060812070323885</v>
      </c>
      <c r="R498" s="1"/>
      <c r="S498" s="1"/>
      <c r="T498" s="1">
        <v>0.84648552864737237</v>
      </c>
    </row>
    <row r="499" spans="1:20" x14ac:dyDescent="0.3">
      <c r="A499" s="25">
        <v>37263</v>
      </c>
      <c r="B499" s="1">
        <v>0.57004569265199689</v>
      </c>
      <c r="C499" s="1"/>
      <c r="D499" s="1"/>
      <c r="E499" s="1"/>
      <c r="F499" s="1">
        <v>1.2078487202285031</v>
      </c>
      <c r="G499" s="1">
        <v>1.7073875773103031</v>
      </c>
      <c r="H499" s="1"/>
      <c r="I499" s="1">
        <v>1.161797651565307</v>
      </c>
      <c r="J499" s="1"/>
      <c r="K499" s="1">
        <v>1.3431242172151869</v>
      </c>
      <c r="L499" s="1">
        <v>1.49595138144116</v>
      </c>
      <c r="M499" s="1">
        <v>0.37000082571796389</v>
      </c>
      <c r="N499" s="1">
        <v>1.3001081067762139</v>
      </c>
      <c r="O499" s="1"/>
      <c r="P499" s="1">
        <v>1.9783884871842481</v>
      </c>
      <c r="Q499" s="1">
        <v>0.93372395484505322</v>
      </c>
      <c r="R499" s="1"/>
      <c r="S499" s="1"/>
      <c r="T499" s="1">
        <v>0.84926166568222172</v>
      </c>
    </row>
    <row r="500" spans="1:20" x14ac:dyDescent="0.3">
      <c r="A500" s="25">
        <v>37264</v>
      </c>
      <c r="B500" s="1">
        <v>0.56989170022355173</v>
      </c>
      <c r="C500" s="1"/>
      <c r="D500" s="1"/>
      <c r="E500" s="1"/>
      <c r="F500" s="1">
        <v>1.20874551698598</v>
      </c>
      <c r="G500" s="1">
        <v>1.7255715821388771</v>
      </c>
      <c r="H500" s="1"/>
      <c r="I500" s="1">
        <v>1.14239010808816</v>
      </c>
      <c r="J500" s="1"/>
      <c r="K500" s="1">
        <v>1.3614395296153441</v>
      </c>
      <c r="L500" s="1">
        <v>1.503132222816018</v>
      </c>
      <c r="M500" s="1">
        <v>0.3524844372698725</v>
      </c>
      <c r="N500" s="1">
        <v>1.289873197752591</v>
      </c>
      <c r="O500" s="1"/>
      <c r="P500" s="1">
        <v>1.962090837095207</v>
      </c>
      <c r="Q500" s="1">
        <v>0.90659629898859728</v>
      </c>
      <c r="R500" s="1"/>
      <c r="S500" s="1"/>
      <c r="T500" s="1">
        <v>0.83679858239811067</v>
      </c>
    </row>
    <row r="501" spans="1:20" x14ac:dyDescent="0.3">
      <c r="A501" s="25">
        <v>37265</v>
      </c>
      <c r="B501" s="1">
        <v>0.59419205607280345</v>
      </c>
      <c r="C501" s="1"/>
      <c r="D501" s="1"/>
      <c r="E501" s="1"/>
      <c r="F501" s="1">
        <v>1.212157192692187</v>
      </c>
      <c r="G501" s="1">
        <v>1.749776393843145</v>
      </c>
      <c r="H501" s="1"/>
      <c r="I501" s="1">
        <v>1.1555073912831251</v>
      </c>
      <c r="J501" s="1"/>
      <c r="K501" s="1">
        <v>1.3736497378000041</v>
      </c>
      <c r="L501" s="1">
        <v>1.484142594256658</v>
      </c>
      <c r="M501" s="1">
        <v>0.36112297908536789</v>
      </c>
      <c r="N501" s="1">
        <v>1.2741822807437411</v>
      </c>
      <c r="O501" s="1"/>
      <c r="P501" s="1">
        <v>1.9702207044305</v>
      </c>
      <c r="Q501" s="1">
        <v>0.90659629898859728</v>
      </c>
      <c r="R501" s="1"/>
      <c r="S501" s="1"/>
      <c r="T501" s="1">
        <v>0.82811577082102861</v>
      </c>
    </row>
    <row r="502" spans="1:20" x14ac:dyDescent="0.3">
      <c r="A502" s="25">
        <v>37266</v>
      </c>
      <c r="B502" s="1">
        <v>0.5932141181675421</v>
      </c>
      <c r="C502" s="1"/>
      <c r="D502" s="1"/>
      <c r="E502" s="1"/>
      <c r="F502" s="1">
        <v>1.2089589539384979</v>
      </c>
      <c r="G502" s="1">
        <v>1.7618740597335509</v>
      </c>
      <c r="H502" s="1"/>
      <c r="I502" s="1">
        <v>1.188835121999295</v>
      </c>
      <c r="J502" s="1"/>
      <c r="K502" s="1">
        <v>1.3370191130818021</v>
      </c>
      <c r="L502" s="1">
        <v>1.43208495747422</v>
      </c>
      <c r="M502" s="1">
        <v>0.35224890398513592</v>
      </c>
      <c r="N502" s="1">
        <v>1.2674137659954079</v>
      </c>
      <c r="O502" s="1"/>
      <c r="P502" s="1">
        <v>1.9012029256575</v>
      </c>
      <c r="Q502" s="1">
        <v>0.88608010339737742</v>
      </c>
      <c r="R502" s="1"/>
      <c r="S502" s="1"/>
      <c r="T502" s="1">
        <v>0.80153573538098133</v>
      </c>
    </row>
    <row r="503" spans="1:20" x14ac:dyDescent="0.3">
      <c r="A503" s="25">
        <v>37267</v>
      </c>
      <c r="B503" s="1">
        <v>0.5932383308250031</v>
      </c>
      <c r="C503" s="1"/>
      <c r="D503" s="1"/>
      <c r="E503" s="1"/>
      <c r="F503" s="1">
        <v>1.2012136697217419</v>
      </c>
      <c r="G503" s="1">
        <v>1.7558375490393641</v>
      </c>
      <c r="H503" s="1"/>
      <c r="I503" s="1">
        <v>1.211075076449841</v>
      </c>
      <c r="J503" s="1"/>
      <c r="K503" s="1">
        <v>1.343124217215188</v>
      </c>
      <c r="L503" s="1">
        <v>1.4580004406638409</v>
      </c>
      <c r="M503" s="1">
        <v>0.34790639432928028</v>
      </c>
      <c r="N503" s="1">
        <v>1.2458811391238629</v>
      </c>
      <c r="O503" s="1"/>
      <c r="P503" s="1">
        <v>1.8631071394077441</v>
      </c>
      <c r="Q503" s="1">
        <v>0.87905963553274202</v>
      </c>
      <c r="R503" s="1"/>
      <c r="S503" s="1"/>
      <c r="T503" s="1">
        <v>0.80253987005316085</v>
      </c>
    </row>
    <row r="504" spans="1:20" x14ac:dyDescent="0.3">
      <c r="A504" s="25">
        <v>37270</v>
      </c>
      <c r="B504" s="1">
        <v>0.59260942856245113</v>
      </c>
      <c r="C504" s="1"/>
      <c r="D504" s="1"/>
      <c r="E504" s="1"/>
      <c r="F504" s="1">
        <v>1.1615459987783181</v>
      </c>
      <c r="G504" s="1">
        <v>1.7120799872166821</v>
      </c>
      <c r="H504" s="1"/>
      <c r="I504" s="1">
        <v>1.14062364061073</v>
      </c>
      <c r="J504" s="1"/>
      <c r="K504" s="1">
        <v>1.3248089048150311</v>
      </c>
      <c r="L504" s="1">
        <v>1.440978405170366</v>
      </c>
      <c r="M504" s="1">
        <v>0.33904342778955271</v>
      </c>
      <c r="N504" s="1">
        <v>1.1987904841887249</v>
      </c>
      <c r="O504" s="1"/>
      <c r="P504" s="1">
        <v>1.7998196990985691</v>
      </c>
      <c r="Q504" s="1">
        <v>0.84518411582455022</v>
      </c>
      <c r="R504" s="1"/>
      <c r="S504" s="1"/>
      <c r="T504" s="1">
        <v>0.77501476668635638</v>
      </c>
    </row>
    <row r="505" spans="1:20" x14ac:dyDescent="0.3">
      <c r="A505" s="25">
        <v>37271</v>
      </c>
      <c r="B505" s="1">
        <v>0.60488103482004785</v>
      </c>
      <c r="C505" s="1"/>
      <c r="D505" s="1"/>
      <c r="E505" s="1"/>
      <c r="F505" s="1">
        <v>1.1623344002814</v>
      </c>
      <c r="G505" s="1">
        <v>1.7374745695351601</v>
      </c>
      <c r="H505" s="1"/>
      <c r="I505" s="1">
        <v>1.1129317052850201</v>
      </c>
      <c r="J505" s="1"/>
      <c r="K505" s="1">
        <v>1.3125986965482599</v>
      </c>
      <c r="L505" s="1">
        <v>1.434153536738213</v>
      </c>
      <c r="M505" s="1">
        <v>0.3302917084494903</v>
      </c>
      <c r="N505" s="1">
        <v>1.190692849451384</v>
      </c>
      <c r="O505" s="1"/>
      <c r="P505" s="1">
        <v>1.7876374449789549</v>
      </c>
      <c r="Q505" s="1">
        <v>0.83230189954329037</v>
      </c>
      <c r="R505" s="1"/>
      <c r="S505" s="1"/>
      <c r="T505" s="1">
        <v>0.76845835794447803</v>
      </c>
    </row>
    <row r="506" spans="1:20" x14ac:dyDescent="0.3">
      <c r="A506" s="25">
        <v>37272</v>
      </c>
      <c r="B506" s="1">
        <v>0.66696826411276022</v>
      </c>
      <c r="C506" s="1"/>
      <c r="D506" s="1"/>
      <c r="E506" s="1"/>
      <c r="F506" s="1">
        <v>1.170225969173903</v>
      </c>
      <c r="G506" s="1">
        <v>1.7472260501597909</v>
      </c>
      <c r="H506" s="1"/>
      <c r="I506" s="1">
        <v>1.1109993995726759</v>
      </c>
      <c r="J506" s="1"/>
      <c r="K506" s="1">
        <v>1.3125986965482599</v>
      </c>
      <c r="L506" s="1">
        <v>1.434300381891783</v>
      </c>
      <c r="M506" s="1">
        <v>0.33029701518632948</v>
      </c>
      <c r="N506" s="1">
        <v>1.192807857768309</v>
      </c>
      <c r="O506" s="1"/>
      <c r="P506" s="1">
        <v>1.806525205749844</v>
      </c>
      <c r="Q506" s="1">
        <v>0.86215595118603672</v>
      </c>
      <c r="R506" s="1"/>
      <c r="S506" s="1"/>
      <c r="T506" s="1">
        <v>0.7727702303603079</v>
      </c>
    </row>
    <row r="507" spans="1:20" x14ac:dyDescent="0.3">
      <c r="A507" s="25">
        <v>37273</v>
      </c>
      <c r="B507" s="1">
        <v>0.66727192749151698</v>
      </c>
      <c r="C507" s="1"/>
      <c r="D507" s="1"/>
      <c r="E507" s="1"/>
      <c r="F507" s="1">
        <v>1.190111008447388</v>
      </c>
      <c r="G507" s="1">
        <v>1.761826632773547</v>
      </c>
      <c r="H507" s="1"/>
      <c r="I507" s="1">
        <v>1.122160014681852</v>
      </c>
      <c r="J507" s="1"/>
      <c r="K507" s="1">
        <v>1.343124217215188</v>
      </c>
      <c r="L507" s="1">
        <v>1.4644764485698989</v>
      </c>
      <c r="M507" s="1">
        <v>0.33038760669018619</v>
      </c>
      <c r="N507" s="1">
        <v>1.210125782065901</v>
      </c>
      <c r="O507" s="1"/>
      <c r="P507" s="1">
        <v>1.799793699190231</v>
      </c>
      <c r="Q507" s="1">
        <v>0.87687849857383193</v>
      </c>
      <c r="R507" s="1"/>
      <c r="S507" s="1"/>
      <c r="T507" s="1">
        <v>0.78771411695215665</v>
      </c>
    </row>
    <row r="508" spans="1:20" x14ac:dyDescent="0.3">
      <c r="A508" s="25">
        <v>37274</v>
      </c>
      <c r="B508" s="1">
        <v>0.70470116880370948</v>
      </c>
      <c r="C508" s="1"/>
      <c r="D508" s="1"/>
      <c r="E508" s="1"/>
      <c r="F508" s="1">
        <v>1.185622002777309</v>
      </c>
      <c r="G508" s="1">
        <v>1.7787512610807561</v>
      </c>
      <c r="H508" s="1"/>
      <c r="I508" s="1">
        <v>1.125042055707119</v>
      </c>
      <c r="J508" s="1"/>
      <c r="K508" s="1">
        <v>1.3614395296153441</v>
      </c>
      <c r="L508" s="1">
        <v>1.4597171231057799</v>
      </c>
      <c r="M508" s="1">
        <v>0.33038421414481289</v>
      </c>
      <c r="N508" s="1">
        <v>1.2129155798742679</v>
      </c>
      <c r="O508" s="1"/>
      <c r="P508" s="1">
        <v>1.77057311650478</v>
      </c>
      <c r="Q508" s="1">
        <v>0.91007250820354946</v>
      </c>
      <c r="R508" s="1"/>
      <c r="S508" s="1"/>
      <c r="T508" s="1">
        <v>0.78984051978736047</v>
      </c>
    </row>
    <row r="509" spans="1:20" x14ac:dyDescent="0.3">
      <c r="A509" s="25">
        <v>37277</v>
      </c>
      <c r="B509" s="1">
        <v>0.70435556257381227</v>
      </c>
      <c r="C509" s="1"/>
      <c r="D509" s="1"/>
      <c r="E509" s="1"/>
      <c r="F509" s="1">
        <v>1.164052817342728</v>
      </c>
      <c r="G509" s="1">
        <v>1.7618033258808501</v>
      </c>
      <c r="H509" s="1"/>
      <c r="I509" s="1">
        <v>1.1286758276780999</v>
      </c>
      <c r="J509" s="1"/>
      <c r="K509" s="1">
        <v>1.330914008948417</v>
      </c>
      <c r="L509" s="1">
        <v>1.448758264542098</v>
      </c>
      <c r="M509" s="1">
        <v>0.32160019123619271</v>
      </c>
      <c r="N509" s="1">
        <v>1.1959620979426731</v>
      </c>
      <c r="O509" s="1"/>
      <c r="P509" s="1">
        <v>1.750241494492524</v>
      </c>
      <c r="Q509" s="1">
        <v>0.92970253755807664</v>
      </c>
      <c r="R509" s="1"/>
      <c r="S509" s="1"/>
      <c r="T509" s="1">
        <v>0.7769639692852931</v>
      </c>
    </row>
    <row r="510" spans="1:20" x14ac:dyDescent="0.3">
      <c r="A510" s="25">
        <v>37278</v>
      </c>
      <c r="B510" s="1">
        <v>0.6796500648936441</v>
      </c>
      <c r="C510" s="1"/>
      <c r="D510" s="1"/>
      <c r="E510" s="1"/>
      <c r="F510" s="1">
        <v>1.1824293472696661</v>
      </c>
      <c r="G510" s="1">
        <v>1.7788005809576359</v>
      </c>
      <c r="H510" s="1"/>
      <c r="I510" s="1">
        <v>1.103582221932413</v>
      </c>
      <c r="J510" s="1"/>
      <c r="K510" s="1">
        <v>1.3248089048150311</v>
      </c>
      <c r="L510" s="1">
        <v>1.457874499622053</v>
      </c>
      <c r="M510" s="1">
        <v>0.31280927895516109</v>
      </c>
      <c r="N510" s="1">
        <v>1.1892783857089111</v>
      </c>
      <c r="O510" s="1"/>
      <c r="P510" s="1">
        <v>1.7521889574134191</v>
      </c>
      <c r="Q510" s="1">
        <v>0.92690793997853604</v>
      </c>
      <c r="R510" s="1"/>
      <c r="S510" s="1"/>
      <c r="T510" s="1">
        <v>0.76804489072652171</v>
      </c>
    </row>
    <row r="511" spans="1:20" x14ac:dyDescent="0.3">
      <c r="A511" s="25">
        <v>37279</v>
      </c>
      <c r="B511" s="1">
        <v>0.68011946299847226</v>
      </c>
      <c r="C511" s="1"/>
      <c r="D511" s="1"/>
      <c r="E511" s="1"/>
      <c r="F511" s="1">
        <v>1.2247019082221491</v>
      </c>
      <c r="G511" s="1">
        <v>1.792144882284527</v>
      </c>
      <c r="H511" s="1"/>
      <c r="I511" s="1">
        <v>1.0942103663070899</v>
      </c>
      <c r="J511" s="1"/>
      <c r="K511" s="1">
        <v>1.3675446336666179</v>
      </c>
      <c r="L511" s="1">
        <v>1.471762102824629</v>
      </c>
      <c r="M511" s="1">
        <v>0.30854361287584531</v>
      </c>
      <c r="N511" s="1">
        <v>1.182418449476089</v>
      </c>
      <c r="O511" s="1"/>
      <c r="P511" s="1">
        <v>1.7773992454551431</v>
      </c>
      <c r="Q511" s="1">
        <v>0.93379210583672179</v>
      </c>
      <c r="R511" s="1"/>
      <c r="S511" s="1"/>
      <c r="T511" s="1">
        <v>0.78157117542823462</v>
      </c>
    </row>
    <row r="512" spans="1:20" x14ac:dyDescent="0.3">
      <c r="A512" s="25">
        <v>37280</v>
      </c>
      <c r="B512" s="1">
        <v>0.68035846124938804</v>
      </c>
      <c r="C512" s="1"/>
      <c r="D512" s="1"/>
      <c r="E512" s="1"/>
      <c r="F512" s="1">
        <v>1.2383332190863621</v>
      </c>
      <c r="G512" s="1">
        <v>1.7956472595603641</v>
      </c>
      <c r="H512" s="1"/>
      <c r="I512" s="1">
        <v>1.093387607032988</v>
      </c>
      <c r="J512" s="1"/>
      <c r="K512" s="1">
        <v>1.3492293213485731</v>
      </c>
      <c r="L512" s="1">
        <v>1.4430191569483599</v>
      </c>
      <c r="M512" s="1">
        <v>0.29981718330551288</v>
      </c>
      <c r="N512" s="1">
        <v>1.1664420493222349</v>
      </c>
      <c r="O512" s="1"/>
      <c r="P512" s="1">
        <v>1.7904996473622381</v>
      </c>
      <c r="Q512" s="1">
        <v>0.91886510542769551</v>
      </c>
      <c r="R512" s="1"/>
      <c r="S512" s="1"/>
      <c r="T512" s="1">
        <v>0.77743650324867164</v>
      </c>
    </row>
    <row r="513" spans="1:20" x14ac:dyDescent="0.3">
      <c r="A513" s="25">
        <v>37284</v>
      </c>
      <c r="B513" s="1">
        <v>0.64302958911365593</v>
      </c>
      <c r="C513" s="1"/>
      <c r="D513" s="1"/>
      <c r="E513" s="1"/>
      <c r="F513" s="1">
        <v>1.2478015983229609</v>
      </c>
      <c r="G513" s="1">
        <v>1.761742919607882</v>
      </c>
      <c r="H513" s="1"/>
      <c r="I513" s="1">
        <v>1.104486946523956</v>
      </c>
      <c r="J513" s="1"/>
      <c r="K513" s="1">
        <v>1.3370191130818021</v>
      </c>
      <c r="L513" s="1">
        <v>1.434506073967172</v>
      </c>
      <c r="M513" s="1">
        <v>0.28665957197069442</v>
      </c>
      <c r="N513" s="1">
        <v>1.207783039654321</v>
      </c>
      <c r="O513" s="1"/>
      <c r="P513" s="1">
        <v>1.848102476222085</v>
      </c>
      <c r="Q513" s="1">
        <v>0.88608010339737753</v>
      </c>
      <c r="R513" s="1"/>
      <c r="S513" s="1"/>
      <c r="T513" s="1">
        <v>0.76792675723567694</v>
      </c>
    </row>
    <row r="514" spans="1:20" x14ac:dyDescent="0.3">
      <c r="A514" s="25">
        <v>37285</v>
      </c>
      <c r="B514" s="1">
        <v>0.61801727202404944</v>
      </c>
      <c r="C514" s="1"/>
      <c r="D514" s="1"/>
      <c r="E514" s="1"/>
      <c r="F514" s="1">
        <v>1.215149888131422</v>
      </c>
      <c r="G514" s="1">
        <v>1.7398150422476759</v>
      </c>
      <c r="H514" s="1"/>
      <c r="I514" s="1">
        <v>1.0987570913549931</v>
      </c>
      <c r="J514" s="1"/>
      <c r="K514" s="1">
        <v>1.3187038006816461</v>
      </c>
      <c r="L514" s="1">
        <v>1.394602867902923</v>
      </c>
      <c r="M514" s="1">
        <v>0.27339120654398918</v>
      </c>
      <c r="N514" s="1">
        <v>1.183847263737434</v>
      </c>
      <c r="O514" s="1"/>
      <c r="P514" s="1">
        <v>1.8114335246040281</v>
      </c>
      <c r="Q514" s="1">
        <v>0.83836815173650203</v>
      </c>
      <c r="R514" s="1"/>
      <c r="S514" s="1"/>
      <c r="T514" s="1">
        <v>0.73839338452451331</v>
      </c>
    </row>
    <row r="515" spans="1:20" x14ac:dyDescent="0.3">
      <c r="A515" s="25">
        <v>37286</v>
      </c>
      <c r="B515" s="1">
        <v>0.63065995404773945</v>
      </c>
      <c r="C515" s="1"/>
      <c r="D515" s="1"/>
      <c r="E515" s="1"/>
      <c r="F515" s="1">
        <v>1.195712022491316</v>
      </c>
      <c r="G515" s="1">
        <v>1.791968906100758</v>
      </c>
      <c r="H515" s="1"/>
      <c r="I515" s="1">
        <v>1.115492393270765</v>
      </c>
      <c r="J515" s="1"/>
      <c r="K515" s="1">
        <v>1.294283238646702</v>
      </c>
      <c r="L515" s="1">
        <v>1.3873855395232271</v>
      </c>
      <c r="M515" s="1">
        <v>0.27339864880263709</v>
      </c>
      <c r="N515" s="1">
        <v>1.184402913663485</v>
      </c>
      <c r="O515" s="1"/>
      <c r="P515" s="1">
        <v>1.8304139879850629</v>
      </c>
      <c r="Q515" s="1">
        <v>0.87244817524439344</v>
      </c>
      <c r="R515" s="1"/>
      <c r="S515" s="1"/>
      <c r="T515" s="1">
        <v>0.74022445363260547</v>
      </c>
    </row>
    <row r="516" spans="1:20" x14ac:dyDescent="0.3">
      <c r="A516" s="25">
        <v>37287</v>
      </c>
      <c r="B516" s="1">
        <v>0.63177893268087604</v>
      </c>
      <c r="C516" s="1"/>
      <c r="D516" s="1"/>
      <c r="E516" s="1"/>
      <c r="F516" s="1">
        <v>1.217116810015852</v>
      </c>
      <c r="G516" s="1">
        <v>1.798010863891262</v>
      </c>
      <c r="H516" s="1"/>
      <c r="I516" s="1">
        <v>1.1090223077497821</v>
      </c>
      <c r="J516" s="1"/>
      <c r="K516" s="1">
        <v>1.288178134513317</v>
      </c>
      <c r="L516" s="1">
        <v>1.39078565545611</v>
      </c>
      <c r="M516" s="1">
        <v>0.26472003221481272</v>
      </c>
      <c r="N516" s="1">
        <v>1.1946475956185569</v>
      </c>
      <c r="O516" s="1"/>
      <c r="P516" s="1">
        <v>1.863817219918424</v>
      </c>
      <c r="Q516" s="1">
        <v>0.92697619255025476</v>
      </c>
      <c r="R516" s="1"/>
      <c r="S516" s="1"/>
      <c r="T516" s="1">
        <v>0.75138806851742523</v>
      </c>
    </row>
    <row r="517" spans="1:20" x14ac:dyDescent="0.3">
      <c r="A517" s="25">
        <v>37288</v>
      </c>
      <c r="B517" s="1">
        <v>0.63191519795367745</v>
      </c>
      <c r="C517" s="1"/>
      <c r="D517" s="1"/>
      <c r="E517" s="1"/>
      <c r="F517" s="1">
        <v>1.2357761752564911</v>
      </c>
      <c r="G517" s="1">
        <v>1.7397334718092179</v>
      </c>
      <c r="H517" s="1"/>
      <c r="I517" s="1">
        <v>1.1135856542317111</v>
      </c>
      <c r="J517" s="1"/>
      <c r="K517" s="1">
        <v>1.275967926246546</v>
      </c>
      <c r="L517" s="1">
        <v>1.3699205524772711</v>
      </c>
      <c r="M517" s="1">
        <v>0.26467277286385238</v>
      </c>
      <c r="N517" s="1">
        <v>1.1959855368162371</v>
      </c>
      <c r="O517" s="1"/>
      <c r="P517" s="1">
        <v>1.8540809124401469</v>
      </c>
      <c r="Q517" s="1">
        <v>0.95424015041316035</v>
      </c>
      <c r="R517" s="1"/>
      <c r="S517" s="1"/>
      <c r="T517" s="1">
        <v>0.74766686355581857</v>
      </c>
    </row>
    <row r="518" spans="1:20" x14ac:dyDescent="0.3">
      <c r="A518" s="25">
        <v>37291</v>
      </c>
      <c r="B518" s="1">
        <v>0.61942888153352982</v>
      </c>
      <c r="C518" s="1"/>
      <c r="D518" s="1"/>
      <c r="E518" s="1"/>
      <c r="F518" s="1">
        <v>1.2456804902154921</v>
      </c>
      <c r="G518" s="1">
        <v>1.7191295395025969</v>
      </c>
      <c r="H518" s="1"/>
      <c r="I518" s="1">
        <v>1.115231681838138</v>
      </c>
      <c r="J518" s="1"/>
      <c r="K518" s="1">
        <v>1.288178134513317</v>
      </c>
      <c r="L518" s="1">
        <v>1.389888701446097</v>
      </c>
      <c r="M518" s="1">
        <v>0.25588671345825592</v>
      </c>
      <c r="N518" s="1">
        <v>1.1897761358498109</v>
      </c>
      <c r="O518" s="1"/>
      <c r="P518" s="1">
        <v>1.8688294302343491</v>
      </c>
      <c r="Q518" s="1">
        <v>0.95083219376992689</v>
      </c>
      <c r="R518" s="1"/>
      <c r="S518" s="1"/>
      <c r="T518" s="1">
        <v>0.73904311872415873</v>
      </c>
    </row>
    <row r="519" spans="1:20" x14ac:dyDescent="0.3">
      <c r="A519" s="25">
        <v>37292</v>
      </c>
      <c r="B519" s="1">
        <v>0.63216770552377866</v>
      </c>
      <c r="C519" s="1"/>
      <c r="D519" s="1"/>
      <c r="E519" s="1"/>
      <c r="F519" s="1">
        <v>1.243899421174294</v>
      </c>
      <c r="G519" s="1">
        <v>1.71914203080895</v>
      </c>
      <c r="H519" s="1"/>
      <c r="I519" s="1">
        <v>1.138809908187685</v>
      </c>
      <c r="J519" s="1"/>
      <c r="K519" s="1">
        <v>1.306493592496986</v>
      </c>
      <c r="L519" s="1">
        <v>1.412335834187503</v>
      </c>
      <c r="M519" s="1">
        <v>0.27772351084550562</v>
      </c>
      <c r="N519" s="1">
        <v>1.18887189060863</v>
      </c>
      <c r="O519" s="1"/>
      <c r="P519" s="1">
        <v>1.9133693096901729</v>
      </c>
      <c r="Q519" s="1">
        <v>0.96105616527967752</v>
      </c>
      <c r="R519" s="1"/>
      <c r="S519" s="1"/>
      <c r="T519" s="1">
        <v>0.75292380389840563</v>
      </c>
    </row>
    <row r="520" spans="1:20" x14ac:dyDescent="0.3">
      <c r="A520" s="25">
        <v>37293</v>
      </c>
      <c r="B520" s="1">
        <v>0.63226232150042938</v>
      </c>
      <c r="C520" s="1"/>
      <c r="D520" s="1"/>
      <c r="E520" s="1"/>
      <c r="F520" s="1">
        <v>1.230662355743086</v>
      </c>
      <c r="G520" s="1">
        <v>1.7312812537915749</v>
      </c>
      <c r="H520" s="1"/>
      <c r="I520" s="1">
        <v>1.1342924842114239</v>
      </c>
      <c r="J520" s="1"/>
      <c r="K520" s="1">
        <v>1.3187038006816461</v>
      </c>
      <c r="L520" s="1">
        <v>1.428567272783148</v>
      </c>
      <c r="M520" s="1">
        <v>0.27334276340971481</v>
      </c>
      <c r="N520" s="1">
        <v>1.2071264440171581</v>
      </c>
      <c r="O520" s="1"/>
      <c r="P520" s="1">
        <v>1.917099566990776</v>
      </c>
      <c r="Q520" s="1">
        <v>0.94537930064040843</v>
      </c>
      <c r="R520" s="1"/>
      <c r="S520" s="1"/>
      <c r="T520" s="1">
        <v>0.75310100413467262</v>
      </c>
    </row>
    <row r="521" spans="1:20" x14ac:dyDescent="0.3">
      <c r="A521" s="25">
        <v>37294</v>
      </c>
      <c r="B521" s="1">
        <v>0.63210144552911518</v>
      </c>
      <c r="C521" s="1"/>
      <c r="D521" s="1"/>
      <c r="E521" s="1"/>
      <c r="F521" s="1">
        <v>1.243633179383109</v>
      </c>
      <c r="G521" s="1">
        <v>1.7373682225701681</v>
      </c>
      <c r="H521" s="1"/>
      <c r="I521" s="1">
        <v>1.119336076659333</v>
      </c>
      <c r="J521" s="1"/>
      <c r="K521" s="1">
        <v>1.330914008948417</v>
      </c>
      <c r="L521" s="1">
        <v>1.4328593665318361</v>
      </c>
      <c r="M521" s="1">
        <v>0.26027092040181171</v>
      </c>
      <c r="N521" s="1">
        <v>1.197562040433253</v>
      </c>
      <c r="O521" s="1"/>
      <c r="P521" s="1">
        <v>1.903586133577404</v>
      </c>
      <c r="Q521" s="1">
        <v>0.95424015041316035</v>
      </c>
      <c r="R521" s="1"/>
      <c r="S521" s="1"/>
      <c r="T521" s="1">
        <v>0.74914353219137675</v>
      </c>
    </row>
    <row r="522" spans="1:20" x14ac:dyDescent="0.3">
      <c r="A522" s="25">
        <v>37295</v>
      </c>
      <c r="B522" s="1">
        <v>0.61969775592213217</v>
      </c>
      <c r="C522" s="1"/>
      <c r="D522" s="1"/>
      <c r="E522" s="1"/>
      <c r="F522" s="1">
        <v>1.2502906760069481</v>
      </c>
      <c r="G522" s="1">
        <v>1.6961090732540169</v>
      </c>
      <c r="H522" s="1"/>
      <c r="I522" s="1">
        <v>1.1211815384435719</v>
      </c>
      <c r="J522" s="1"/>
      <c r="K522" s="1">
        <v>1.3187038006816461</v>
      </c>
      <c r="L522" s="1">
        <v>1.4295776762930521</v>
      </c>
      <c r="M522" s="1">
        <v>0.25589565458418179</v>
      </c>
      <c r="N522" s="1">
        <v>1.180447242014617</v>
      </c>
      <c r="O522" s="1"/>
      <c r="P522" s="1">
        <v>1.9157600689219241</v>
      </c>
      <c r="Q522" s="1">
        <v>0.96053438008799519</v>
      </c>
      <c r="R522" s="1"/>
      <c r="S522" s="1"/>
      <c r="T522" s="1">
        <v>0.74406379208505657</v>
      </c>
    </row>
    <row r="523" spans="1:20" x14ac:dyDescent="0.3">
      <c r="A523" s="25">
        <v>37300</v>
      </c>
      <c r="B523" s="1">
        <v>0.63247826867102053</v>
      </c>
      <c r="C523" s="1"/>
      <c r="D523" s="1"/>
      <c r="E523" s="1"/>
      <c r="F523" s="1">
        <v>1.2739154406464679</v>
      </c>
      <c r="G523" s="1">
        <v>1.717929731282916</v>
      </c>
      <c r="H523" s="1"/>
      <c r="I523" s="1">
        <v>1.1751585366410111</v>
      </c>
      <c r="J523" s="1"/>
      <c r="K523" s="1">
        <v>1.294283238646702</v>
      </c>
      <c r="L523" s="1">
        <v>1.430351492196078</v>
      </c>
      <c r="M523" s="1">
        <v>0.26473030201614461</v>
      </c>
      <c r="N523" s="1">
        <v>1.2275296091915899</v>
      </c>
      <c r="O523" s="1"/>
      <c r="P523" s="1">
        <v>1.9474869983416541</v>
      </c>
      <c r="Q523" s="1">
        <v>0.96900446615390756</v>
      </c>
      <c r="R523" s="1"/>
      <c r="S523" s="1"/>
      <c r="T523" s="1">
        <v>0.76550502067336135</v>
      </c>
    </row>
    <row r="524" spans="1:20" x14ac:dyDescent="0.3">
      <c r="A524" s="25">
        <v>37301</v>
      </c>
      <c r="B524" s="1">
        <v>0.63267858488548079</v>
      </c>
      <c r="C524" s="1"/>
      <c r="D524" s="1"/>
      <c r="E524" s="1"/>
      <c r="F524" s="1">
        <v>1.298550535323262</v>
      </c>
      <c r="G524" s="1">
        <v>1.7131197268389611</v>
      </c>
      <c r="H524" s="1"/>
      <c r="I524" s="1">
        <v>1.2208834536841</v>
      </c>
      <c r="J524" s="1"/>
      <c r="K524" s="1">
        <v>1.3125986965482599</v>
      </c>
      <c r="L524" s="1">
        <v>1.463625863544211</v>
      </c>
      <c r="M524" s="1">
        <v>0.2822342350645991</v>
      </c>
      <c r="N524" s="1">
        <v>1.238578979420017</v>
      </c>
      <c r="O524" s="1"/>
      <c r="P524" s="1">
        <v>2.0237074885066759</v>
      </c>
      <c r="Q524" s="1">
        <v>0.95105418047853441</v>
      </c>
      <c r="R524" s="1"/>
      <c r="S524" s="1"/>
      <c r="T524" s="1">
        <v>0.7823390431187246</v>
      </c>
    </row>
    <row r="525" spans="1:20" x14ac:dyDescent="0.3">
      <c r="A525" s="25">
        <v>37302</v>
      </c>
      <c r="B525" s="1">
        <v>0.63250176721079321</v>
      </c>
      <c r="C525" s="1"/>
      <c r="D525" s="1"/>
      <c r="E525" s="1"/>
      <c r="F525" s="1">
        <v>1.2945285170573111</v>
      </c>
      <c r="G525" s="1">
        <v>1.701076560414627</v>
      </c>
      <c r="H525" s="1"/>
      <c r="I525" s="1">
        <v>1.214349896744773</v>
      </c>
      <c r="J525" s="1"/>
      <c r="K525" s="1">
        <v>1.3370191130818021</v>
      </c>
      <c r="L525" s="1">
        <v>1.4876604882477129</v>
      </c>
      <c r="M525" s="1">
        <v>0.28219717623371893</v>
      </c>
      <c r="N525" s="1">
        <v>1.247502512709928</v>
      </c>
      <c r="O525" s="1"/>
      <c r="P525" s="1">
        <v>2.1072654974756979</v>
      </c>
      <c r="Q525" s="1">
        <v>0.94880068993362388</v>
      </c>
      <c r="R525" s="1"/>
      <c r="S525" s="1"/>
      <c r="T525" s="1">
        <v>0.7813939751919674</v>
      </c>
    </row>
    <row r="526" spans="1:20" x14ac:dyDescent="0.3">
      <c r="A526" s="25">
        <v>37305</v>
      </c>
      <c r="B526" s="1">
        <v>0.64454210064875406</v>
      </c>
      <c r="C526" s="1"/>
      <c r="D526" s="1"/>
      <c r="E526" s="1"/>
      <c r="F526" s="1">
        <v>1.282007557569147</v>
      </c>
      <c r="G526" s="1">
        <v>1.725324440776913</v>
      </c>
      <c r="H526" s="1"/>
      <c r="I526" s="1">
        <v>1.2143462975866941</v>
      </c>
      <c r="J526" s="1"/>
      <c r="K526" s="1">
        <v>1.3370191130818021</v>
      </c>
      <c r="L526" s="1">
        <v>1.473199667326748</v>
      </c>
      <c r="M526" s="1">
        <v>0.27347735308238691</v>
      </c>
      <c r="N526" s="1">
        <v>1.23245958033637</v>
      </c>
      <c r="O526" s="1"/>
      <c r="P526" s="1">
        <v>2.1064686808374238</v>
      </c>
      <c r="Q526" s="1">
        <v>0.94413825778449734</v>
      </c>
      <c r="R526" s="1"/>
      <c r="S526" s="1"/>
      <c r="T526" s="1">
        <v>0.77501476668635605</v>
      </c>
    </row>
    <row r="527" spans="1:20" x14ac:dyDescent="0.3">
      <c r="A527" s="25">
        <v>37306</v>
      </c>
      <c r="B527" s="1">
        <v>0.64427144102367628</v>
      </c>
      <c r="C527" s="1"/>
      <c r="D527" s="1"/>
      <c r="E527" s="1"/>
      <c r="F527" s="1">
        <v>1.2969611503191489</v>
      </c>
      <c r="G527" s="1">
        <v>1.7132194264665881</v>
      </c>
      <c r="H527" s="1"/>
      <c r="I527" s="1">
        <v>1.1836642022974091</v>
      </c>
      <c r="J527" s="1"/>
      <c r="K527" s="1">
        <v>1.3370191130818021</v>
      </c>
      <c r="L527" s="1">
        <v>1.463000248429045</v>
      </c>
      <c r="M527" s="1">
        <v>0.27777737721826462</v>
      </c>
      <c r="N527" s="1">
        <v>1.2348332972047329</v>
      </c>
      <c r="O527" s="1"/>
      <c r="P527" s="1">
        <v>2.0582435073268899</v>
      </c>
      <c r="Q527" s="1">
        <v>0.94025290728663957</v>
      </c>
      <c r="R527" s="1"/>
      <c r="S527" s="1"/>
      <c r="T527" s="1">
        <v>0.76733608978145351</v>
      </c>
    </row>
    <row r="528" spans="1:20" x14ac:dyDescent="0.3">
      <c r="A528" s="25">
        <v>37307</v>
      </c>
      <c r="B528" s="1">
        <v>0.70639417862525822</v>
      </c>
      <c r="C528" s="1"/>
      <c r="D528" s="1"/>
      <c r="E528" s="1"/>
      <c r="F528" s="1">
        <v>1.32800038562697</v>
      </c>
      <c r="G528" s="1">
        <v>1.743507991941232</v>
      </c>
      <c r="H528" s="1"/>
      <c r="I528" s="1">
        <v>1.217167432261697</v>
      </c>
      <c r="J528" s="1"/>
      <c r="K528" s="1">
        <v>1.343124217215188</v>
      </c>
      <c r="L528" s="1">
        <v>1.5063193340620771</v>
      </c>
      <c r="M528" s="1">
        <v>0.29528784546708592</v>
      </c>
      <c r="N528" s="1">
        <v>1.24251404175228</v>
      </c>
      <c r="O528" s="1"/>
      <c r="P528" s="1">
        <v>2.056217223308114</v>
      </c>
      <c r="Q528" s="1">
        <v>0.96356495230728678</v>
      </c>
      <c r="R528" s="1"/>
      <c r="S528" s="1"/>
      <c r="T528" s="1">
        <v>0.78570584760779738</v>
      </c>
    </row>
    <row r="529" spans="1:20" x14ac:dyDescent="0.3">
      <c r="A529" s="25">
        <v>37308</v>
      </c>
      <c r="B529" s="1">
        <v>0.69441433566602007</v>
      </c>
      <c r="C529" s="1"/>
      <c r="D529" s="1"/>
      <c r="E529" s="1"/>
      <c r="F529" s="1">
        <v>1.3384303962298729</v>
      </c>
      <c r="G529" s="1">
        <v>1.796890655838798</v>
      </c>
      <c r="H529" s="1"/>
      <c r="I529" s="1">
        <v>1.226544807318233</v>
      </c>
      <c r="J529" s="1"/>
      <c r="K529" s="1">
        <v>1.3858599460667751</v>
      </c>
      <c r="L529" s="1">
        <v>1.5387409859006651</v>
      </c>
      <c r="M529" s="1">
        <v>0.29535671524845669</v>
      </c>
      <c r="N529" s="1">
        <v>1.265948919238636</v>
      </c>
      <c r="O529" s="1"/>
      <c r="P529" s="1">
        <v>2.032697227300222</v>
      </c>
      <c r="Q529" s="1">
        <v>0.97910635427560544</v>
      </c>
      <c r="R529" s="1"/>
      <c r="S529" s="1"/>
      <c r="T529" s="1">
        <v>0.79917306556408807</v>
      </c>
    </row>
    <row r="530" spans="1:20" x14ac:dyDescent="0.3">
      <c r="A530" s="25">
        <v>37309</v>
      </c>
      <c r="B530" s="1">
        <v>0.69454744191267759</v>
      </c>
      <c r="C530" s="1"/>
      <c r="D530" s="1"/>
      <c r="E530" s="1"/>
      <c r="F530" s="1">
        <v>1.343864509717003</v>
      </c>
      <c r="G530" s="1">
        <v>1.797994543420727</v>
      </c>
      <c r="H530" s="1"/>
      <c r="I530" s="1">
        <v>1.2180620056286919</v>
      </c>
      <c r="J530" s="1"/>
      <c r="K530" s="1">
        <v>1.3919650502001599</v>
      </c>
      <c r="L530" s="1">
        <v>1.557085379329763</v>
      </c>
      <c r="M530" s="1">
        <v>0.28229308231790678</v>
      </c>
      <c r="N530" s="1">
        <v>1.2889809648040189</v>
      </c>
      <c r="O530" s="1"/>
      <c r="P530" s="1">
        <v>1.991952589618823</v>
      </c>
      <c r="Q530" s="1">
        <v>0.98687705524820835</v>
      </c>
      <c r="R530" s="1"/>
      <c r="S530" s="1"/>
      <c r="T530" s="1">
        <v>0.80106320141760257</v>
      </c>
    </row>
    <row r="531" spans="1:20" x14ac:dyDescent="0.3">
      <c r="A531" s="25">
        <v>37312</v>
      </c>
      <c r="B531" s="1">
        <v>0.71970087426205154</v>
      </c>
      <c r="C531" s="1"/>
      <c r="D531" s="1"/>
      <c r="E531" s="1"/>
      <c r="F531" s="1">
        <v>1.3555250549638429</v>
      </c>
      <c r="G531" s="1">
        <v>1.822150649140325</v>
      </c>
      <c r="H531" s="1"/>
      <c r="I531" s="1">
        <v>1.243509344628053</v>
      </c>
      <c r="J531" s="1"/>
      <c r="K531" s="1">
        <v>1.434700779051747</v>
      </c>
      <c r="L531" s="1">
        <v>1.632168058451813</v>
      </c>
      <c r="M531" s="1">
        <v>0.30419426560758428</v>
      </c>
      <c r="N531" s="1">
        <v>1.319003603160338</v>
      </c>
      <c r="O531" s="1"/>
      <c r="P531" s="1">
        <v>1.880163053070057</v>
      </c>
      <c r="Q531" s="1">
        <v>1.015628614115476</v>
      </c>
      <c r="R531" s="1"/>
      <c r="S531" s="1"/>
      <c r="T531" s="1">
        <v>0.82557590076786846</v>
      </c>
    </row>
    <row r="532" spans="1:20" x14ac:dyDescent="0.3">
      <c r="A532" s="25">
        <v>37313</v>
      </c>
      <c r="B532" s="1">
        <v>0.71941636926324259</v>
      </c>
      <c r="C532" s="1"/>
      <c r="D532" s="1"/>
      <c r="E532" s="1"/>
      <c r="F532" s="1">
        <v>1.3707364272559579</v>
      </c>
      <c r="G532" s="1">
        <v>1.8282184907051029</v>
      </c>
      <c r="H532" s="1"/>
      <c r="I532" s="1">
        <v>1.2490874252342621</v>
      </c>
      <c r="J532" s="1"/>
      <c r="K532" s="1">
        <v>1.4591213410866899</v>
      </c>
      <c r="L532" s="1">
        <v>1.6443955299815249</v>
      </c>
      <c r="M532" s="1">
        <v>0.30853390466436409</v>
      </c>
      <c r="N532" s="1">
        <v>1.3375993568706881</v>
      </c>
      <c r="O532" s="1"/>
      <c r="P532" s="1">
        <v>1.8558285692481049</v>
      </c>
      <c r="Q532" s="1">
        <v>1.0055266680966159</v>
      </c>
      <c r="R532" s="1"/>
      <c r="S532" s="1"/>
      <c r="T532" s="1">
        <v>0.82474896633195582</v>
      </c>
    </row>
    <row r="533" spans="1:20" x14ac:dyDescent="0.3">
      <c r="A533" s="25">
        <v>37314</v>
      </c>
      <c r="B533" s="1">
        <v>0.73188134982312858</v>
      </c>
      <c r="C533" s="1"/>
      <c r="D533" s="1"/>
      <c r="E533" s="1"/>
      <c r="F533" s="1">
        <v>1.375909134116885</v>
      </c>
      <c r="G533" s="1">
        <v>1.8441281555646321</v>
      </c>
      <c r="H533" s="1"/>
      <c r="I533" s="1">
        <v>1.290028621291486</v>
      </c>
      <c r="J533" s="1"/>
      <c r="K533" s="1">
        <v>1.4957519658870031</v>
      </c>
      <c r="L533" s="1">
        <v>1.6509605013779201</v>
      </c>
      <c r="M533" s="1">
        <v>0.31732446829432809</v>
      </c>
      <c r="N533" s="1">
        <v>1.376260135062694</v>
      </c>
      <c r="O533" s="1"/>
      <c r="P533" s="1">
        <v>1.8756719604521459</v>
      </c>
      <c r="Q533" s="1">
        <v>1.031169900266359</v>
      </c>
      <c r="R533" s="1"/>
      <c r="S533" s="1"/>
      <c r="T533" s="1">
        <v>0.83945658594211536</v>
      </c>
    </row>
    <row r="534" spans="1:20" x14ac:dyDescent="0.3">
      <c r="A534" s="25">
        <v>37315</v>
      </c>
      <c r="B534" s="1">
        <v>0.71936410027033104</v>
      </c>
      <c r="C534" s="1"/>
      <c r="D534" s="1"/>
      <c r="E534" s="1"/>
      <c r="F534" s="1">
        <v>1.3631041147041321</v>
      </c>
      <c r="G534" s="1">
        <v>1.8830129127208439</v>
      </c>
      <c r="H534" s="1"/>
      <c r="I534" s="1">
        <v>1.2657611424393931</v>
      </c>
      <c r="J534" s="1"/>
      <c r="K534" s="1">
        <v>1.4713315493534611</v>
      </c>
      <c r="L534" s="1">
        <v>1.6190591024236121</v>
      </c>
      <c r="M534" s="1">
        <v>0.30418595049237712</v>
      </c>
      <c r="N534" s="1">
        <v>1.395483629518449</v>
      </c>
      <c r="O534" s="1"/>
      <c r="P534" s="1">
        <v>1.8569763840400031</v>
      </c>
      <c r="Q534" s="1">
        <v>1.021845151716203</v>
      </c>
      <c r="R534" s="1"/>
      <c r="S534" s="1"/>
      <c r="T534" s="1">
        <v>0.82888363851151869</v>
      </c>
    </row>
    <row r="535" spans="1:20" x14ac:dyDescent="0.3">
      <c r="A535" s="25">
        <v>37316</v>
      </c>
      <c r="B535" s="1">
        <v>0.73202936262276941</v>
      </c>
      <c r="C535" s="1"/>
      <c r="D535" s="1"/>
      <c r="E535" s="1"/>
      <c r="F535" s="1">
        <v>1.387764749311369</v>
      </c>
      <c r="G535" s="1">
        <v>1.9121062140917739</v>
      </c>
      <c r="H535" s="1"/>
      <c r="I535" s="1">
        <v>1.3077963247476241</v>
      </c>
      <c r="J535" s="1"/>
      <c r="K535" s="1">
        <v>1.4774366534868471</v>
      </c>
      <c r="L535" s="1">
        <v>1.6364738776984069</v>
      </c>
      <c r="M535" s="1">
        <v>0.31737490206633812</v>
      </c>
      <c r="N535" s="1">
        <v>1.441640488702187</v>
      </c>
      <c r="O535" s="1"/>
      <c r="P535" s="1">
        <v>1.948377713179803</v>
      </c>
      <c r="Q535" s="1">
        <v>1.055880657576463</v>
      </c>
      <c r="R535" s="1"/>
      <c r="S535" s="1"/>
      <c r="T535" s="1">
        <v>0.85138806851742532</v>
      </c>
    </row>
    <row r="536" spans="1:20" x14ac:dyDescent="0.3">
      <c r="A536" s="25">
        <v>37319</v>
      </c>
      <c r="B536" s="1">
        <v>0.74444624817853122</v>
      </c>
      <c r="C536" s="1"/>
      <c r="D536" s="1"/>
      <c r="E536" s="1"/>
      <c r="F536" s="1">
        <v>1.389747132600357</v>
      </c>
      <c r="G536" s="1">
        <v>1.943668835751482</v>
      </c>
      <c r="H536" s="1"/>
      <c r="I536" s="1">
        <v>1.286360287599051</v>
      </c>
      <c r="J536" s="1"/>
      <c r="K536" s="1">
        <v>1.4591213410866899</v>
      </c>
      <c r="L536" s="1">
        <v>1.6269662471080559</v>
      </c>
      <c r="M536" s="1">
        <v>0.32609601246870717</v>
      </c>
      <c r="N536" s="1">
        <v>1.455154474587643</v>
      </c>
      <c r="O536" s="1"/>
      <c r="P536" s="1">
        <v>1.9265437455716179</v>
      </c>
      <c r="Q536" s="1">
        <v>1.080047538749725</v>
      </c>
      <c r="R536" s="1"/>
      <c r="S536" s="1"/>
      <c r="T536" s="1">
        <v>0.85475487300649799</v>
      </c>
    </row>
    <row r="537" spans="1:20" x14ac:dyDescent="0.3">
      <c r="A537" s="25">
        <v>37320</v>
      </c>
      <c r="B537" s="1">
        <v>0.74400743042417516</v>
      </c>
      <c r="C537" s="1"/>
      <c r="D537" s="1"/>
      <c r="E537" s="1"/>
      <c r="F537" s="1">
        <v>1.3988650705505981</v>
      </c>
      <c r="G537" s="1">
        <v>1.8706665702292311</v>
      </c>
      <c r="H537" s="1"/>
      <c r="I537" s="1">
        <v>1.228589351576048</v>
      </c>
      <c r="J537" s="1"/>
      <c r="K537" s="1">
        <v>1.3797548419333889</v>
      </c>
      <c r="L537" s="1">
        <v>1.5722254921594461</v>
      </c>
      <c r="M537" s="1">
        <v>0.30851613330280298</v>
      </c>
      <c r="N537" s="1">
        <v>1.421828611167018</v>
      </c>
      <c r="O537" s="1"/>
      <c r="P537" s="1">
        <v>1.960016808638706</v>
      </c>
      <c r="Q537" s="1">
        <v>1.064506136804519</v>
      </c>
      <c r="R537" s="1"/>
      <c r="S537" s="1"/>
      <c r="T537" s="1">
        <v>0.8275841701122274</v>
      </c>
    </row>
    <row r="538" spans="1:20" x14ac:dyDescent="0.3">
      <c r="A538" s="25">
        <v>37321</v>
      </c>
      <c r="B538" s="1">
        <v>0.74423684089045428</v>
      </c>
      <c r="C538" s="1"/>
      <c r="D538" s="1"/>
      <c r="E538" s="1"/>
      <c r="F538" s="1">
        <v>1.356484488464901</v>
      </c>
      <c r="G538" s="1">
        <v>1.8734142608737141</v>
      </c>
      <c r="H538" s="1"/>
      <c r="I538" s="1">
        <v>1.2472058218533391</v>
      </c>
      <c r="J538" s="1"/>
      <c r="K538" s="1">
        <v>1.3919650502001599</v>
      </c>
      <c r="L538" s="1">
        <v>1.590089807722612</v>
      </c>
      <c r="M538" s="1">
        <v>0.29534478993899171</v>
      </c>
      <c r="N538" s="1">
        <v>1.402227570371541</v>
      </c>
      <c r="O538" s="1"/>
      <c r="P538" s="1">
        <v>2.0597353885879062</v>
      </c>
      <c r="Q538" s="1">
        <v>1.029615736917596</v>
      </c>
      <c r="R538" s="1"/>
      <c r="S538" s="1"/>
      <c r="T538" s="1">
        <v>0.81736562315416472</v>
      </c>
    </row>
    <row r="539" spans="1:20" x14ac:dyDescent="0.3">
      <c r="A539" s="25">
        <v>37322</v>
      </c>
      <c r="B539" s="1">
        <v>0.74415439685998819</v>
      </c>
      <c r="C539" s="1"/>
      <c r="D539" s="1"/>
      <c r="E539" s="1"/>
      <c r="F539" s="1">
        <v>1.3141295958838779</v>
      </c>
      <c r="G539" s="1">
        <v>1.860468791627834</v>
      </c>
      <c r="H539" s="1"/>
      <c r="I539" s="1">
        <v>1.2434739978887359</v>
      </c>
      <c r="J539" s="1"/>
      <c r="K539" s="1">
        <v>1.3736497378000041</v>
      </c>
      <c r="L539" s="1">
        <v>1.5774110876415599</v>
      </c>
      <c r="M539" s="1">
        <v>0.30400970565461932</v>
      </c>
      <c r="N539" s="1">
        <v>1.4100976050452649</v>
      </c>
      <c r="O539" s="1"/>
      <c r="P539" s="1">
        <v>2.010492917197642</v>
      </c>
      <c r="Q539" s="1">
        <v>1.03443362014914</v>
      </c>
      <c r="R539" s="1"/>
      <c r="S539" s="1"/>
      <c r="T539" s="1">
        <v>0.81069108092144182</v>
      </c>
    </row>
    <row r="540" spans="1:20" x14ac:dyDescent="0.3">
      <c r="A540" s="25">
        <v>37323</v>
      </c>
      <c r="B540" s="1">
        <v>0.75686078998711392</v>
      </c>
      <c r="C540" s="1"/>
      <c r="D540" s="1"/>
      <c r="E540" s="1"/>
      <c r="F540" s="1">
        <v>1.3188537214434131</v>
      </c>
      <c r="G540" s="1">
        <v>1.8605154477895809</v>
      </c>
      <c r="H540" s="1"/>
      <c r="I540" s="1">
        <v>1.255542235797821</v>
      </c>
      <c r="J540" s="1"/>
      <c r="K540" s="1">
        <v>1.3858599460667751</v>
      </c>
      <c r="L540" s="1">
        <v>1.5893428881330309</v>
      </c>
      <c r="M540" s="1">
        <v>0.31715703183494398</v>
      </c>
      <c r="N540" s="1">
        <v>1.4008263791721609</v>
      </c>
      <c r="O540" s="1"/>
      <c r="P540" s="1">
        <v>2.0359161784316262</v>
      </c>
      <c r="Q540" s="1">
        <v>1.0723545343581939</v>
      </c>
      <c r="R540" s="1"/>
      <c r="S540" s="1"/>
      <c r="T540" s="1">
        <v>0.82463083284111105</v>
      </c>
    </row>
    <row r="541" spans="1:20" x14ac:dyDescent="0.3">
      <c r="A541" s="25">
        <v>37326</v>
      </c>
      <c r="B541" s="1">
        <v>0.73178830577640575</v>
      </c>
      <c r="C541" s="1"/>
      <c r="D541" s="1"/>
      <c r="E541" s="1"/>
      <c r="F541" s="1">
        <v>1.308513484171794</v>
      </c>
      <c r="G541" s="1">
        <v>1.8475562130995851</v>
      </c>
      <c r="H541" s="1"/>
      <c r="I541" s="1">
        <v>1.232165305742583</v>
      </c>
      <c r="J541" s="1"/>
      <c r="K541" s="1">
        <v>1.3797548419333889</v>
      </c>
      <c r="L541" s="1">
        <v>1.5604181722728241</v>
      </c>
      <c r="M541" s="1">
        <v>0.29528484185993492</v>
      </c>
      <c r="N541" s="1">
        <v>1.419909455638936</v>
      </c>
      <c r="O541" s="1"/>
      <c r="P541" s="1">
        <v>2.000804811950184</v>
      </c>
      <c r="Q541" s="1">
        <v>1.0257304443169</v>
      </c>
      <c r="R541" s="1"/>
      <c r="S541" s="1"/>
      <c r="T541" s="1">
        <v>0.80891907855877199</v>
      </c>
    </row>
    <row r="542" spans="1:20" x14ac:dyDescent="0.3">
      <c r="A542" s="25">
        <v>37327</v>
      </c>
      <c r="B542" s="1">
        <v>0.75707174692719414</v>
      </c>
      <c r="C542" s="1"/>
      <c r="D542" s="1"/>
      <c r="E542" s="1"/>
      <c r="F542" s="1">
        <v>1.3685563815310551</v>
      </c>
      <c r="G542" s="1">
        <v>1.8554318302633039</v>
      </c>
      <c r="H542" s="1"/>
      <c r="I542" s="1">
        <v>1.263950930198932</v>
      </c>
      <c r="J542" s="1"/>
      <c r="K542" s="1">
        <v>1.446910987318518</v>
      </c>
      <c r="L542" s="1">
        <v>1.6020738793040099</v>
      </c>
      <c r="M542" s="1">
        <v>0.31286296094298222</v>
      </c>
      <c r="N542" s="1">
        <v>1.4328092934235259</v>
      </c>
      <c r="O542" s="1"/>
      <c r="P542" s="1">
        <v>2.0387362623282752</v>
      </c>
      <c r="Q542" s="1">
        <v>1.049120243815781</v>
      </c>
      <c r="R542" s="1"/>
      <c r="S542" s="1"/>
      <c r="T542" s="1">
        <v>0.83762551683402298</v>
      </c>
    </row>
    <row r="543" spans="1:20" x14ac:dyDescent="0.3">
      <c r="A543" s="25">
        <v>37328</v>
      </c>
      <c r="B543" s="1">
        <v>0.75710523854116762</v>
      </c>
      <c r="C543" s="1"/>
      <c r="D543" s="1"/>
      <c r="E543" s="1"/>
      <c r="F543" s="1">
        <v>1.3857981241134429</v>
      </c>
      <c r="G543" s="1">
        <v>1.9186143622910921</v>
      </c>
      <c r="H543" s="1"/>
      <c r="I543" s="1">
        <v>1.2984959152555671</v>
      </c>
      <c r="J543" s="1"/>
      <c r="K543" s="1">
        <v>1.4652264452200761</v>
      </c>
      <c r="L543" s="1">
        <v>1.625193643666601</v>
      </c>
      <c r="M543" s="1">
        <v>0.2823977012169499</v>
      </c>
      <c r="N543" s="1">
        <v>1.443843084978945</v>
      </c>
      <c r="O543" s="1"/>
      <c r="P543" s="1">
        <v>2.0933555019051502</v>
      </c>
      <c r="Q543" s="1">
        <v>1.064583833385591</v>
      </c>
      <c r="R543" s="1"/>
      <c r="S543" s="1"/>
      <c r="T543" s="1">
        <v>0.84134672179562964</v>
      </c>
    </row>
    <row r="544" spans="1:20" x14ac:dyDescent="0.3">
      <c r="A544" s="25">
        <v>37329</v>
      </c>
      <c r="B544" s="1">
        <v>0.75702015694178759</v>
      </c>
      <c r="C544" s="1"/>
      <c r="D544" s="1"/>
      <c r="E544" s="1"/>
      <c r="F544" s="1">
        <v>1.3734468103037369</v>
      </c>
      <c r="G544" s="1">
        <v>1.9185617411725691</v>
      </c>
      <c r="H544" s="1"/>
      <c r="I544" s="1">
        <v>1.259359375693395</v>
      </c>
      <c r="J544" s="1"/>
      <c r="K544" s="1">
        <v>1.4408058831851329</v>
      </c>
      <c r="L544" s="1">
        <v>1.6235150784397141</v>
      </c>
      <c r="M544" s="1">
        <v>0.28231865668629341</v>
      </c>
      <c r="N544" s="1">
        <v>1.4636426152054851</v>
      </c>
      <c r="O544" s="1"/>
      <c r="P544" s="1">
        <v>2.0639771478723898</v>
      </c>
      <c r="Q544" s="1">
        <v>1.049275637001037</v>
      </c>
      <c r="R544" s="1"/>
      <c r="S544" s="1"/>
      <c r="T544" s="1">
        <v>0.83384524512699398</v>
      </c>
    </row>
    <row r="545" spans="1:20" x14ac:dyDescent="0.3">
      <c r="A545" s="25">
        <v>37330</v>
      </c>
      <c r="B545" s="1">
        <v>0.75738850141508107</v>
      </c>
      <c r="C545" s="1"/>
      <c r="D545" s="1"/>
      <c r="E545" s="1"/>
      <c r="F545" s="1">
        <v>1.378683679619958</v>
      </c>
      <c r="G545" s="1">
        <v>1.9121801046671221</v>
      </c>
      <c r="H545" s="1"/>
      <c r="I545" s="1">
        <v>1.2892095398818479</v>
      </c>
      <c r="J545" s="1"/>
      <c r="K545" s="1">
        <v>1.446910987318518</v>
      </c>
      <c r="L545" s="1">
        <v>1.646178881103203</v>
      </c>
      <c r="M545" s="1">
        <v>0.27803664330296168</v>
      </c>
      <c r="N545" s="1">
        <v>1.4971637821226711</v>
      </c>
      <c r="O545" s="1"/>
      <c r="P545" s="1">
        <v>2.0960490888303802</v>
      </c>
      <c r="Q545" s="1">
        <v>1.079348153656416</v>
      </c>
      <c r="R545" s="1"/>
      <c r="S545" s="1"/>
      <c r="T545" s="1">
        <v>0.84849379799173119</v>
      </c>
    </row>
    <row r="546" spans="1:20" x14ac:dyDescent="0.3">
      <c r="A546" s="25">
        <v>37333</v>
      </c>
      <c r="B546" s="1">
        <v>0.75691055287288911</v>
      </c>
      <c r="C546" s="1"/>
      <c r="D546" s="1"/>
      <c r="E546" s="1"/>
      <c r="F546" s="1">
        <v>1.3855499139723571</v>
      </c>
      <c r="G546" s="1">
        <v>1.912188378961029</v>
      </c>
      <c r="H546" s="1"/>
      <c r="I546" s="1">
        <v>1.2370307545048269</v>
      </c>
      <c r="J546" s="1"/>
      <c r="K546" s="1">
        <v>1.4408058831851329</v>
      </c>
      <c r="L546" s="1">
        <v>1.672965932165168</v>
      </c>
      <c r="M546" s="1">
        <v>0.25622420397292062</v>
      </c>
      <c r="N546" s="1">
        <v>1.50264871178252</v>
      </c>
      <c r="O546" s="1"/>
      <c r="P546" s="1">
        <v>2.132080439627277</v>
      </c>
      <c r="Q546" s="1">
        <v>1.087895936326513</v>
      </c>
      <c r="R546" s="1"/>
      <c r="S546" s="1"/>
      <c r="T546" s="1">
        <v>0.84134672179562953</v>
      </c>
    </row>
    <row r="547" spans="1:20" x14ac:dyDescent="0.3">
      <c r="A547" s="25">
        <v>37334</v>
      </c>
      <c r="B547" s="1">
        <v>0.74449370049834573</v>
      </c>
      <c r="C547" s="1"/>
      <c r="D547" s="1"/>
      <c r="E547" s="1"/>
      <c r="F547" s="1">
        <v>1.362221101957698</v>
      </c>
      <c r="G547" s="1">
        <v>1.912310374451395</v>
      </c>
      <c r="H547" s="1"/>
      <c r="I547" s="1">
        <v>1.238823461772335</v>
      </c>
      <c r="J547" s="1"/>
      <c r="K547" s="1">
        <v>1.4530162369533051</v>
      </c>
      <c r="L547" s="1">
        <v>1.68509313454355</v>
      </c>
      <c r="M547" s="1">
        <v>0.2343903823218364</v>
      </c>
      <c r="N547" s="1">
        <v>1.5032998333370911</v>
      </c>
      <c r="O547" s="1"/>
      <c r="P547" s="1">
        <v>2.1524361504627478</v>
      </c>
      <c r="Q547" s="1">
        <v>1.095666637299116</v>
      </c>
      <c r="R547" s="1"/>
      <c r="S547" s="1"/>
      <c r="T547" s="1">
        <v>0.83384524512699387</v>
      </c>
    </row>
    <row r="548" spans="1:20" x14ac:dyDescent="0.3">
      <c r="A548" s="25">
        <v>37335</v>
      </c>
      <c r="B548" s="1">
        <v>0.7568083676540609</v>
      </c>
      <c r="C548" s="1"/>
      <c r="D548" s="1"/>
      <c r="E548" s="1"/>
      <c r="F548" s="1">
        <v>1.381475724838837</v>
      </c>
      <c r="G548" s="1">
        <v>1.9122479833648669</v>
      </c>
      <c r="H548" s="1"/>
      <c r="I548" s="1">
        <v>1.224078657265163</v>
      </c>
      <c r="J548" s="1"/>
      <c r="K548" s="1">
        <v>1.4547460399689951</v>
      </c>
      <c r="L548" s="1">
        <v>1.691436582279698</v>
      </c>
      <c r="M548" s="1">
        <v>0.23001246427617891</v>
      </c>
      <c r="N548" s="1">
        <v>1.489075658436404</v>
      </c>
      <c r="O548" s="1"/>
      <c r="P548" s="1">
        <v>2.1980668030974959</v>
      </c>
      <c r="Q548" s="1">
        <v>1.077793990307653</v>
      </c>
      <c r="R548" s="1"/>
      <c r="S548" s="1"/>
      <c r="T548" s="1">
        <v>0.8321913762551687</v>
      </c>
    </row>
    <row r="549" spans="1:20" x14ac:dyDescent="0.3">
      <c r="A549" s="25">
        <v>37336</v>
      </c>
      <c r="B549" s="1">
        <v>0.73166444195342262</v>
      </c>
      <c r="C549" s="1"/>
      <c r="D549" s="1"/>
      <c r="E549" s="1"/>
      <c r="F549" s="1">
        <v>1.378725289467992</v>
      </c>
      <c r="G549" s="1">
        <v>1.9122242197616199</v>
      </c>
      <c r="H549" s="1"/>
      <c r="I549" s="1">
        <v>1.1922250578954861</v>
      </c>
      <c r="J549" s="1"/>
      <c r="K549" s="1">
        <v>1.4302964054895679</v>
      </c>
      <c r="L549" s="1">
        <v>1.6489550109764091</v>
      </c>
      <c r="M549" s="1">
        <v>0.22553774787756031</v>
      </c>
      <c r="N549" s="1">
        <v>1.465016550033948</v>
      </c>
      <c r="O549" s="1"/>
      <c r="P549" s="1">
        <v>2.1154534086907839</v>
      </c>
      <c r="Q549" s="1">
        <v>1.0452348354438741</v>
      </c>
      <c r="R549" s="1"/>
      <c r="S549" s="1"/>
      <c r="T549" s="1">
        <v>0.81021854695806295</v>
      </c>
    </row>
    <row r="550" spans="1:20" x14ac:dyDescent="0.3">
      <c r="A550" s="25">
        <v>37337</v>
      </c>
      <c r="B550" s="1">
        <v>0.6938300639895425</v>
      </c>
      <c r="C550" s="1"/>
      <c r="D550" s="1"/>
      <c r="E550" s="1"/>
      <c r="F550" s="1">
        <v>1.331836004325325</v>
      </c>
      <c r="G550" s="1">
        <v>1.8735085419794151</v>
      </c>
      <c r="H550" s="1"/>
      <c r="I550" s="1">
        <v>1.1604989166975419</v>
      </c>
      <c r="J550" s="1"/>
      <c r="K550" s="1">
        <v>1.4180716610416111</v>
      </c>
      <c r="L550" s="1">
        <v>1.622493053481026</v>
      </c>
      <c r="M550" s="1">
        <v>0.2210606856634435</v>
      </c>
      <c r="N550" s="1">
        <v>1.454559787796301</v>
      </c>
      <c r="O550" s="1"/>
      <c r="P550" s="1">
        <v>2.0618558252749239</v>
      </c>
      <c r="Q550" s="1">
        <v>1.0063037497709979</v>
      </c>
      <c r="R550" s="1"/>
      <c r="S550" s="1"/>
      <c r="T550" s="1">
        <v>0.78629651506202047</v>
      </c>
    </row>
    <row r="551" spans="1:20" x14ac:dyDescent="0.3">
      <c r="A551" s="25">
        <v>37340</v>
      </c>
      <c r="B551" s="1">
        <v>0.69374377375258811</v>
      </c>
      <c r="C551" s="1"/>
      <c r="D551" s="1"/>
      <c r="E551" s="1"/>
      <c r="F551" s="1">
        <v>1.33278032298765</v>
      </c>
      <c r="G551" s="1">
        <v>1.9058075351999579</v>
      </c>
      <c r="H551" s="1"/>
      <c r="I551" s="1">
        <v>1.19660296529704</v>
      </c>
      <c r="J551" s="1"/>
      <c r="K551" s="1">
        <v>1.442521149855414</v>
      </c>
      <c r="L551" s="1">
        <v>1.6054921531577031</v>
      </c>
      <c r="M551" s="1">
        <v>0.22974378189618619</v>
      </c>
      <c r="N551" s="1">
        <v>1.467720150378119</v>
      </c>
      <c r="O551" s="1"/>
      <c r="P551" s="1">
        <v>2.0465673886332172</v>
      </c>
      <c r="Q551" s="1">
        <v>0.99457005961662659</v>
      </c>
      <c r="R551" s="1"/>
      <c r="S551" s="1"/>
      <c r="T551" s="1">
        <v>0.78422917897223898</v>
      </c>
    </row>
    <row r="552" spans="1:20" x14ac:dyDescent="0.3">
      <c r="A552" s="25">
        <v>37341</v>
      </c>
      <c r="B552" s="1">
        <v>0.71896513110842242</v>
      </c>
      <c r="C552" s="1"/>
      <c r="D552" s="1"/>
      <c r="E552" s="1"/>
      <c r="F552" s="1">
        <v>1.3744704595866091</v>
      </c>
      <c r="G552" s="1">
        <v>1.931554106938224</v>
      </c>
      <c r="H552" s="1"/>
      <c r="I552" s="1">
        <v>1.2179756910838131</v>
      </c>
      <c r="J552" s="1"/>
      <c r="K552" s="1">
        <v>1.4730831565588189</v>
      </c>
      <c r="L552" s="1">
        <v>1.6414451475810921</v>
      </c>
      <c r="M552" s="1">
        <v>0.23416850561394739</v>
      </c>
      <c r="N552" s="1">
        <v>1.4885258615642949</v>
      </c>
      <c r="O552" s="1"/>
      <c r="P552" s="1">
        <v>2.0696661592933641</v>
      </c>
      <c r="Q552" s="1">
        <v>1.0101890423716939</v>
      </c>
      <c r="R552" s="1"/>
      <c r="S552" s="1"/>
      <c r="T552" s="1">
        <v>0.80147666863555855</v>
      </c>
    </row>
    <row r="553" spans="1:20" x14ac:dyDescent="0.3">
      <c r="A553" s="25">
        <v>37342</v>
      </c>
      <c r="B553" s="1">
        <v>0.7188045715053436</v>
      </c>
      <c r="C553" s="1"/>
      <c r="D553" s="1"/>
      <c r="E553" s="1"/>
      <c r="F553" s="1">
        <v>1.372165611403195</v>
      </c>
      <c r="G553" s="1">
        <v>1.9766453515889779</v>
      </c>
      <c r="H553" s="1"/>
      <c r="I553" s="1">
        <v>1.183514678535158</v>
      </c>
      <c r="J553" s="1"/>
      <c r="K553" s="1">
        <v>1.479195528782798</v>
      </c>
      <c r="L553" s="1">
        <v>1.6267943361985859</v>
      </c>
      <c r="M553" s="1">
        <v>0.22975410979828839</v>
      </c>
      <c r="N553" s="1">
        <v>1.5057198960120011</v>
      </c>
      <c r="O553" s="1"/>
      <c r="P553" s="1">
        <v>1.9447800851916299</v>
      </c>
      <c r="Q553" s="1">
        <v>1.0047495864222351</v>
      </c>
      <c r="R553" s="1"/>
      <c r="S553" s="1"/>
      <c r="T553" s="1">
        <v>0.79291199054932104</v>
      </c>
    </row>
    <row r="554" spans="1:20" x14ac:dyDescent="0.3">
      <c r="A554" s="25">
        <v>37343</v>
      </c>
      <c r="B554" s="1">
        <v>0.69391868152046243</v>
      </c>
      <c r="C554" s="1"/>
      <c r="D554" s="1"/>
      <c r="E554" s="1"/>
      <c r="F554" s="1">
        <v>1.364511894688097</v>
      </c>
      <c r="G554" s="1">
        <v>1.93797873560026</v>
      </c>
      <c r="H554" s="1"/>
      <c r="I554" s="1">
        <v>1.2019645585024299</v>
      </c>
      <c r="J554" s="1"/>
      <c r="K554" s="1">
        <v>1.4547460399689951</v>
      </c>
      <c r="L554" s="1">
        <v>1.619329715040408</v>
      </c>
      <c r="M554" s="1">
        <v>0.22098292873001529</v>
      </c>
      <c r="N554" s="1">
        <v>1.500454707479761</v>
      </c>
      <c r="O554" s="1"/>
      <c r="P554" s="1">
        <v>1.949487494757155</v>
      </c>
      <c r="Q554" s="1">
        <v>0.99464775622081114</v>
      </c>
      <c r="R554" s="1"/>
      <c r="S554" s="1"/>
      <c r="T554" s="1">
        <v>0.78287064382752547</v>
      </c>
    </row>
    <row r="555" spans="1:20" x14ac:dyDescent="0.3">
      <c r="A555" s="25">
        <v>37347</v>
      </c>
      <c r="B555" s="1">
        <v>0.70659461151303715</v>
      </c>
      <c r="C555" s="1"/>
      <c r="D555" s="1"/>
      <c r="E555" s="1"/>
      <c r="F555" s="1">
        <v>1.3773402769560681</v>
      </c>
      <c r="G555" s="1">
        <v>1.9768064941149239</v>
      </c>
      <c r="H555" s="1"/>
      <c r="I555" s="1">
        <v>1.23672400295461</v>
      </c>
      <c r="J555" s="1"/>
      <c r="K555" s="1">
        <v>1.466970784334841</v>
      </c>
      <c r="L555" s="1">
        <v>1.667312266167071</v>
      </c>
      <c r="M555" s="1">
        <v>0.22537174633554649</v>
      </c>
      <c r="N555" s="1">
        <v>1.5317284177258099</v>
      </c>
      <c r="O555" s="1"/>
      <c r="P555" s="1">
        <v>1.969250400620467</v>
      </c>
      <c r="Q555" s="1">
        <v>0.99697888544963198</v>
      </c>
      <c r="R555" s="1"/>
      <c r="S555" s="1"/>
      <c r="T555" s="1">
        <v>0.79545186060248119</v>
      </c>
    </row>
    <row r="556" spans="1:20" x14ac:dyDescent="0.3">
      <c r="A556" s="25">
        <v>37348</v>
      </c>
      <c r="B556" s="1">
        <v>0.69398672600294764</v>
      </c>
      <c r="C556" s="1"/>
      <c r="D556" s="1"/>
      <c r="E556" s="1"/>
      <c r="F556" s="1">
        <v>1.3685133864557171</v>
      </c>
      <c r="G556" s="1">
        <v>1.9247795968146451</v>
      </c>
      <c r="H556" s="1"/>
      <c r="I556" s="1">
        <v>1.2049417050027269</v>
      </c>
      <c r="J556" s="1"/>
      <c r="K556" s="1">
        <v>1.448633522079392</v>
      </c>
      <c r="L556" s="1">
        <v>1.634617841339927</v>
      </c>
      <c r="M556" s="1">
        <v>0.22096237531877069</v>
      </c>
      <c r="N556" s="1">
        <v>1.5136731639995711</v>
      </c>
      <c r="O556" s="1"/>
      <c r="P556" s="1">
        <v>1.9483789781245999</v>
      </c>
      <c r="Q556" s="1">
        <v>0.98773183350366156</v>
      </c>
      <c r="R556" s="1"/>
      <c r="S556" s="1"/>
      <c r="T556" s="1">
        <v>0.78233904311872449</v>
      </c>
    </row>
    <row r="557" spans="1:20" x14ac:dyDescent="0.3">
      <c r="A557" s="25">
        <v>37349</v>
      </c>
      <c r="B557" s="1">
        <v>0.69371885291140423</v>
      </c>
      <c r="C557" s="1"/>
      <c r="D557" s="1"/>
      <c r="E557" s="1"/>
      <c r="F557" s="1">
        <v>1.3398464150025839</v>
      </c>
      <c r="G557" s="1">
        <v>1.989659578112887</v>
      </c>
      <c r="H557" s="1"/>
      <c r="I557" s="1">
        <v>1.1966112201232679</v>
      </c>
      <c r="J557" s="1"/>
      <c r="K557" s="1">
        <v>1.4180716610416111</v>
      </c>
      <c r="L557" s="1">
        <v>1.618976565271776</v>
      </c>
      <c r="M557" s="1">
        <v>0.2122133188422865</v>
      </c>
      <c r="N557" s="1">
        <v>1.4989602608238339</v>
      </c>
      <c r="O557" s="1"/>
      <c r="P557" s="1">
        <v>1.9664517935042709</v>
      </c>
      <c r="Q557" s="1">
        <v>1.0183483420670929</v>
      </c>
      <c r="R557" s="1"/>
      <c r="S557" s="1"/>
      <c r="T557" s="1">
        <v>0.77282929710572978</v>
      </c>
    </row>
    <row r="558" spans="1:20" x14ac:dyDescent="0.3">
      <c r="A558" s="25">
        <v>37350</v>
      </c>
      <c r="B558" s="1">
        <v>0.71889549565106003</v>
      </c>
      <c r="C558" s="1"/>
      <c r="D558" s="1"/>
      <c r="E558" s="1"/>
      <c r="F558" s="1">
        <v>1.362231131864422</v>
      </c>
      <c r="G558" s="1">
        <v>1.996165971476598</v>
      </c>
      <c r="H558" s="1"/>
      <c r="I558" s="1">
        <v>1.213285409938599</v>
      </c>
      <c r="J558" s="1"/>
      <c r="K558" s="1">
        <v>1.442521149855414</v>
      </c>
      <c r="L558" s="1">
        <v>1.665063836456103</v>
      </c>
      <c r="M558" s="1">
        <v>0.22534568413359671</v>
      </c>
      <c r="N558" s="1">
        <v>1.503468436572261</v>
      </c>
      <c r="O558" s="1"/>
      <c r="P558" s="1">
        <v>1.93458329498043</v>
      </c>
      <c r="Q558" s="1">
        <v>1.056813248207312</v>
      </c>
      <c r="R558" s="1"/>
      <c r="S558" s="1"/>
      <c r="T558" s="1">
        <v>0.78913171884229205</v>
      </c>
    </row>
    <row r="559" spans="1:20" x14ac:dyDescent="0.3">
      <c r="A559" s="25">
        <v>37351</v>
      </c>
      <c r="B559" s="1">
        <v>0.71883976638814961</v>
      </c>
      <c r="C559" s="1"/>
      <c r="D559" s="1"/>
      <c r="E559" s="1"/>
      <c r="F559" s="1">
        <v>1.3767764372296041</v>
      </c>
      <c r="G559" s="1">
        <v>2.054559453872451</v>
      </c>
      <c r="H559" s="1"/>
      <c r="I559" s="1">
        <v>1.183312442050606</v>
      </c>
      <c r="J559" s="1"/>
      <c r="K559" s="1">
        <v>1.4364087776314349</v>
      </c>
      <c r="L559" s="1">
        <v>1.6574537994146781</v>
      </c>
      <c r="M559" s="1">
        <v>0.22966544063395189</v>
      </c>
      <c r="N559" s="1">
        <v>1.482987642373246</v>
      </c>
      <c r="O559" s="1"/>
      <c r="P559" s="1">
        <v>1.9045648372411841</v>
      </c>
      <c r="Q559" s="1">
        <v>1.079348153656416</v>
      </c>
      <c r="R559" s="1"/>
      <c r="S559" s="1"/>
      <c r="T559" s="1">
        <v>0.78417011222681654</v>
      </c>
    </row>
    <row r="560" spans="1:20" x14ac:dyDescent="0.3">
      <c r="A560" s="25">
        <v>37354</v>
      </c>
      <c r="B560" s="1">
        <v>0.70636862721490301</v>
      </c>
      <c r="C560" s="1"/>
      <c r="D560" s="1"/>
      <c r="E560" s="1"/>
      <c r="F560" s="1">
        <v>1.370423242583287</v>
      </c>
      <c r="G560" s="1">
        <v>2.0389549310033428</v>
      </c>
      <c r="H560" s="1"/>
      <c r="I560" s="1">
        <v>1.2066764151249341</v>
      </c>
      <c r="J560" s="1"/>
      <c r="K560" s="1">
        <v>1.4364087776314349</v>
      </c>
      <c r="L560" s="1">
        <v>1.675237216809963</v>
      </c>
      <c r="M560" s="1">
        <v>0.22524122958161699</v>
      </c>
      <c r="N560" s="1">
        <v>1.4977317211792729</v>
      </c>
      <c r="O560" s="1"/>
      <c r="P560" s="1">
        <v>1.8718452996148469</v>
      </c>
      <c r="Q560" s="1">
        <v>1.0606985408080081</v>
      </c>
      <c r="R560" s="1"/>
      <c r="S560" s="1"/>
      <c r="T560" s="1">
        <v>0.77725930301240431</v>
      </c>
    </row>
    <row r="561" spans="1:20" x14ac:dyDescent="0.3">
      <c r="A561" s="25">
        <v>37355</v>
      </c>
      <c r="B561" s="1">
        <v>0.70628931607531809</v>
      </c>
      <c r="C561" s="1"/>
      <c r="D561" s="1"/>
      <c r="E561" s="1"/>
      <c r="F561" s="1">
        <v>1.3870325162514181</v>
      </c>
      <c r="G561" s="1">
        <v>2.015625760293843</v>
      </c>
      <c r="H561" s="1"/>
      <c r="I561" s="1">
        <v>1.202065523813604</v>
      </c>
      <c r="J561" s="1"/>
      <c r="K561" s="1">
        <v>1.4975326453726221</v>
      </c>
      <c r="L561" s="1">
        <v>1.7245821966999699</v>
      </c>
      <c r="M561" s="1">
        <v>0.21657351673062969</v>
      </c>
      <c r="N561" s="1">
        <v>1.4488153860635959</v>
      </c>
      <c r="O561" s="1"/>
      <c r="P561" s="1">
        <v>1.883419520186314</v>
      </c>
      <c r="Q561" s="1">
        <v>1.056813248207312</v>
      </c>
      <c r="R561" s="1"/>
      <c r="S561" s="1"/>
      <c r="T561" s="1">
        <v>0.77938570584760813</v>
      </c>
    </row>
    <row r="562" spans="1:20" x14ac:dyDescent="0.3">
      <c r="A562" s="25">
        <v>37356</v>
      </c>
      <c r="B562" s="1">
        <v>0.7068636455714864</v>
      </c>
      <c r="C562" s="1"/>
      <c r="D562" s="1"/>
      <c r="E562" s="1"/>
      <c r="F562" s="1">
        <v>1.3899424177862849</v>
      </c>
      <c r="G562" s="1">
        <v>2.0247913259743648</v>
      </c>
      <c r="H562" s="1"/>
      <c r="I562" s="1">
        <v>1.210405792472917</v>
      </c>
      <c r="J562" s="1"/>
      <c r="K562" s="1">
        <v>1.528094506328292</v>
      </c>
      <c r="L562" s="1">
        <v>1.7565531819929709</v>
      </c>
      <c r="M562" s="1">
        <v>0.22097556788397771</v>
      </c>
      <c r="N562" s="1">
        <v>1.451713119715375</v>
      </c>
      <c r="O562" s="1"/>
      <c r="P562" s="1">
        <v>1.987398178430225</v>
      </c>
      <c r="Q562" s="1">
        <v>1.0629520892500799</v>
      </c>
      <c r="R562" s="1"/>
      <c r="S562" s="1"/>
      <c r="T562" s="1">
        <v>0.7924394565859425</v>
      </c>
    </row>
    <row r="563" spans="1:20" x14ac:dyDescent="0.3">
      <c r="A563" s="25">
        <v>37357</v>
      </c>
      <c r="B563" s="1">
        <v>0.70696097623045751</v>
      </c>
      <c r="C563" s="1"/>
      <c r="D563" s="1"/>
      <c r="E563" s="1"/>
      <c r="F563" s="1">
        <v>1.410414954617857</v>
      </c>
      <c r="G563" s="1">
        <v>2.0027812612263358</v>
      </c>
      <c r="H563" s="1"/>
      <c r="I563" s="1">
        <v>1.1488474207251631</v>
      </c>
      <c r="J563" s="1"/>
      <c r="K563" s="1">
        <v>1.5219821341043129</v>
      </c>
      <c r="L563" s="1">
        <v>1.7652209584516469</v>
      </c>
      <c r="M563" s="1">
        <v>0.2166126208837329</v>
      </c>
      <c r="N563" s="1">
        <v>1.443355098480577</v>
      </c>
      <c r="O563" s="1"/>
      <c r="P563" s="1">
        <v>2.0000127253249782</v>
      </c>
      <c r="Q563" s="1">
        <v>1.068469241780611</v>
      </c>
      <c r="R563" s="1"/>
      <c r="S563" s="1"/>
      <c r="T563" s="1">
        <v>0.79214412285883085</v>
      </c>
    </row>
    <row r="564" spans="1:20" x14ac:dyDescent="0.3">
      <c r="A564" s="25">
        <v>37358</v>
      </c>
      <c r="B564" s="1">
        <v>0.74433073430594165</v>
      </c>
      <c r="C564" s="1"/>
      <c r="D564" s="1"/>
      <c r="E564" s="1"/>
      <c r="F564" s="1">
        <v>1.4358078408842201</v>
      </c>
      <c r="G564" s="1">
        <v>2.0678432172263168</v>
      </c>
      <c r="H564" s="1"/>
      <c r="I564" s="1">
        <v>1.2011158453073469</v>
      </c>
      <c r="J564" s="1"/>
      <c r="K564" s="1">
        <v>1.53420687855227</v>
      </c>
      <c r="L564" s="1">
        <v>1.783203916902306</v>
      </c>
      <c r="M564" s="1">
        <v>0.22111223159160551</v>
      </c>
      <c r="N564" s="1">
        <v>1.4297125867053011</v>
      </c>
      <c r="O564" s="1"/>
      <c r="P564" s="1">
        <v>2.0339803149368438</v>
      </c>
      <c r="Q564" s="1">
        <v>1.0645838333855919</v>
      </c>
      <c r="R564" s="1"/>
      <c r="S564" s="1"/>
      <c r="T564" s="1">
        <v>0.81216774955699966</v>
      </c>
    </row>
    <row r="565" spans="1:20" x14ac:dyDescent="0.3">
      <c r="A565" s="25">
        <v>37361</v>
      </c>
      <c r="B565" s="1">
        <v>0.70689535283966165</v>
      </c>
      <c r="C565" s="1"/>
      <c r="D565" s="1"/>
      <c r="E565" s="1"/>
      <c r="F565" s="1">
        <v>1.4327982695204511</v>
      </c>
      <c r="G565" s="1">
        <v>2.028876801452077</v>
      </c>
      <c r="H565" s="1"/>
      <c r="I565" s="1">
        <v>1.2028172372359771</v>
      </c>
      <c r="J565" s="1"/>
      <c r="K565" s="1">
        <v>1.491420273148643</v>
      </c>
      <c r="L565" s="1">
        <v>1.733599099479044</v>
      </c>
      <c r="M565" s="1">
        <v>0.20360088004105151</v>
      </c>
      <c r="N565" s="1">
        <v>1.4453988421043249</v>
      </c>
      <c r="O565" s="1"/>
      <c r="P565" s="1">
        <v>2.0249615388022151</v>
      </c>
      <c r="Q565" s="1">
        <v>1.0606985408080081</v>
      </c>
      <c r="R565" s="1"/>
      <c r="S565" s="1"/>
      <c r="T565" s="1">
        <v>0.79568812758417029</v>
      </c>
    </row>
    <row r="566" spans="1:20" x14ac:dyDescent="0.3">
      <c r="A566" s="25">
        <v>37362</v>
      </c>
      <c r="B566" s="1">
        <v>0.70700097000022843</v>
      </c>
      <c r="C566" s="1"/>
      <c r="D566" s="1"/>
      <c r="E566" s="1"/>
      <c r="F566" s="1">
        <v>1.460393634570575</v>
      </c>
      <c r="G566" s="1">
        <v>2.0145838863316161</v>
      </c>
      <c r="H566" s="1"/>
      <c r="I566" s="1">
        <v>1.257767316716891</v>
      </c>
      <c r="J566" s="1"/>
      <c r="K566" s="1">
        <v>1.466970784334841</v>
      </c>
      <c r="L566" s="1">
        <v>1.7227833837409201</v>
      </c>
      <c r="M566" s="1">
        <v>0.19495743494530951</v>
      </c>
      <c r="N566" s="1">
        <v>1.455645283361604</v>
      </c>
      <c r="O566" s="1"/>
      <c r="P566" s="1">
        <v>2.0804269956958779</v>
      </c>
      <c r="Q566" s="1">
        <v>1.073209312636761</v>
      </c>
      <c r="R566" s="1"/>
      <c r="S566" s="1"/>
      <c r="T566" s="1">
        <v>0.80460720614294179</v>
      </c>
    </row>
    <row r="567" spans="1:20" x14ac:dyDescent="0.3">
      <c r="A567" s="25">
        <v>37363</v>
      </c>
      <c r="B567" s="1">
        <v>0.70691297481017912</v>
      </c>
      <c r="C567" s="1"/>
      <c r="D567" s="1"/>
      <c r="E567" s="1"/>
      <c r="F567" s="1">
        <v>1.4861988058828319</v>
      </c>
      <c r="G567" s="1">
        <v>2.0743003694343209</v>
      </c>
      <c r="H567" s="1"/>
      <c r="I567" s="1">
        <v>1.262552095752419</v>
      </c>
      <c r="J567" s="1"/>
      <c r="K567" s="1">
        <v>1.4975326453726221</v>
      </c>
      <c r="L567" s="1">
        <v>1.728277651540594</v>
      </c>
      <c r="M567" s="1">
        <v>0.19064183715350891</v>
      </c>
      <c r="N567" s="1">
        <v>1.475934960711706</v>
      </c>
      <c r="O567" s="1"/>
      <c r="P567" s="1">
        <v>2.0570494183189969</v>
      </c>
      <c r="Q567" s="1">
        <v>1.1189786244226021</v>
      </c>
      <c r="R567" s="1"/>
      <c r="S567" s="1"/>
      <c r="T567" s="1">
        <v>0.81110454813939781</v>
      </c>
    </row>
    <row r="568" spans="1:20" x14ac:dyDescent="0.3">
      <c r="A568" s="25">
        <v>37364</v>
      </c>
      <c r="B568" s="1">
        <v>0.69422105536021839</v>
      </c>
      <c r="C568" s="1"/>
      <c r="D568" s="1"/>
      <c r="E568" s="1"/>
      <c r="F568" s="1">
        <v>1.450637766121333</v>
      </c>
      <c r="G568" s="1">
        <v>2.0652390466708601</v>
      </c>
      <c r="H568" s="1"/>
      <c r="I568" s="1">
        <v>1.2318046774479481</v>
      </c>
      <c r="J568" s="1"/>
      <c r="K568" s="1">
        <v>1.5036450175144891</v>
      </c>
      <c r="L568" s="1">
        <v>1.7097274263853099</v>
      </c>
      <c r="M568" s="1">
        <v>0.18190693267947969</v>
      </c>
      <c r="N568" s="1">
        <v>1.4635213381359711</v>
      </c>
      <c r="O568" s="1"/>
      <c r="P568" s="1">
        <v>2.0364442328447909</v>
      </c>
      <c r="Q568" s="1">
        <v>1.173373415436499</v>
      </c>
      <c r="R568" s="1"/>
      <c r="S568" s="1"/>
      <c r="T568" s="1">
        <v>0.80171293561724777</v>
      </c>
    </row>
    <row r="569" spans="1:20" x14ac:dyDescent="0.3">
      <c r="A569" s="25">
        <v>37365</v>
      </c>
      <c r="B569" s="1">
        <v>0.6941584122971749</v>
      </c>
      <c r="C569" s="1"/>
      <c r="D569" s="1"/>
      <c r="E569" s="1"/>
      <c r="F569" s="1">
        <v>1.4319235751906709</v>
      </c>
      <c r="G569" s="1">
        <v>2.041792882096197</v>
      </c>
      <c r="H569" s="1"/>
      <c r="I569" s="1">
        <v>1.2271065947241691</v>
      </c>
      <c r="J569" s="1"/>
      <c r="K569" s="1">
        <v>1.491420273148643</v>
      </c>
      <c r="L569" s="1">
        <v>1.6920833976914</v>
      </c>
      <c r="M569" s="1">
        <v>0.17317999028915909</v>
      </c>
      <c r="N569" s="1">
        <v>1.4519504807974619</v>
      </c>
      <c r="O569" s="1"/>
      <c r="P569" s="1">
        <v>2.0600909031855799</v>
      </c>
      <c r="Q569" s="1">
        <v>1.1811441164091021</v>
      </c>
      <c r="R569" s="1"/>
      <c r="S569" s="1"/>
      <c r="T569" s="1">
        <v>0.79610159480212672</v>
      </c>
    </row>
    <row r="570" spans="1:20" x14ac:dyDescent="0.3">
      <c r="A570" s="25">
        <v>37368</v>
      </c>
      <c r="B570" s="1">
        <v>0.68170373506031712</v>
      </c>
      <c r="C570" s="1"/>
      <c r="D570" s="1"/>
      <c r="E570" s="1"/>
      <c r="F570" s="1">
        <v>1.467598091587361</v>
      </c>
      <c r="G570" s="1">
        <v>2.0288366301521559</v>
      </c>
      <c r="H570" s="1"/>
      <c r="I570" s="1">
        <v>1.2084102669596519</v>
      </c>
      <c r="J570" s="1"/>
      <c r="K570" s="1">
        <v>1.4730831565588189</v>
      </c>
      <c r="L570" s="1">
        <v>1.6891546152647181</v>
      </c>
      <c r="M570" s="1">
        <v>0.1643348716678403</v>
      </c>
      <c r="N570" s="1">
        <v>1.447057488704111</v>
      </c>
      <c r="O570" s="1"/>
      <c r="P570" s="1">
        <v>2.033514925221545</v>
      </c>
      <c r="Q570" s="1">
        <v>1.1578321292856171</v>
      </c>
      <c r="R570" s="1"/>
      <c r="S570" s="1"/>
      <c r="T570" s="1">
        <v>0.78109864146485564</v>
      </c>
    </row>
    <row r="571" spans="1:20" x14ac:dyDescent="0.3">
      <c r="A571" s="25">
        <v>37369</v>
      </c>
      <c r="B571" s="1">
        <v>0.68150231256829552</v>
      </c>
      <c r="C571" s="1"/>
      <c r="D571" s="1"/>
      <c r="E571" s="1"/>
      <c r="F571" s="1">
        <v>1.4851781128946451</v>
      </c>
      <c r="G571" s="1">
        <v>2.054802031808495</v>
      </c>
      <c r="H571" s="1"/>
      <c r="I571" s="1">
        <v>1.2306855205974161</v>
      </c>
      <c r="J571" s="1"/>
      <c r="K571" s="1">
        <v>1.442521149855414</v>
      </c>
      <c r="L571" s="1">
        <v>1.6898748492906881</v>
      </c>
      <c r="M571" s="1">
        <v>0.1512584712985299</v>
      </c>
      <c r="N571" s="1">
        <v>1.4572003741201289</v>
      </c>
      <c r="O571" s="1"/>
      <c r="P571" s="1">
        <v>2.0836153977875722</v>
      </c>
      <c r="Q571" s="1">
        <v>1.1500614283130139</v>
      </c>
      <c r="R571" s="1"/>
      <c r="S571" s="1"/>
      <c r="T571" s="1">
        <v>0.77897223862965193</v>
      </c>
    </row>
    <row r="572" spans="1:20" x14ac:dyDescent="0.3">
      <c r="A572" s="25">
        <v>37370</v>
      </c>
      <c r="B572" s="1">
        <v>0.68174403701430197</v>
      </c>
      <c r="C572" s="1"/>
      <c r="D572" s="1"/>
      <c r="E572" s="1"/>
      <c r="F572" s="1">
        <v>1.466829598469811</v>
      </c>
      <c r="G572" s="1">
        <v>2.0833716990236</v>
      </c>
      <c r="H572" s="1"/>
      <c r="I572" s="1">
        <v>1.253915556575484</v>
      </c>
      <c r="J572" s="1"/>
      <c r="K572" s="1">
        <v>1.4669707843348401</v>
      </c>
      <c r="L572" s="1">
        <v>1.712139285347877</v>
      </c>
      <c r="M572" s="1">
        <v>0.15567684804398091</v>
      </c>
      <c r="N572" s="1">
        <v>1.4633433436525141</v>
      </c>
      <c r="O572" s="1"/>
      <c r="P572" s="1">
        <v>2.164241467646538</v>
      </c>
      <c r="Q572" s="1">
        <v>1.1609403402119309</v>
      </c>
      <c r="R572" s="1"/>
      <c r="S572" s="1"/>
      <c r="T572" s="1">
        <v>0.79031305375073868</v>
      </c>
    </row>
    <row r="573" spans="1:20" x14ac:dyDescent="0.3">
      <c r="A573" s="25">
        <v>37371</v>
      </c>
      <c r="B573" s="1">
        <v>0.74334637448108021</v>
      </c>
      <c r="C573" s="1"/>
      <c r="D573" s="1"/>
      <c r="E573" s="1"/>
      <c r="F573" s="1">
        <v>1.4338009151454449</v>
      </c>
      <c r="G573" s="1">
        <v>2.1976395178960959</v>
      </c>
      <c r="H573" s="1"/>
      <c r="I573" s="1">
        <v>1.2324911800773111</v>
      </c>
      <c r="J573" s="1"/>
      <c r="K573" s="1">
        <v>1.4302964054895679</v>
      </c>
      <c r="L573" s="1">
        <v>1.6678817039996581</v>
      </c>
      <c r="M573" s="1">
        <v>0.14261599922022089</v>
      </c>
      <c r="N573" s="1">
        <v>1.438097523769277</v>
      </c>
      <c r="O573" s="1"/>
      <c r="P573" s="1">
        <v>2.1832032942131478</v>
      </c>
      <c r="Q573" s="1">
        <v>1.173373415436499</v>
      </c>
      <c r="R573" s="1"/>
      <c r="S573" s="1"/>
      <c r="T573" s="1">
        <v>0.78393384524512733</v>
      </c>
    </row>
    <row r="574" spans="1:20" x14ac:dyDescent="0.3">
      <c r="A574" s="25">
        <v>37372</v>
      </c>
      <c r="B574" s="1">
        <v>0.71837036476954397</v>
      </c>
      <c r="C574" s="1"/>
      <c r="D574" s="1"/>
      <c r="E574" s="1"/>
      <c r="F574" s="1">
        <v>1.4165293033257209</v>
      </c>
      <c r="G574" s="1">
        <v>2.1651837743621578</v>
      </c>
      <c r="H574" s="1"/>
      <c r="I574" s="1">
        <v>1.213809227401381</v>
      </c>
      <c r="J574" s="1"/>
      <c r="K574" s="1">
        <v>1.4302964054895679</v>
      </c>
      <c r="L574" s="1">
        <v>1.67741290439213</v>
      </c>
      <c r="M574" s="1">
        <v>0.1425499356275072</v>
      </c>
      <c r="N574" s="1">
        <v>1.4076504278477651</v>
      </c>
      <c r="O574" s="1"/>
      <c r="P574" s="1">
        <v>2.164827393067732</v>
      </c>
      <c r="Q574" s="1">
        <v>1.15394672091371</v>
      </c>
      <c r="R574" s="1"/>
      <c r="S574" s="1"/>
      <c r="T574" s="1">
        <v>0.7722976963969288</v>
      </c>
    </row>
    <row r="575" spans="1:20" x14ac:dyDescent="0.3">
      <c r="A575" s="25">
        <v>37375</v>
      </c>
      <c r="B575" s="1">
        <v>0.75506017986598972</v>
      </c>
      <c r="C575" s="1"/>
      <c r="D575" s="1"/>
      <c r="E575" s="1"/>
      <c r="F575" s="1">
        <v>1.4251850882787509</v>
      </c>
      <c r="G575" s="1">
        <v>2.1911768424054099</v>
      </c>
      <c r="H575" s="1"/>
      <c r="I575" s="1">
        <v>1.2361328241973599</v>
      </c>
      <c r="J575" s="1"/>
      <c r="K575" s="1">
        <v>1.454746039968994</v>
      </c>
      <c r="L575" s="1">
        <v>1.6723938973115791</v>
      </c>
      <c r="M575" s="1">
        <v>0.14255275796213771</v>
      </c>
      <c r="N575" s="1">
        <v>1.426671985608847</v>
      </c>
      <c r="O575" s="1"/>
      <c r="P575" s="1">
        <v>2.1746612979646951</v>
      </c>
      <c r="Q575" s="1">
        <v>1.1345977229488799</v>
      </c>
      <c r="R575" s="1"/>
      <c r="S575" s="1"/>
      <c r="T575" s="1">
        <v>0.77318369757826366</v>
      </c>
    </row>
    <row r="576" spans="1:20" x14ac:dyDescent="0.3">
      <c r="A576" s="25">
        <v>37376</v>
      </c>
      <c r="B576" s="1">
        <v>0.71807758604900163</v>
      </c>
      <c r="C576" s="1"/>
      <c r="D576" s="1"/>
      <c r="E576" s="1"/>
      <c r="F576" s="1">
        <v>1.4309326316763309</v>
      </c>
      <c r="G576" s="1">
        <v>2.11202996368239</v>
      </c>
      <c r="H576" s="1"/>
      <c r="I576" s="1">
        <v>1.261430079924859</v>
      </c>
      <c r="J576" s="1"/>
      <c r="K576" s="1">
        <v>1.4603705981353501</v>
      </c>
      <c r="L576" s="1">
        <v>1.6582891560791939</v>
      </c>
      <c r="M576" s="1">
        <v>0.155599924259611</v>
      </c>
      <c r="N576" s="1">
        <v>1.4260383823131071</v>
      </c>
      <c r="O576" s="1"/>
      <c r="P576" s="1">
        <v>2.196078559607801</v>
      </c>
      <c r="Q576" s="1">
        <v>1.1290805704183491</v>
      </c>
      <c r="R576" s="1"/>
      <c r="S576" s="1"/>
      <c r="T576" s="1">
        <v>0.772888363851152</v>
      </c>
    </row>
    <row r="577" spans="1:20" x14ac:dyDescent="0.3">
      <c r="A577" s="25">
        <v>37378</v>
      </c>
      <c r="B577" s="1">
        <v>0.69275784549265784</v>
      </c>
      <c r="C577" s="1"/>
      <c r="D577" s="1"/>
      <c r="E577" s="1"/>
      <c r="F577" s="1">
        <v>1.4311818742151989</v>
      </c>
      <c r="G577" s="1">
        <v>2.1198433098385498</v>
      </c>
      <c r="H577" s="1"/>
      <c r="I577" s="1">
        <v>1.276697600582519</v>
      </c>
      <c r="J577" s="1"/>
      <c r="K577" s="1">
        <v>1.428897122947846</v>
      </c>
      <c r="L577" s="1">
        <v>1.585053857182587</v>
      </c>
      <c r="M577" s="1">
        <v>0.13367912555960121</v>
      </c>
      <c r="N577" s="1">
        <v>1.382236606482965</v>
      </c>
      <c r="O577" s="1"/>
      <c r="P577" s="1">
        <v>2.1979018788435609</v>
      </c>
      <c r="Q577" s="1">
        <v>1.0645838333855919</v>
      </c>
      <c r="R577" s="1"/>
      <c r="S577" s="1"/>
      <c r="T577" s="1">
        <v>0.74057885410513902</v>
      </c>
    </row>
    <row r="578" spans="1:20" x14ac:dyDescent="0.3">
      <c r="A578" s="25">
        <v>37379</v>
      </c>
      <c r="B578" s="1">
        <v>0.69273243474187451</v>
      </c>
      <c r="C578" s="1"/>
      <c r="D578" s="1"/>
      <c r="E578" s="1"/>
      <c r="F578" s="1">
        <v>1.445309898673814</v>
      </c>
      <c r="G578" s="1">
        <v>2.145739316373132</v>
      </c>
      <c r="H578" s="1"/>
      <c r="I578" s="1">
        <v>1.2684935228127781</v>
      </c>
      <c r="J578" s="1"/>
      <c r="K578" s="1">
        <v>1.428897122947846</v>
      </c>
      <c r="L578" s="1">
        <v>1.570067050065461</v>
      </c>
      <c r="M578" s="1">
        <v>0.13808105561130801</v>
      </c>
      <c r="N578" s="1">
        <v>1.404953931570275</v>
      </c>
      <c r="O578" s="1"/>
      <c r="P578" s="1">
        <v>2.2483725970893218</v>
      </c>
      <c r="Q578" s="1">
        <v>1.045079442258618</v>
      </c>
      <c r="R578" s="1"/>
      <c r="S578" s="1"/>
      <c r="T578" s="1">
        <v>0.74477259303012433</v>
      </c>
    </row>
    <row r="579" spans="1:20" x14ac:dyDescent="0.3">
      <c r="A579" s="25">
        <v>37382</v>
      </c>
      <c r="B579" s="1">
        <v>0.68012536478957275</v>
      </c>
      <c r="C579" s="1"/>
      <c r="D579" s="1"/>
      <c r="E579" s="1"/>
      <c r="F579" s="1">
        <v>1.4579618879966589</v>
      </c>
      <c r="G579" s="1">
        <v>2.1703853457998008</v>
      </c>
      <c r="H579" s="1"/>
      <c r="I579" s="1">
        <v>1.308229606906417</v>
      </c>
      <c r="J579" s="1"/>
      <c r="K579" s="1">
        <v>1.4226024279431899</v>
      </c>
      <c r="L579" s="1">
        <v>1.5340168660737279</v>
      </c>
      <c r="M579" s="1">
        <v>0.12927296776291561</v>
      </c>
      <c r="N579" s="1">
        <v>1.377533354892986</v>
      </c>
      <c r="O579" s="1"/>
      <c r="P579" s="1">
        <v>2.301147345795779</v>
      </c>
      <c r="Q579" s="1">
        <v>0.99472545280188351</v>
      </c>
      <c r="R579" s="1"/>
      <c r="S579" s="1"/>
      <c r="T579" s="1">
        <v>0.73419964559952777</v>
      </c>
    </row>
    <row r="580" spans="1:20" x14ac:dyDescent="0.3">
      <c r="A580" s="25">
        <v>37383</v>
      </c>
      <c r="B580" s="1">
        <v>0.692211394200137</v>
      </c>
      <c r="C580" s="1"/>
      <c r="D580" s="1"/>
      <c r="E580" s="1"/>
      <c r="F580" s="1">
        <v>1.4181158520743811</v>
      </c>
      <c r="G580" s="1">
        <v>2.1509739391129981</v>
      </c>
      <c r="H580" s="1"/>
      <c r="I580" s="1">
        <v>1.2660338737504759</v>
      </c>
      <c r="J580" s="1"/>
      <c r="K580" s="1">
        <v>1.4037183428471101</v>
      </c>
      <c r="L580" s="1">
        <v>1.552346670469076</v>
      </c>
      <c r="M580" s="1">
        <v>0.13364323151244309</v>
      </c>
      <c r="N580" s="1">
        <v>1.3761134602539471</v>
      </c>
      <c r="O580" s="1"/>
      <c r="P580" s="1">
        <v>2.318575365749957</v>
      </c>
      <c r="Q580" s="1">
        <v>0.97902865767142089</v>
      </c>
      <c r="R580" s="1"/>
      <c r="S580" s="1"/>
      <c r="T580" s="1">
        <v>0.72900177200236294</v>
      </c>
    </row>
    <row r="581" spans="1:20" x14ac:dyDescent="0.3">
      <c r="A581" s="25">
        <v>37384</v>
      </c>
      <c r="B581" s="1">
        <v>0.70477572807908762</v>
      </c>
      <c r="C581" s="1"/>
      <c r="D581" s="1"/>
      <c r="E581" s="1"/>
      <c r="F581" s="1">
        <v>1.453096851291996</v>
      </c>
      <c r="G581" s="1">
        <v>2.1263876685547038</v>
      </c>
      <c r="H581" s="1"/>
      <c r="I581" s="1">
        <v>1.283943815039756</v>
      </c>
      <c r="J581" s="1"/>
      <c r="K581" s="1">
        <v>1.416307732856422</v>
      </c>
      <c r="L581" s="1">
        <v>1.576892865101722</v>
      </c>
      <c r="M581" s="1">
        <v>0.13369878386642611</v>
      </c>
      <c r="N581" s="1">
        <v>1.416553033429693</v>
      </c>
      <c r="O581" s="1"/>
      <c r="P581" s="1">
        <v>2.3084347254265301</v>
      </c>
      <c r="Q581" s="1">
        <v>0.98540058848051781</v>
      </c>
      <c r="R581" s="1"/>
      <c r="S581" s="1"/>
      <c r="T581" s="1">
        <v>0.74518606024808065</v>
      </c>
    </row>
    <row r="582" spans="1:20" x14ac:dyDescent="0.3">
      <c r="A582" s="25">
        <v>37385</v>
      </c>
      <c r="B582" s="1">
        <v>0.69153588175135872</v>
      </c>
      <c r="C582" s="1"/>
      <c r="D582" s="1"/>
      <c r="E582" s="1"/>
      <c r="F582" s="1">
        <v>1.442450570926441</v>
      </c>
      <c r="G582" s="1">
        <v>2.093856037022543</v>
      </c>
      <c r="H582" s="1"/>
      <c r="I582" s="1">
        <v>1.2615983948456151</v>
      </c>
      <c r="J582" s="1"/>
      <c r="K582" s="1">
        <v>1.372244867659606</v>
      </c>
      <c r="L582" s="1">
        <v>1.5083284365707901</v>
      </c>
      <c r="M582" s="1">
        <v>0.12921257297030939</v>
      </c>
      <c r="N582" s="1">
        <v>1.389874879267097</v>
      </c>
      <c r="O582" s="1"/>
      <c r="P582" s="1">
        <v>2.241708364499873</v>
      </c>
      <c r="Q582" s="1">
        <v>0.95936881548514108</v>
      </c>
      <c r="R582" s="1"/>
      <c r="S582" s="1"/>
      <c r="T582" s="1">
        <v>0.71476668635558205</v>
      </c>
    </row>
    <row r="583" spans="1:20" x14ac:dyDescent="0.3">
      <c r="A583" s="25">
        <v>37386</v>
      </c>
      <c r="B583" s="1">
        <v>0.67960138316212615</v>
      </c>
      <c r="C583" s="1"/>
      <c r="D583" s="1"/>
      <c r="E583" s="1"/>
      <c r="F583" s="1">
        <v>1.4618021816247171</v>
      </c>
      <c r="G583" s="1">
        <v>2.084677257985764</v>
      </c>
      <c r="H583" s="1"/>
      <c r="I583" s="1">
        <v>1.3067627494547041</v>
      </c>
      <c r="J583" s="1"/>
      <c r="K583" s="1">
        <v>1.3659501726549499</v>
      </c>
      <c r="L583" s="1">
        <v>1.506538816453824</v>
      </c>
      <c r="M583" s="1">
        <v>0.1292082784187368</v>
      </c>
      <c r="N583" s="1">
        <v>1.3723195308940459</v>
      </c>
      <c r="O583" s="1"/>
      <c r="P583" s="1">
        <v>2.2529898735166372</v>
      </c>
      <c r="Q583" s="1">
        <v>0.89362881724534504</v>
      </c>
      <c r="R583" s="1"/>
      <c r="S583" s="1"/>
      <c r="T583" s="1">
        <v>0.71647962197282955</v>
      </c>
    </row>
    <row r="584" spans="1:20" x14ac:dyDescent="0.3">
      <c r="A584" s="25">
        <v>37389</v>
      </c>
      <c r="B584" s="1">
        <v>0.67926105372975576</v>
      </c>
      <c r="C584" s="1"/>
      <c r="D584" s="1"/>
      <c r="E584" s="1"/>
      <c r="F584" s="1">
        <v>1.4670735444326719</v>
      </c>
      <c r="G584" s="1">
        <v>2.1197892174009492</v>
      </c>
      <c r="H584" s="1"/>
      <c r="I584" s="1">
        <v>1.30745576027347</v>
      </c>
      <c r="J584" s="1"/>
      <c r="K584" s="1">
        <v>1.3407713924721021</v>
      </c>
      <c r="L584" s="1">
        <v>1.4829205958292091</v>
      </c>
      <c r="M584" s="1">
        <v>0.12919392118351819</v>
      </c>
      <c r="N584" s="1">
        <v>1.340803660488858</v>
      </c>
      <c r="O584" s="1"/>
      <c r="P584" s="1">
        <v>2.223635869961694</v>
      </c>
      <c r="Q584" s="1">
        <v>0.88352692912364694</v>
      </c>
      <c r="R584" s="1"/>
      <c r="S584" s="1"/>
      <c r="T584" s="1">
        <v>0.70891907855877168</v>
      </c>
    </row>
    <row r="585" spans="1:20" x14ac:dyDescent="0.3">
      <c r="A585" s="25">
        <v>37390</v>
      </c>
      <c r="B585" s="1">
        <v>0.67950768683200324</v>
      </c>
      <c r="C585" s="1"/>
      <c r="D585" s="1"/>
      <c r="E585" s="1"/>
      <c r="F585" s="1">
        <v>1.476997273157824</v>
      </c>
      <c r="G585" s="1">
        <v>2.1004266817104749</v>
      </c>
      <c r="H585" s="1"/>
      <c r="I585" s="1">
        <v>1.3572606365061859</v>
      </c>
      <c r="J585" s="1"/>
      <c r="K585" s="1">
        <v>1.3407713924721021</v>
      </c>
      <c r="L585" s="1">
        <v>1.5112285264011389</v>
      </c>
      <c r="M585" s="1">
        <v>0.13799959325471009</v>
      </c>
      <c r="N585" s="1">
        <v>1.358224000221169</v>
      </c>
      <c r="O585" s="1"/>
      <c r="P585" s="1">
        <v>2.306758195259424</v>
      </c>
      <c r="Q585" s="1">
        <v>0.87808741530013912</v>
      </c>
      <c r="R585" s="1"/>
      <c r="S585" s="1"/>
      <c r="T585" s="1">
        <v>0.72085056113408186</v>
      </c>
    </row>
    <row r="586" spans="1:20" x14ac:dyDescent="0.3">
      <c r="A586" s="25">
        <v>37391</v>
      </c>
      <c r="B586" s="1">
        <v>0.67962486344166395</v>
      </c>
      <c r="C586" s="1"/>
      <c r="D586" s="1"/>
      <c r="E586" s="1"/>
      <c r="F586" s="1">
        <v>1.4761839109332859</v>
      </c>
      <c r="G586" s="1">
        <v>2.132704536950095</v>
      </c>
      <c r="H586" s="1"/>
      <c r="I586" s="1">
        <v>1.388936069103577</v>
      </c>
      <c r="J586" s="1"/>
      <c r="K586" s="1">
        <v>1.378539562664262</v>
      </c>
      <c r="L586" s="1">
        <v>1.5602076818524051</v>
      </c>
      <c r="M586" s="1">
        <v>0.1380345502811971</v>
      </c>
      <c r="N586" s="1">
        <v>1.3474985979298719</v>
      </c>
      <c r="O586" s="1"/>
      <c r="P586" s="1">
        <v>2.309483208590962</v>
      </c>
      <c r="Q586" s="1">
        <v>0.88337147806434124</v>
      </c>
      <c r="R586" s="1"/>
      <c r="S586" s="1"/>
      <c r="T586" s="1">
        <v>0.72941523922031926</v>
      </c>
    </row>
    <row r="587" spans="1:20" x14ac:dyDescent="0.3">
      <c r="A587" s="25">
        <v>37392</v>
      </c>
      <c r="B587" s="1">
        <v>0.68018097376027231</v>
      </c>
      <c r="C587" s="1"/>
      <c r="D587" s="1"/>
      <c r="E587" s="1"/>
      <c r="F587" s="1">
        <v>1.479387293086379</v>
      </c>
      <c r="G587" s="1">
        <v>2.1001535782521921</v>
      </c>
      <c r="H587" s="1"/>
      <c r="I587" s="1">
        <v>1.386318959774183</v>
      </c>
      <c r="J587" s="1"/>
      <c r="K587" s="1">
        <v>1.38483425775103</v>
      </c>
      <c r="L587" s="1">
        <v>1.5874556261589841</v>
      </c>
      <c r="M587" s="1">
        <v>0.1424827800734525</v>
      </c>
      <c r="N587" s="1">
        <v>1.3999221537509501</v>
      </c>
      <c r="O587" s="1"/>
      <c r="P587" s="1">
        <v>2.2759557696523882</v>
      </c>
      <c r="Q587" s="1">
        <v>0.90831538301482329</v>
      </c>
      <c r="R587" s="1"/>
      <c r="S587" s="1"/>
      <c r="T587" s="1">
        <v>0.7477849970466629</v>
      </c>
    </row>
    <row r="588" spans="1:20" x14ac:dyDescent="0.3">
      <c r="A588" s="25">
        <v>37393</v>
      </c>
      <c r="B588" s="1">
        <v>0.68016883499283953</v>
      </c>
      <c r="C588" s="1"/>
      <c r="D588" s="1"/>
      <c r="E588" s="1"/>
      <c r="F588" s="1">
        <v>1.481868932656222</v>
      </c>
      <c r="G588" s="1">
        <v>2.132613795024358</v>
      </c>
      <c r="H588" s="1"/>
      <c r="I588" s="1">
        <v>1.365292657688491</v>
      </c>
      <c r="J588" s="1"/>
      <c r="K588" s="1">
        <v>1.391128952755686</v>
      </c>
      <c r="L588" s="1">
        <v>1.5917818632543239</v>
      </c>
      <c r="M588" s="1">
        <v>0.15126964574967361</v>
      </c>
      <c r="N588" s="1">
        <v>1.4024836489129959</v>
      </c>
      <c r="O588" s="1"/>
      <c r="P588" s="1">
        <v>2.3012125597376398</v>
      </c>
      <c r="Q588" s="1">
        <v>0.90924785787446127</v>
      </c>
      <c r="R588" s="1"/>
      <c r="S588" s="1"/>
      <c r="T588" s="1">
        <v>0.75008860011813372</v>
      </c>
    </row>
    <row r="589" spans="1:20" x14ac:dyDescent="0.3">
      <c r="A589" s="25">
        <v>37396</v>
      </c>
      <c r="B589" s="1">
        <v>0.66772611186642716</v>
      </c>
      <c r="C589" s="1"/>
      <c r="D589" s="1"/>
      <c r="E589" s="1"/>
      <c r="F589" s="1">
        <v>1.4818547802514199</v>
      </c>
      <c r="G589" s="1">
        <v>2.083317236358218</v>
      </c>
      <c r="H589" s="1"/>
      <c r="I589" s="1">
        <v>1.3371835146546871</v>
      </c>
      <c r="J589" s="1"/>
      <c r="K589" s="1">
        <v>1.3659501726549499</v>
      </c>
      <c r="L589" s="1">
        <v>1.5643776403027081</v>
      </c>
      <c r="M589" s="1">
        <v>0.15126427567032391</v>
      </c>
      <c r="N589" s="1">
        <v>1.42607378562202</v>
      </c>
      <c r="O589" s="1"/>
      <c r="P589" s="1">
        <v>2.3470819863573582</v>
      </c>
      <c r="Q589" s="1">
        <v>0.89984535486918515</v>
      </c>
      <c r="R589" s="1"/>
      <c r="S589" s="1"/>
      <c r="T589" s="1">
        <v>0.74819846426461922</v>
      </c>
    </row>
    <row r="590" spans="1:20" x14ac:dyDescent="0.3">
      <c r="A590" s="25">
        <v>37397</v>
      </c>
      <c r="B590" s="1">
        <v>0.68004651434077523</v>
      </c>
      <c r="C590" s="1"/>
      <c r="D590" s="1"/>
      <c r="E590" s="1"/>
      <c r="F590" s="1">
        <v>1.4985224415252061</v>
      </c>
      <c r="G590" s="1">
        <v>2.1183108784933098</v>
      </c>
      <c r="H590" s="1"/>
      <c r="I590" s="1">
        <v>1.3764558365194619</v>
      </c>
      <c r="J590" s="1"/>
      <c r="K590" s="1">
        <v>1.372244867659606</v>
      </c>
      <c r="L590" s="1">
        <v>1.5637765891735389</v>
      </c>
      <c r="M590" s="1">
        <v>0.1556568157983452</v>
      </c>
      <c r="N590" s="1">
        <v>1.4375781009191031</v>
      </c>
      <c r="O590" s="1"/>
      <c r="P590" s="1">
        <v>2.3224855426598339</v>
      </c>
      <c r="Q590" s="1">
        <v>0.89052054842186845</v>
      </c>
      <c r="R590" s="1"/>
      <c r="S590" s="1"/>
      <c r="T590" s="1">
        <v>0.75020673360897838</v>
      </c>
    </row>
    <row r="591" spans="1:20" x14ac:dyDescent="0.3">
      <c r="A591" s="25">
        <v>37398</v>
      </c>
      <c r="B591" s="1">
        <v>0.69178497603064026</v>
      </c>
      <c r="C591" s="1"/>
      <c r="D591" s="1"/>
      <c r="E591" s="1"/>
      <c r="F591" s="1">
        <v>1.484447454388262</v>
      </c>
      <c r="G591" s="1">
        <v>2.0418337963261481</v>
      </c>
      <c r="H591" s="1"/>
      <c r="I591" s="1">
        <v>1.4016173485278041</v>
      </c>
      <c r="J591" s="1"/>
      <c r="K591" s="1">
        <v>1.334476547367806</v>
      </c>
      <c r="L591" s="1">
        <v>1.531316126446391</v>
      </c>
      <c r="M591" s="1">
        <v>0.14680058468759599</v>
      </c>
      <c r="N591" s="1">
        <v>1.4367143002991449</v>
      </c>
      <c r="O591" s="1"/>
      <c r="P591" s="1">
        <v>2.3195810446047882</v>
      </c>
      <c r="Q591" s="1">
        <v>0.86876260885282219</v>
      </c>
      <c r="R591" s="1"/>
      <c r="S591" s="1"/>
      <c r="T591" s="1">
        <v>0.730478440637921</v>
      </c>
    </row>
    <row r="592" spans="1:20" x14ac:dyDescent="0.3">
      <c r="A592" s="25">
        <v>37399</v>
      </c>
      <c r="B592" s="1">
        <v>0.67984618440578914</v>
      </c>
      <c r="C592" s="1"/>
      <c r="D592" s="1"/>
      <c r="E592" s="1"/>
      <c r="F592" s="1">
        <v>1.513136363823461</v>
      </c>
      <c r="G592" s="1">
        <v>2.080727158163266</v>
      </c>
      <c r="H592" s="1"/>
      <c r="I592" s="1">
        <v>1.382246412732</v>
      </c>
      <c r="J592" s="1"/>
      <c r="K592" s="1">
        <v>1.3281818523631499</v>
      </c>
      <c r="L592" s="1">
        <v>1.54322835901915</v>
      </c>
      <c r="M592" s="1">
        <v>0.15122392486491579</v>
      </c>
      <c r="N592" s="1">
        <v>1.4630272730826659</v>
      </c>
      <c r="O592" s="1"/>
      <c r="P592" s="1">
        <v>2.3246564029780159</v>
      </c>
      <c r="Q592" s="1">
        <v>0.86643142172683985</v>
      </c>
      <c r="R592" s="1"/>
      <c r="S592" s="1"/>
      <c r="T592" s="1">
        <v>0.74158298877731854</v>
      </c>
    </row>
    <row r="593" spans="1:20" x14ac:dyDescent="0.3">
      <c r="A593" s="25">
        <v>37400</v>
      </c>
      <c r="B593" s="1">
        <v>0.68000675370980757</v>
      </c>
      <c r="C593" s="1"/>
      <c r="D593" s="1"/>
      <c r="E593" s="1"/>
      <c r="F593" s="1">
        <v>1.5068128688434681</v>
      </c>
      <c r="G593" s="1">
        <v>2.0613553923762269</v>
      </c>
      <c r="H593" s="1"/>
      <c r="I593" s="1">
        <v>1.394769902540665</v>
      </c>
      <c r="J593" s="1"/>
      <c r="K593" s="1">
        <v>1.321887157358494</v>
      </c>
      <c r="L593" s="1">
        <v>1.5500543321215949</v>
      </c>
      <c r="M593" s="1">
        <v>0.1512201042111454</v>
      </c>
      <c r="N593" s="1">
        <v>1.4603058244264531</v>
      </c>
      <c r="O593" s="1"/>
      <c r="P593" s="1">
        <v>2.3330693856996172</v>
      </c>
      <c r="Q593" s="1">
        <v>0.8695396905272037</v>
      </c>
      <c r="R593" s="1"/>
      <c r="S593" s="1"/>
      <c r="T593" s="1">
        <v>0.74264619019492051</v>
      </c>
    </row>
    <row r="594" spans="1:20" x14ac:dyDescent="0.3">
      <c r="A594" s="25">
        <v>37403</v>
      </c>
      <c r="B594" s="1">
        <v>0.68012889082999184</v>
      </c>
      <c r="C594" s="1"/>
      <c r="D594" s="1"/>
      <c r="E594" s="1"/>
      <c r="F594" s="1">
        <v>1.5155443257302199</v>
      </c>
      <c r="G594" s="1">
        <v>2.0418537965558419</v>
      </c>
      <c r="H594" s="1"/>
      <c r="I594" s="1">
        <v>1.3786541993888921</v>
      </c>
      <c r="J594" s="1"/>
      <c r="K594" s="1">
        <v>1.30929776726707</v>
      </c>
      <c r="L594" s="1">
        <v>1.5583612131208151</v>
      </c>
      <c r="M594" s="1">
        <v>0.15565006658186831</v>
      </c>
      <c r="N594" s="1">
        <v>1.456084223628676</v>
      </c>
      <c r="O594" s="1"/>
      <c r="P594" s="1">
        <v>2.314622533026053</v>
      </c>
      <c r="Q594" s="1">
        <v>0.87731033360264499</v>
      </c>
      <c r="R594" s="1"/>
      <c r="S594" s="1"/>
      <c r="T594" s="1">
        <v>0.75002953337271139</v>
      </c>
    </row>
    <row r="595" spans="1:20" x14ac:dyDescent="0.3">
      <c r="A595" s="25">
        <v>37404</v>
      </c>
      <c r="B595" s="1">
        <v>0.68006755815429598</v>
      </c>
      <c r="C595" s="1"/>
      <c r="D595" s="1"/>
      <c r="E595" s="1"/>
      <c r="F595" s="1">
        <v>1.5344961657265379</v>
      </c>
      <c r="G595" s="1">
        <v>1.977030119494934</v>
      </c>
      <c r="H595" s="1"/>
      <c r="I595" s="1">
        <v>1.4016694143138231</v>
      </c>
      <c r="J595" s="1"/>
      <c r="K595" s="1">
        <v>1.296708377175646</v>
      </c>
      <c r="L595" s="1">
        <v>1.565713882705088</v>
      </c>
      <c r="M595" s="1">
        <v>0.16004908848330629</v>
      </c>
      <c r="N595" s="1">
        <v>1.453221364989417</v>
      </c>
      <c r="O595" s="1"/>
      <c r="P595" s="1">
        <v>2.348709063940281</v>
      </c>
      <c r="Q595" s="1">
        <v>0.8703167722015851</v>
      </c>
      <c r="R595" s="1"/>
      <c r="S595" s="1"/>
      <c r="T595" s="1">
        <v>0.75180153573538111</v>
      </c>
    </row>
    <row r="596" spans="1:20" x14ac:dyDescent="0.3">
      <c r="A596" s="25">
        <v>37405</v>
      </c>
      <c r="B596" s="1">
        <v>0.69252985140514445</v>
      </c>
      <c r="C596" s="1"/>
      <c r="D596" s="1"/>
      <c r="E596" s="1"/>
      <c r="F596" s="1">
        <v>1.594893562381013</v>
      </c>
      <c r="G596" s="1">
        <v>1.9899877348038779</v>
      </c>
      <c r="H596" s="1"/>
      <c r="I596" s="1">
        <v>1.4090513813882519</v>
      </c>
      <c r="J596" s="1"/>
      <c r="K596" s="1">
        <v>1.321887157358494</v>
      </c>
      <c r="L596" s="1">
        <v>1.6045575090058459</v>
      </c>
      <c r="M596" s="1">
        <v>0.17327685212840471</v>
      </c>
      <c r="N596" s="1">
        <v>1.4402099752995341</v>
      </c>
      <c r="O596" s="1"/>
      <c r="P596" s="1">
        <v>2.3678441976101352</v>
      </c>
      <c r="Q596" s="1">
        <v>0.87653330982542543</v>
      </c>
      <c r="R596" s="1"/>
      <c r="S596" s="1"/>
      <c r="T596" s="1">
        <v>0.76698168930891919</v>
      </c>
    </row>
    <row r="597" spans="1:20" x14ac:dyDescent="0.3">
      <c r="A597" s="25">
        <v>37407</v>
      </c>
      <c r="B597" s="1">
        <v>0.70448944445385708</v>
      </c>
      <c r="C597" s="1"/>
      <c r="D597" s="1"/>
      <c r="E597" s="1"/>
      <c r="F597" s="1">
        <v>1.5795135873810571</v>
      </c>
      <c r="G597" s="1">
        <v>1.890007919220871</v>
      </c>
      <c r="H597" s="1"/>
      <c r="I597" s="1">
        <v>1.3133913818005161</v>
      </c>
      <c r="J597" s="1"/>
      <c r="K597" s="1">
        <v>1.3155924622717261</v>
      </c>
      <c r="L597" s="1">
        <v>1.5844975756203341</v>
      </c>
      <c r="M597" s="1">
        <v>0.17326639468074551</v>
      </c>
      <c r="N597" s="1">
        <v>1.4194794111593341</v>
      </c>
      <c r="O597" s="1"/>
      <c r="P597" s="1">
        <v>2.3975250715119398</v>
      </c>
      <c r="Q597" s="1">
        <v>0.87808741530013901</v>
      </c>
      <c r="R597" s="1"/>
      <c r="S597" s="1"/>
      <c r="T597" s="1">
        <v>0.75965741287655064</v>
      </c>
    </row>
    <row r="598" spans="1:20" x14ac:dyDescent="0.3">
      <c r="A598" s="25">
        <v>37410</v>
      </c>
      <c r="B598" s="1">
        <v>0.69190852267196401</v>
      </c>
      <c r="C598" s="1"/>
      <c r="D598" s="1"/>
      <c r="E598" s="1"/>
      <c r="F598" s="1">
        <v>1.565372537229627</v>
      </c>
      <c r="G598" s="1">
        <v>1.897874287095568</v>
      </c>
      <c r="H598" s="1"/>
      <c r="I598" s="1">
        <v>1.368498050620923</v>
      </c>
      <c r="J598" s="1"/>
      <c r="K598" s="1">
        <v>1.3155924622717261</v>
      </c>
      <c r="L598" s="1">
        <v>1.5669364756425519</v>
      </c>
      <c r="M598" s="1">
        <v>0.16443488994567271</v>
      </c>
      <c r="N598" s="1">
        <v>1.4229256527339891</v>
      </c>
      <c r="O598" s="1"/>
      <c r="P598" s="1">
        <v>2.4182279416196208</v>
      </c>
      <c r="Q598" s="1">
        <v>0.8647995617738925</v>
      </c>
      <c r="R598" s="1"/>
      <c r="S598" s="1"/>
      <c r="T598" s="1">
        <v>0.74772593030124046</v>
      </c>
    </row>
    <row r="599" spans="1:20" x14ac:dyDescent="0.3">
      <c r="A599" s="25">
        <v>37411</v>
      </c>
      <c r="B599" s="1">
        <v>0.69179313146824517</v>
      </c>
      <c r="C599" s="1"/>
      <c r="D599" s="1"/>
      <c r="E599" s="1"/>
      <c r="F599" s="1">
        <v>1.5889562776014201</v>
      </c>
      <c r="G599" s="1">
        <v>1.9770572250505209</v>
      </c>
      <c r="H599" s="1"/>
      <c r="I599" s="1">
        <v>1.3703305334855631</v>
      </c>
      <c r="J599" s="1"/>
      <c r="K599" s="1">
        <v>1.296708377175646</v>
      </c>
      <c r="L599" s="1">
        <v>1.552993795654773</v>
      </c>
      <c r="M599" s="1">
        <v>0.1644092672619536</v>
      </c>
      <c r="N599" s="1">
        <v>1.448535177168278</v>
      </c>
      <c r="O599" s="1"/>
      <c r="P599" s="1">
        <v>2.380756044062299</v>
      </c>
      <c r="Q599" s="1">
        <v>0.85477537025637906</v>
      </c>
      <c r="R599" s="1"/>
      <c r="S599" s="1"/>
      <c r="T599" s="1">
        <v>0.74424099232132312</v>
      </c>
    </row>
    <row r="600" spans="1:20" x14ac:dyDescent="0.3">
      <c r="A600" s="25">
        <v>37412</v>
      </c>
      <c r="B600" s="1">
        <v>0.66712225945295911</v>
      </c>
      <c r="C600" s="1"/>
      <c r="D600" s="1"/>
      <c r="E600" s="1"/>
      <c r="F600" s="1">
        <v>1.605115648998338</v>
      </c>
      <c r="G600" s="1">
        <v>2.0678405350680809</v>
      </c>
      <c r="H600" s="1"/>
      <c r="I600" s="1">
        <v>1.3921856436515789</v>
      </c>
      <c r="J600" s="1"/>
      <c r="K600" s="1">
        <v>1.2715295970749101</v>
      </c>
      <c r="L600" s="1">
        <v>1.5228707403671971</v>
      </c>
      <c r="M600" s="1">
        <v>0.16441317311311801</v>
      </c>
      <c r="N600" s="1">
        <v>1.445976409238293</v>
      </c>
      <c r="O600" s="1"/>
      <c r="P600" s="1">
        <v>2.3947190739118711</v>
      </c>
      <c r="Q600" s="1">
        <v>0.84700466928377616</v>
      </c>
      <c r="R600" s="1"/>
      <c r="S600" s="1"/>
      <c r="T600" s="1">
        <v>0.74359125812167748</v>
      </c>
    </row>
    <row r="601" spans="1:20" x14ac:dyDescent="0.3">
      <c r="A601" s="25">
        <v>37413</v>
      </c>
      <c r="B601" s="1">
        <v>0.65419984114144536</v>
      </c>
      <c r="C601" s="1"/>
      <c r="D601" s="1"/>
      <c r="E601" s="1"/>
      <c r="F601" s="1">
        <v>1.5684632966642751</v>
      </c>
      <c r="G601" s="1">
        <v>2.0223186217632931</v>
      </c>
      <c r="H601" s="1"/>
      <c r="I601" s="1">
        <v>1.366349031679269</v>
      </c>
      <c r="J601" s="1"/>
      <c r="K601" s="1">
        <v>1.2085825717321941</v>
      </c>
      <c r="L601" s="1">
        <v>1.4391601783970021</v>
      </c>
      <c r="M601" s="1">
        <v>0.15555162492135069</v>
      </c>
      <c r="N601" s="1">
        <v>1.4131397023713601</v>
      </c>
      <c r="O601" s="1"/>
      <c r="P601" s="1">
        <v>2.3481000412476138</v>
      </c>
      <c r="Q601" s="1">
        <v>0.81584422670945389</v>
      </c>
      <c r="R601" s="1"/>
      <c r="S601" s="1"/>
      <c r="T601" s="1">
        <v>0.71541642055522736</v>
      </c>
    </row>
    <row r="602" spans="1:20" x14ac:dyDescent="0.3">
      <c r="A602" s="25">
        <v>37414</v>
      </c>
      <c r="B602" s="1">
        <v>0.66661504049735321</v>
      </c>
      <c r="C602" s="1"/>
      <c r="D602" s="1"/>
      <c r="E602" s="1"/>
      <c r="F602" s="1">
        <v>1.564253321099752</v>
      </c>
      <c r="G602" s="1">
        <v>2.0547181932376972</v>
      </c>
      <c r="H602" s="1"/>
      <c r="I602" s="1">
        <v>1.3440042418615941</v>
      </c>
      <c r="J602" s="1"/>
      <c r="K602" s="1">
        <v>1.2337614268827499</v>
      </c>
      <c r="L602" s="1">
        <v>1.457118964027311</v>
      </c>
      <c r="M602" s="1">
        <v>0.1643848949061199</v>
      </c>
      <c r="N602" s="1">
        <v>1.3912528491408129</v>
      </c>
      <c r="O602" s="1"/>
      <c r="P602" s="1">
        <v>2.3380618804355571</v>
      </c>
      <c r="Q602" s="1">
        <v>0.85477537025637906</v>
      </c>
      <c r="R602" s="1"/>
      <c r="S602" s="1"/>
      <c r="T602" s="1">
        <v>0.72545776727702294</v>
      </c>
    </row>
    <row r="603" spans="1:20" x14ac:dyDescent="0.3">
      <c r="A603" s="25">
        <v>37417</v>
      </c>
      <c r="B603" s="1">
        <v>0.67938206437946203</v>
      </c>
      <c r="C603" s="1"/>
      <c r="D603" s="1"/>
      <c r="E603" s="1"/>
      <c r="F603" s="1">
        <v>1.572256199929031</v>
      </c>
      <c r="G603" s="1">
        <v>2.0535284195524022</v>
      </c>
      <c r="H603" s="1"/>
      <c r="I603" s="1">
        <v>1.377715637408397</v>
      </c>
      <c r="J603" s="1"/>
      <c r="K603" s="1">
        <v>1.29041368217099</v>
      </c>
      <c r="L603" s="1">
        <v>1.5036539850591699</v>
      </c>
      <c r="M603" s="1">
        <v>0.17322529246912419</v>
      </c>
      <c r="N603" s="1">
        <v>1.402596298335999</v>
      </c>
      <c r="O603" s="1"/>
      <c r="P603" s="1">
        <v>2.3771971214220451</v>
      </c>
      <c r="Q603" s="1">
        <v>0.85866072075423705</v>
      </c>
      <c r="R603" s="1"/>
      <c r="S603" s="1"/>
      <c r="T603" s="1">
        <v>0.74418192557590068</v>
      </c>
    </row>
    <row r="604" spans="1:20" x14ac:dyDescent="0.3">
      <c r="A604" s="25">
        <v>37418</v>
      </c>
      <c r="B604" s="1">
        <v>0.64197466514189072</v>
      </c>
      <c r="C604" s="1"/>
      <c r="D604" s="1"/>
      <c r="E604" s="1"/>
      <c r="F604" s="1">
        <v>1.5628739252317501</v>
      </c>
      <c r="G604" s="1">
        <v>2.0612387638854419</v>
      </c>
      <c r="H604" s="1"/>
      <c r="I604" s="1">
        <v>1.3731521476954049</v>
      </c>
      <c r="J604" s="1"/>
      <c r="K604" s="1">
        <v>1.25264551197883</v>
      </c>
      <c r="L604" s="1">
        <v>1.465938587599126</v>
      </c>
      <c r="M604" s="1">
        <v>0.15996629428757361</v>
      </c>
      <c r="N604" s="1">
        <v>1.3815037758947459</v>
      </c>
      <c r="O604" s="1"/>
      <c r="P604" s="1">
        <v>2.3900547687510931</v>
      </c>
      <c r="Q604" s="1">
        <v>0.81887479892874582</v>
      </c>
      <c r="R604" s="1"/>
      <c r="S604" s="1"/>
      <c r="T604" s="1">
        <v>0.7212049616066154</v>
      </c>
    </row>
    <row r="605" spans="1:20" x14ac:dyDescent="0.3">
      <c r="A605" s="25">
        <v>37419</v>
      </c>
      <c r="B605" s="1">
        <v>0.65423254799859742</v>
      </c>
      <c r="C605" s="1"/>
      <c r="D605" s="1"/>
      <c r="E605" s="1"/>
      <c r="F605" s="1">
        <v>1.569727249851216</v>
      </c>
      <c r="G605" s="1">
        <v>2.04815818693679</v>
      </c>
      <c r="H605" s="1"/>
      <c r="I605" s="1">
        <v>1.412415731401838</v>
      </c>
      <c r="J605" s="1"/>
      <c r="K605" s="1">
        <v>1.2589402069834861</v>
      </c>
      <c r="L605" s="1">
        <v>1.438179958319113</v>
      </c>
      <c r="M605" s="1">
        <v>0.1643364857455652</v>
      </c>
      <c r="N605" s="1">
        <v>1.362736894615117</v>
      </c>
      <c r="O605" s="1"/>
      <c r="P605" s="1">
        <v>2.440417529939475</v>
      </c>
      <c r="Q605" s="1">
        <v>0.79346465652533205</v>
      </c>
      <c r="R605" s="1"/>
      <c r="S605" s="1"/>
      <c r="T605" s="1">
        <v>0.71659775546367388</v>
      </c>
    </row>
    <row r="606" spans="1:20" x14ac:dyDescent="0.3">
      <c r="A606" s="25">
        <v>37420</v>
      </c>
      <c r="B606" s="1">
        <v>0.64187135943552764</v>
      </c>
      <c r="C606" s="1"/>
      <c r="D606" s="1"/>
      <c r="E606" s="1"/>
      <c r="F606" s="1">
        <v>1.5224443742519509</v>
      </c>
      <c r="G606" s="1">
        <v>2.0415884948796998</v>
      </c>
      <c r="H606" s="1"/>
      <c r="I606" s="1">
        <v>1.3908560586957981</v>
      </c>
      <c r="J606" s="1"/>
      <c r="K606" s="1">
        <v>1.2337614268827499</v>
      </c>
      <c r="L606" s="1">
        <v>1.425524374017082</v>
      </c>
      <c r="M606" s="1">
        <v>0.15991737280533511</v>
      </c>
      <c r="N606" s="1">
        <v>1.334545937401761</v>
      </c>
      <c r="O606" s="1"/>
      <c r="P606" s="1">
        <v>2.429869174164268</v>
      </c>
      <c r="Q606" s="1">
        <v>0.80822897679615668</v>
      </c>
      <c r="R606" s="1"/>
      <c r="S606" s="1"/>
      <c r="T606" s="1">
        <v>0.70655640874187819</v>
      </c>
    </row>
    <row r="607" spans="1:20" x14ac:dyDescent="0.3">
      <c r="A607" s="25">
        <v>37421</v>
      </c>
      <c r="B607" s="1">
        <v>0.65394652719623481</v>
      </c>
      <c r="C607" s="1"/>
      <c r="D607" s="1"/>
      <c r="E607" s="1"/>
      <c r="F607" s="1">
        <v>1.4972119729147839</v>
      </c>
      <c r="G607" s="1">
        <v>1.9895983862914191</v>
      </c>
      <c r="H607" s="1"/>
      <c r="I607" s="1">
        <v>1.376382484346041</v>
      </c>
      <c r="J607" s="1"/>
      <c r="K607" s="1">
        <v>1.1959931816407701</v>
      </c>
      <c r="L607" s="1">
        <v>1.374299345430934</v>
      </c>
      <c r="M607" s="1">
        <v>0.15548996543519111</v>
      </c>
      <c r="N607" s="1">
        <v>1.289429512511383</v>
      </c>
      <c r="O607" s="1"/>
      <c r="P607" s="1">
        <v>2.4090528682269472</v>
      </c>
      <c r="Q607" s="1">
        <v>0.80426592971722699</v>
      </c>
      <c r="R607" s="1"/>
      <c r="S607" s="1"/>
      <c r="T607" s="1">
        <v>0.69096278795038379</v>
      </c>
    </row>
    <row r="608" spans="1:20" x14ac:dyDescent="0.3">
      <c r="A608" s="25">
        <v>37424</v>
      </c>
      <c r="B608" s="1">
        <v>0.66675516975670912</v>
      </c>
      <c r="C608" s="1"/>
      <c r="D608" s="1"/>
      <c r="E608" s="1"/>
      <c r="F608" s="1">
        <v>1.50777509183214</v>
      </c>
      <c r="G608" s="1">
        <v>2.0025553161762422</v>
      </c>
      <c r="H608" s="1"/>
      <c r="I608" s="1">
        <v>1.3737343991304649</v>
      </c>
      <c r="J608" s="1"/>
      <c r="K608" s="1">
        <v>1.2048243490366319</v>
      </c>
      <c r="L608" s="1">
        <v>1.404397445885931</v>
      </c>
      <c r="M608" s="1">
        <v>0.14851283481536001</v>
      </c>
      <c r="N608" s="1">
        <v>1.296998413452717</v>
      </c>
      <c r="O608" s="1"/>
      <c r="P608" s="1">
        <v>2.4691185871823178</v>
      </c>
      <c r="Q608" s="1">
        <v>0.81592192329052615</v>
      </c>
      <c r="R608" s="1"/>
      <c r="S608" s="1"/>
      <c r="T608" s="1">
        <v>0.70507974010632002</v>
      </c>
    </row>
    <row r="609" spans="1:20" x14ac:dyDescent="0.3">
      <c r="A609" s="25">
        <v>37425</v>
      </c>
      <c r="B609" s="1">
        <v>0.65432983319713889</v>
      </c>
      <c r="C609" s="1"/>
      <c r="D609" s="1"/>
      <c r="E609" s="1"/>
      <c r="F609" s="1">
        <v>1.5006163245346289</v>
      </c>
      <c r="G609" s="1">
        <v>1.9247183842048181</v>
      </c>
      <c r="H609" s="1"/>
      <c r="I609" s="1">
        <v>1.3273602109289131</v>
      </c>
      <c r="J609" s="1"/>
      <c r="K609" s="1">
        <v>1.2111323240001619</v>
      </c>
      <c r="L609" s="1">
        <v>1.40827177710857</v>
      </c>
      <c r="M609" s="1">
        <v>0.1160176327720529</v>
      </c>
      <c r="N609" s="1">
        <v>1.289120769603521</v>
      </c>
      <c r="O609" s="1"/>
      <c r="P609" s="1">
        <v>2.431581745940008</v>
      </c>
      <c r="Q609" s="1">
        <v>0.81592192329052615</v>
      </c>
      <c r="R609" s="1"/>
      <c r="S609" s="1"/>
      <c r="T609" s="1">
        <v>0.69822799763733012</v>
      </c>
    </row>
    <row r="610" spans="1:20" x14ac:dyDescent="0.3">
      <c r="A610" s="25">
        <v>37426</v>
      </c>
      <c r="B610" s="1">
        <v>0.66635293436300724</v>
      </c>
      <c r="C610" s="1"/>
      <c r="D610" s="1"/>
      <c r="E610" s="1"/>
      <c r="F610" s="1">
        <v>1.507292331304152</v>
      </c>
      <c r="G610" s="1">
        <v>1.943974739170873</v>
      </c>
      <c r="H610" s="1"/>
      <c r="I610" s="1">
        <v>1.3115724865864631</v>
      </c>
      <c r="J610" s="1"/>
      <c r="K610" s="1">
        <v>1.1732844741368711</v>
      </c>
      <c r="L610" s="1">
        <v>1.341291248408818</v>
      </c>
      <c r="M610" s="1">
        <v>0.1014647960398721</v>
      </c>
      <c r="N610" s="1">
        <v>1.2662511106930829</v>
      </c>
      <c r="O610" s="1"/>
      <c r="P610" s="1">
        <v>2.449037790338445</v>
      </c>
      <c r="Q610" s="1">
        <v>0.82213851881152789</v>
      </c>
      <c r="R610" s="1"/>
      <c r="S610" s="1"/>
      <c r="T610" s="1">
        <v>0.67885410513880673</v>
      </c>
    </row>
    <row r="611" spans="1:20" x14ac:dyDescent="0.3">
      <c r="A611" s="25">
        <v>37427</v>
      </c>
      <c r="B611" s="1">
        <v>0.6901805320463219</v>
      </c>
      <c r="C611" s="1"/>
      <c r="D611" s="1"/>
      <c r="E611" s="1"/>
      <c r="F611" s="1">
        <v>1.450715325203958</v>
      </c>
      <c r="G611" s="1">
        <v>1.7750410403336969</v>
      </c>
      <c r="H611" s="1"/>
      <c r="I611" s="1">
        <v>1.246946954150649</v>
      </c>
      <c r="J611" s="1"/>
      <c r="K611" s="1">
        <v>1.122820599132478</v>
      </c>
      <c r="L611" s="1">
        <v>1.2845377468642381</v>
      </c>
      <c r="M611" s="1">
        <v>9.5658011507554458E-2</v>
      </c>
      <c r="N611" s="1">
        <v>1.1985965955046061</v>
      </c>
      <c r="O611" s="1"/>
      <c r="P611" s="1">
        <v>2.4012327921185479</v>
      </c>
      <c r="Q611" s="1">
        <v>0.79260987826987872</v>
      </c>
      <c r="R611" s="1"/>
      <c r="S611" s="1"/>
      <c r="T611" s="1">
        <v>0.64430005906674526</v>
      </c>
    </row>
    <row r="612" spans="1:20" x14ac:dyDescent="0.3">
      <c r="A612" s="25">
        <v>37428</v>
      </c>
      <c r="B612" s="1">
        <v>0.70195363109545128</v>
      </c>
      <c r="C612" s="1"/>
      <c r="D612" s="1"/>
      <c r="E612" s="1"/>
      <c r="F612" s="1">
        <v>1.406591848638848</v>
      </c>
      <c r="G612" s="1">
        <v>1.7465714385727651</v>
      </c>
      <c r="H612" s="1"/>
      <c r="I612" s="1">
        <v>1.271126492082034</v>
      </c>
      <c r="J612" s="1"/>
      <c r="K612" s="1">
        <v>1.078664774223546</v>
      </c>
      <c r="L612" s="1">
        <v>1.247912690711763</v>
      </c>
      <c r="M612" s="1">
        <v>9.3815787371071088E-2</v>
      </c>
      <c r="N612" s="1">
        <v>1.105189163845955</v>
      </c>
      <c r="O612" s="1"/>
      <c r="P612" s="1">
        <v>2.2586174991675469</v>
      </c>
      <c r="Q612" s="1">
        <v>0.75064822037771073</v>
      </c>
      <c r="R612" s="1"/>
      <c r="S612" s="1"/>
      <c r="T612" s="1">
        <v>0.61411695215593609</v>
      </c>
    </row>
    <row r="613" spans="1:20" x14ac:dyDescent="0.3">
      <c r="A613" s="25">
        <v>37431</v>
      </c>
      <c r="B613" s="1">
        <v>0.70210469854313329</v>
      </c>
      <c r="C613" s="1"/>
      <c r="D613" s="1"/>
      <c r="E613" s="1"/>
      <c r="F613" s="1">
        <v>1.370114909672709</v>
      </c>
      <c r="G613" s="1">
        <v>1.7156580483868149</v>
      </c>
      <c r="H613" s="1"/>
      <c r="I613" s="1">
        <v>1.297739000489847</v>
      </c>
      <c r="J613" s="1"/>
      <c r="K613" s="1">
        <v>1.0975886991962469</v>
      </c>
      <c r="L613" s="1">
        <v>1.279815363076984</v>
      </c>
      <c r="M613" s="1">
        <v>9.9618026298885512E-2</v>
      </c>
      <c r="N613" s="1">
        <v>1.147266003447676</v>
      </c>
      <c r="O613" s="1"/>
      <c r="P613" s="1">
        <v>2.2238628997936312</v>
      </c>
      <c r="Q613" s="1">
        <v>0.76774372777451771</v>
      </c>
      <c r="R613" s="1"/>
      <c r="S613" s="1"/>
      <c r="T613" s="1">
        <v>0.63549911399881864</v>
      </c>
    </row>
    <row r="614" spans="1:20" x14ac:dyDescent="0.3">
      <c r="A614" s="25">
        <v>37432</v>
      </c>
      <c r="B614" s="1">
        <v>0.73890957721996042</v>
      </c>
      <c r="C614" s="1"/>
      <c r="D614" s="1"/>
      <c r="E614" s="1"/>
      <c r="F614" s="1">
        <v>1.382280718236591</v>
      </c>
      <c r="G614" s="1">
        <v>1.7236401921995459</v>
      </c>
      <c r="H614" s="1"/>
      <c r="I614" s="1">
        <v>1.3506944363640661</v>
      </c>
      <c r="J614" s="1"/>
      <c r="K614" s="1">
        <v>1.1606685241276999</v>
      </c>
      <c r="L614" s="1">
        <v>1.304108553354794</v>
      </c>
      <c r="M614" s="1">
        <v>8.6395202221600645E-2</v>
      </c>
      <c r="N614" s="1">
        <v>1.208333698480256</v>
      </c>
      <c r="O614" s="1"/>
      <c r="P614" s="1">
        <v>2.2095315229860399</v>
      </c>
      <c r="Q614" s="1">
        <v>0.76152713225351576</v>
      </c>
      <c r="R614" s="1"/>
      <c r="S614" s="1"/>
      <c r="T614" s="1">
        <v>0.63230950974601297</v>
      </c>
    </row>
    <row r="615" spans="1:20" x14ac:dyDescent="0.3">
      <c r="A615" s="25">
        <v>37433</v>
      </c>
      <c r="B615" s="1">
        <v>0.75143513380218518</v>
      </c>
      <c r="C615" s="1"/>
      <c r="D615" s="1"/>
      <c r="E615" s="1"/>
      <c r="F615" s="1">
        <v>1.402468585804463</v>
      </c>
      <c r="G615" s="1">
        <v>1.7949329994048031</v>
      </c>
      <c r="H615" s="1"/>
      <c r="I615" s="1">
        <v>1.298635020745216</v>
      </c>
      <c r="J615" s="1"/>
      <c r="K615" s="1">
        <v>1.1669764991733409</v>
      </c>
      <c r="L615" s="1">
        <v>1.2896371986823461</v>
      </c>
      <c r="M615" s="1">
        <v>8.635081993176906E-2</v>
      </c>
      <c r="N615" s="1">
        <v>1.279390112936357</v>
      </c>
      <c r="O615" s="1"/>
      <c r="P615" s="1">
        <v>2.2647121605649172</v>
      </c>
      <c r="Q615" s="1">
        <v>0.76929783322611867</v>
      </c>
      <c r="R615" s="1"/>
      <c r="S615" s="1"/>
      <c r="T615" s="1">
        <v>0.6314235085646781</v>
      </c>
    </row>
    <row r="616" spans="1:20" x14ac:dyDescent="0.3">
      <c r="A616" s="25">
        <v>37434</v>
      </c>
      <c r="B616" s="1">
        <v>0.77649619778420753</v>
      </c>
      <c r="C616" s="1"/>
      <c r="D616" s="1"/>
      <c r="E616" s="1"/>
      <c r="F616" s="1">
        <v>1.484235254896539</v>
      </c>
      <c r="G616" s="1">
        <v>1.8856759681852291</v>
      </c>
      <c r="H616" s="1"/>
      <c r="I616" s="1">
        <v>1.332145110017076</v>
      </c>
      <c r="J616" s="1"/>
      <c r="K616" s="1">
        <v>1.185900424063931</v>
      </c>
      <c r="L616" s="1">
        <v>1.307405795934885</v>
      </c>
      <c r="M616" s="1">
        <v>9.0354809789044255E-2</v>
      </c>
      <c r="N616" s="1">
        <v>1.2960259001571779</v>
      </c>
      <c r="O616" s="1"/>
      <c r="P616" s="1">
        <v>2.4182714114014279</v>
      </c>
      <c r="Q616" s="1">
        <v>0.77318318372397654</v>
      </c>
      <c r="R616" s="1"/>
      <c r="S616" s="1"/>
      <c r="T616" s="1">
        <v>0.65050206733608984</v>
      </c>
    </row>
    <row r="617" spans="1:20" x14ac:dyDescent="0.3">
      <c r="A617" s="25">
        <v>37435</v>
      </c>
      <c r="B617" s="1">
        <v>0.76454983005005661</v>
      </c>
      <c r="C617" s="1"/>
      <c r="D617" s="1"/>
      <c r="E617" s="1"/>
      <c r="F617" s="1">
        <v>1.5107748396753731</v>
      </c>
      <c r="G617" s="1">
        <v>1.8999952646622631</v>
      </c>
      <c r="H617" s="1"/>
      <c r="I617" s="1">
        <v>1.3605889436441181</v>
      </c>
      <c r="J617" s="1"/>
      <c r="K617" s="1">
        <v>1.198516374073102</v>
      </c>
      <c r="L617" s="1">
        <v>1.314607575210154</v>
      </c>
      <c r="M617" s="1">
        <v>7.5451052565566293E-2</v>
      </c>
      <c r="N617" s="1">
        <v>1.2810178673045729</v>
      </c>
      <c r="O617" s="1"/>
      <c r="P617" s="1">
        <v>2.4742004257879189</v>
      </c>
      <c r="Q617" s="1">
        <v>0.80646966841062706</v>
      </c>
      <c r="R617" s="1"/>
      <c r="S617" s="1"/>
      <c r="T617" s="1">
        <v>0.65794447725930305</v>
      </c>
    </row>
    <row r="618" spans="1:20" x14ac:dyDescent="0.3">
      <c r="A618" s="25">
        <v>37438</v>
      </c>
      <c r="B618" s="1">
        <v>0.72751750167003348</v>
      </c>
      <c r="C618" s="1"/>
      <c r="D618" s="1"/>
      <c r="E618" s="1"/>
      <c r="F618" s="1">
        <v>1.4854045483270879</v>
      </c>
      <c r="G618" s="1">
        <v>1.8457477967444389</v>
      </c>
      <c r="H618" s="1"/>
      <c r="I618" s="1">
        <v>1.3129399007255429</v>
      </c>
      <c r="J618" s="1"/>
      <c r="K618" s="1">
        <v>1.198516374073102</v>
      </c>
      <c r="L618" s="1">
        <v>1.3115566512404899</v>
      </c>
      <c r="M618" s="1">
        <v>7.6707459607525771E-2</v>
      </c>
      <c r="N618" s="1">
        <v>1.25794316303085</v>
      </c>
      <c r="O618" s="1"/>
      <c r="P618" s="1">
        <v>2.483072720532999</v>
      </c>
      <c r="Q618" s="1">
        <v>0.76752770287878835</v>
      </c>
      <c r="R618" s="1"/>
      <c r="S618" s="1"/>
      <c r="T618" s="1">
        <v>0.64335499113998817</v>
      </c>
    </row>
    <row r="619" spans="1:20" x14ac:dyDescent="0.3">
      <c r="A619" s="25">
        <v>37439</v>
      </c>
      <c r="B619" s="1">
        <v>0.7274097470088069</v>
      </c>
      <c r="C619" s="1"/>
      <c r="D619" s="1"/>
      <c r="E619" s="1"/>
      <c r="F619" s="1">
        <v>1.4939778895158971</v>
      </c>
      <c r="G619" s="1">
        <v>1.8653763408158739</v>
      </c>
      <c r="H619" s="1"/>
      <c r="I619" s="1">
        <v>1.3305306336869549</v>
      </c>
      <c r="J619" s="1"/>
      <c r="K619" s="1">
        <v>1.204824349036631</v>
      </c>
      <c r="L619" s="1">
        <v>1.3006919943218751</v>
      </c>
      <c r="M619" s="1">
        <v>7.7574900497083418E-2</v>
      </c>
      <c r="N619" s="1">
        <v>1.2371197268721841</v>
      </c>
      <c r="O619" s="1"/>
      <c r="P619" s="1">
        <v>2.4667124869201098</v>
      </c>
      <c r="Q619" s="1">
        <v>0.78780662323581352</v>
      </c>
      <c r="R619" s="1"/>
      <c r="S619" s="1"/>
      <c r="T619" s="1">
        <v>0.64057885410513882</v>
      </c>
    </row>
    <row r="620" spans="1:20" x14ac:dyDescent="0.3">
      <c r="A620" s="25">
        <v>37440</v>
      </c>
      <c r="B620" s="1">
        <v>0.70237470105886479</v>
      </c>
      <c r="C620" s="1"/>
      <c r="D620" s="1"/>
      <c r="E620" s="1"/>
      <c r="F620" s="1">
        <v>1.4842694445682849</v>
      </c>
      <c r="G620" s="1">
        <v>1.86143714667163</v>
      </c>
      <c r="H620" s="1"/>
      <c r="I620" s="1">
        <v>1.2896100704031661</v>
      </c>
      <c r="J620" s="1"/>
      <c r="K620" s="1">
        <v>1.1669764991733409</v>
      </c>
      <c r="L620" s="1">
        <v>1.2740314083828499</v>
      </c>
      <c r="M620" s="1">
        <v>6.9203804107602324E-2</v>
      </c>
      <c r="N620" s="1">
        <v>1.2253049613984219</v>
      </c>
      <c r="O620" s="1"/>
      <c r="P620" s="1">
        <v>2.425037191661565</v>
      </c>
      <c r="Q620" s="1">
        <v>0.76760848460430331</v>
      </c>
      <c r="R620" s="1"/>
      <c r="S620" s="1"/>
      <c r="T620" s="1">
        <v>0.62817483756645009</v>
      </c>
    </row>
    <row r="621" spans="1:20" x14ac:dyDescent="0.3">
      <c r="A621" s="25">
        <v>37441</v>
      </c>
      <c r="B621" s="1">
        <v>0.71465910464504079</v>
      </c>
      <c r="C621" s="1"/>
      <c r="D621" s="1"/>
      <c r="E621" s="1"/>
      <c r="F621" s="1">
        <v>1.4862070160349241</v>
      </c>
      <c r="G621" s="1">
        <v>1.871890412965983</v>
      </c>
      <c r="H621" s="1"/>
      <c r="I621" s="1">
        <v>1.277145454350515</v>
      </c>
      <c r="J621" s="1"/>
      <c r="K621" s="1">
        <v>1.185900424063931</v>
      </c>
      <c r="L621" s="1">
        <v>1.288415668119834</v>
      </c>
      <c r="M621" s="1">
        <v>7.0516423697975616E-2</v>
      </c>
      <c r="N621" s="1">
        <v>1.226852041058325</v>
      </c>
      <c r="O621" s="1"/>
      <c r="P621" s="1">
        <v>2.443034187147092</v>
      </c>
      <c r="Q621" s="1">
        <v>0.77964658606231696</v>
      </c>
      <c r="R621" s="1"/>
      <c r="S621" s="1"/>
      <c r="T621" s="1">
        <v>0.62935617247489661</v>
      </c>
    </row>
    <row r="622" spans="1:20" x14ac:dyDescent="0.3">
      <c r="A622" s="25">
        <v>37442</v>
      </c>
      <c r="B622" s="1">
        <v>0.72676354056215231</v>
      </c>
      <c r="C622" s="1"/>
      <c r="D622" s="1"/>
      <c r="E622" s="1"/>
      <c r="F622" s="1">
        <v>1.4731784598160089</v>
      </c>
      <c r="G622" s="1">
        <v>1.8522632997051041</v>
      </c>
      <c r="H622" s="1"/>
      <c r="I622" s="1">
        <v>1.2881381359998081</v>
      </c>
      <c r="J622" s="1"/>
      <c r="K622" s="1">
        <v>1.1606685241276999</v>
      </c>
      <c r="L622" s="1">
        <v>1.2566229844036361</v>
      </c>
      <c r="M622" s="1">
        <v>6.4354597622226756E-2</v>
      </c>
      <c r="N622" s="1">
        <v>1.2115514544167769</v>
      </c>
      <c r="O622" s="1"/>
      <c r="P622" s="1">
        <v>2.451057332701116</v>
      </c>
      <c r="Q622" s="1">
        <v>0.76268019777211726</v>
      </c>
      <c r="R622" s="1"/>
      <c r="S622" s="1"/>
      <c r="T622" s="1">
        <v>0.62155936207914941</v>
      </c>
    </row>
    <row r="623" spans="1:20" x14ac:dyDescent="0.3">
      <c r="A623" s="25">
        <v>37445</v>
      </c>
      <c r="B623" s="1">
        <v>0.72695479812692931</v>
      </c>
      <c r="C623" s="1"/>
      <c r="D623" s="1"/>
      <c r="E623" s="1"/>
      <c r="F623" s="1">
        <v>1.4793234747417059</v>
      </c>
      <c r="G623" s="1">
        <v>1.8759917283615539</v>
      </c>
      <c r="H623" s="1"/>
      <c r="I623" s="1">
        <v>1.2841698321298609</v>
      </c>
      <c r="J623" s="1"/>
      <c r="K623" s="1">
        <v>1.15436054916417</v>
      </c>
      <c r="L623" s="1">
        <v>1.274743769315638</v>
      </c>
      <c r="M623" s="1">
        <v>6.8348759369774775E-2</v>
      </c>
      <c r="N623" s="1">
        <v>1.1953441109323351</v>
      </c>
      <c r="O623" s="1"/>
      <c r="P623" s="1">
        <v>2.4871915776924309</v>
      </c>
      <c r="Q623" s="1">
        <v>0.76356885686875597</v>
      </c>
      <c r="R623" s="1"/>
      <c r="S623" s="1"/>
      <c r="T623" s="1">
        <v>0.63124630832841111</v>
      </c>
    </row>
    <row r="624" spans="1:20" x14ac:dyDescent="0.3">
      <c r="A624" s="25">
        <v>37447</v>
      </c>
      <c r="B624" s="1">
        <v>0.72671063533409408</v>
      </c>
      <c r="C624" s="1"/>
      <c r="D624" s="1"/>
      <c r="E624" s="1"/>
      <c r="F624" s="1">
        <v>1.4313292287256749</v>
      </c>
      <c r="G624" s="1">
        <v>1.881291378400628</v>
      </c>
      <c r="H624" s="1"/>
      <c r="I624" s="1">
        <v>1.2503081306381769</v>
      </c>
      <c r="J624" s="1"/>
      <c r="K624" s="1">
        <v>1.129128574096008</v>
      </c>
      <c r="L624" s="1">
        <v>1.253108965982543</v>
      </c>
      <c r="M624" s="1">
        <v>6.7459314531709433E-2</v>
      </c>
      <c r="N624" s="1">
        <v>1.1774850771728329</v>
      </c>
      <c r="O624" s="1"/>
      <c r="P624" s="1">
        <v>2.419551324832323</v>
      </c>
      <c r="Q624" s="1">
        <v>0.77980814949023403</v>
      </c>
      <c r="R624" s="1"/>
      <c r="S624" s="1"/>
      <c r="T624" s="1">
        <v>0.62344949793266391</v>
      </c>
    </row>
    <row r="625" spans="1:20" x14ac:dyDescent="0.3">
      <c r="A625" s="25">
        <v>37448</v>
      </c>
      <c r="B625" s="1">
        <v>0.75170544673135975</v>
      </c>
      <c r="C625" s="1"/>
      <c r="D625" s="1"/>
      <c r="E625" s="1"/>
      <c r="F625" s="1">
        <v>1.4093041934810839</v>
      </c>
      <c r="G625" s="1">
        <v>1.937246227439366</v>
      </c>
      <c r="H625" s="1"/>
      <c r="I625" s="1">
        <v>1.221020271372381</v>
      </c>
      <c r="J625" s="1"/>
      <c r="K625" s="1">
        <v>1.1354365490595371</v>
      </c>
      <c r="L625" s="1">
        <v>1.285766126500212</v>
      </c>
      <c r="M625" s="1">
        <v>7.3669649282833954E-2</v>
      </c>
      <c r="N625" s="1">
        <v>1.1754103281404209</v>
      </c>
      <c r="O625" s="1"/>
      <c r="P625" s="1">
        <v>2.4574095588861238</v>
      </c>
      <c r="Q625" s="1">
        <v>0.8119635476689302</v>
      </c>
      <c r="R625" s="1"/>
      <c r="S625" s="1"/>
      <c r="T625" s="1">
        <v>0.638275251033668</v>
      </c>
    </row>
    <row r="626" spans="1:20" x14ac:dyDescent="0.3">
      <c r="A626" s="25">
        <v>37449</v>
      </c>
      <c r="B626" s="1">
        <v>0.7517352590978692</v>
      </c>
      <c r="C626" s="1"/>
      <c r="D626" s="1"/>
      <c r="E626" s="1"/>
      <c r="F626" s="1">
        <v>1.393032617348795</v>
      </c>
      <c r="G626" s="1">
        <v>1.9764143263268941</v>
      </c>
      <c r="H626" s="1"/>
      <c r="I626" s="1">
        <v>1.2354766437517639</v>
      </c>
      <c r="J626" s="1"/>
      <c r="K626" s="1">
        <v>1.1922083990274599</v>
      </c>
      <c r="L626" s="1">
        <v>1.355852854308337</v>
      </c>
      <c r="M626" s="1">
        <v>7.9854340957241143E-2</v>
      </c>
      <c r="N626" s="1">
        <v>1.1836709113912369</v>
      </c>
      <c r="O626" s="1"/>
      <c r="P626" s="1">
        <v>2.3860694267507441</v>
      </c>
      <c r="Q626" s="1">
        <v>0.80469222980049815</v>
      </c>
      <c r="R626" s="1"/>
      <c r="S626" s="1"/>
      <c r="T626" s="1">
        <v>0.6477849970466627</v>
      </c>
    </row>
    <row r="627" spans="1:20" x14ac:dyDescent="0.3">
      <c r="A627" s="25">
        <v>37452</v>
      </c>
      <c r="B627" s="1">
        <v>0.71431600700076125</v>
      </c>
      <c r="C627" s="1"/>
      <c r="D627" s="1"/>
      <c r="E627" s="1"/>
      <c r="F627" s="1">
        <v>1.3992054998927861</v>
      </c>
      <c r="G627" s="1">
        <v>1.922831852181363</v>
      </c>
      <c r="H627" s="1"/>
      <c r="I627" s="1">
        <v>1.2430084531722081</v>
      </c>
      <c r="J627" s="1"/>
      <c r="K627" s="1">
        <v>1.16697649917334</v>
      </c>
      <c r="L627" s="1">
        <v>1.3480334305291259</v>
      </c>
      <c r="M627" s="1">
        <v>7.450456426529127E-2</v>
      </c>
      <c r="N627" s="1">
        <v>1.1594433322541799</v>
      </c>
      <c r="O627" s="1"/>
      <c r="P627" s="1">
        <v>2.4019684682903581</v>
      </c>
      <c r="Q627" s="1">
        <v>0.76728535772535622</v>
      </c>
      <c r="R627" s="1"/>
      <c r="S627" s="1"/>
      <c r="T627" s="1">
        <v>0.62805670407560543</v>
      </c>
    </row>
    <row r="628" spans="1:20" x14ac:dyDescent="0.3">
      <c r="A628" s="25">
        <v>37453</v>
      </c>
      <c r="B628" s="1">
        <v>0.70184594212905238</v>
      </c>
      <c r="C628" s="1"/>
      <c r="D628" s="1"/>
      <c r="E628" s="1"/>
      <c r="F628" s="1">
        <v>1.405153525771466</v>
      </c>
      <c r="G628" s="1">
        <v>1.9633374533023109</v>
      </c>
      <c r="H628" s="1"/>
      <c r="I628" s="1">
        <v>1.239572430716217</v>
      </c>
      <c r="J628" s="1"/>
      <c r="K628" s="1">
        <v>1.1795924491004</v>
      </c>
      <c r="L628" s="1">
        <v>1.3545342266197979</v>
      </c>
      <c r="M628" s="1">
        <v>7.5355213717645878E-2</v>
      </c>
      <c r="N628" s="1">
        <v>1.176610815929366</v>
      </c>
      <c r="O628" s="1"/>
      <c r="P628" s="1">
        <v>2.4120228105846668</v>
      </c>
      <c r="Q628" s="1">
        <v>0.75961007106714939</v>
      </c>
      <c r="R628" s="1"/>
      <c r="S628" s="1"/>
      <c r="T628" s="1">
        <v>0.62474896633195509</v>
      </c>
    </row>
    <row r="629" spans="1:20" x14ac:dyDescent="0.3">
      <c r="A629" s="25">
        <v>37454</v>
      </c>
      <c r="B629" s="1">
        <v>0.73882837710247673</v>
      </c>
      <c r="C629" s="1"/>
      <c r="D629" s="1"/>
      <c r="E629" s="1"/>
      <c r="F629" s="1">
        <v>1.4222224823180261</v>
      </c>
      <c r="G629" s="1">
        <v>1.9620569823587299</v>
      </c>
      <c r="H629" s="1"/>
      <c r="I629" s="1">
        <v>1.3132289023758581</v>
      </c>
      <c r="J629" s="1"/>
      <c r="K629" s="1">
        <v>1.1922083990274599</v>
      </c>
      <c r="L629" s="1">
        <v>1.3959142494964221</v>
      </c>
      <c r="M629" s="1">
        <v>7.2301327951173125E-2</v>
      </c>
      <c r="N629" s="1">
        <v>1.1968518202152469</v>
      </c>
      <c r="O629" s="1"/>
      <c r="P629" s="1">
        <v>2.50910758827506</v>
      </c>
      <c r="Q629" s="1">
        <v>0.77649567763183425</v>
      </c>
      <c r="R629" s="1"/>
      <c r="S629" s="1"/>
      <c r="T629" s="1">
        <v>0.63520378027170699</v>
      </c>
    </row>
    <row r="630" spans="1:20" x14ac:dyDescent="0.3">
      <c r="A630" s="25">
        <v>37455</v>
      </c>
      <c r="B630" s="1">
        <v>0.73896309622526779</v>
      </c>
      <c r="C630" s="1"/>
      <c r="D630" s="1"/>
      <c r="E630" s="1"/>
      <c r="F630" s="1">
        <v>1.4201643486410069</v>
      </c>
      <c r="G630" s="1">
        <v>1.9764642032728601</v>
      </c>
      <c r="H630" s="1"/>
      <c r="I630" s="1">
        <v>1.273613728576382</v>
      </c>
      <c r="J630" s="1"/>
      <c r="K630" s="1">
        <v>1.217440298963691</v>
      </c>
      <c r="L630" s="1">
        <v>1.414686139138821</v>
      </c>
      <c r="M630" s="1">
        <v>7.2756278085952017E-2</v>
      </c>
      <c r="N630" s="1">
        <v>1.168629066559175</v>
      </c>
      <c r="O630" s="1"/>
      <c r="P630" s="1">
        <v>2.496153348312228</v>
      </c>
      <c r="Q630" s="1">
        <v>0.82004274293159884</v>
      </c>
      <c r="R630" s="1"/>
      <c r="S630" s="1"/>
      <c r="T630" s="1">
        <v>0.63862965150620199</v>
      </c>
    </row>
    <row r="631" spans="1:20" x14ac:dyDescent="0.3">
      <c r="A631" s="25">
        <v>37456</v>
      </c>
      <c r="B631" s="1">
        <v>0.71393757051837636</v>
      </c>
      <c r="C631" s="1"/>
      <c r="D631" s="1"/>
      <c r="E631" s="1"/>
      <c r="F631" s="1">
        <v>1.4462352429474259</v>
      </c>
      <c r="G631" s="1">
        <v>2.0886418606141381</v>
      </c>
      <c r="H631" s="1"/>
      <c r="I631" s="1">
        <v>1.2826224225828191</v>
      </c>
      <c r="J631" s="1"/>
      <c r="K631" s="1">
        <v>1.211132324000161</v>
      </c>
      <c r="L631" s="1">
        <v>1.395587878622025</v>
      </c>
      <c r="M631" s="1">
        <v>6.9199272365845443E-2</v>
      </c>
      <c r="N631" s="1">
        <v>1.1473758598060499</v>
      </c>
      <c r="O631" s="1"/>
      <c r="P631" s="1">
        <v>2.4391602101522829</v>
      </c>
      <c r="Q631" s="1">
        <v>0.78449409116898794</v>
      </c>
      <c r="R631" s="1"/>
      <c r="S631" s="1"/>
      <c r="T631" s="1">
        <v>0.62510336680448908</v>
      </c>
    </row>
    <row r="632" spans="1:20" x14ac:dyDescent="0.3">
      <c r="A632" s="25">
        <v>37459</v>
      </c>
      <c r="B632" s="1">
        <v>0.70080972910241701</v>
      </c>
      <c r="C632" s="1"/>
      <c r="D632" s="1"/>
      <c r="E632" s="1"/>
      <c r="F632" s="1">
        <v>1.386024117816631</v>
      </c>
      <c r="G632" s="1">
        <v>2.1015307926838722</v>
      </c>
      <c r="H632" s="1"/>
      <c r="I632" s="1">
        <v>1.2382540229552139</v>
      </c>
      <c r="J632" s="1"/>
      <c r="K632" s="1">
        <v>1.15436054916417</v>
      </c>
      <c r="L632" s="1">
        <v>1.3080876552269689</v>
      </c>
      <c r="M632" s="1">
        <v>5.45972654055508E-2</v>
      </c>
      <c r="N632" s="1">
        <v>1.062156964753834</v>
      </c>
      <c r="O632" s="1"/>
      <c r="P632" s="1">
        <v>2.3735301130604989</v>
      </c>
      <c r="Q632" s="1">
        <v>0.73117111353662778</v>
      </c>
      <c r="R632" s="1"/>
      <c r="S632" s="1"/>
      <c r="T632" s="1">
        <v>0.58428824571766103</v>
      </c>
    </row>
    <row r="633" spans="1:20" x14ac:dyDescent="0.3">
      <c r="A633" s="25">
        <v>37460</v>
      </c>
      <c r="B633" s="1">
        <v>0.66370855950647256</v>
      </c>
      <c r="C633" s="1"/>
      <c r="D633" s="1"/>
      <c r="E633" s="1"/>
      <c r="F633" s="1">
        <v>1.38126995690249</v>
      </c>
      <c r="G633" s="1">
        <v>2.057631492741459</v>
      </c>
      <c r="H633" s="1"/>
      <c r="I633" s="1">
        <v>1.2140732020640539</v>
      </c>
      <c r="J633" s="1"/>
      <c r="K633" s="1">
        <v>1.1038966741597771</v>
      </c>
      <c r="L633" s="1">
        <v>1.2596883897220621</v>
      </c>
      <c r="M633" s="1">
        <v>5.6781354847637452E-2</v>
      </c>
      <c r="N633" s="1">
        <v>1.0365471331048079</v>
      </c>
      <c r="O633" s="1"/>
      <c r="P633" s="1">
        <v>2.2962951753530301</v>
      </c>
      <c r="Q633" s="1">
        <v>0.74991500064538186</v>
      </c>
      <c r="R633" s="1"/>
      <c r="S633" s="1"/>
      <c r="T633" s="1">
        <v>0.57560543414057885</v>
      </c>
    </row>
    <row r="634" spans="1:20" x14ac:dyDescent="0.3">
      <c r="A634" s="25">
        <v>37461</v>
      </c>
      <c r="B634" s="1">
        <v>0.66410001779697436</v>
      </c>
      <c r="C634" s="1"/>
      <c r="D634" s="1"/>
      <c r="E634" s="1"/>
      <c r="F634" s="1">
        <v>1.401496156332003</v>
      </c>
      <c r="G634" s="1">
        <v>2.0646384453116799</v>
      </c>
      <c r="H634" s="1"/>
      <c r="I634" s="1">
        <v>1.2663363293576391</v>
      </c>
      <c r="J634" s="1"/>
      <c r="K634" s="1">
        <v>1.1102046491233071</v>
      </c>
      <c r="L634" s="1">
        <v>1.2490053817171549</v>
      </c>
      <c r="M634" s="1">
        <v>5.2426421949112553E-2</v>
      </c>
      <c r="N634" s="1">
        <v>1.0887753873984931</v>
      </c>
      <c r="O634" s="1"/>
      <c r="P634" s="1">
        <v>2.247998725636501</v>
      </c>
      <c r="Q634" s="1">
        <v>0.74005830658727167</v>
      </c>
      <c r="R634" s="1"/>
      <c r="S634" s="1"/>
      <c r="T634" s="1">
        <v>0.58694624926166561</v>
      </c>
    </row>
    <row r="635" spans="1:20" x14ac:dyDescent="0.3">
      <c r="A635" s="25">
        <v>37462</v>
      </c>
      <c r="B635" s="1">
        <v>0.66388485378717066</v>
      </c>
      <c r="C635" s="1"/>
      <c r="D635" s="1"/>
      <c r="E635" s="1"/>
      <c r="F635" s="1">
        <v>1.375124992100742</v>
      </c>
      <c r="G635" s="1">
        <v>1.9887756765706339</v>
      </c>
      <c r="H635" s="1"/>
      <c r="I635" s="1">
        <v>1.250579466006853</v>
      </c>
      <c r="J635" s="1"/>
      <c r="K635" s="1">
        <v>1.0345088741826829</v>
      </c>
      <c r="L635" s="1">
        <v>1.1431038448324251</v>
      </c>
      <c r="M635" s="1">
        <v>4.7117427466681613E-2</v>
      </c>
      <c r="N635" s="1">
        <v>1.0582943943366461</v>
      </c>
      <c r="O635" s="1"/>
      <c r="P635" s="1">
        <v>2.3013470985910072</v>
      </c>
      <c r="Q635" s="1">
        <v>0.73521074127217512</v>
      </c>
      <c r="R635" s="1"/>
      <c r="S635" s="1"/>
      <c r="T635" s="1">
        <v>0.57088009450679256</v>
      </c>
    </row>
    <row r="636" spans="1:20" x14ac:dyDescent="0.3">
      <c r="A636" s="25">
        <v>37463</v>
      </c>
      <c r="B636" s="1">
        <v>0.67556463083320906</v>
      </c>
      <c r="C636" s="1"/>
      <c r="D636" s="1"/>
      <c r="E636" s="1"/>
      <c r="F636" s="1">
        <v>1.3272606008953829</v>
      </c>
      <c r="G636" s="1">
        <v>1.919647376432696</v>
      </c>
      <c r="H636" s="1"/>
      <c r="I636" s="1">
        <v>1.266836775075086</v>
      </c>
      <c r="J636" s="1"/>
      <c r="K636" s="1">
        <v>0.9903530492737509</v>
      </c>
      <c r="L636" s="1">
        <v>1.08194299231575</v>
      </c>
      <c r="M636" s="1">
        <v>4.3531428876186863E-2</v>
      </c>
      <c r="N636" s="1">
        <v>1.013090497878141</v>
      </c>
      <c r="O636" s="1"/>
      <c r="P636" s="1">
        <v>2.256823275874356</v>
      </c>
      <c r="Q636" s="1">
        <v>0.70289377966556166</v>
      </c>
      <c r="R636" s="1"/>
      <c r="S636" s="1"/>
      <c r="T636" s="1">
        <v>0.54441819255758994</v>
      </c>
    </row>
    <row r="637" spans="1:20" x14ac:dyDescent="0.3">
      <c r="A637" s="25">
        <v>37466</v>
      </c>
      <c r="B637" s="1">
        <v>0.67535763169302121</v>
      </c>
      <c r="C637" s="1"/>
      <c r="D637" s="1"/>
      <c r="E637" s="1"/>
      <c r="F637" s="1">
        <v>1.312241370785812</v>
      </c>
      <c r="G637" s="1">
        <v>1.916844459049192</v>
      </c>
      <c r="H637" s="1"/>
      <c r="I637" s="1">
        <v>1.2895710571678201</v>
      </c>
      <c r="J637" s="1"/>
      <c r="K637" s="1">
        <v>0.97773702413264862</v>
      </c>
      <c r="L637" s="1">
        <v>1.07466773101021</v>
      </c>
      <c r="M637" s="1">
        <v>3.9599555580115353E-2</v>
      </c>
      <c r="N637" s="1">
        <v>0.99512696533152833</v>
      </c>
      <c r="O637" s="1"/>
      <c r="P637" s="1">
        <v>2.3974233355988068</v>
      </c>
      <c r="Q637" s="1">
        <v>0.6931987092206815</v>
      </c>
      <c r="R637" s="1"/>
      <c r="S637" s="1"/>
      <c r="T637" s="1">
        <v>0.54577672770230345</v>
      </c>
    </row>
    <row r="638" spans="1:20" x14ac:dyDescent="0.3">
      <c r="A638" s="25">
        <v>37467</v>
      </c>
      <c r="B638" s="1">
        <v>0.67560837116037775</v>
      </c>
      <c r="C638" s="1"/>
      <c r="D638" s="1"/>
      <c r="E638" s="1"/>
      <c r="F638" s="1">
        <v>1.378615946924165</v>
      </c>
      <c r="G638" s="1">
        <v>1.8106654141048559</v>
      </c>
      <c r="H638" s="1"/>
      <c r="I638" s="1">
        <v>1.3355891935691671</v>
      </c>
      <c r="J638" s="1"/>
      <c r="K638" s="1">
        <v>0.94619714923288789</v>
      </c>
      <c r="L638" s="1">
        <v>1.0274749501479119</v>
      </c>
      <c r="M638" s="1">
        <v>4.0503442530630311E-2</v>
      </c>
      <c r="N638" s="1">
        <v>1.0194925100259009</v>
      </c>
      <c r="O638" s="1"/>
      <c r="P638" s="1">
        <v>2.408803971186662</v>
      </c>
      <c r="Q638" s="1">
        <v>0.64027970040120874</v>
      </c>
      <c r="R638" s="1"/>
      <c r="S638" s="1"/>
      <c r="T638" s="1">
        <v>0.5517424689899586</v>
      </c>
    </row>
    <row r="639" spans="1:20" x14ac:dyDescent="0.3">
      <c r="A639" s="25">
        <v>37468</v>
      </c>
      <c r="B639" s="1">
        <v>0.66363148071698141</v>
      </c>
      <c r="C639" s="1"/>
      <c r="D639" s="1"/>
      <c r="E639" s="1"/>
      <c r="F639" s="1">
        <v>1.4602417261926719</v>
      </c>
      <c r="G639" s="1">
        <v>1.886811439521332</v>
      </c>
      <c r="H639" s="1"/>
      <c r="I639" s="1">
        <v>1.459211586943969</v>
      </c>
      <c r="J639" s="1"/>
      <c r="K639" s="1">
        <v>0.98404499909617837</v>
      </c>
      <c r="L639" s="1">
        <v>1.0541554407124161</v>
      </c>
      <c r="M639" s="1">
        <v>3.575537736788735E-2</v>
      </c>
      <c r="N639" s="1">
        <v>1.0723922436564139</v>
      </c>
      <c r="O639" s="1"/>
      <c r="P639" s="1">
        <v>2.4403457390295462</v>
      </c>
      <c r="Q639" s="1">
        <v>0.64238032607559725</v>
      </c>
      <c r="R639" s="1"/>
      <c r="S639" s="1"/>
      <c r="T639" s="1">
        <v>0.57660956881275838</v>
      </c>
    </row>
    <row r="640" spans="1:20" x14ac:dyDescent="0.3">
      <c r="A640" s="25">
        <v>37469</v>
      </c>
      <c r="B640" s="1">
        <v>0.6511779700423439</v>
      </c>
      <c r="C640" s="1"/>
      <c r="D640" s="1"/>
      <c r="E640" s="1"/>
      <c r="F640" s="1">
        <v>1.424641349567761</v>
      </c>
      <c r="G640" s="1">
        <v>1.87298782127691</v>
      </c>
      <c r="H640" s="1"/>
      <c r="I640" s="1">
        <v>1.394631374546059</v>
      </c>
      <c r="J640" s="1"/>
      <c r="K640" s="1">
        <v>0.9903530492737509</v>
      </c>
      <c r="L640" s="1">
        <v>1.072633174235303</v>
      </c>
      <c r="M640" s="1">
        <v>4.36541903461568E-2</v>
      </c>
      <c r="N640" s="1">
        <v>1.0918688215383761</v>
      </c>
      <c r="O640" s="1"/>
      <c r="P640" s="1">
        <v>2.3646958433211309</v>
      </c>
      <c r="Q640" s="1">
        <v>0.68269570121936429</v>
      </c>
      <c r="R640" s="1"/>
      <c r="S640" s="1"/>
      <c r="T640" s="1">
        <v>0.57643236857649138</v>
      </c>
    </row>
    <row r="641" spans="1:20" x14ac:dyDescent="0.3">
      <c r="A641" s="25">
        <v>37470</v>
      </c>
      <c r="B641" s="1">
        <v>0.65147960888407819</v>
      </c>
      <c r="C641" s="1"/>
      <c r="D641" s="1"/>
      <c r="E641" s="1"/>
      <c r="F641" s="1">
        <v>1.386790172663465</v>
      </c>
      <c r="G641" s="1">
        <v>1.9625607674132659</v>
      </c>
      <c r="H641" s="1"/>
      <c r="I641" s="1">
        <v>1.366986193424985</v>
      </c>
      <c r="J641" s="1"/>
      <c r="K641" s="1">
        <v>1.0660488242964861</v>
      </c>
      <c r="L641" s="1">
        <v>1.1328219650681619</v>
      </c>
      <c r="M641" s="1">
        <v>3.882126019274619E-2</v>
      </c>
      <c r="N641" s="1">
        <v>1.1303665577004549</v>
      </c>
      <c r="O641" s="1"/>
      <c r="P641" s="1">
        <v>2.2992942967740131</v>
      </c>
      <c r="Q641" s="1">
        <v>0.71905229056152475</v>
      </c>
      <c r="R641" s="1"/>
      <c r="S641" s="1"/>
      <c r="T641" s="1">
        <v>0.58192557590076788</v>
      </c>
    </row>
    <row r="642" spans="1:20" x14ac:dyDescent="0.3">
      <c r="A642" s="25">
        <v>37473</v>
      </c>
      <c r="B642" s="1">
        <v>0.65123255634066712</v>
      </c>
      <c r="C642" s="1"/>
      <c r="D642" s="1"/>
      <c r="E642" s="1"/>
      <c r="F642" s="1">
        <v>1.362861321627445</v>
      </c>
      <c r="G642" s="1">
        <v>1.988672158853384</v>
      </c>
      <c r="H642" s="1"/>
      <c r="I642" s="1">
        <v>1.3802642990445719</v>
      </c>
      <c r="J642" s="1"/>
      <c r="K642" s="1">
        <v>1.0345088741826829</v>
      </c>
      <c r="L642" s="1">
        <v>1.1288114826869251</v>
      </c>
      <c r="M642" s="1">
        <v>3.2146982718564289E-2</v>
      </c>
      <c r="N642" s="1">
        <v>1.084667226893566</v>
      </c>
      <c r="O642" s="1"/>
      <c r="P642" s="1">
        <v>2.3172540743922321</v>
      </c>
      <c r="Q642" s="1">
        <v>0.68673532895491141</v>
      </c>
      <c r="R642" s="1"/>
      <c r="S642" s="1"/>
      <c r="T642" s="1">
        <v>0.55930301240401648</v>
      </c>
    </row>
    <row r="643" spans="1:20" x14ac:dyDescent="0.3">
      <c r="A643" s="25">
        <v>37474</v>
      </c>
      <c r="B643" s="1">
        <v>0.67600321947871511</v>
      </c>
      <c r="C643" s="1"/>
      <c r="D643" s="1"/>
      <c r="E643" s="1"/>
      <c r="F643" s="1">
        <v>1.3794384760244469</v>
      </c>
      <c r="G643" s="1">
        <v>1.932096455622947</v>
      </c>
      <c r="H643" s="1"/>
      <c r="I643" s="1">
        <v>1.358404940343531</v>
      </c>
      <c r="J643" s="1"/>
      <c r="K643" s="1">
        <v>1.0471248241097431</v>
      </c>
      <c r="L643" s="1">
        <v>1.147112053051826</v>
      </c>
      <c r="M643" s="1">
        <v>2.6519456364003258E-2</v>
      </c>
      <c r="N643" s="1">
        <v>1.080642045435475</v>
      </c>
      <c r="O643" s="1"/>
      <c r="P643" s="1">
        <v>2.4059374498048478</v>
      </c>
      <c r="Q643" s="1">
        <v>0.69481458440289312</v>
      </c>
      <c r="R643" s="1"/>
      <c r="S643" s="1"/>
      <c r="T643" s="1">
        <v>0.57619610159480206</v>
      </c>
    </row>
    <row r="644" spans="1:20" x14ac:dyDescent="0.3">
      <c r="A644" s="25">
        <v>37475</v>
      </c>
      <c r="B644" s="1">
        <v>0.71316319903170444</v>
      </c>
      <c r="C644" s="1"/>
      <c r="D644" s="1"/>
      <c r="E644" s="1"/>
      <c r="F644" s="1">
        <v>1.385970594208531</v>
      </c>
      <c r="G644" s="1">
        <v>1.9417388783586531</v>
      </c>
      <c r="H644" s="1"/>
      <c r="I644" s="1">
        <v>1.30728937250652</v>
      </c>
      <c r="J644" s="1"/>
      <c r="K644" s="1">
        <v>1.1038966741597771</v>
      </c>
      <c r="L644" s="1">
        <v>1.1908299157631519</v>
      </c>
      <c r="M644" s="1">
        <v>2.6096499823497162E-2</v>
      </c>
      <c r="N644" s="1">
        <v>1.077503983242039</v>
      </c>
      <c r="O644" s="1"/>
      <c r="P644" s="1">
        <v>2.3890193204425652</v>
      </c>
      <c r="Q644" s="1">
        <v>0.71897150883601002</v>
      </c>
      <c r="R644" s="1"/>
      <c r="S644" s="1"/>
      <c r="T644" s="1">
        <v>0.5829297105729474</v>
      </c>
    </row>
    <row r="645" spans="1:20" x14ac:dyDescent="0.3">
      <c r="A645" s="25">
        <v>37476</v>
      </c>
      <c r="B645" s="1">
        <v>0.7262874137998776</v>
      </c>
      <c r="C645" s="1"/>
      <c r="D645" s="1"/>
      <c r="E645" s="1"/>
      <c r="F645" s="1">
        <v>1.4009197531076969</v>
      </c>
      <c r="G645" s="1">
        <v>1.990281820868913</v>
      </c>
      <c r="H645" s="1"/>
      <c r="I645" s="1">
        <v>1.315352132365075</v>
      </c>
      <c r="J645" s="1"/>
      <c r="K645" s="1">
        <v>1.14805257420064</v>
      </c>
      <c r="L645" s="1">
        <v>1.260529840886623</v>
      </c>
      <c r="M645" s="1">
        <v>2.1332937247273389E-2</v>
      </c>
      <c r="N645" s="1">
        <v>1.157577515271518</v>
      </c>
      <c r="O645" s="1"/>
      <c r="P645" s="1">
        <v>2.3383199540151169</v>
      </c>
      <c r="Q645" s="1">
        <v>0.73682661643127401</v>
      </c>
      <c r="R645" s="1"/>
      <c r="S645" s="1"/>
      <c r="T645" s="1">
        <v>0.60927347903130535</v>
      </c>
    </row>
    <row r="646" spans="1:20" x14ac:dyDescent="0.3">
      <c r="A646" s="25">
        <v>37477</v>
      </c>
      <c r="B646" s="1">
        <v>0.67627761222351768</v>
      </c>
      <c r="C646" s="1"/>
      <c r="D646" s="1"/>
      <c r="E646" s="1"/>
      <c r="F646" s="1">
        <v>1.450639354403753</v>
      </c>
      <c r="G646" s="1">
        <v>1.9904005187650891</v>
      </c>
      <c r="H646" s="1"/>
      <c r="I646" s="1">
        <v>1.333136270150409</v>
      </c>
      <c r="J646" s="1"/>
      <c r="K646" s="1">
        <v>1.0912807242327169</v>
      </c>
      <c r="L646" s="1">
        <v>1.1895275576902189</v>
      </c>
      <c r="M646" s="1">
        <v>1.949749781965757E-2</v>
      </c>
      <c r="N646" s="1">
        <v>1.1855429540559019</v>
      </c>
      <c r="O646" s="1"/>
      <c r="P646" s="1">
        <v>2.3201190079692822</v>
      </c>
      <c r="Q646" s="1">
        <v>0.68592739135224934</v>
      </c>
      <c r="R646" s="1"/>
      <c r="S646" s="1"/>
      <c r="T646" s="1">
        <v>0.58978145304193741</v>
      </c>
    </row>
    <row r="647" spans="1:20" x14ac:dyDescent="0.3">
      <c r="A647" s="25">
        <v>37480</v>
      </c>
      <c r="B647" s="1">
        <v>0.65125064834717905</v>
      </c>
      <c r="C647" s="1"/>
      <c r="D647" s="1"/>
      <c r="E647" s="1"/>
      <c r="F647" s="1">
        <v>1.416374146172509</v>
      </c>
      <c r="G647" s="1">
        <v>2.0028696776116859</v>
      </c>
      <c r="H647" s="1"/>
      <c r="I647" s="1">
        <v>1.3305111961288381</v>
      </c>
      <c r="J647" s="1"/>
      <c r="K647" s="1">
        <v>1.0408168491462131</v>
      </c>
      <c r="L647" s="1">
        <v>1.125886408404047</v>
      </c>
      <c r="M647" s="1">
        <v>1.8592353154667531E-2</v>
      </c>
      <c r="N647" s="1">
        <v>1.136928057990269</v>
      </c>
      <c r="O647" s="1"/>
      <c r="P647" s="1">
        <v>2.3054906855903758</v>
      </c>
      <c r="Q647" s="1">
        <v>0.67784813590426773</v>
      </c>
      <c r="R647" s="1"/>
      <c r="S647" s="1"/>
      <c r="T647" s="1">
        <v>0.57430596574128767</v>
      </c>
    </row>
    <row r="648" spans="1:20" x14ac:dyDescent="0.3">
      <c r="A648" s="25">
        <v>37481</v>
      </c>
      <c r="B648" s="1">
        <v>0.66317106208960364</v>
      </c>
      <c r="C648" s="1"/>
      <c r="D648" s="1"/>
      <c r="E648" s="1"/>
      <c r="F648" s="1">
        <v>1.4020961837275321</v>
      </c>
      <c r="G648" s="1">
        <v>1.980836212747312</v>
      </c>
      <c r="H648" s="1"/>
      <c r="I648" s="1">
        <v>1.327526536834833</v>
      </c>
      <c r="J648" s="1"/>
      <c r="K648" s="1">
        <v>1.021892924173512</v>
      </c>
      <c r="L648" s="1">
        <v>1.082757495937092</v>
      </c>
      <c r="M648" s="1">
        <v>1.8558403560065561E-2</v>
      </c>
      <c r="N648" s="1">
        <v>1.0689753899024701</v>
      </c>
      <c r="O648" s="1"/>
      <c r="P648" s="1">
        <v>2.183064208920912</v>
      </c>
      <c r="Q648" s="1">
        <v>0.68269570121936429</v>
      </c>
      <c r="R648" s="1"/>
      <c r="S648" s="1"/>
      <c r="T648" s="1">
        <v>0.55782634376845841</v>
      </c>
    </row>
    <row r="649" spans="1:20" x14ac:dyDescent="0.3">
      <c r="A649" s="25">
        <v>37482</v>
      </c>
      <c r="B649" s="1">
        <v>0.6752886798900094</v>
      </c>
      <c r="C649" s="1"/>
      <c r="D649" s="1"/>
      <c r="E649" s="1"/>
      <c r="F649" s="1">
        <v>1.402988384708739</v>
      </c>
      <c r="G649" s="1">
        <v>1.931247611094568</v>
      </c>
      <c r="H649" s="1"/>
      <c r="I649" s="1">
        <v>1.284965805337499</v>
      </c>
      <c r="J649" s="1"/>
      <c r="K649" s="1">
        <v>0.98935893804653263</v>
      </c>
      <c r="L649" s="1">
        <v>1.081337762776996</v>
      </c>
      <c r="M649" s="1">
        <v>1.8551851070335471E-2</v>
      </c>
      <c r="N649" s="1">
        <v>1.058785606850851</v>
      </c>
      <c r="O649" s="1"/>
      <c r="P649" s="1">
        <v>2.0424796473047491</v>
      </c>
      <c r="Q649" s="1">
        <v>0.67057681803583569</v>
      </c>
      <c r="R649" s="1"/>
      <c r="S649" s="1"/>
      <c r="T649" s="1">
        <v>0.55186060248080337</v>
      </c>
    </row>
    <row r="650" spans="1:20" x14ac:dyDescent="0.3">
      <c r="A650" s="25">
        <v>37483</v>
      </c>
      <c r="B650" s="1">
        <v>0.68714317765385613</v>
      </c>
      <c r="C650" s="1"/>
      <c r="D650" s="1"/>
      <c r="E650" s="1"/>
      <c r="F650" s="1">
        <v>1.3852844640182611</v>
      </c>
      <c r="G650" s="1">
        <v>1.906210880443822</v>
      </c>
      <c r="H650" s="1"/>
      <c r="I650" s="1">
        <v>1.30073454498588</v>
      </c>
      <c r="J650" s="1"/>
      <c r="K650" s="1">
        <v>0.93829529805508338</v>
      </c>
      <c r="L650" s="1">
        <v>1.048692983647014</v>
      </c>
      <c r="M650" s="1">
        <v>1.7646952913956768E-2</v>
      </c>
      <c r="N650" s="1">
        <v>1.0730117385879401</v>
      </c>
      <c r="O650" s="1"/>
      <c r="P650" s="1">
        <v>2.0543228743111959</v>
      </c>
      <c r="Q650" s="1">
        <v>0.6543375856227831</v>
      </c>
      <c r="R650" s="1"/>
      <c r="S650" s="1"/>
      <c r="T650" s="1">
        <v>0.542409923213231</v>
      </c>
    </row>
    <row r="651" spans="1:20" x14ac:dyDescent="0.3">
      <c r="A651" s="25">
        <v>37484</v>
      </c>
      <c r="B651" s="1">
        <v>0.71211568461139019</v>
      </c>
      <c r="C651" s="1"/>
      <c r="D651" s="1"/>
      <c r="E651" s="1"/>
      <c r="F651" s="1">
        <v>1.433590485598518</v>
      </c>
      <c r="G651" s="1">
        <v>1.936575664061077</v>
      </c>
      <c r="H651" s="1"/>
      <c r="I651" s="1">
        <v>1.2801868815553259</v>
      </c>
      <c r="J651" s="1"/>
      <c r="K651" s="1">
        <v>0.99574189303519989</v>
      </c>
      <c r="L651" s="1">
        <v>1.107817557999045</v>
      </c>
      <c r="M651" s="1">
        <v>1.9465220767631561E-2</v>
      </c>
      <c r="N651" s="1">
        <v>1.0689520242728441</v>
      </c>
      <c r="O651" s="1"/>
      <c r="P651" s="1">
        <v>2.196076092466583</v>
      </c>
      <c r="Q651" s="1">
        <v>0.65037873961275094</v>
      </c>
      <c r="R651" s="1"/>
      <c r="S651" s="1"/>
      <c r="T651" s="1">
        <v>0.56266981689308926</v>
      </c>
    </row>
    <row r="652" spans="1:20" x14ac:dyDescent="0.3">
      <c r="A652" s="25">
        <v>37487</v>
      </c>
      <c r="B652" s="1">
        <v>0.71196386791057975</v>
      </c>
      <c r="C652" s="1"/>
      <c r="D652" s="1"/>
      <c r="E652" s="1"/>
      <c r="F652" s="1">
        <v>1.379098303639861</v>
      </c>
      <c r="G652" s="1">
        <v>1.9683131557346081</v>
      </c>
      <c r="H652" s="1"/>
      <c r="I652" s="1">
        <v>1.28182423410796</v>
      </c>
      <c r="J652" s="1"/>
      <c r="K652" s="1">
        <v>1.014890834118469</v>
      </c>
      <c r="L652" s="1">
        <v>1.1037649865173369</v>
      </c>
      <c r="M652" s="1">
        <v>1.9004874844990811E-2</v>
      </c>
      <c r="N652" s="1">
        <v>1.0465791603197721</v>
      </c>
      <c r="O652" s="1"/>
      <c r="P652" s="1">
        <v>2.2632377078035888</v>
      </c>
      <c r="Q652" s="1">
        <v>0.62694897103366853</v>
      </c>
      <c r="R652" s="1"/>
      <c r="S652" s="1"/>
      <c r="T652" s="1">
        <v>0.55617247489663324</v>
      </c>
    </row>
    <row r="653" spans="1:20" x14ac:dyDescent="0.3">
      <c r="A653" s="25">
        <v>37488</v>
      </c>
      <c r="B653" s="1">
        <v>0.72393831974801004</v>
      </c>
      <c r="C653" s="1"/>
      <c r="D653" s="1"/>
      <c r="E653" s="1"/>
      <c r="F653" s="1">
        <v>1.370889660017462</v>
      </c>
      <c r="G653" s="1">
        <v>1.9820722608416319</v>
      </c>
      <c r="H653" s="1"/>
      <c r="I653" s="1">
        <v>1.267863601787756</v>
      </c>
      <c r="J653" s="1"/>
      <c r="K653" s="1">
        <v>1.002124924141135</v>
      </c>
      <c r="L653" s="1">
        <v>1.097210150135395</v>
      </c>
      <c r="M653" s="1">
        <v>1.8534854628385101E-2</v>
      </c>
      <c r="N653" s="1">
        <v>1.03077351669092</v>
      </c>
      <c r="O653" s="1"/>
      <c r="P653" s="1">
        <v>2.2407231015404041</v>
      </c>
      <c r="Q653" s="1">
        <v>0.60271126487503679</v>
      </c>
      <c r="R653" s="1"/>
      <c r="S653" s="1"/>
      <c r="T653" s="1">
        <v>0.54713526284701719</v>
      </c>
    </row>
    <row r="654" spans="1:20" x14ac:dyDescent="0.3">
      <c r="A654" s="25">
        <v>37489</v>
      </c>
      <c r="B654" s="1">
        <v>0.72416861765530438</v>
      </c>
      <c r="C654" s="1"/>
      <c r="D654" s="1"/>
      <c r="E654" s="1"/>
      <c r="F654" s="1">
        <v>1.371525243216861</v>
      </c>
      <c r="G654" s="1">
        <v>1.9475670606561559</v>
      </c>
      <c r="H654" s="1"/>
      <c r="I654" s="1">
        <v>1.272821391050166</v>
      </c>
      <c r="J654" s="1"/>
      <c r="K654" s="1">
        <v>1.034039699166583</v>
      </c>
      <c r="L654" s="1">
        <v>1.11832759499945</v>
      </c>
      <c r="M654" s="1">
        <v>2.032133027894667E-2</v>
      </c>
      <c r="N654" s="1">
        <v>1.050278951503623</v>
      </c>
      <c r="O654" s="1"/>
      <c r="P654" s="1">
        <v>2.2638672311332422</v>
      </c>
      <c r="Q654" s="1">
        <v>0.62129346813902253</v>
      </c>
      <c r="R654" s="1"/>
      <c r="S654" s="1"/>
      <c r="T654" s="1">
        <v>0.5574128765505022</v>
      </c>
    </row>
    <row r="655" spans="1:20" x14ac:dyDescent="0.3">
      <c r="A655" s="25">
        <v>37490</v>
      </c>
      <c r="B655" s="1">
        <v>0.71227850700157425</v>
      </c>
      <c r="C655" s="1"/>
      <c r="D655" s="1"/>
      <c r="E655" s="1"/>
      <c r="F655" s="1">
        <v>1.3812485674645389</v>
      </c>
      <c r="G655" s="1">
        <v>1.9613019891282051</v>
      </c>
      <c r="H655" s="1"/>
      <c r="I655" s="1">
        <v>1.2986440282681491</v>
      </c>
      <c r="J655" s="1"/>
      <c r="K655" s="1">
        <v>1.0531885642146961</v>
      </c>
      <c r="L655" s="1">
        <v>1.155903172566179</v>
      </c>
      <c r="M655" s="1">
        <v>1.949492777044521E-2</v>
      </c>
      <c r="N655" s="1">
        <v>1.0779271494380429</v>
      </c>
      <c r="O655" s="1"/>
      <c r="P655" s="1">
        <v>2.30724705470102</v>
      </c>
      <c r="Q655" s="1">
        <v>0.64625833015168876</v>
      </c>
      <c r="R655" s="1"/>
      <c r="S655" s="1"/>
      <c r="T655" s="1">
        <v>0.57306556408741893</v>
      </c>
    </row>
    <row r="656" spans="1:20" x14ac:dyDescent="0.3">
      <c r="A656" s="25">
        <v>37491</v>
      </c>
      <c r="B656" s="1">
        <v>0.7369603447196843</v>
      </c>
      <c r="C656" s="1"/>
      <c r="D656" s="1"/>
      <c r="E656" s="1"/>
      <c r="F656" s="1">
        <v>1.3864065212625241</v>
      </c>
      <c r="G656" s="1">
        <v>1.9474848105837299</v>
      </c>
      <c r="H656" s="1"/>
      <c r="I656" s="1">
        <v>1.2938771964655269</v>
      </c>
      <c r="J656" s="1"/>
      <c r="K656" s="1">
        <v>1.027656744177915</v>
      </c>
      <c r="L656" s="1">
        <v>1.1457684623586979</v>
      </c>
      <c r="M656" s="1">
        <v>1.8612744966637191E-2</v>
      </c>
      <c r="N656" s="1">
        <v>1.080934137775549</v>
      </c>
      <c r="O656" s="1"/>
      <c r="P656" s="1">
        <v>2.265572365179215</v>
      </c>
      <c r="Q656" s="1">
        <v>0.63018066116655347</v>
      </c>
      <c r="R656" s="1"/>
      <c r="S656" s="1"/>
      <c r="T656" s="1">
        <v>0.57152982870643843</v>
      </c>
    </row>
    <row r="657" spans="1:20" x14ac:dyDescent="0.3">
      <c r="A657" s="25">
        <v>37494</v>
      </c>
      <c r="B657" s="1">
        <v>0.74976907031632822</v>
      </c>
      <c r="C657" s="1"/>
      <c r="D657" s="1"/>
      <c r="E657" s="1"/>
      <c r="F657" s="1">
        <v>1.405589733508146</v>
      </c>
      <c r="G657" s="1">
        <v>1.933932806019925</v>
      </c>
      <c r="H657" s="1"/>
      <c r="I657" s="1">
        <v>1.316712304300135</v>
      </c>
      <c r="J657" s="1"/>
      <c r="K657" s="1">
        <v>1.0659544741920299</v>
      </c>
      <c r="L657" s="1">
        <v>1.216267293749089</v>
      </c>
      <c r="M657" s="1">
        <v>1.9138834164555921E-2</v>
      </c>
      <c r="N657" s="1">
        <v>1.1128919171852469</v>
      </c>
      <c r="O657" s="1"/>
      <c r="P657" s="1">
        <v>2.267863358244889</v>
      </c>
      <c r="Q657" s="1">
        <v>0.65199461477184961</v>
      </c>
      <c r="R657" s="1"/>
      <c r="S657" s="1"/>
      <c r="T657" s="1">
        <v>0.5963969285292382</v>
      </c>
    </row>
    <row r="658" spans="1:20" x14ac:dyDescent="0.3">
      <c r="A658" s="25">
        <v>37495</v>
      </c>
      <c r="B658" s="1">
        <v>0.71313494215539153</v>
      </c>
      <c r="C658" s="1"/>
      <c r="D658" s="1"/>
      <c r="E658" s="1"/>
      <c r="F658" s="1">
        <v>1.426050399043308</v>
      </c>
      <c r="G658" s="1">
        <v>1.962927084400125</v>
      </c>
      <c r="H658" s="1"/>
      <c r="I658" s="1">
        <v>1.3451273136633961</v>
      </c>
      <c r="J658" s="1"/>
      <c r="K658" s="1">
        <v>1.1170181903007479</v>
      </c>
      <c r="L658" s="1">
        <v>1.266600581134445</v>
      </c>
      <c r="M658" s="1">
        <v>1.8749141232914719E-2</v>
      </c>
      <c r="N658" s="1">
        <v>1.148647005965973</v>
      </c>
      <c r="O658" s="1"/>
      <c r="P658" s="1">
        <v>2.3021649656159289</v>
      </c>
      <c r="Q658" s="1">
        <v>0.67865607350692947</v>
      </c>
      <c r="R658" s="1"/>
      <c r="S658" s="1"/>
      <c r="T658" s="1">
        <v>0.61258121677495592</v>
      </c>
    </row>
    <row r="659" spans="1:20" x14ac:dyDescent="0.3">
      <c r="A659" s="25">
        <v>37496</v>
      </c>
      <c r="B659" s="1">
        <v>0.72539641898428731</v>
      </c>
      <c r="C659" s="1"/>
      <c r="D659" s="1"/>
      <c r="E659" s="1"/>
      <c r="F659" s="1">
        <v>1.4271903440090581</v>
      </c>
      <c r="G659" s="1">
        <v>2.0440907007541842</v>
      </c>
      <c r="H659" s="1"/>
      <c r="I659" s="1">
        <v>1.3429772414628069</v>
      </c>
      <c r="J659" s="1"/>
      <c r="K659" s="1">
        <v>1.091486370263967</v>
      </c>
      <c r="L659" s="1">
        <v>1.23654310425438</v>
      </c>
      <c r="M659" s="1">
        <v>2.008558475554055E-2</v>
      </c>
      <c r="N659" s="1">
        <v>1.142545354435847</v>
      </c>
      <c r="O659" s="1"/>
      <c r="P659" s="1">
        <v>2.2598527423742372</v>
      </c>
      <c r="Q659" s="1">
        <v>0.6980462745357775</v>
      </c>
      <c r="R659" s="1"/>
      <c r="S659" s="1"/>
      <c r="T659" s="1">
        <v>0.61305375073833457</v>
      </c>
    </row>
    <row r="660" spans="1:20" x14ac:dyDescent="0.3">
      <c r="A660" s="25">
        <v>37497</v>
      </c>
      <c r="B660" s="1">
        <v>0.750237542414951</v>
      </c>
      <c r="C660" s="1"/>
      <c r="D660" s="1"/>
      <c r="E660" s="1"/>
      <c r="F660" s="1">
        <v>1.3891935309239269</v>
      </c>
      <c r="G660" s="1">
        <v>2.1638574582122918</v>
      </c>
      <c r="H660" s="1"/>
      <c r="I660" s="1">
        <v>1.3124039095494571</v>
      </c>
      <c r="J660" s="1"/>
      <c r="K660" s="1">
        <v>1.129784100278082</v>
      </c>
      <c r="L660" s="1">
        <v>1.241878215084947</v>
      </c>
      <c r="M660" s="1">
        <v>2.274397825421309E-2</v>
      </c>
      <c r="N660" s="1">
        <v>1.1428438243927439</v>
      </c>
      <c r="O660" s="1"/>
      <c r="P660" s="1">
        <v>2.171820212656427</v>
      </c>
      <c r="Q660" s="1">
        <v>0.69812705626129246</v>
      </c>
      <c r="R660" s="1"/>
      <c r="S660" s="1"/>
      <c r="T660" s="1">
        <v>0.61754282339043143</v>
      </c>
    </row>
    <row r="661" spans="1:20" x14ac:dyDescent="0.3">
      <c r="A661" s="25">
        <v>37498</v>
      </c>
      <c r="B661" s="1">
        <v>0.73803679673630418</v>
      </c>
      <c r="C661" s="1"/>
      <c r="D661" s="1"/>
      <c r="E661" s="1"/>
      <c r="F661" s="1">
        <v>1.38666982106349</v>
      </c>
      <c r="G661" s="1">
        <v>2.0439080805645848</v>
      </c>
      <c r="H661" s="1"/>
      <c r="I661" s="1">
        <v>1.2775265884390461</v>
      </c>
      <c r="J661" s="1"/>
      <c r="K661" s="1">
        <v>1.142550010255416</v>
      </c>
      <c r="L661" s="1">
        <v>1.2805280326272861</v>
      </c>
      <c r="M661" s="1">
        <v>2.446503176172566E-2</v>
      </c>
      <c r="N661" s="1">
        <v>1.1527920026049281</v>
      </c>
      <c r="O661" s="1"/>
      <c r="P661" s="1">
        <v>2.150318807040942</v>
      </c>
      <c r="Q661" s="1">
        <v>0.68762404825997547</v>
      </c>
      <c r="R661" s="1"/>
      <c r="S661" s="1"/>
      <c r="T661" s="1">
        <v>0.61323095097460156</v>
      </c>
    </row>
    <row r="662" spans="1:20" x14ac:dyDescent="0.3">
      <c r="A662" s="25">
        <v>37501</v>
      </c>
      <c r="B662" s="1">
        <v>0.71339661611424632</v>
      </c>
      <c r="C662" s="1"/>
      <c r="D662" s="1"/>
      <c r="E662" s="1"/>
      <c r="F662" s="1">
        <v>1.3883740884015561</v>
      </c>
      <c r="G662" s="1">
        <v>2.0508091562571371</v>
      </c>
      <c r="H662" s="1"/>
      <c r="I662" s="1">
        <v>1.279836228558876</v>
      </c>
      <c r="J662" s="1"/>
      <c r="K662" s="1">
        <v>1.1106352352299691</v>
      </c>
      <c r="L662" s="1">
        <v>1.29041262273156</v>
      </c>
      <c r="M662" s="1">
        <v>2.5780783811525411E-2</v>
      </c>
      <c r="N662" s="1">
        <v>1.154647866055446</v>
      </c>
      <c r="O662" s="1"/>
      <c r="P662" s="1">
        <v>2.1379286641502762</v>
      </c>
      <c r="Q662" s="1">
        <v>0.69037098787757067</v>
      </c>
      <c r="R662" s="1"/>
      <c r="S662" s="1"/>
      <c r="T662" s="1">
        <v>0.61299468399291224</v>
      </c>
    </row>
    <row r="663" spans="1:20" x14ac:dyDescent="0.3">
      <c r="A663" s="25">
        <v>37502</v>
      </c>
      <c r="B663" s="1">
        <v>0.68817416569357548</v>
      </c>
      <c r="C663" s="1"/>
      <c r="D663" s="1"/>
      <c r="E663" s="1"/>
      <c r="F663" s="1">
        <v>1.397087222155271</v>
      </c>
      <c r="G663" s="1">
        <v>2.0852518651160858</v>
      </c>
      <c r="H663" s="1"/>
      <c r="I663" s="1">
        <v>1.2795112758961731</v>
      </c>
      <c r="J663" s="1"/>
      <c r="K663" s="1">
        <v>1.129784100278082</v>
      </c>
      <c r="L663" s="1">
        <v>1.271246308527846</v>
      </c>
      <c r="M663" s="1">
        <v>2.3462062671691208E-2</v>
      </c>
      <c r="N663" s="1">
        <v>1.172012373822251</v>
      </c>
      <c r="O663" s="1"/>
      <c r="P663" s="1">
        <v>2.1709598781449091</v>
      </c>
      <c r="Q663" s="1">
        <v>0.68835114392869701</v>
      </c>
      <c r="R663" s="1"/>
      <c r="S663" s="1"/>
      <c r="T663" s="1">
        <v>0.59864146485528669</v>
      </c>
    </row>
    <row r="664" spans="1:20" x14ac:dyDescent="0.3">
      <c r="A664" s="25">
        <v>37503</v>
      </c>
      <c r="B664" s="1">
        <v>0.7000235958969343</v>
      </c>
      <c r="C664" s="1"/>
      <c r="D664" s="1"/>
      <c r="E664" s="1"/>
      <c r="F664" s="1">
        <v>1.4034010955066061</v>
      </c>
      <c r="G664" s="1">
        <v>2.063278499072986</v>
      </c>
      <c r="H664" s="1"/>
      <c r="I664" s="1">
        <v>1.2831981736164479</v>
      </c>
      <c r="J664" s="1"/>
      <c r="K664" s="1">
        <v>1.1106352352299691</v>
      </c>
      <c r="L664" s="1">
        <v>1.2449085299699789</v>
      </c>
      <c r="M664" s="1">
        <v>2.0690705815818989E-2</v>
      </c>
      <c r="N664" s="1">
        <v>1.192205681557247</v>
      </c>
      <c r="O664" s="1"/>
      <c r="P664" s="1">
        <v>2.1686544128371921</v>
      </c>
      <c r="Q664" s="1">
        <v>0.6818877636398144</v>
      </c>
      <c r="R664" s="1"/>
      <c r="S664" s="1"/>
      <c r="T664" s="1">
        <v>0.59043118724158317</v>
      </c>
    </row>
    <row r="665" spans="1:20" x14ac:dyDescent="0.3">
      <c r="A665" s="25">
        <v>37504</v>
      </c>
      <c r="B665" s="1">
        <v>0.69963820587909198</v>
      </c>
      <c r="C665" s="1"/>
      <c r="D665" s="1"/>
      <c r="E665" s="1"/>
      <c r="F665" s="1">
        <v>1.3880399513828079</v>
      </c>
      <c r="G665" s="1">
        <v>2.0438608865000032</v>
      </c>
      <c r="H665" s="1"/>
      <c r="I665" s="1">
        <v>1.28479838957218</v>
      </c>
      <c r="J665" s="1"/>
      <c r="K665" s="1">
        <v>1.059571519203363</v>
      </c>
      <c r="L665" s="1">
        <v>1.19082677735675</v>
      </c>
      <c r="M665" s="1">
        <v>2.0674715162058589E-2</v>
      </c>
      <c r="N665" s="1">
        <v>1.1839117054306789</v>
      </c>
      <c r="O665" s="1"/>
      <c r="P665" s="1">
        <v>2.1644869009116738</v>
      </c>
      <c r="Q665" s="1">
        <v>0.66249762279627922</v>
      </c>
      <c r="R665" s="1"/>
      <c r="S665" s="1"/>
      <c r="T665" s="1">
        <v>0.57430596574128778</v>
      </c>
    </row>
    <row r="666" spans="1:20" x14ac:dyDescent="0.3">
      <c r="A666" s="25">
        <v>37505</v>
      </c>
      <c r="B666" s="1">
        <v>0.6994770266775967</v>
      </c>
      <c r="C666" s="1"/>
      <c r="D666" s="1"/>
      <c r="E666" s="1"/>
      <c r="F666" s="1">
        <v>1.403979632243058</v>
      </c>
      <c r="G666" s="1">
        <v>1.9956601395528351</v>
      </c>
      <c r="H666" s="1"/>
      <c r="I666" s="1">
        <v>1.288275527786481</v>
      </c>
      <c r="J666" s="1"/>
      <c r="K666" s="1">
        <v>1.059571519203363</v>
      </c>
      <c r="L666" s="1">
        <v>1.178994087655312</v>
      </c>
      <c r="M666" s="1">
        <v>2.0215219026667491E-2</v>
      </c>
      <c r="N666" s="1">
        <v>1.195347859665373</v>
      </c>
      <c r="O666" s="1"/>
      <c r="P666" s="1">
        <v>2.1690686207750862</v>
      </c>
      <c r="Q666" s="1">
        <v>0.64617754844928643</v>
      </c>
      <c r="R666" s="1"/>
      <c r="S666" s="1"/>
      <c r="T666" s="1">
        <v>0.57389249852333146</v>
      </c>
    </row>
    <row r="667" spans="1:20" x14ac:dyDescent="0.3">
      <c r="A667" s="25">
        <v>37508</v>
      </c>
      <c r="B667" s="1">
        <v>0.67529283855717004</v>
      </c>
      <c r="C667" s="1"/>
      <c r="D667" s="1"/>
      <c r="E667" s="1"/>
      <c r="F667" s="1">
        <v>1.4143433834674171</v>
      </c>
      <c r="G667" s="1">
        <v>2.0577088424276262</v>
      </c>
      <c r="H667" s="1"/>
      <c r="I667" s="1">
        <v>1.2723649399609629</v>
      </c>
      <c r="J667" s="1"/>
      <c r="K667" s="1">
        <v>1.0787204602866329</v>
      </c>
      <c r="L667" s="1">
        <v>1.1915364783655591</v>
      </c>
      <c r="M667" s="1">
        <v>2.1610300774241479E-2</v>
      </c>
      <c r="N667" s="1">
        <v>1.2062300754645501</v>
      </c>
      <c r="O667" s="1"/>
      <c r="P667" s="1">
        <v>2.183046977585168</v>
      </c>
      <c r="Q667" s="1">
        <v>0.66492137534961482</v>
      </c>
      <c r="R667" s="1"/>
      <c r="S667" s="1"/>
      <c r="T667" s="1">
        <v>0.58795038393384536</v>
      </c>
    </row>
    <row r="668" spans="1:20" x14ac:dyDescent="0.3">
      <c r="A668" s="25">
        <v>37509</v>
      </c>
      <c r="B668" s="1">
        <v>0.68761768369012277</v>
      </c>
      <c r="C668" s="1"/>
      <c r="D668" s="1"/>
      <c r="E668" s="1"/>
      <c r="F668" s="1">
        <v>1.410498407333731</v>
      </c>
      <c r="G668" s="1">
        <v>2.0976441059955131</v>
      </c>
      <c r="H668" s="1"/>
      <c r="I668" s="1">
        <v>1.297306550323901</v>
      </c>
      <c r="J668" s="1"/>
      <c r="K668" s="1">
        <v>1.0851034152753001</v>
      </c>
      <c r="L668" s="1">
        <v>1.1943336383316621</v>
      </c>
      <c r="M668" s="1">
        <v>1.976672879196072E-2</v>
      </c>
      <c r="N668" s="1">
        <v>1.2337780731383481</v>
      </c>
      <c r="O668" s="1"/>
      <c r="P668" s="1">
        <v>2.159297232620514</v>
      </c>
      <c r="Q668" s="1">
        <v>0.67461644577138247</v>
      </c>
      <c r="R668" s="1"/>
      <c r="S668" s="1"/>
      <c r="T668" s="1">
        <v>0.58830478440637934</v>
      </c>
    </row>
    <row r="669" spans="1:20" x14ac:dyDescent="0.3">
      <c r="A669" s="25">
        <v>37510</v>
      </c>
      <c r="B669" s="1">
        <v>0.67582414039191463</v>
      </c>
      <c r="C669" s="1"/>
      <c r="D669" s="1"/>
      <c r="E669" s="1"/>
      <c r="F669" s="1">
        <v>1.424349106067317</v>
      </c>
      <c r="G669" s="1">
        <v>2.0922450922306099</v>
      </c>
      <c r="H669" s="1"/>
      <c r="I669" s="1">
        <v>1.297456107431638</v>
      </c>
      <c r="J669" s="1"/>
      <c r="K669" s="1">
        <v>1.104252280241302</v>
      </c>
      <c r="L669" s="1">
        <v>1.2281673081568969</v>
      </c>
      <c r="M669" s="1">
        <v>1.9318317385518841E-2</v>
      </c>
      <c r="N669" s="1">
        <v>1.24838770236897</v>
      </c>
      <c r="O669" s="1"/>
      <c r="P669" s="1">
        <v>2.1644785749224158</v>
      </c>
      <c r="Q669" s="1">
        <v>0.67914082399910658</v>
      </c>
      <c r="R669" s="1"/>
      <c r="S669" s="1"/>
      <c r="T669" s="1">
        <v>0.60141760189013593</v>
      </c>
    </row>
    <row r="670" spans="1:20" x14ac:dyDescent="0.3">
      <c r="A670" s="25">
        <v>37511</v>
      </c>
      <c r="B670" s="1">
        <v>0.70011696041092419</v>
      </c>
      <c r="C670" s="1"/>
      <c r="D670" s="1"/>
      <c r="E670" s="1"/>
      <c r="F670" s="1">
        <v>1.4242596840948429</v>
      </c>
      <c r="G670" s="1">
        <v>2.1404705789560179</v>
      </c>
      <c r="H670" s="1"/>
      <c r="I670" s="1">
        <v>1.2637191507263721</v>
      </c>
      <c r="J670" s="1"/>
      <c r="K670" s="1">
        <v>1.0978693252526339</v>
      </c>
      <c r="L670" s="1">
        <v>1.21928190103051</v>
      </c>
      <c r="M670" s="1">
        <v>1.978004411722685E-2</v>
      </c>
      <c r="N670" s="1">
        <v>1.2451105511078051</v>
      </c>
      <c r="O670" s="1"/>
      <c r="P670" s="1">
        <v>2.1961639560119748</v>
      </c>
      <c r="Q670" s="1">
        <v>0.68665454722939623</v>
      </c>
      <c r="R670" s="1"/>
      <c r="S670" s="1"/>
      <c r="T670" s="1">
        <v>0.60082693443591262</v>
      </c>
    </row>
    <row r="671" spans="1:20" x14ac:dyDescent="0.3">
      <c r="A671" s="25">
        <v>37512</v>
      </c>
      <c r="B671" s="1">
        <v>0.70013138528468977</v>
      </c>
      <c r="C671" s="1"/>
      <c r="D671" s="1"/>
      <c r="E671" s="1"/>
      <c r="F671" s="1">
        <v>1.4344950451626739</v>
      </c>
      <c r="G671" s="1">
        <v>2.0990840749976689</v>
      </c>
      <c r="H671" s="1"/>
      <c r="I671" s="1">
        <v>1.2619403005067771</v>
      </c>
      <c r="J671" s="1"/>
      <c r="K671" s="1">
        <v>1.0978693252526339</v>
      </c>
      <c r="L671" s="1">
        <v>1.2117048293052619</v>
      </c>
      <c r="M671" s="1">
        <v>1.9779837474174441E-2</v>
      </c>
      <c r="N671" s="1">
        <v>1.265613248263989</v>
      </c>
      <c r="O671" s="1"/>
      <c r="P671" s="1">
        <v>2.1624018237400868</v>
      </c>
      <c r="Q671" s="1">
        <v>0.68673532895491107</v>
      </c>
      <c r="R671" s="1"/>
      <c r="S671" s="1"/>
      <c r="T671" s="1">
        <v>0.60129946839929127</v>
      </c>
    </row>
    <row r="672" spans="1:20" x14ac:dyDescent="0.3">
      <c r="A672" s="25">
        <v>37515</v>
      </c>
      <c r="B672" s="1">
        <v>0.68709158431882256</v>
      </c>
      <c r="C672" s="1"/>
      <c r="D672" s="1"/>
      <c r="E672" s="1"/>
      <c r="F672" s="1">
        <v>1.422932712881612</v>
      </c>
      <c r="G672" s="1">
        <v>2.0907884642789112</v>
      </c>
      <c r="H672" s="1"/>
      <c r="I672" s="1">
        <v>1.2582163124082679</v>
      </c>
      <c r="J672" s="1"/>
      <c r="K672" s="1">
        <v>1.0404226541552499</v>
      </c>
      <c r="L672" s="1">
        <v>1.158680640785976</v>
      </c>
      <c r="M672" s="1">
        <v>1.7920986176052981E-2</v>
      </c>
      <c r="N672" s="1">
        <v>1.2432915161364211</v>
      </c>
      <c r="O672" s="1"/>
      <c r="P672" s="1">
        <v>2.1472964863336652</v>
      </c>
      <c r="Q672" s="1">
        <v>0.67057681803583535</v>
      </c>
      <c r="R672" s="1"/>
      <c r="S672" s="1"/>
      <c r="T672" s="1">
        <v>0.58068517424689903</v>
      </c>
    </row>
    <row r="673" spans="1:20" x14ac:dyDescent="0.3">
      <c r="A673" s="25">
        <v>37516</v>
      </c>
      <c r="B673" s="1">
        <v>0.66228158875442522</v>
      </c>
      <c r="C673" s="1"/>
      <c r="D673" s="1"/>
      <c r="E673" s="1"/>
      <c r="F673" s="1">
        <v>1.4345394499742889</v>
      </c>
      <c r="G673" s="1">
        <v>2.0921719677630648</v>
      </c>
      <c r="H673" s="1"/>
      <c r="I673" s="1">
        <v>1.247546815954959</v>
      </c>
      <c r="J673" s="1"/>
      <c r="K673" s="1">
        <v>1.0404226541552499</v>
      </c>
      <c r="L673" s="1">
        <v>1.13506995211726</v>
      </c>
      <c r="M673" s="1">
        <v>1.7914213990648471E-2</v>
      </c>
      <c r="N673" s="1">
        <v>1.1812401030416551</v>
      </c>
      <c r="O673" s="1"/>
      <c r="P673" s="1">
        <v>2.14883822113543</v>
      </c>
      <c r="Q673" s="1">
        <v>0.69037098787757067</v>
      </c>
      <c r="R673" s="1"/>
      <c r="S673" s="1"/>
      <c r="T673" s="1">
        <v>0.56999409332545781</v>
      </c>
    </row>
    <row r="674" spans="1:20" x14ac:dyDescent="0.3">
      <c r="A674" s="25">
        <v>37517</v>
      </c>
      <c r="B674" s="1">
        <v>0.66232014037726372</v>
      </c>
      <c r="C674" s="1"/>
      <c r="D674" s="1"/>
      <c r="E674" s="1"/>
      <c r="F674" s="1">
        <v>1.4761329941589569</v>
      </c>
      <c r="G674" s="1">
        <v>2.0699796554515921</v>
      </c>
      <c r="H674" s="1"/>
      <c r="I674" s="1">
        <v>1.29035784248939</v>
      </c>
      <c r="J674" s="1"/>
      <c r="K674" s="1">
        <v>1.0173874905274709</v>
      </c>
      <c r="L674" s="1">
        <v>1.1033784000409921</v>
      </c>
      <c r="M674" s="1">
        <v>1.7903488736678339E-2</v>
      </c>
      <c r="N674" s="1">
        <v>1.1717215368062539</v>
      </c>
      <c r="O674" s="1"/>
      <c r="P674" s="1">
        <v>2.0884836718008528</v>
      </c>
      <c r="Q674" s="1">
        <v>0.68027194866602836</v>
      </c>
      <c r="R674" s="1"/>
      <c r="S674" s="1"/>
      <c r="T674" s="1">
        <v>0.5614294152392203</v>
      </c>
    </row>
    <row r="675" spans="1:20" x14ac:dyDescent="0.3">
      <c r="A675" s="25">
        <v>37518</v>
      </c>
      <c r="B675" s="1">
        <v>0.66219355527842527</v>
      </c>
      <c r="C675" s="1"/>
      <c r="D675" s="1"/>
      <c r="E675" s="1"/>
      <c r="F675" s="1">
        <v>1.4733059063965179</v>
      </c>
      <c r="G675" s="1">
        <v>2.111179732724485</v>
      </c>
      <c r="H675" s="1"/>
      <c r="I675" s="1">
        <v>1.2922979786369519</v>
      </c>
      <c r="J675" s="1"/>
      <c r="K675" s="1">
        <v>1.0045901761418861</v>
      </c>
      <c r="L675" s="1">
        <v>1.1038877097853179</v>
      </c>
      <c r="M675" s="1">
        <v>1.7439150208585639E-2</v>
      </c>
      <c r="N675" s="1">
        <v>1.1204471500203821</v>
      </c>
      <c r="O675" s="1"/>
      <c r="P675" s="1">
        <v>2.041325754839113</v>
      </c>
      <c r="Q675" s="1">
        <v>0.65781162090909984</v>
      </c>
      <c r="R675" s="1"/>
      <c r="S675" s="1"/>
      <c r="T675" s="1">
        <v>0.55357353809805077</v>
      </c>
    </row>
    <row r="676" spans="1:20" x14ac:dyDescent="0.3">
      <c r="A676" s="25">
        <v>37519</v>
      </c>
      <c r="B676" s="1">
        <v>0.68694329199784276</v>
      </c>
      <c r="C676" s="1"/>
      <c r="D676" s="1"/>
      <c r="E676" s="1"/>
      <c r="F676" s="1">
        <v>1.47409682093145</v>
      </c>
      <c r="G676" s="1">
        <v>2.0714443108328688</v>
      </c>
      <c r="H676" s="1"/>
      <c r="I676" s="1">
        <v>1.2959305655823341</v>
      </c>
      <c r="J676" s="1"/>
      <c r="K676" s="1">
        <v>1.010988833375734</v>
      </c>
      <c r="L676" s="1">
        <v>1.1302375390869359</v>
      </c>
      <c r="M676" s="1">
        <v>1.8370942424995752E-2</v>
      </c>
      <c r="N676" s="1">
        <v>1.1481176927258301</v>
      </c>
      <c r="O676" s="1"/>
      <c r="P676" s="1">
        <v>2.1473096174093271</v>
      </c>
      <c r="Q676" s="1">
        <v>0.67049603633343302</v>
      </c>
      <c r="R676" s="1"/>
      <c r="S676" s="1"/>
      <c r="T676" s="1">
        <v>0.56615475487300648</v>
      </c>
    </row>
    <row r="677" spans="1:20" x14ac:dyDescent="0.3">
      <c r="A677" s="25">
        <v>37522</v>
      </c>
      <c r="B677" s="1">
        <v>0.67403000164158799</v>
      </c>
      <c r="C677" s="1"/>
      <c r="D677" s="1"/>
      <c r="E677" s="1"/>
      <c r="F677" s="1">
        <v>1.484674634856012</v>
      </c>
      <c r="G677" s="1">
        <v>2.1044884922668778</v>
      </c>
      <c r="H677" s="1"/>
      <c r="I677" s="1">
        <v>1.300926609420862</v>
      </c>
      <c r="J677" s="1"/>
      <c r="K677" s="1">
        <v>0.98539412815885064</v>
      </c>
      <c r="L677" s="1">
        <v>1.075853230273055</v>
      </c>
      <c r="M677" s="1">
        <v>1.743430099942167E-2</v>
      </c>
      <c r="N677" s="1">
        <v>1.113121443827312</v>
      </c>
      <c r="O677" s="1"/>
      <c r="P677" s="1">
        <v>2.1355472539409042</v>
      </c>
      <c r="Q677" s="1">
        <v>0.6463391118772035</v>
      </c>
      <c r="R677" s="1"/>
      <c r="S677" s="1"/>
      <c r="T677" s="1">
        <v>0.54719432959243941</v>
      </c>
    </row>
    <row r="678" spans="1:20" x14ac:dyDescent="0.3">
      <c r="A678" s="25">
        <v>37523</v>
      </c>
      <c r="B678" s="1">
        <v>0.69817639240689011</v>
      </c>
      <c r="C678" s="1"/>
      <c r="D678" s="1"/>
      <c r="E678" s="1"/>
      <c r="F678" s="1">
        <v>1.5172850437132379</v>
      </c>
      <c r="G678" s="1">
        <v>2.1761022320964569</v>
      </c>
      <c r="H678" s="1"/>
      <c r="I678" s="1">
        <v>1.3451114192062801</v>
      </c>
      <c r="J678" s="1"/>
      <c r="K678" s="1">
        <v>0.96619815645730578</v>
      </c>
      <c r="L678" s="1">
        <v>1.051326916468093</v>
      </c>
      <c r="M678" s="1">
        <v>1.6048902124275712E-2</v>
      </c>
      <c r="N678" s="1">
        <v>1.081539233053638</v>
      </c>
      <c r="O678" s="1"/>
      <c r="P678" s="1">
        <v>2.1621134269096962</v>
      </c>
      <c r="Q678" s="1">
        <v>0.64229948416476912</v>
      </c>
      <c r="R678" s="1"/>
      <c r="S678" s="1"/>
      <c r="T678" s="1">
        <v>0.54034258712344951</v>
      </c>
    </row>
    <row r="679" spans="1:20" x14ac:dyDescent="0.3">
      <c r="A679" s="25">
        <v>37524</v>
      </c>
      <c r="B679" s="1">
        <v>0.69828882830467787</v>
      </c>
      <c r="C679" s="1"/>
      <c r="D679" s="1"/>
      <c r="E679" s="1"/>
      <c r="F679" s="1">
        <v>1.507908239936719</v>
      </c>
      <c r="G679" s="1">
        <v>2.1817179025808211</v>
      </c>
      <c r="H679" s="1"/>
      <c r="I679" s="1">
        <v>1.327435239364577</v>
      </c>
      <c r="J679" s="1"/>
      <c r="K679" s="1">
        <v>0.97259681369115403</v>
      </c>
      <c r="L679" s="1">
        <v>1.04350814304765</v>
      </c>
      <c r="M679" s="1">
        <v>1.605892000988204E-2</v>
      </c>
      <c r="N679" s="1">
        <v>1.04496844786786</v>
      </c>
      <c r="O679" s="1"/>
      <c r="P679" s="1">
        <v>2.203259966662829</v>
      </c>
      <c r="Q679" s="1">
        <v>0.66136649812935755</v>
      </c>
      <c r="R679" s="1"/>
      <c r="S679" s="1"/>
      <c r="T679" s="1">
        <v>0.54500886001181337</v>
      </c>
    </row>
    <row r="680" spans="1:20" x14ac:dyDescent="0.3">
      <c r="A680" s="25">
        <v>37525</v>
      </c>
      <c r="B680" s="1">
        <v>0.68588215807209729</v>
      </c>
      <c r="C680" s="1"/>
      <c r="D680" s="1"/>
      <c r="E680" s="1"/>
      <c r="F680" s="1">
        <v>1.5200046096079001</v>
      </c>
      <c r="G680" s="1">
        <v>2.1872965745103561</v>
      </c>
      <c r="H680" s="1"/>
      <c r="I680" s="1">
        <v>1.357865665543486</v>
      </c>
      <c r="J680" s="1"/>
      <c r="K680" s="1">
        <v>0.95340084198960928</v>
      </c>
      <c r="L680" s="1">
        <v>1.0224578447029029</v>
      </c>
      <c r="M680" s="1">
        <v>1.421801923915662E-2</v>
      </c>
      <c r="N680" s="1">
        <v>1.039046178076485</v>
      </c>
      <c r="O680" s="1"/>
      <c r="P680" s="1">
        <v>2.2412416937960482</v>
      </c>
      <c r="Q680" s="1">
        <v>0.66241684107076459</v>
      </c>
      <c r="R680" s="1"/>
      <c r="S680" s="1"/>
      <c r="T680" s="1">
        <v>0.5433549911399882</v>
      </c>
    </row>
    <row r="681" spans="1:20" x14ac:dyDescent="0.3">
      <c r="A681" s="25">
        <v>37526</v>
      </c>
      <c r="B681" s="1">
        <v>0.68536663473511328</v>
      </c>
      <c r="C681" s="1"/>
      <c r="D681" s="1"/>
      <c r="E681" s="1"/>
      <c r="F681" s="1">
        <v>1.499902724043616</v>
      </c>
      <c r="G681" s="1">
        <v>2.1680290222762442</v>
      </c>
      <c r="H681" s="1"/>
      <c r="I681" s="1">
        <v>1.335901694433353</v>
      </c>
      <c r="J681" s="1"/>
      <c r="K681" s="1">
        <v>0.92780621313632761</v>
      </c>
      <c r="L681" s="1">
        <v>0.9783711828559547</v>
      </c>
      <c r="M681" s="1">
        <v>1.2813078230973021E-2</v>
      </c>
      <c r="N681" s="1">
        <v>0.94351206951122879</v>
      </c>
      <c r="O681" s="1"/>
      <c r="P681" s="1">
        <v>2.1887493910478741</v>
      </c>
      <c r="Q681" s="1">
        <v>0.60271126487503679</v>
      </c>
      <c r="R681" s="1"/>
      <c r="S681" s="1"/>
      <c r="T681" s="1">
        <v>0.51476668635558187</v>
      </c>
    </row>
    <row r="682" spans="1:20" x14ac:dyDescent="0.3">
      <c r="A682" s="25">
        <v>37529</v>
      </c>
      <c r="B682" s="1">
        <v>0.6358192789292294</v>
      </c>
      <c r="C682" s="1"/>
      <c r="D682" s="1"/>
      <c r="E682" s="1"/>
      <c r="F682" s="1">
        <v>1.472665992367971</v>
      </c>
      <c r="G682" s="1">
        <v>2.1746975864766021</v>
      </c>
      <c r="H682" s="1"/>
      <c r="I682" s="1">
        <v>1.3201794280642101</v>
      </c>
      <c r="J682" s="1"/>
      <c r="K682" s="1">
        <v>0.91500882238714032</v>
      </c>
      <c r="L682" s="1">
        <v>0.99071412641912082</v>
      </c>
      <c r="M682" s="1">
        <v>1.234893138928031E-2</v>
      </c>
      <c r="N682" s="1">
        <v>0.9649137562332063</v>
      </c>
      <c r="O682" s="1"/>
      <c r="P682" s="1">
        <v>2.1446288847049479</v>
      </c>
      <c r="Q682" s="1">
        <v>0.62993825582780849</v>
      </c>
      <c r="R682" s="1"/>
      <c r="S682" s="1"/>
      <c r="T682" s="1">
        <v>0.50927347903130549</v>
      </c>
    </row>
    <row r="683" spans="1:20" x14ac:dyDescent="0.3">
      <c r="A683" s="25">
        <v>37530</v>
      </c>
      <c r="B683" s="1">
        <v>0.6608497086569789</v>
      </c>
      <c r="C683" s="1"/>
      <c r="D683" s="1"/>
      <c r="E683" s="1"/>
      <c r="F683" s="1">
        <v>1.4480199456851619</v>
      </c>
      <c r="G683" s="1">
        <v>2.2372050862342241</v>
      </c>
      <c r="H683" s="1"/>
      <c r="I683" s="1">
        <v>1.2654761403137</v>
      </c>
      <c r="J683" s="1"/>
      <c r="K683" s="1">
        <v>0.98539412815885064</v>
      </c>
      <c r="L683" s="1">
        <v>1.0557590507355801</v>
      </c>
      <c r="M683" s="1">
        <v>1.2363933936968221E-2</v>
      </c>
      <c r="N683" s="1">
        <v>1.0439036379059861</v>
      </c>
      <c r="O683" s="1"/>
      <c r="P683" s="1">
        <v>2.1901441131764301</v>
      </c>
      <c r="Q683" s="1">
        <v>0.65845799506073233</v>
      </c>
      <c r="R683" s="1"/>
      <c r="S683" s="1"/>
      <c r="T683" s="1">
        <v>0.53142350856467813</v>
      </c>
    </row>
    <row r="684" spans="1:20" x14ac:dyDescent="0.3">
      <c r="A684" s="25">
        <v>37531</v>
      </c>
      <c r="B684" s="1">
        <v>0.64856159742010866</v>
      </c>
      <c r="C684" s="1"/>
      <c r="D684" s="1"/>
      <c r="E684" s="1"/>
      <c r="F684" s="1">
        <v>1.4598212921545559</v>
      </c>
      <c r="G684" s="1">
        <v>2.2926114056094482</v>
      </c>
      <c r="H684" s="1"/>
      <c r="I684" s="1">
        <v>1.2582052168900959</v>
      </c>
      <c r="J684" s="1"/>
      <c r="K684" s="1">
        <v>0.96619815645730578</v>
      </c>
      <c r="L684" s="1">
        <v>1.065825248752913</v>
      </c>
      <c r="M684" s="1">
        <v>1.142783818265616E-2</v>
      </c>
      <c r="N684" s="1">
        <v>1.038620052605447</v>
      </c>
      <c r="O684" s="1"/>
      <c r="P684" s="1">
        <v>2.1922945967042349</v>
      </c>
      <c r="Q684" s="1">
        <v>0.62614103345411909</v>
      </c>
      <c r="R684" s="1"/>
      <c r="S684" s="1"/>
      <c r="T684" s="1">
        <v>0.52096869462492623</v>
      </c>
    </row>
    <row r="685" spans="1:20" x14ac:dyDescent="0.3">
      <c r="A685" s="25">
        <v>37532</v>
      </c>
      <c r="B685" s="1">
        <v>0.63667960798015621</v>
      </c>
      <c r="C685" s="1"/>
      <c r="D685" s="1"/>
      <c r="E685" s="1"/>
      <c r="F685" s="1">
        <v>1.506883544117851</v>
      </c>
      <c r="G685" s="1">
        <v>2.3898107611467312</v>
      </c>
      <c r="H685" s="1"/>
      <c r="I685" s="1">
        <v>1.263469757417409</v>
      </c>
      <c r="J685" s="1"/>
      <c r="K685" s="1">
        <v>1.0045901761418861</v>
      </c>
      <c r="L685" s="1">
        <v>1.10807381887936</v>
      </c>
      <c r="M685" s="1">
        <v>1.1444048033234381E-2</v>
      </c>
      <c r="N685" s="1">
        <v>1.0711774713731981</v>
      </c>
      <c r="O685" s="1"/>
      <c r="P685" s="1">
        <v>2.2301660342957268</v>
      </c>
      <c r="Q685" s="1">
        <v>0.65361042974563577</v>
      </c>
      <c r="R685" s="1"/>
      <c r="S685" s="1"/>
      <c r="T685" s="1">
        <v>0.53981098641464853</v>
      </c>
    </row>
    <row r="686" spans="1:20" x14ac:dyDescent="0.3">
      <c r="A686" s="25">
        <v>37533</v>
      </c>
      <c r="B686" s="1">
        <v>0.63699364003851788</v>
      </c>
      <c r="C686" s="1"/>
      <c r="D686" s="1"/>
      <c r="E686" s="1"/>
      <c r="F686" s="1">
        <v>1.512482496267747</v>
      </c>
      <c r="G686" s="1">
        <v>2.362067326179849</v>
      </c>
      <c r="H686" s="1"/>
      <c r="I686" s="1">
        <v>1.265316086454829</v>
      </c>
      <c r="J686" s="1"/>
      <c r="K686" s="1">
        <v>1.0045901761418861</v>
      </c>
      <c r="L686" s="1">
        <v>1.103418435547745</v>
      </c>
      <c r="M686" s="1">
        <v>1.191177792248202E-2</v>
      </c>
      <c r="N686" s="1">
        <v>1.070400443261414</v>
      </c>
      <c r="O686" s="1"/>
      <c r="P686" s="1">
        <v>2.2413395496650099</v>
      </c>
      <c r="Q686" s="1">
        <v>0.67461644577138269</v>
      </c>
      <c r="R686" s="1"/>
      <c r="S686" s="1"/>
      <c r="T686" s="1">
        <v>0.54689899586532786</v>
      </c>
    </row>
    <row r="687" spans="1:20" x14ac:dyDescent="0.3">
      <c r="A687" s="25">
        <v>37536</v>
      </c>
      <c r="B687" s="1">
        <v>0.64863532631978205</v>
      </c>
      <c r="C687" s="1"/>
      <c r="D687" s="1"/>
      <c r="E687" s="1"/>
      <c r="F687" s="1">
        <v>1.4894452813166441</v>
      </c>
      <c r="G687" s="1">
        <v>2.3620065106476131</v>
      </c>
      <c r="H687" s="1"/>
      <c r="I687" s="1">
        <v>1.2686978604670811</v>
      </c>
      <c r="J687" s="1"/>
      <c r="K687" s="1">
        <v>0.96619815645730578</v>
      </c>
      <c r="L687" s="1">
        <v>1.061987931005701</v>
      </c>
      <c r="M687" s="1">
        <v>1.1429953914243901E-2</v>
      </c>
      <c r="N687" s="1">
        <v>1.0252785496389469</v>
      </c>
      <c r="O687" s="1"/>
      <c r="P687" s="1">
        <v>2.1816713893490611</v>
      </c>
      <c r="Q687" s="1">
        <v>0.64633911187720372</v>
      </c>
      <c r="R687" s="1"/>
      <c r="S687" s="1"/>
      <c r="T687" s="1">
        <v>0.52350856467808626</v>
      </c>
    </row>
    <row r="688" spans="1:20" x14ac:dyDescent="0.3">
      <c r="A688" s="25">
        <v>37537</v>
      </c>
      <c r="B688" s="1">
        <v>0.63641828830162361</v>
      </c>
      <c r="C688" s="1"/>
      <c r="D688" s="1"/>
      <c r="E688" s="1"/>
      <c r="F688" s="1">
        <v>1.4765958650834481</v>
      </c>
      <c r="G688" s="1">
        <v>2.3759110977310081</v>
      </c>
      <c r="H688" s="1"/>
      <c r="I688" s="1">
        <v>1.285276320449783</v>
      </c>
      <c r="J688" s="1"/>
      <c r="K688" s="1">
        <v>0.96619815645730578</v>
      </c>
      <c r="L688" s="1">
        <v>1.033350377331687</v>
      </c>
      <c r="M688" s="1">
        <v>1.0968978551904049E-2</v>
      </c>
      <c r="N688" s="1">
        <v>1.0364297218184211</v>
      </c>
      <c r="O688" s="1"/>
      <c r="P688" s="1">
        <v>2.1938600692950461</v>
      </c>
      <c r="Q688" s="1">
        <v>0.65441836732518532</v>
      </c>
      <c r="R688" s="1"/>
      <c r="S688" s="1"/>
      <c r="T688" s="1">
        <v>0.52250443000590663</v>
      </c>
    </row>
    <row r="689" spans="1:20" x14ac:dyDescent="0.3">
      <c r="A689" s="25">
        <v>37538</v>
      </c>
      <c r="B689" s="1">
        <v>0.63618508072875557</v>
      </c>
      <c r="C689" s="1"/>
      <c r="D689" s="1"/>
      <c r="E689" s="1"/>
      <c r="F689" s="1">
        <v>1.497653357179924</v>
      </c>
      <c r="G689" s="1">
        <v>2.370288591365441</v>
      </c>
      <c r="H689" s="1"/>
      <c r="I689" s="1">
        <v>1.2975500752769411</v>
      </c>
      <c r="J689" s="1"/>
      <c r="K689" s="1">
        <v>0.93420487037017597</v>
      </c>
      <c r="L689" s="1">
        <v>1.0062105010571529</v>
      </c>
      <c r="M689" s="1">
        <v>1.096332678810109E-2</v>
      </c>
      <c r="N689" s="1">
        <v>1.028075043731125</v>
      </c>
      <c r="O689" s="1"/>
      <c r="P689" s="1">
        <v>2.0773128057507289</v>
      </c>
      <c r="Q689" s="1">
        <v>0.64633911187720372</v>
      </c>
      <c r="R689" s="1"/>
      <c r="S689" s="1"/>
      <c r="T689" s="1">
        <v>0.51470761961015943</v>
      </c>
    </row>
    <row r="690" spans="1:20" x14ac:dyDescent="0.3">
      <c r="A690" s="25">
        <v>37539</v>
      </c>
      <c r="B690" s="1">
        <v>0.63641656041172512</v>
      </c>
      <c r="C690" s="1"/>
      <c r="D690" s="1"/>
      <c r="E690" s="1"/>
      <c r="F690" s="1">
        <v>1.4879757296104461</v>
      </c>
      <c r="G690" s="1">
        <v>2.4591650047809832</v>
      </c>
      <c r="H690" s="1"/>
      <c r="I690" s="1">
        <v>1.3279171411946959</v>
      </c>
      <c r="J690" s="1"/>
      <c r="K690" s="1">
        <v>0.96619815645730589</v>
      </c>
      <c r="L690" s="1">
        <v>1.0229347083709599</v>
      </c>
      <c r="M690" s="1">
        <v>1.0973004067028169E-2</v>
      </c>
      <c r="N690" s="1">
        <v>1.005626358118098</v>
      </c>
      <c r="O690" s="1"/>
      <c r="P690" s="1">
        <v>2.1984857465987999</v>
      </c>
      <c r="Q690" s="1">
        <v>0.65837721333521759</v>
      </c>
      <c r="R690" s="1"/>
      <c r="S690" s="1"/>
      <c r="T690" s="1">
        <v>0.52368576491435315</v>
      </c>
    </row>
    <row r="691" spans="1:20" x14ac:dyDescent="0.3">
      <c r="A691" s="25">
        <v>37540</v>
      </c>
      <c r="B691" s="1">
        <v>0.62425915932924048</v>
      </c>
      <c r="C691" s="1"/>
      <c r="D691" s="1"/>
      <c r="E691" s="1"/>
      <c r="F691" s="1">
        <v>1.4750626383258749</v>
      </c>
      <c r="G691" s="1">
        <v>2.4870005569033569</v>
      </c>
      <c r="H691" s="1"/>
      <c r="I691" s="1">
        <v>1.3171636000957789</v>
      </c>
      <c r="J691" s="1"/>
      <c r="K691" s="1">
        <v>0.97259681369115414</v>
      </c>
      <c r="L691" s="1">
        <v>1.027547177351076</v>
      </c>
      <c r="M691" s="1">
        <v>1.143490971481901E-2</v>
      </c>
      <c r="N691" s="1">
        <v>0.97205571376072397</v>
      </c>
      <c r="O691" s="1"/>
      <c r="P691" s="1">
        <v>2.1704800995820279</v>
      </c>
      <c r="Q691" s="1">
        <v>0.65845799506073233</v>
      </c>
      <c r="R691" s="1"/>
      <c r="S691" s="1"/>
      <c r="T691" s="1">
        <v>0.52297696396928517</v>
      </c>
    </row>
    <row r="692" spans="1:20" x14ac:dyDescent="0.3">
      <c r="A692" s="25">
        <v>37543</v>
      </c>
      <c r="B692" s="1">
        <v>0.62368130728051774</v>
      </c>
      <c r="C692" s="1"/>
      <c r="D692" s="1"/>
      <c r="E692" s="1"/>
      <c r="F692" s="1">
        <v>1.435861366956207</v>
      </c>
      <c r="G692" s="1">
        <v>2.321837213797207</v>
      </c>
      <c r="H692" s="1"/>
      <c r="I692" s="1">
        <v>1.300887195838041</v>
      </c>
      <c r="J692" s="1"/>
      <c r="K692" s="1">
        <v>0.95340084198960939</v>
      </c>
      <c r="L692" s="1">
        <v>0.98862033143985695</v>
      </c>
      <c r="M692" s="1">
        <v>1.0493961550150409E-2</v>
      </c>
      <c r="N692" s="1">
        <v>0.91729159416674644</v>
      </c>
      <c r="O692" s="1"/>
      <c r="P692" s="1">
        <v>2.1501126517718059</v>
      </c>
      <c r="Q692" s="1">
        <v>0.62533309585145691</v>
      </c>
      <c r="R692" s="1"/>
      <c r="S692" s="1"/>
      <c r="T692" s="1">
        <v>0.49911399881866503</v>
      </c>
    </row>
    <row r="693" spans="1:20" x14ac:dyDescent="0.3">
      <c r="A693" s="25">
        <v>37544</v>
      </c>
      <c r="B693" s="1">
        <v>0.59908485120758292</v>
      </c>
      <c r="C693" s="1"/>
      <c r="D693" s="1"/>
      <c r="E693" s="1"/>
      <c r="F693" s="1">
        <v>1.4471072490303689</v>
      </c>
      <c r="G693" s="1">
        <v>2.373116730192975</v>
      </c>
      <c r="H693" s="1"/>
      <c r="I693" s="1">
        <v>1.3170621699754541</v>
      </c>
      <c r="J693" s="1"/>
      <c r="K693" s="1">
        <v>0.94060352760402433</v>
      </c>
      <c r="L693" s="1">
        <v>0.98142214882212531</v>
      </c>
      <c r="M693" s="1">
        <v>1.096052350657393E-2</v>
      </c>
      <c r="N693" s="1">
        <v>0.91766818751444201</v>
      </c>
      <c r="O693" s="1"/>
      <c r="P693" s="1">
        <v>2.164729356819235</v>
      </c>
      <c r="Q693" s="1">
        <v>0.62210140571857186</v>
      </c>
      <c r="R693" s="1"/>
      <c r="S693" s="1"/>
      <c r="T693" s="1">
        <v>0.50242173656231526</v>
      </c>
    </row>
    <row r="694" spans="1:20" x14ac:dyDescent="0.3">
      <c r="A694" s="25">
        <v>37545</v>
      </c>
      <c r="B694" s="1">
        <v>0.57414665654901642</v>
      </c>
      <c r="C694" s="1"/>
      <c r="D694" s="1"/>
      <c r="E694" s="1"/>
      <c r="F694" s="1">
        <v>1.4336747186703529</v>
      </c>
      <c r="G694" s="1">
        <v>2.3604900585971258</v>
      </c>
      <c r="H694" s="1"/>
      <c r="I694" s="1">
        <v>1.334150571655321</v>
      </c>
      <c r="J694" s="1"/>
      <c r="K694" s="1">
        <v>0.92140755590247947</v>
      </c>
      <c r="L694" s="1">
        <v>0.97703027569284617</v>
      </c>
      <c r="M694" s="1">
        <v>1.1413942225591989E-2</v>
      </c>
      <c r="N694" s="1">
        <v>0.91764854025691955</v>
      </c>
      <c r="O694" s="1"/>
      <c r="P694" s="1">
        <v>2.1469511562239609</v>
      </c>
      <c r="Q694" s="1">
        <v>0.59786369955994012</v>
      </c>
      <c r="R694" s="1"/>
      <c r="S694" s="1"/>
      <c r="T694" s="1">
        <v>0.49438865918487868</v>
      </c>
    </row>
    <row r="695" spans="1:20" x14ac:dyDescent="0.3">
      <c r="A695" s="25">
        <v>37546</v>
      </c>
      <c r="B695" s="1">
        <v>0.58709114050395583</v>
      </c>
      <c r="C695" s="1"/>
      <c r="D695" s="1"/>
      <c r="E695" s="1"/>
      <c r="F695" s="1">
        <v>1.4767459637739351</v>
      </c>
      <c r="G695" s="1">
        <v>2.3622297452054339</v>
      </c>
      <c r="H695" s="1"/>
      <c r="I695" s="1">
        <v>1.3716411328000511</v>
      </c>
      <c r="J695" s="1"/>
      <c r="K695" s="1">
        <v>0.96619815645730578</v>
      </c>
      <c r="L695" s="1">
        <v>1.059688920796815</v>
      </c>
      <c r="M695" s="1">
        <v>1.2817503349202879E-2</v>
      </c>
      <c r="N695" s="1">
        <v>1.000133234486148</v>
      </c>
      <c r="O695" s="1"/>
      <c r="P695" s="1">
        <v>2.2040980487131732</v>
      </c>
      <c r="Q695" s="1">
        <v>0.61725384040347531</v>
      </c>
      <c r="R695" s="1"/>
      <c r="S695" s="1"/>
      <c r="T695" s="1">
        <v>0.52575310100413453</v>
      </c>
    </row>
    <row r="696" spans="1:20" x14ac:dyDescent="0.3">
      <c r="A696" s="25">
        <v>37547</v>
      </c>
      <c r="B696" s="1">
        <v>0.62418792297371051</v>
      </c>
      <c r="C696" s="1"/>
      <c r="D696" s="1"/>
      <c r="E696" s="1"/>
      <c r="F696" s="1">
        <v>1.4937302813987849</v>
      </c>
      <c r="G696" s="1">
        <v>2.403798114337691</v>
      </c>
      <c r="H696" s="1"/>
      <c r="I696" s="1">
        <v>1.378887500778895</v>
      </c>
      <c r="J696" s="1"/>
      <c r="K696" s="1">
        <v>0.97899547092500228</v>
      </c>
      <c r="L696" s="1">
        <v>1.0491156058971689</v>
      </c>
      <c r="M696" s="1">
        <v>1.328325656552203E-2</v>
      </c>
      <c r="N696" s="1">
        <v>1.018666376047058</v>
      </c>
      <c r="O696" s="1"/>
      <c r="P696" s="1">
        <v>2.269812682445127</v>
      </c>
      <c r="Q696" s="1">
        <v>0.62452515827190747</v>
      </c>
      <c r="R696" s="1"/>
      <c r="S696" s="1"/>
      <c r="T696" s="1">
        <v>0.53290017720023608</v>
      </c>
    </row>
    <row r="697" spans="1:20" x14ac:dyDescent="0.3">
      <c r="A697" s="25">
        <v>37550</v>
      </c>
      <c r="B697" s="1">
        <v>0.62438009125864458</v>
      </c>
      <c r="C697" s="1"/>
      <c r="D697" s="1"/>
      <c r="E697" s="1"/>
      <c r="F697" s="1">
        <v>1.528979891125289</v>
      </c>
      <c r="G697" s="1">
        <v>2.4175764107155091</v>
      </c>
      <c r="H697" s="1"/>
      <c r="I697" s="1">
        <v>1.414418907001177</v>
      </c>
      <c r="J697" s="1"/>
      <c r="K697" s="1">
        <v>0.97259681369115414</v>
      </c>
      <c r="L697" s="1">
        <v>1.052253412427685</v>
      </c>
      <c r="M697" s="1">
        <v>1.328794636818996E-2</v>
      </c>
      <c r="N697" s="1">
        <v>1.0272081301835521</v>
      </c>
      <c r="O697" s="1"/>
      <c r="P697" s="1">
        <v>2.348781378719861</v>
      </c>
      <c r="Q697" s="1">
        <v>0.62937272358700413</v>
      </c>
      <c r="R697" s="1"/>
      <c r="S697" s="1"/>
      <c r="T697" s="1">
        <v>0.53916125221500277</v>
      </c>
    </row>
    <row r="698" spans="1:20" x14ac:dyDescent="0.3">
      <c r="A698" s="25">
        <v>37551</v>
      </c>
      <c r="B698" s="1">
        <v>0.64916775233055712</v>
      </c>
      <c r="C698" s="1"/>
      <c r="D698" s="1"/>
      <c r="E698" s="1"/>
      <c r="F698" s="1">
        <v>1.5703682744667711</v>
      </c>
      <c r="G698" s="1">
        <v>2.4896838391886602</v>
      </c>
      <c r="H698" s="1"/>
      <c r="I698" s="1">
        <v>1.400327027838155</v>
      </c>
      <c r="J698" s="1"/>
      <c r="K698" s="1">
        <v>1.010988833375734</v>
      </c>
      <c r="L698" s="1">
        <v>1.0774196458874781</v>
      </c>
      <c r="M698" s="1">
        <v>1.467780329552525E-2</v>
      </c>
      <c r="N698" s="1">
        <v>1.0411556058486451</v>
      </c>
      <c r="O698" s="1"/>
      <c r="P698" s="1">
        <v>2.3826723544792481</v>
      </c>
      <c r="Q698" s="1">
        <v>0.6342202889021008</v>
      </c>
      <c r="R698" s="1"/>
      <c r="S698" s="1"/>
      <c r="T698" s="1">
        <v>0.55115180153573518</v>
      </c>
    </row>
    <row r="699" spans="1:20" x14ac:dyDescent="0.3">
      <c r="A699" s="25">
        <v>37552</v>
      </c>
      <c r="B699" s="1">
        <v>0.65002147647859077</v>
      </c>
      <c r="C699" s="1"/>
      <c r="D699" s="1"/>
      <c r="E699" s="1"/>
      <c r="F699" s="1">
        <v>1.6102723611280541</v>
      </c>
      <c r="G699" s="1">
        <v>2.610571112646241</v>
      </c>
      <c r="H699" s="1"/>
      <c r="I699" s="1">
        <v>1.4467628474497081</v>
      </c>
      <c r="J699" s="1"/>
      <c r="K699" s="1">
        <v>1.0685767483982569</v>
      </c>
      <c r="L699" s="1">
        <v>1.1459300756780579</v>
      </c>
      <c r="M699" s="1">
        <v>1.424120096796621E-2</v>
      </c>
      <c r="N699" s="1">
        <v>1.1048691665608359</v>
      </c>
      <c r="O699" s="1"/>
      <c r="P699" s="1">
        <v>2.4881535552941552</v>
      </c>
      <c r="Q699" s="1">
        <v>0.64641989360271879</v>
      </c>
      <c r="R699" s="1"/>
      <c r="S699" s="1"/>
      <c r="T699" s="1">
        <v>0.58121677495569968</v>
      </c>
    </row>
    <row r="700" spans="1:20" x14ac:dyDescent="0.3">
      <c r="A700" s="25">
        <v>37553</v>
      </c>
      <c r="B700" s="1">
        <v>0.63719318007746695</v>
      </c>
      <c r="C700" s="1"/>
      <c r="D700" s="1"/>
      <c r="E700" s="1"/>
      <c r="F700" s="1">
        <v>1.625759204089962</v>
      </c>
      <c r="G700" s="1">
        <v>2.5054789661818511</v>
      </c>
      <c r="H700" s="1"/>
      <c r="I700" s="1">
        <v>1.448367665111544</v>
      </c>
      <c r="J700" s="1"/>
      <c r="K700" s="1">
        <v>1.106968768082838</v>
      </c>
      <c r="L700" s="1">
        <v>1.1670379932556569</v>
      </c>
      <c r="M700" s="1">
        <v>1.377753536805121E-2</v>
      </c>
      <c r="N700" s="1">
        <v>1.1302243944354819</v>
      </c>
      <c r="O700" s="1"/>
      <c r="P700" s="1">
        <v>2.3647857434761081</v>
      </c>
      <c r="Q700" s="1">
        <v>0.65651899302268668</v>
      </c>
      <c r="R700" s="1"/>
      <c r="S700" s="1"/>
      <c r="T700" s="1">
        <v>0.57879503839338431</v>
      </c>
    </row>
    <row r="701" spans="1:20" x14ac:dyDescent="0.3">
      <c r="A701" s="25">
        <v>37554</v>
      </c>
      <c r="B701" s="1">
        <v>0.65008137599823235</v>
      </c>
      <c r="C701" s="1"/>
      <c r="D701" s="1"/>
      <c r="E701" s="1"/>
      <c r="F701" s="1">
        <v>1.671591055140758</v>
      </c>
      <c r="G701" s="1">
        <v>2.6623641144237822</v>
      </c>
      <c r="H701" s="1"/>
      <c r="I701" s="1">
        <v>1.42717012363699</v>
      </c>
      <c r="J701" s="1"/>
      <c r="K701" s="1">
        <v>1.1709554166206999</v>
      </c>
      <c r="L701" s="1">
        <v>1.205369367629495</v>
      </c>
      <c r="M701" s="1">
        <v>1.286436107016483E-2</v>
      </c>
      <c r="N701" s="1">
        <v>1.1382350551715039</v>
      </c>
      <c r="O701" s="1"/>
      <c r="P701" s="1">
        <v>2.4331931938131608</v>
      </c>
      <c r="Q701" s="1">
        <v>0.67550516507644709</v>
      </c>
      <c r="R701" s="1"/>
      <c r="S701" s="1"/>
      <c r="T701" s="1">
        <v>0.59149438865918469</v>
      </c>
    </row>
    <row r="702" spans="1:20" x14ac:dyDescent="0.3">
      <c r="A702" s="25">
        <v>37557</v>
      </c>
      <c r="B702" s="1">
        <v>0.61270283322651808</v>
      </c>
      <c r="C702" s="1"/>
      <c r="D702" s="1"/>
      <c r="E702" s="1"/>
      <c r="F702" s="1">
        <v>1.6859593984183689</v>
      </c>
      <c r="G702" s="1">
        <v>2.501426129308423</v>
      </c>
      <c r="H702" s="1"/>
      <c r="I702" s="1">
        <v>1.3912876038404001</v>
      </c>
      <c r="J702" s="1"/>
      <c r="K702" s="1">
        <v>1.1261647397022709</v>
      </c>
      <c r="L702" s="1">
        <v>1.164443392212239</v>
      </c>
      <c r="M702" s="1">
        <v>1.099783134798071E-2</v>
      </c>
      <c r="N702" s="1">
        <v>1.104646056344182</v>
      </c>
      <c r="O702" s="1"/>
      <c r="P702" s="1">
        <v>2.3472725126368932</v>
      </c>
      <c r="Q702" s="1">
        <v>0.66411343777006571</v>
      </c>
      <c r="R702" s="1"/>
      <c r="S702" s="1"/>
      <c r="T702" s="1">
        <v>0.56544595392793839</v>
      </c>
    </row>
    <row r="703" spans="1:20" x14ac:dyDescent="0.3">
      <c r="A703" s="25">
        <v>37558</v>
      </c>
      <c r="B703" s="1">
        <v>0.60079593882837456</v>
      </c>
      <c r="C703" s="1"/>
      <c r="D703" s="1"/>
      <c r="E703" s="1"/>
      <c r="F703" s="1">
        <v>1.7026848704325299</v>
      </c>
      <c r="G703" s="1">
        <v>2.5290965079019561</v>
      </c>
      <c r="H703" s="1"/>
      <c r="I703" s="1">
        <v>1.3663522568376509</v>
      </c>
      <c r="J703" s="1"/>
      <c r="K703" s="1">
        <v>1.1005701108489889</v>
      </c>
      <c r="L703" s="1">
        <v>1.16190035011367</v>
      </c>
      <c r="M703" s="1">
        <v>1.3300564177447811E-2</v>
      </c>
      <c r="N703" s="1">
        <v>1.085002635057257</v>
      </c>
      <c r="O703" s="1"/>
      <c r="P703" s="1">
        <v>2.348869977756991</v>
      </c>
      <c r="Q703" s="1">
        <v>0.66257840449868188</v>
      </c>
      <c r="R703" s="1"/>
      <c r="S703" s="1"/>
      <c r="T703" s="1">
        <v>0.56704075605434123</v>
      </c>
    </row>
    <row r="704" spans="1:20" x14ac:dyDescent="0.3">
      <c r="A704" s="25">
        <v>37559</v>
      </c>
      <c r="B704" s="1">
        <v>0.61358078682753969</v>
      </c>
      <c r="C704" s="1"/>
      <c r="D704" s="1"/>
      <c r="E704" s="1"/>
      <c r="F704" s="1">
        <v>1.6864707560100729</v>
      </c>
      <c r="G704" s="1">
        <v>2.5807262133674769</v>
      </c>
      <c r="H704" s="1"/>
      <c r="I704" s="1">
        <v>1.3596636810786471</v>
      </c>
      <c r="J704" s="1"/>
      <c r="K704" s="1">
        <v>1.1709554166206999</v>
      </c>
      <c r="L704" s="1">
        <v>1.2333758411582141</v>
      </c>
      <c r="M704" s="1">
        <v>1.3326012557801871E-2</v>
      </c>
      <c r="N704" s="1">
        <v>1.138826209265474</v>
      </c>
      <c r="O704" s="1"/>
      <c r="P704" s="1">
        <v>2.414225280591352</v>
      </c>
      <c r="Q704" s="1">
        <v>0.69158289427000785</v>
      </c>
      <c r="R704" s="1"/>
      <c r="S704" s="1"/>
      <c r="T704" s="1">
        <v>0.59468399291199037</v>
      </c>
    </row>
    <row r="705" spans="1:20" x14ac:dyDescent="0.3">
      <c r="A705" s="25">
        <v>37560</v>
      </c>
      <c r="B705" s="1">
        <v>0.65036554903496979</v>
      </c>
      <c r="C705" s="1"/>
      <c r="D705" s="1"/>
      <c r="E705" s="1"/>
      <c r="F705" s="1">
        <v>1.6789278443842519</v>
      </c>
      <c r="G705" s="1">
        <v>2.57119452019999</v>
      </c>
      <c r="H705" s="1"/>
      <c r="I705" s="1">
        <v>1.356110630538925</v>
      </c>
      <c r="J705" s="1"/>
      <c r="K705" s="1">
        <v>1.2029487027078301</v>
      </c>
      <c r="L705" s="1">
        <v>1.2499271904602749</v>
      </c>
      <c r="M705" s="1">
        <v>1.241233010208821E-2</v>
      </c>
      <c r="N705" s="1">
        <v>1.1604684952565889</v>
      </c>
      <c r="O705" s="1"/>
      <c r="P705" s="1">
        <v>2.3788365121170352</v>
      </c>
      <c r="Q705" s="1">
        <v>0.70935722013975711</v>
      </c>
      <c r="R705" s="1"/>
      <c r="S705" s="1"/>
      <c r="T705" s="1">
        <v>0.60053160070880074</v>
      </c>
    </row>
    <row r="706" spans="1:20" x14ac:dyDescent="0.3">
      <c r="A706" s="25">
        <v>37561</v>
      </c>
      <c r="B706" s="1">
        <v>0.63816073536860018</v>
      </c>
      <c r="C706" s="1"/>
      <c r="D706" s="1"/>
      <c r="E706" s="1"/>
      <c r="F706" s="1">
        <v>1.6805317564673721</v>
      </c>
      <c r="G706" s="1">
        <v>2.569841822631596</v>
      </c>
      <c r="H706" s="1"/>
      <c r="I706" s="1">
        <v>1.356335537656703</v>
      </c>
      <c r="J706" s="1"/>
      <c r="K706" s="1">
        <v>1.1517593686376639</v>
      </c>
      <c r="L706" s="1">
        <v>1.241221660965155</v>
      </c>
      <c r="M706" s="1">
        <v>1.3331842434470101E-2</v>
      </c>
      <c r="N706" s="1">
        <v>1.1540445234812411</v>
      </c>
      <c r="O706" s="1"/>
      <c r="P706" s="1">
        <v>2.3087398991161558</v>
      </c>
      <c r="Q706" s="1">
        <v>0.69521849300735483</v>
      </c>
      <c r="R706" s="1"/>
      <c r="S706" s="1"/>
      <c r="T706" s="1">
        <v>0.5989367985823979</v>
      </c>
    </row>
    <row r="707" spans="1:20" x14ac:dyDescent="0.3">
      <c r="A707" s="25">
        <v>37564</v>
      </c>
      <c r="B707" s="1">
        <v>0.62567967237988553</v>
      </c>
      <c r="C707" s="1"/>
      <c r="D707" s="1"/>
      <c r="E707" s="1"/>
      <c r="F707" s="1">
        <v>1.642584347243111</v>
      </c>
      <c r="G707" s="1">
        <v>2.563971668789307</v>
      </c>
      <c r="H707" s="1"/>
      <c r="I707" s="1">
        <v>1.365153934585319</v>
      </c>
      <c r="J707" s="1"/>
      <c r="K707" s="1">
        <v>1.119766082468423</v>
      </c>
      <c r="L707" s="1">
        <v>1.2058575967565019</v>
      </c>
      <c r="M707" s="1">
        <v>1.286165124646396E-2</v>
      </c>
      <c r="N707" s="1">
        <v>1.118594026169927</v>
      </c>
      <c r="O707" s="1"/>
      <c r="P707" s="1">
        <v>2.2502920590878448</v>
      </c>
      <c r="Q707" s="1">
        <v>0.69885415193001454</v>
      </c>
      <c r="R707" s="1"/>
      <c r="S707" s="1"/>
      <c r="T707" s="1">
        <v>0.58546958062610732</v>
      </c>
    </row>
    <row r="708" spans="1:20" x14ac:dyDescent="0.3">
      <c r="A708" s="25">
        <v>37565</v>
      </c>
      <c r="B708" s="1">
        <v>0.63753506768713097</v>
      </c>
      <c r="C708" s="1"/>
      <c r="D708" s="1"/>
      <c r="E708" s="1"/>
      <c r="F708" s="1">
        <v>1.5951889650908639</v>
      </c>
      <c r="G708" s="1">
        <v>2.5529369454815232</v>
      </c>
      <c r="H708" s="1"/>
      <c r="I708" s="1">
        <v>1.336815726433253</v>
      </c>
      <c r="J708" s="1"/>
      <c r="K708" s="1">
        <v>1.106968768082838</v>
      </c>
      <c r="L708" s="1">
        <v>1.2040004213301321</v>
      </c>
      <c r="M708" s="1">
        <v>1.332301767851771E-2</v>
      </c>
      <c r="N708" s="1">
        <v>1.101204572707948</v>
      </c>
      <c r="O708" s="1"/>
      <c r="P708" s="1">
        <v>2.2486084923116771</v>
      </c>
      <c r="Q708" s="1">
        <v>0.69481458440289301</v>
      </c>
      <c r="R708" s="1"/>
      <c r="S708" s="1"/>
      <c r="T708" s="1">
        <v>0.58245717660956864</v>
      </c>
    </row>
    <row r="709" spans="1:20" x14ac:dyDescent="0.3">
      <c r="A709" s="25">
        <v>37566</v>
      </c>
      <c r="B709" s="1">
        <v>0.63712707392728973</v>
      </c>
      <c r="C709" s="1"/>
      <c r="D709" s="1"/>
      <c r="E709" s="1"/>
      <c r="F709" s="1">
        <v>1.63753826393969</v>
      </c>
      <c r="G709" s="1">
        <v>2.5154205984945408</v>
      </c>
      <c r="H709" s="1"/>
      <c r="I709" s="1">
        <v>1.359812318581938</v>
      </c>
      <c r="J709" s="1"/>
      <c r="K709" s="1">
        <v>1.1133674252345751</v>
      </c>
      <c r="L709" s="1">
        <v>1.1729730654581549</v>
      </c>
      <c r="M709" s="1">
        <v>1.2393617792087501E-2</v>
      </c>
      <c r="N709" s="1">
        <v>1.087595112952032</v>
      </c>
      <c r="O709" s="1"/>
      <c r="P709" s="1">
        <v>2.3059441643440621</v>
      </c>
      <c r="Q709" s="1">
        <v>0.66330550016740353</v>
      </c>
      <c r="R709" s="1"/>
      <c r="S709" s="1"/>
      <c r="T709" s="1">
        <v>0.5730655640874186</v>
      </c>
    </row>
    <row r="710" spans="1:20" x14ac:dyDescent="0.3">
      <c r="A710" s="25">
        <v>37567</v>
      </c>
      <c r="B710" s="1">
        <v>0.62472323816195141</v>
      </c>
      <c r="C710" s="1"/>
      <c r="D710" s="1"/>
      <c r="E710" s="1"/>
      <c r="F710" s="1">
        <v>1.6486891903579659</v>
      </c>
      <c r="G710" s="1">
        <v>2.5710204234485579</v>
      </c>
      <c r="H710" s="1"/>
      <c r="I710" s="1">
        <v>1.3334038386157989</v>
      </c>
      <c r="J710" s="1"/>
      <c r="K710" s="1">
        <v>1.1389620541699681</v>
      </c>
      <c r="L710" s="1">
        <v>1.189691265329081</v>
      </c>
      <c r="M710" s="1">
        <v>1.515750473767942E-2</v>
      </c>
      <c r="N710" s="1">
        <v>1.121072318141173</v>
      </c>
      <c r="O710" s="1"/>
      <c r="P710" s="1">
        <v>2.3485350970690799</v>
      </c>
      <c r="Q710" s="1">
        <v>0.6809182626092356</v>
      </c>
      <c r="R710" s="1"/>
      <c r="S710" s="1"/>
      <c r="T710" s="1">
        <v>0.57879503839338431</v>
      </c>
    </row>
    <row r="711" spans="1:20" x14ac:dyDescent="0.3">
      <c r="A711" s="25">
        <v>37568</v>
      </c>
      <c r="B711" s="1">
        <v>0.63707681141863948</v>
      </c>
      <c r="C711" s="1"/>
      <c r="D711" s="1"/>
      <c r="E711" s="1"/>
      <c r="F711" s="1">
        <v>1.6474563197981871</v>
      </c>
      <c r="G711" s="1">
        <v>2.5751052804467398</v>
      </c>
      <c r="H711" s="1"/>
      <c r="I711" s="1">
        <v>1.3280982588234369</v>
      </c>
      <c r="J711" s="1"/>
      <c r="K711" s="1">
        <v>1.1709554166206999</v>
      </c>
      <c r="L711" s="1">
        <v>1.1901731524304291</v>
      </c>
      <c r="M711" s="1">
        <v>1.423909680153642E-2</v>
      </c>
      <c r="N711" s="1">
        <v>1.13404696162077</v>
      </c>
      <c r="O711" s="1"/>
      <c r="P711" s="1">
        <v>2.3963084817526412</v>
      </c>
      <c r="Q711" s="1">
        <v>0.69481458440289301</v>
      </c>
      <c r="R711" s="1"/>
      <c r="S711" s="1"/>
      <c r="T711" s="1">
        <v>0.5823981098641462</v>
      </c>
    </row>
    <row r="712" spans="1:20" x14ac:dyDescent="0.3">
      <c r="A712" s="25">
        <v>37571</v>
      </c>
      <c r="B712" s="1">
        <v>0.62490822118331146</v>
      </c>
      <c r="C712" s="1"/>
      <c r="D712" s="1"/>
      <c r="E712" s="1"/>
      <c r="F712" s="1">
        <v>1.6169704300932299</v>
      </c>
      <c r="G712" s="1">
        <v>2.591911131860503</v>
      </c>
      <c r="H712" s="1"/>
      <c r="I712" s="1">
        <v>1.2978722873402251</v>
      </c>
      <c r="J712" s="1"/>
      <c r="K712" s="1">
        <v>1.183752731006285</v>
      </c>
      <c r="L712" s="1">
        <v>1.207316162546916</v>
      </c>
      <c r="M712" s="1">
        <v>1.516017932057742E-2</v>
      </c>
      <c r="N712" s="1">
        <v>1.147646470711859</v>
      </c>
      <c r="O712" s="1"/>
      <c r="P712" s="1">
        <v>2.3655760778870341</v>
      </c>
      <c r="Q712" s="1">
        <v>0.69400664682334356</v>
      </c>
      <c r="R712" s="1"/>
      <c r="S712" s="1"/>
      <c r="T712" s="1">
        <v>0.58387477849970437</v>
      </c>
    </row>
    <row r="713" spans="1:20" x14ac:dyDescent="0.3">
      <c r="A713" s="25">
        <v>37572</v>
      </c>
      <c r="B713" s="1">
        <v>0.6123724918830864</v>
      </c>
      <c r="C713" s="1"/>
      <c r="D713" s="1"/>
      <c r="E713" s="1"/>
      <c r="F713" s="1">
        <v>1.608237409281702</v>
      </c>
      <c r="G713" s="1">
        <v>2.590467520643454</v>
      </c>
      <c r="H713" s="1"/>
      <c r="I713" s="1">
        <v>1.3120953228325369</v>
      </c>
      <c r="J713" s="1"/>
      <c r="K713" s="1">
        <v>1.158158025871513</v>
      </c>
      <c r="L713" s="1">
        <v>1.1955142001992101</v>
      </c>
      <c r="M713" s="1">
        <v>1.883283846915813E-2</v>
      </c>
      <c r="N713" s="1">
        <v>1.12769251789662</v>
      </c>
      <c r="O713" s="1"/>
      <c r="P713" s="1">
        <v>2.31172552741406</v>
      </c>
      <c r="Q713" s="1">
        <v>0.66734512790295075</v>
      </c>
      <c r="R713" s="1"/>
      <c r="S713" s="1"/>
      <c r="T713" s="1">
        <v>0.57412876550502034</v>
      </c>
    </row>
    <row r="714" spans="1:20" x14ac:dyDescent="0.3">
      <c r="A714" s="25">
        <v>37573</v>
      </c>
      <c r="B714" s="1">
        <v>0.62497195480438272</v>
      </c>
      <c r="C714" s="1"/>
      <c r="D714" s="1"/>
      <c r="E714" s="1"/>
      <c r="F714" s="1">
        <v>1.619408088571574</v>
      </c>
      <c r="G714" s="1">
        <v>2.5849100478056348</v>
      </c>
      <c r="H714" s="1"/>
      <c r="I714" s="1">
        <v>1.351512700683638</v>
      </c>
      <c r="J714" s="1"/>
      <c r="K714" s="1">
        <v>1.1133674252345751</v>
      </c>
      <c r="L714" s="1">
        <v>1.1835722916087861</v>
      </c>
      <c r="M714" s="1">
        <v>1.7453281522966348E-2</v>
      </c>
      <c r="N714" s="1">
        <v>1.1342956805573829</v>
      </c>
      <c r="O714" s="1"/>
      <c r="P714" s="1">
        <v>2.3146861883206991</v>
      </c>
      <c r="Q714" s="1">
        <v>0.67962557451439654</v>
      </c>
      <c r="R714" s="1"/>
      <c r="S714" s="1"/>
      <c r="T714" s="1">
        <v>0.57666863555818038</v>
      </c>
    </row>
    <row r="715" spans="1:20" x14ac:dyDescent="0.3">
      <c r="A715" s="25">
        <v>37574</v>
      </c>
      <c r="B715" s="1">
        <v>0.62530268503710684</v>
      </c>
      <c r="C715" s="1"/>
      <c r="D715" s="1"/>
      <c r="E715" s="1"/>
      <c r="F715" s="1">
        <v>1.668235093645833</v>
      </c>
      <c r="G715" s="1">
        <v>2.6307344427209349</v>
      </c>
      <c r="H715" s="1"/>
      <c r="I715" s="1">
        <v>1.3817848183010639</v>
      </c>
      <c r="J715" s="1"/>
      <c r="K715" s="1">
        <v>1.119766082468423</v>
      </c>
      <c r="L715" s="1">
        <v>1.1779267539030991</v>
      </c>
      <c r="M715" s="1">
        <v>1.6537562485246161E-2</v>
      </c>
      <c r="N715" s="1">
        <v>1.163906716640098</v>
      </c>
      <c r="O715" s="1"/>
      <c r="P715" s="1">
        <v>2.251797012810318</v>
      </c>
      <c r="Q715" s="1">
        <v>0.69198680285135727</v>
      </c>
      <c r="R715" s="1"/>
      <c r="S715" s="1"/>
      <c r="T715" s="1">
        <v>0.58381571175428204</v>
      </c>
    </row>
    <row r="716" spans="1:20" x14ac:dyDescent="0.3">
      <c r="A716" s="25">
        <v>37578</v>
      </c>
      <c r="B716" s="1">
        <v>0.62530326551164406</v>
      </c>
      <c r="C716" s="1"/>
      <c r="D716" s="1"/>
      <c r="E716" s="1"/>
      <c r="F716" s="1">
        <v>1.7081135682261539</v>
      </c>
      <c r="G716" s="1">
        <v>2.5712232780426771</v>
      </c>
      <c r="H716" s="1"/>
      <c r="I716" s="1">
        <v>1.3979466966833209</v>
      </c>
      <c r="J716" s="1"/>
      <c r="K716" s="1">
        <v>1.1389620541699681</v>
      </c>
      <c r="L716" s="1">
        <v>1.197186248717284</v>
      </c>
      <c r="M716" s="1">
        <v>1.5160864830855649E-2</v>
      </c>
      <c r="N716" s="1">
        <v>1.1859369626025389</v>
      </c>
      <c r="O716" s="1"/>
      <c r="P716" s="1">
        <v>2.2060455097875091</v>
      </c>
      <c r="Q716" s="1">
        <v>0.69158289427000808</v>
      </c>
      <c r="R716" s="1"/>
      <c r="S716" s="1"/>
      <c r="T716" s="1">
        <v>0.58889545186060221</v>
      </c>
    </row>
    <row r="717" spans="1:20" x14ac:dyDescent="0.3">
      <c r="A717" s="25">
        <v>37579</v>
      </c>
      <c r="B717" s="1">
        <v>0.61320449427279089</v>
      </c>
      <c r="C717" s="1"/>
      <c r="D717" s="1"/>
      <c r="E717" s="1"/>
      <c r="F717" s="1">
        <v>1.688198768558218</v>
      </c>
      <c r="G717" s="1">
        <v>2.5349165254819059</v>
      </c>
      <c r="H717" s="1"/>
      <c r="I717" s="1">
        <v>1.40344039228596</v>
      </c>
      <c r="J717" s="1"/>
      <c r="K717" s="1">
        <v>1.119766082468423</v>
      </c>
      <c r="L717" s="1">
        <v>1.1860787619968891</v>
      </c>
      <c r="M717" s="1">
        <v>1.4706057068750821E-2</v>
      </c>
      <c r="N717" s="1">
        <v>1.1752052601230509</v>
      </c>
      <c r="O717" s="1"/>
      <c r="P717" s="1">
        <v>2.0638956845959959</v>
      </c>
      <c r="Q717" s="1">
        <v>0.6826957012193644</v>
      </c>
      <c r="R717" s="1"/>
      <c r="S717" s="1"/>
      <c r="T717" s="1">
        <v>0.58895451860602455</v>
      </c>
    </row>
    <row r="718" spans="1:20" x14ac:dyDescent="0.3">
      <c r="A718" s="25">
        <v>37580</v>
      </c>
      <c r="B718" s="1">
        <v>0.58873652672629662</v>
      </c>
      <c r="C718" s="1"/>
      <c r="D718" s="1"/>
      <c r="E718" s="1"/>
      <c r="F718" s="1">
        <v>1.6672509559976321</v>
      </c>
      <c r="G718" s="1">
        <v>2.5432353725557841</v>
      </c>
      <c r="H718" s="1"/>
      <c r="I718" s="1">
        <v>1.424909679021539</v>
      </c>
      <c r="J718" s="1"/>
      <c r="K718" s="1">
        <v>1.10057011084899</v>
      </c>
      <c r="L718" s="1">
        <v>1.194581788010689</v>
      </c>
      <c r="M718" s="1">
        <v>1.51757599031034E-2</v>
      </c>
      <c r="N718" s="1">
        <v>1.1999525788138199</v>
      </c>
      <c r="O718" s="1"/>
      <c r="P718" s="1">
        <v>2.059542576146439</v>
      </c>
      <c r="Q718" s="1">
        <v>0.66645640859788635</v>
      </c>
      <c r="R718" s="1"/>
      <c r="S718" s="1"/>
      <c r="T718" s="1">
        <v>0.59580626107501455</v>
      </c>
    </row>
    <row r="719" spans="1:20" x14ac:dyDescent="0.3">
      <c r="A719" s="25">
        <v>37581</v>
      </c>
      <c r="B719" s="1">
        <v>0.60104152944052736</v>
      </c>
      <c r="C719" s="1"/>
      <c r="D719" s="1"/>
      <c r="E719" s="1"/>
      <c r="F719" s="1">
        <v>1.7293293934575531</v>
      </c>
      <c r="G719" s="1">
        <v>2.5365086758041948</v>
      </c>
      <c r="H719" s="1"/>
      <c r="I719" s="1">
        <v>1.4481773463835339</v>
      </c>
      <c r="J719" s="1"/>
      <c r="K719" s="1">
        <v>1.1133674252345751</v>
      </c>
      <c r="L719" s="1">
        <v>1.215899905449793</v>
      </c>
      <c r="M719" s="1">
        <v>1.472529496435296E-2</v>
      </c>
      <c r="N719" s="1">
        <v>1.2279524421200829</v>
      </c>
      <c r="O719" s="1"/>
      <c r="P719" s="1">
        <v>2.119273964239198</v>
      </c>
      <c r="Q719" s="1">
        <v>0.66185124864464751</v>
      </c>
      <c r="R719" s="1"/>
      <c r="S719" s="1"/>
      <c r="T719" s="1">
        <v>0.60773774365032462</v>
      </c>
    </row>
    <row r="720" spans="1:20" x14ac:dyDescent="0.3">
      <c r="A720" s="25">
        <v>37582</v>
      </c>
      <c r="B720" s="1">
        <v>0.60120773664230442</v>
      </c>
      <c r="C720" s="1"/>
      <c r="D720" s="1"/>
      <c r="E720" s="1"/>
      <c r="F720" s="1">
        <v>1.716479207345263</v>
      </c>
      <c r="G720" s="1">
        <v>2.558733166290498</v>
      </c>
      <c r="H720" s="1"/>
      <c r="I720" s="1">
        <v>1.4712260258209571</v>
      </c>
      <c r="J720" s="1"/>
      <c r="K720" s="1">
        <v>1.145360711403816</v>
      </c>
      <c r="L720" s="1">
        <v>1.1917081426592371</v>
      </c>
      <c r="M720" s="1">
        <v>1.47397965509428E-2</v>
      </c>
      <c r="N720" s="1">
        <v>1.2129969993576</v>
      </c>
      <c r="O720" s="1"/>
      <c r="P720" s="1">
        <v>2.1211306553980118</v>
      </c>
      <c r="Q720" s="1">
        <v>0.65134824062021768</v>
      </c>
      <c r="R720" s="1"/>
      <c r="S720" s="1"/>
      <c r="T720" s="1">
        <v>0.6145304193738923</v>
      </c>
    </row>
    <row r="721" spans="1:20" x14ac:dyDescent="0.3">
      <c r="A721" s="25">
        <v>37585</v>
      </c>
      <c r="B721" s="1">
        <v>0.58861276538151108</v>
      </c>
      <c r="C721" s="1"/>
      <c r="D721" s="1"/>
      <c r="E721" s="1"/>
      <c r="F721" s="1">
        <v>1.71497752068303</v>
      </c>
      <c r="G721" s="1">
        <v>2.6421207111873648</v>
      </c>
      <c r="H721" s="1"/>
      <c r="I721" s="1">
        <v>1.43704114705557</v>
      </c>
      <c r="J721" s="1"/>
      <c r="K721" s="1">
        <v>1.119766082468423</v>
      </c>
      <c r="L721" s="1">
        <v>1.1943686411450061</v>
      </c>
      <c r="M721" s="1">
        <v>1.5191180878701549E-2</v>
      </c>
      <c r="N721" s="1">
        <v>1.1796314530910741</v>
      </c>
      <c r="O721" s="1"/>
      <c r="P721" s="1">
        <v>2.1099462389928738</v>
      </c>
      <c r="Q721" s="1">
        <v>0.63906779400877189</v>
      </c>
      <c r="R721" s="1"/>
      <c r="S721" s="1"/>
      <c r="T721" s="1">
        <v>0.60513880685174226</v>
      </c>
    </row>
    <row r="722" spans="1:20" x14ac:dyDescent="0.3">
      <c r="A722" s="25">
        <v>37586</v>
      </c>
      <c r="B722" s="1">
        <v>0.57629346036060802</v>
      </c>
      <c r="C722" s="1"/>
      <c r="D722" s="1"/>
      <c r="E722" s="1"/>
      <c r="F722" s="1">
        <v>1.7147959703087421</v>
      </c>
      <c r="G722" s="1">
        <v>2.5033930793205439</v>
      </c>
      <c r="H722" s="1"/>
      <c r="I722" s="1">
        <v>1.415717319227928</v>
      </c>
      <c r="J722" s="1"/>
      <c r="K722" s="1">
        <v>1.13256339693612</v>
      </c>
      <c r="L722" s="1">
        <v>1.197892092239607</v>
      </c>
      <c r="M722" s="1">
        <v>1.6563285558896849E-2</v>
      </c>
      <c r="N722" s="1">
        <v>1.155201455292453</v>
      </c>
      <c r="O722" s="1"/>
      <c r="P722" s="1">
        <v>2.1658271041648232</v>
      </c>
      <c r="Q722" s="1">
        <v>0.63422028890210091</v>
      </c>
      <c r="R722" s="1"/>
      <c r="S722" s="1"/>
      <c r="T722" s="1">
        <v>0.59840519787359692</v>
      </c>
    </row>
    <row r="723" spans="1:20" x14ac:dyDescent="0.3">
      <c r="A723" s="25">
        <v>37587</v>
      </c>
      <c r="B723" s="1">
        <v>0.58879733695290526</v>
      </c>
      <c r="C723" s="1"/>
      <c r="D723" s="1"/>
      <c r="E723" s="1"/>
      <c r="F723" s="1">
        <v>1.7360461026034719</v>
      </c>
      <c r="G723" s="1">
        <v>2.460412136217403</v>
      </c>
      <c r="H723" s="1"/>
      <c r="I723" s="1">
        <v>1.422998989783691</v>
      </c>
      <c r="J723" s="1"/>
      <c r="K723" s="1">
        <v>1.145360711403816</v>
      </c>
      <c r="L723" s="1">
        <v>1.201316880732169</v>
      </c>
      <c r="M723" s="1">
        <v>1.9331010784173371E-2</v>
      </c>
      <c r="N723" s="1">
        <v>1.152236663178694</v>
      </c>
      <c r="O723" s="1"/>
      <c r="P723" s="1">
        <v>2.156260018861258</v>
      </c>
      <c r="Q723" s="1">
        <v>0.63664404145543652</v>
      </c>
      <c r="R723" s="1"/>
      <c r="S723" s="1"/>
      <c r="T723" s="1">
        <v>0.60401653868871807</v>
      </c>
    </row>
    <row r="724" spans="1:20" x14ac:dyDescent="0.3">
      <c r="A724" s="25">
        <v>37588</v>
      </c>
      <c r="B724" s="1">
        <v>0.58887580954988505</v>
      </c>
      <c r="C724" s="1"/>
      <c r="D724" s="1"/>
      <c r="E724" s="1"/>
      <c r="F724" s="1">
        <v>1.726592072672025</v>
      </c>
      <c r="G724" s="1">
        <v>2.4853421289574018</v>
      </c>
      <c r="H724" s="1"/>
      <c r="I724" s="1">
        <v>1.397966467621399</v>
      </c>
      <c r="J724" s="1"/>
      <c r="K724" s="1">
        <v>1.13256339693612</v>
      </c>
      <c r="L724" s="1">
        <v>1.1907398815848671</v>
      </c>
      <c r="M724" s="1">
        <v>1.887237578101458E-2</v>
      </c>
      <c r="N724" s="1">
        <v>1.1471785281707021</v>
      </c>
      <c r="O724" s="1"/>
      <c r="P724" s="1">
        <v>2.1904171545039981</v>
      </c>
      <c r="Q724" s="1">
        <v>0.66249762279627977</v>
      </c>
      <c r="R724" s="1"/>
      <c r="S724" s="1"/>
      <c r="T724" s="1">
        <v>0.60478440637920838</v>
      </c>
    </row>
    <row r="725" spans="1:20" x14ac:dyDescent="0.3">
      <c r="A725" s="25">
        <v>37589</v>
      </c>
      <c r="B725" s="1">
        <v>0.60124898519654391</v>
      </c>
      <c r="C725" s="1"/>
      <c r="D725" s="1"/>
      <c r="E725" s="1"/>
      <c r="F725" s="1">
        <v>1.776918941435909</v>
      </c>
      <c r="G725" s="1">
        <v>2.5436936963672681</v>
      </c>
      <c r="H725" s="1"/>
      <c r="I725" s="1">
        <v>1.4601583948890471</v>
      </c>
      <c r="J725" s="1"/>
      <c r="K725" s="1">
        <v>1.1389620541699681</v>
      </c>
      <c r="L725" s="1">
        <v>1.2289267483698141</v>
      </c>
      <c r="M725" s="1">
        <v>1.7964074703300109E-2</v>
      </c>
      <c r="N725" s="1">
        <v>1.1866634767493529</v>
      </c>
      <c r="O725" s="1"/>
      <c r="P725" s="1">
        <v>2.2478581663126032</v>
      </c>
      <c r="Q725" s="1">
        <v>0.6705768180358358</v>
      </c>
      <c r="R725" s="1"/>
      <c r="S725" s="1"/>
      <c r="T725" s="1">
        <v>0.62067336089781444</v>
      </c>
    </row>
    <row r="726" spans="1:20" x14ac:dyDescent="0.3">
      <c r="A726" s="25">
        <v>37592</v>
      </c>
      <c r="B726" s="1">
        <v>0.61349182173803007</v>
      </c>
      <c r="C726" s="1"/>
      <c r="D726" s="1"/>
      <c r="E726" s="1"/>
      <c r="F726" s="1">
        <v>1.7988660433236341</v>
      </c>
      <c r="G726" s="1">
        <v>2.538057232571612</v>
      </c>
      <c r="H726" s="1"/>
      <c r="I726" s="1">
        <v>1.4280905490558311</v>
      </c>
      <c r="J726" s="1"/>
      <c r="K726" s="1">
        <v>1.164556759386852</v>
      </c>
      <c r="L726" s="1">
        <v>1.24599830284327</v>
      </c>
      <c r="M726" s="1">
        <v>1.7975829986761529E-2</v>
      </c>
      <c r="N726" s="1">
        <v>1.1992730339702189</v>
      </c>
      <c r="O726" s="1"/>
      <c r="P726" s="1">
        <v>2.2904141796315698</v>
      </c>
      <c r="Q726" s="1">
        <v>0.66653725050871426</v>
      </c>
      <c r="R726" s="1"/>
      <c r="S726" s="1"/>
      <c r="T726" s="1">
        <v>0.63041937389249847</v>
      </c>
    </row>
    <row r="727" spans="1:20" x14ac:dyDescent="0.3">
      <c r="A727" s="25">
        <v>37593</v>
      </c>
      <c r="B727" s="1">
        <v>0.60112609198151568</v>
      </c>
      <c r="C727" s="1"/>
      <c r="D727" s="1"/>
      <c r="E727" s="1"/>
      <c r="F727" s="1">
        <v>1.815264118816168</v>
      </c>
      <c r="G727" s="1">
        <v>2.543440866534231</v>
      </c>
      <c r="H727" s="1"/>
      <c r="I727" s="1">
        <v>1.4583673658802101</v>
      </c>
      <c r="J727" s="1"/>
      <c r="K727" s="1">
        <v>1.158158025871513</v>
      </c>
      <c r="L727" s="1">
        <v>1.239953090277518</v>
      </c>
      <c r="M727" s="1">
        <v>1.659596329842605E-2</v>
      </c>
      <c r="N727" s="1">
        <v>1.2056817538980651</v>
      </c>
      <c r="O727" s="1"/>
      <c r="P727" s="1">
        <v>2.2555906062656712</v>
      </c>
      <c r="Q727" s="1">
        <v>0.64593514308742916</v>
      </c>
      <c r="R727" s="1"/>
      <c r="S727" s="1"/>
      <c r="T727" s="1">
        <v>0.62976963969285282</v>
      </c>
    </row>
    <row r="728" spans="1:20" x14ac:dyDescent="0.3">
      <c r="A728" s="25">
        <v>37594</v>
      </c>
      <c r="B728" s="1">
        <v>0.60099731920286126</v>
      </c>
      <c r="C728" s="1"/>
      <c r="D728" s="1"/>
      <c r="E728" s="1"/>
      <c r="F728" s="1">
        <v>1.8242604792866051</v>
      </c>
      <c r="G728" s="1">
        <v>2.5448037473421281</v>
      </c>
      <c r="H728" s="1"/>
      <c r="I728" s="1">
        <v>1.4794309718248191</v>
      </c>
      <c r="J728" s="1"/>
      <c r="K728" s="1">
        <v>1.145360711403816</v>
      </c>
      <c r="L728" s="1">
        <v>1.2278386807787689</v>
      </c>
      <c r="M728" s="1">
        <v>1.7515101988950461E-2</v>
      </c>
      <c r="N728" s="1">
        <v>1.2032602119254689</v>
      </c>
      <c r="O728" s="1"/>
      <c r="P728" s="1">
        <v>2.299449010160465</v>
      </c>
      <c r="Q728" s="1">
        <v>0.6447232969034179</v>
      </c>
      <c r="R728" s="1"/>
      <c r="S728" s="1"/>
      <c r="T728" s="1">
        <v>0.62847017129356164</v>
      </c>
    </row>
    <row r="729" spans="1:20" x14ac:dyDescent="0.3">
      <c r="A729" s="25">
        <v>37595</v>
      </c>
      <c r="B729" s="1">
        <v>0.58849007105161255</v>
      </c>
      <c r="C729" s="1"/>
      <c r="D729" s="1"/>
      <c r="E729" s="1"/>
      <c r="F729" s="1">
        <v>1.802852287679825</v>
      </c>
      <c r="G729" s="1">
        <v>2.4949172602980791</v>
      </c>
      <c r="H729" s="1"/>
      <c r="I729" s="1">
        <v>1.488000946126357</v>
      </c>
      <c r="J729" s="1"/>
      <c r="K729" s="1">
        <v>1.1133674252345751</v>
      </c>
      <c r="L729" s="1">
        <v>1.20178325094192</v>
      </c>
      <c r="M729" s="1">
        <v>1.703977104793512E-2</v>
      </c>
      <c r="N729" s="1">
        <v>1.1907859916822059</v>
      </c>
      <c r="O729" s="1"/>
      <c r="P729" s="1">
        <v>2.3018732785975331</v>
      </c>
      <c r="Q729" s="1">
        <v>0.62759528497687556</v>
      </c>
      <c r="R729" s="1"/>
      <c r="S729" s="1"/>
      <c r="T729" s="1">
        <v>0.61506202008269339</v>
      </c>
    </row>
    <row r="730" spans="1:20" x14ac:dyDescent="0.3">
      <c r="A730" s="25">
        <v>37596</v>
      </c>
      <c r="B730" s="1">
        <v>0.58877274204069774</v>
      </c>
      <c r="C730" s="1"/>
      <c r="D730" s="1"/>
      <c r="E730" s="1"/>
      <c r="F730" s="1">
        <v>1.8357045842181809</v>
      </c>
      <c r="G730" s="1">
        <v>2.5365356457829882</v>
      </c>
      <c r="H730" s="1"/>
      <c r="I730" s="1">
        <v>1.4987346135401849</v>
      </c>
      <c r="J730" s="1"/>
      <c r="K730" s="1">
        <v>1.1389620541699681</v>
      </c>
      <c r="L730" s="1">
        <v>1.2196876292901331</v>
      </c>
      <c r="M730" s="1">
        <v>1.889003955710734E-2</v>
      </c>
      <c r="N730" s="1">
        <v>1.1920890691050281</v>
      </c>
      <c r="O730" s="1"/>
      <c r="P730" s="1">
        <v>2.2994434383810818</v>
      </c>
      <c r="Q730" s="1">
        <v>0.63825991661453529</v>
      </c>
      <c r="R730" s="1"/>
      <c r="S730" s="1"/>
      <c r="T730" s="1">
        <v>0.62427643236857644</v>
      </c>
    </row>
    <row r="731" spans="1:20" x14ac:dyDescent="0.3">
      <c r="A731" s="25">
        <v>37599</v>
      </c>
      <c r="B731" s="1">
        <v>0.58834864694898081</v>
      </c>
      <c r="C731" s="1"/>
      <c r="D731" s="1"/>
      <c r="E731" s="1"/>
      <c r="F731" s="1">
        <v>1.8330805453887371</v>
      </c>
      <c r="G731" s="1">
        <v>2.533762723523922</v>
      </c>
      <c r="H731" s="1"/>
      <c r="I731" s="1">
        <v>1.447138085151034</v>
      </c>
      <c r="J731" s="1"/>
      <c r="K731" s="1">
        <v>1.106968768082838</v>
      </c>
      <c r="L731" s="1">
        <v>1.1731453747989551</v>
      </c>
      <c r="M731" s="1">
        <v>1.7498715122387438E-2</v>
      </c>
      <c r="N731" s="1">
        <v>1.176325314551776</v>
      </c>
      <c r="O731" s="1"/>
      <c r="P731" s="1">
        <v>2.239510172106328</v>
      </c>
      <c r="Q731" s="1">
        <v>0.61442611906036537</v>
      </c>
      <c r="R731" s="1"/>
      <c r="S731" s="1"/>
      <c r="T731" s="1">
        <v>0.61063201417601887</v>
      </c>
    </row>
    <row r="732" spans="1:20" x14ac:dyDescent="0.3">
      <c r="A732" s="25">
        <v>37600</v>
      </c>
      <c r="B732" s="1">
        <v>0.58837132447918128</v>
      </c>
      <c r="C732" s="1"/>
      <c r="D732" s="1"/>
      <c r="E732" s="1"/>
      <c r="F732" s="1">
        <v>1.8654528047401699</v>
      </c>
      <c r="G732" s="1">
        <v>2.5157782035462701</v>
      </c>
      <c r="H732" s="1"/>
      <c r="I732" s="1">
        <v>1.482734598788997</v>
      </c>
      <c r="J732" s="1"/>
      <c r="K732" s="1">
        <v>1.106968768082838</v>
      </c>
      <c r="L732" s="1">
        <v>1.1825212633136171</v>
      </c>
      <c r="M732" s="1">
        <v>1.7496191156334499E-2</v>
      </c>
      <c r="N732" s="1">
        <v>1.1650971985006771</v>
      </c>
      <c r="O732" s="1"/>
      <c r="P732" s="1">
        <v>2.2807695181447158</v>
      </c>
      <c r="Q732" s="1">
        <v>0.61394136854507586</v>
      </c>
      <c r="R732" s="1"/>
      <c r="S732" s="1"/>
      <c r="T732" s="1">
        <v>0.61021854695806255</v>
      </c>
    </row>
    <row r="733" spans="1:20" x14ac:dyDescent="0.3">
      <c r="A733" s="25">
        <v>37601</v>
      </c>
      <c r="B733" s="1">
        <v>0.60107637861103735</v>
      </c>
      <c r="C733" s="1"/>
      <c r="D733" s="1"/>
      <c r="E733" s="1"/>
      <c r="F733" s="1">
        <v>1.9042875602763829</v>
      </c>
      <c r="G733" s="1">
        <v>2.557438579726087</v>
      </c>
      <c r="H733" s="1"/>
      <c r="I733" s="1">
        <v>1.4723361279006779</v>
      </c>
      <c r="J733" s="1"/>
      <c r="K733" s="1">
        <v>1.164556759386852</v>
      </c>
      <c r="L733" s="1">
        <v>1.247532230777026</v>
      </c>
      <c r="M733" s="1">
        <v>1.8888267925545928E-2</v>
      </c>
      <c r="N733" s="1">
        <v>1.189182454736446</v>
      </c>
      <c r="O733" s="1"/>
      <c r="P733" s="1">
        <v>2.2886479240171949</v>
      </c>
      <c r="Q733" s="1">
        <v>0.62048559074478626</v>
      </c>
      <c r="R733" s="1"/>
      <c r="S733" s="1"/>
      <c r="T733" s="1">
        <v>0.62687536916715891</v>
      </c>
    </row>
    <row r="734" spans="1:20" x14ac:dyDescent="0.3">
      <c r="A734" s="25">
        <v>37602</v>
      </c>
      <c r="B734" s="1">
        <v>0.60108402428137842</v>
      </c>
      <c r="C734" s="1"/>
      <c r="D734" s="1"/>
      <c r="E734" s="1"/>
      <c r="F734" s="1">
        <v>1.8866710847954411</v>
      </c>
      <c r="G734" s="1">
        <v>2.364813186663854</v>
      </c>
      <c r="H734" s="1"/>
      <c r="I734" s="1">
        <v>1.479352411545487</v>
      </c>
      <c r="J734" s="1"/>
      <c r="K734" s="1">
        <v>1.164556759386852</v>
      </c>
      <c r="L734" s="1">
        <v>1.2361923222451601</v>
      </c>
      <c r="M734" s="1">
        <v>1.796375300032799E-2</v>
      </c>
      <c r="N734" s="1">
        <v>1.2138781017642339</v>
      </c>
      <c r="O734" s="1"/>
      <c r="P734" s="1">
        <v>2.282498503389824</v>
      </c>
      <c r="Q734" s="1">
        <v>0.64391535932386867</v>
      </c>
      <c r="R734" s="1"/>
      <c r="S734" s="1"/>
      <c r="T734" s="1">
        <v>0.62528056704075607</v>
      </c>
    </row>
    <row r="735" spans="1:20" x14ac:dyDescent="0.3">
      <c r="A735" s="25">
        <v>37603</v>
      </c>
      <c r="B735" s="1">
        <v>0.61349473687049549</v>
      </c>
      <c r="C735" s="1"/>
      <c r="D735" s="1"/>
      <c r="E735" s="1"/>
      <c r="F735" s="1">
        <v>1.854259430805262</v>
      </c>
      <c r="G735" s="1">
        <v>2.474318297797387</v>
      </c>
      <c r="H735" s="1"/>
      <c r="I735" s="1">
        <v>1.4581219754537731</v>
      </c>
      <c r="J735" s="1"/>
      <c r="K735" s="1">
        <v>1.1581580258715121</v>
      </c>
      <c r="L735" s="1">
        <v>1.226994355528003</v>
      </c>
      <c r="M735" s="1">
        <v>1.8421388171367101E-2</v>
      </c>
      <c r="N735" s="1">
        <v>1.2100061419831349</v>
      </c>
      <c r="O735" s="1"/>
      <c r="P735" s="1">
        <v>2.265358269389834</v>
      </c>
      <c r="Q735" s="1">
        <v>0.64310742174431923</v>
      </c>
      <c r="R735" s="1"/>
      <c r="S735" s="1"/>
      <c r="T735" s="1">
        <v>0.62398109864146489</v>
      </c>
    </row>
    <row r="736" spans="1:20" x14ac:dyDescent="0.3">
      <c r="A736" s="25">
        <v>37606</v>
      </c>
      <c r="B736" s="1">
        <v>0.63843107193517035</v>
      </c>
      <c r="C736" s="1"/>
      <c r="D736" s="1"/>
      <c r="E736" s="1"/>
      <c r="F736" s="1">
        <v>1.8224117960633539</v>
      </c>
      <c r="G736" s="1">
        <v>2.4881310531200058</v>
      </c>
      <c r="H736" s="1"/>
      <c r="I736" s="1">
        <v>1.4993097552811221</v>
      </c>
      <c r="J736" s="1"/>
      <c r="K736" s="1">
        <v>1.1581580258715121</v>
      </c>
      <c r="L736" s="1">
        <v>1.2412683150115229</v>
      </c>
      <c r="M736" s="1">
        <v>1.9817229272093381E-2</v>
      </c>
      <c r="N736" s="1">
        <v>1.211135807675108</v>
      </c>
      <c r="O736" s="1"/>
      <c r="P736" s="1">
        <v>2.2797762531731101</v>
      </c>
      <c r="Q736" s="1">
        <v>0.64472329690341823</v>
      </c>
      <c r="R736" s="1"/>
      <c r="S736" s="1"/>
      <c r="T736" s="1">
        <v>0.63620791494388662</v>
      </c>
    </row>
    <row r="737" spans="1:20" x14ac:dyDescent="0.3">
      <c r="A737" s="25">
        <v>37607</v>
      </c>
      <c r="B737" s="1">
        <v>0.62645612221440805</v>
      </c>
      <c r="C737" s="1"/>
      <c r="D737" s="1"/>
      <c r="E737" s="1"/>
      <c r="F737" s="1">
        <v>1.8553000153982</v>
      </c>
      <c r="G737" s="1">
        <v>2.4868505825182199</v>
      </c>
      <c r="H737" s="1"/>
      <c r="I737" s="1">
        <v>1.490415429747016</v>
      </c>
      <c r="J737" s="1"/>
      <c r="K737" s="1">
        <v>1.1855575859766989</v>
      </c>
      <c r="L737" s="1">
        <v>1.24367302570715</v>
      </c>
      <c r="M737" s="1">
        <v>1.8439350513568341E-2</v>
      </c>
      <c r="N737" s="1">
        <v>1.2117080758098471</v>
      </c>
      <c r="O737" s="1"/>
      <c r="P737" s="1">
        <v>2.279707119861579</v>
      </c>
      <c r="Q737" s="1">
        <v>0.65765005748118344</v>
      </c>
      <c r="R737" s="1"/>
      <c r="S737" s="1"/>
      <c r="T737" s="1">
        <v>0.63981098641464851</v>
      </c>
    </row>
    <row r="738" spans="1:20" x14ac:dyDescent="0.3">
      <c r="A738" s="25">
        <v>37608</v>
      </c>
      <c r="B738" s="1">
        <v>0.6515836546666367</v>
      </c>
      <c r="C738" s="1"/>
      <c r="D738" s="1"/>
      <c r="E738" s="1"/>
      <c r="F738" s="1">
        <v>1.806764168099716</v>
      </c>
      <c r="G738" s="1">
        <v>2.4742664020757359</v>
      </c>
      <c r="H738" s="1"/>
      <c r="I738" s="1">
        <v>1.5118238264619199</v>
      </c>
      <c r="J738" s="1"/>
      <c r="K738" s="1">
        <v>1.211903364171661</v>
      </c>
      <c r="L738" s="1">
        <v>1.2773596688733151</v>
      </c>
      <c r="M738" s="1">
        <v>1.9828798393891341E-2</v>
      </c>
      <c r="N738" s="1">
        <v>1.2125328010792591</v>
      </c>
      <c r="O738" s="1"/>
      <c r="P738" s="1">
        <v>2.2344010657921141</v>
      </c>
      <c r="Q738" s="1">
        <v>0.67477806940772589</v>
      </c>
      <c r="R738" s="1"/>
      <c r="S738" s="1"/>
      <c r="T738" s="1">
        <v>0.64878913171884223</v>
      </c>
    </row>
    <row r="739" spans="1:20" x14ac:dyDescent="0.3">
      <c r="A739" s="25">
        <v>37609</v>
      </c>
      <c r="B739" s="1">
        <v>0.65216563103951963</v>
      </c>
      <c r="C739" s="1"/>
      <c r="D739" s="1"/>
      <c r="E739" s="1"/>
      <c r="F739" s="1">
        <v>1.8073933084191669</v>
      </c>
      <c r="G739" s="1">
        <v>2.4754833620472771</v>
      </c>
      <c r="H739" s="1"/>
      <c r="I739" s="1">
        <v>1.517321993020287</v>
      </c>
      <c r="J739" s="1"/>
      <c r="K739" s="1">
        <v>1.231662638964536</v>
      </c>
      <c r="L739" s="1">
        <v>1.334288152849161</v>
      </c>
      <c r="M739" s="1">
        <v>1.9375631628681941E-2</v>
      </c>
      <c r="N739" s="1">
        <v>1.2705851168460971</v>
      </c>
      <c r="O739" s="1"/>
      <c r="P739" s="1">
        <v>2.2613076253092341</v>
      </c>
      <c r="Q739" s="1">
        <v>0.6915828942700083</v>
      </c>
      <c r="R739" s="1"/>
      <c r="S739" s="1"/>
      <c r="T739" s="1">
        <v>0.66196101594802115</v>
      </c>
    </row>
    <row r="740" spans="1:20" x14ac:dyDescent="0.3">
      <c r="A740" s="25">
        <v>37610</v>
      </c>
      <c r="B740" s="1">
        <v>0.66508073346383778</v>
      </c>
      <c r="C740" s="1"/>
      <c r="D740" s="1"/>
      <c r="E740" s="1"/>
      <c r="F740" s="1">
        <v>1.816400618219203</v>
      </c>
      <c r="G740" s="1">
        <v>2.4950352681958581</v>
      </c>
      <c r="H740" s="1"/>
      <c r="I740" s="1">
        <v>1.5135922765013881</v>
      </c>
      <c r="J740" s="1"/>
      <c r="K740" s="1">
        <v>1.258008338660999</v>
      </c>
      <c r="L740" s="1">
        <v>1.368910900873066</v>
      </c>
      <c r="M740" s="1">
        <v>1.9848972049743091E-2</v>
      </c>
      <c r="N740" s="1">
        <v>1.3164468672156</v>
      </c>
      <c r="O740" s="1"/>
      <c r="P740" s="1">
        <v>2.2634987737082182</v>
      </c>
      <c r="Q740" s="1">
        <v>0.71339678766687897</v>
      </c>
      <c r="R740" s="1"/>
      <c r="S740" s="1"/>
      <c r="T740" s="1">
        <v>0.67861783815711751</v>
      </c>
    </row>
    <row r="741" spans="1:20" x14ac:dyDescent="0.3">
      <c r="A741" s="25">
        <v>37613</v>
      </c>
      <c r="B741" s="1">
        <v>0.67691118724599819</v>
      </c>
      <c r="C741" s="1"/>
      <c r="D741" s="1"/>
      <c r="E741" s="1"/>
      <c r="F741" s="1">
        <v>1.855612656570645</v>
      </c>
      <c r="G741" s="1">
        <v>2.4950215369460551</v>
      </c>
      <c r="H741" s="1"/>
      <c r="I741" s="1">
        <v>1.534988904724266</v>
      </c>
      <c r="J741" s="1"/>
      <c r="K741" s="1">
        <v>1.2250762140609479</v>
      </c>
      <c r="L741" s="1">
        <v>1.3426701004143089</v>
      </c>
      <c r="M741" s="1">
        <v>2.0773365164659961E-2</v>
      </c>
      <c r="N741" s="1">
        <v>1.3113912144599871</v>
      </c>
      <c r="O741" s="1"/>
      <c r="P741" s="1">
        <v>2.2521320120165909</v>
      </c>
      <c r="Q741" s="1">
        <v>0.7049944053399505</v>
      </c>
      <c r="R741" s="1"/>
      <c r="S741" s="1"/>
      <c r="T741" s="1">
        <v>0.67749556999409333</v>
      </c>
    </row>
    <row r="742" spans="1:20" x14ac:dyDescent="0.3">
      <c r="A742" s="25">
        <v>37616</v>
      </c>
      <c r="B742" s="1">
        <v>0.67666526028603691</v>
      </c>
      <c r="C742" s="1"/>
      <c r="D742" s="1"/>
      <c r="E742" s="1"/>
      <c r="F742" s="1">
        <v>1.8913929792404189</v>
      </c>
      <c r="G742" s="1">
        <v>2.4354137941993188</v>
      </c>
      <c r="H742" s="1"/>
      <c r="I742" s="1">
        <v>1.542185506212892</v>
      </c>
      <c r="J742" s="1"/>
      <c r="K742" s="1">
        <v>1.211903364171661</v>
      </c>
      <c r="L742" s="1">
        <v>1.3297685911921671</v>
      </c>
      <c r="M742" s="1">
        <v>2.076009092237268E-2</v>
      </c>
      <c r="N742" s="1">
        <v>1.2906623061869451</v>
      </c>
      <c r="O742" s="1"/>
      <c r="P742" s="1">
        <v>2.307470675017687</v>
      </c>
      <c r="Q742" s="1">
        <v>0.70927637822892975</v>
      </c>
      <c r="R742" s="1"/>
      <c r="S742" s="1"/>
      <c r="T742" s="1">
        <v>0.66851742468989961</v>
      </c>
    </row>
    <row r="743" spans="1:20" x14ac:dyDescent="0.3">
      <c r="A743" s="25">
        <v>37617</v>
      </c>
      <c r="B743" s="1">
        <v>0.68888877796999914</v>
      </c>
      <c r="C743" s="1"/>
      <c r="D743" s="1"/>
      <c r="E743" s="1"/>
      <c r="F743" s="1">
        <v>1.881990028468842</v>
      </c>
      <c r="G743" s="1">
        <v>2.4201150492338122</v>
      </c>
      <c r="H743" s="1"/>
      <c r="I743" s="1">
        <v>1.5368366670076059</v>
      </c>
      <c r="J743" s="1"/>
      <c r="K743" s="1">
        <v>1.2053169392680729</v>
      </c>
      <c r="L743" s="1">
        <v>1.339005384338809</v>
      </c>
      <c r="M743" s="1">
        <v>2.029543726611761E-2</v>
      </c>
      <c r="N743" s="1">
        <v>1.25555754296908</v>
      </c>
      <c r="O743" s="1"/>
      <c r="P743" s="1">
        <v>2.3158696440047088</v>
      </c>
      <c r="Q743" s="1">
        <v>0.71266969199815744</v>
      </c>
      <c r="R743" s="1"/>
      <c r="S743" s="1"/>
      <c r="T743" s="1">
        <v>0.6635558180744241</v>
      </c>
    </row>
    <row r="744" spans="1:20" x14ac:dyDescent="0.3">
      <c r="A744" s="25">
        <v>37620</v>
      </c>
      <c r="B744" s="1">
        <v>0.67687356167165913</v>
      </c>
      <c r="C744" s="1"/>
      <c r="D744" s="1"/>
      <c r="E744" s="1"/>
      <c r="F744" s="1">
        <v>1.876820782560596</v>
      </c>
      <c r="G744" s="1">
        <v>2.4914880672629458</v>
      </c>
      <c r="H744" s="1"/>
      <c r="I744" s="1">
        <v>1.575762344836142</v>
      </c>
      <c r="J744" s="1"/>
      <c r="K744" s="1">
        <v>1.2382490638681241</v>
      </c>
      <c r="L744" s="1">
        <v>1.36716689518146</v>
      </c>
      <c r="M744" s="1">
        <v>1.9831344954742921E-2</v>
      </c>
      <c r="N744" s="1">
        <v>1.2555746568225781</v>
      </c>
      <c r="O744" s="1"/>
      <c r="P744" s="1">
        <v>2.3519475453288972</v>
      </c>
      <c r="Q744" s="1">
        <v>0.74328999672015694</v>
      </c>
      <c r="R744" s="1"/>
      <c r="S744" s="1"/>
      <c r="T744" s="1">
        <v>0.66556408741878315</v>
      </c>
    </row>
    <row r="745" spans="1:20" x14ac:dyDescent="0.3">
      <c r="A745" s="25">
        <v>37623</v>
      </c>
      <c r="B745" s="1">
        <v>0.67706985219472382</v>
      </c>
      <c r="C745" s="1"/>
      <c r="D745" s="1"/>
      <c r="E745" s="1"/>
      <c r="F745" s="1">
        <v>1.8936084745460759</v>
      </c>
      <c r="G745" s="1">
        <v>2.5166539921447009</v>
      </c>
      <c r="H745" s="1"/>
      <c r="I745" s="1">
        <v>1.5973663409982011</v>
      </c>
      <c r="J745" s="1"/>
      <c r="K745" s="1">
        <v>1.2382490638681241</v>
      </c>
      <c r="L745" s="1">
        <v>1.3734107833679301</v>
      </c>
      <c r="M745" s="1">
        <v>2.078143849715601E-2</v>
      </c>
      <c r="N745" s="1">
        <v>1.2679747105100121</v>
      </c>
      <c r="O745" s="1"/>
      <c r="P745" s="1">
        <v>2.352052374220126</v>
      </c>
      <c r="Q745" s="1">
        <v>0.75136925216813855</v>
      </c>
      <c r="R745" s="1"/>
      <c r="S745" s="1"/>
      <c r="T745" s="1">
        <v>0.68529238038984042</v>
      </c>
    </row>
    <row r="746" spans="1:20" x14ac:dyDescent="0.3">
      <c r="A746" s="25">
        <v>37624</v>
      </c>
      <c r="B746" s="1">
        <v>0.68897575456776261</v>
      </c>
      <c r="C746" s="1"/>
      <c r="D746" s="1"/>
      <c r="E746" s="1"/>
      <c r="F746" s="1">
        <v>1.8656900385299089</v>
      </c>
      <c r="G746" s="1">
        <v>2.5096419084808481</v>
      </c>
      <c r="H746" s="1"/>
      <c r="I746" s="1">
        <v>1.5753894593898099</v>
      </c>
      <c r="J746" s="1"/>
      <c r="K746" s="1">
        <v>1.258008338660999</v>
      </c>
      <c r="L746" s="1">
        <v>1.384734648744673</v>
      </c>
      <c r="M746" s="1">
        <v>1.9861425683063878E-2</v>
      </c>
      <c r="N746" s="1">
        <v>1.261067027610798</v>
      </c>
      <c r="O746" s="1"/>
      <c r="P746" s="1">
        <v>2.2790338336657299</v>
      </c>
      <c r="Q746" s="1">
        <v>0.7546009423241361</v>
      </c>
      <c r="R746" s="1"/>
      <c r="S746" s="1"/>
      <c r="T746" s="1">
        <v>0.68517424689899575</v>
      </c>
    </row>
    <row r="747" spans="1:20" x14ac:dyDescent="0.3">
      <c r="A747" s="25">
        <v>37627</v>
      </c>
      <c r="B747" s="1">
        <v>0.70157451457176512</v>
      </c>
      <c r="C747" s="1"/>
      <c r="D747" s="1"/>
      <c r="E747" s="1"/>
      <c r="F747" s="1">
        <v>1.8613282303292891</v>
      </c>
      <c r="G747" s="1">
        <v>2.5026002331954569</v>
      </c>
      <c r="H747" s="1"/>
      <c r="I747" s="1">
        <v>1.5643864481105101</v>
      </c>
      <c r="J747" s="1"/>
      <c r="K747" s="1">
        <v>1.29094054184166</v>
      </c>
      <c r="L747" s="1">
        <v>1.4262667364345969</v>
      </c>
      <c r="M747" s="1">
        <v>2.0809762170792501E-2</v>
      </c>
      <c r="N747" s="1">
        <v>1.317457859375847</v>
      </c>
      <c r="O747" s="1"/>
      <c r="P747" s="1">
        <v>2.2502976723360439</v>
      </c>
      <c r="Q747" s="1">
        <v>0.78780662323581385</v>
      </c>
      <c r="R747" s="1"/>
      <c r="S747" s="1"/>
      <c r="T747" s="1">
        <v>0.70992321323095087</v>
      </c>
    </row>
    <row r="748" spans="1:20" x14ac:dyDescent="0.3">
      <c r="A748" s="25">
        <v>37628</v>
      </c>
      <c r="B748" s="1">
        <v>0.68899964905173583</v>
      </c>
      <c r="C748" s="1"/>
      <c r="D748" s="1"/>
      <c r="E748" s="1"/>
      <c r="F748" s="1">
        <v>1.837591005778811</v>
      </c>
      <c r="G748" s="1">
        <v>2.4926637604536421</v>
      </c>
      <c r="H748" s="1"/>
      <c r="I748" s="1">
        <v>1.5054211930607899</v>
      </c>
      <c r="J748" s="1"/>
      <c r="K748" s="1">
        <v>1.2777676919523731</v>
      </c>
      <c r="L748" s="1">
        <v>1.4132731037044159</v>
      </c>
      <c r="M748" s="1">
        <v>2.1268133479643521E-2</v>
      </c>
      <c r="N748" s="1">
        <v>1.295927197981813</v>
      </c>
      <c r="O748" s="1"/>
      <c r="P748" s="1">
        <v>2.2219154808578558</v>
      </c>
      <c r="Q748" s="1">
        <v>0.79023037578914934</v>
      </c>
      <c r="R748" s="1"/>
      <c r="S748" s="1"/>
      <c r="T748" s="1">
        <v>0.70147666863555813</v>
      </c>
    </row>
    <row r="749" spans="1:20" x14ac:dyDescent="0.3">
      <c r="A749" s="25">
        <v>37629</v>
      </c>
      <c r="B749" s="1">
        <v>0.67669205499757357</v>
      </c>
      <c r="C749" s="1"/>
      <c r="D749" s="1"/>
      <c r="E749" s="1"/>
      <c r="F749" s="1">
        <v>1.837817488771879</v>
      </c>
      <c r="G749" s="1">
        <v>2.4676557001703521</v>
      </c>
      <c r="H749" s="1"/>
      <c r="I749" s="1">
        <v>1.494822192883476</v>
      </c>
      <c r="J749" s="1"/>
      <c r="K749" s="1">
        <v>1.2711811885502859</v>
      </c>
      <c r="L749" s="1">
        <v>1.4057192196593831</v>
      </c>
      <c r="M749" s="1">
        <v>2.1722553458287729E-2</v>
      </c>
      <c r="N749" s="1">
        <v>1.293159609440437</v>
      </c>
      <c r="O749" s="1"/>
      <c r="P749" s="1">
        <v>2.2527860213128741</v>
      </c>
      <c r="Q749" s="1">
        <v>0.81519523782492831</v>
      </c>
      <c r="R749" s="1"/>
      <c r="S749" s="1"/>
      <c r="T749" s="1">
        <v>0.69610159480212641</v>
      </c>
    </row>
    <row r="750" spans="1:20" x14ac:dyDescent="0.3">
      <c r="A750" s="25">
        <v>37630</v>
      </c>
      <c r="B750" s="1">
        <v>0.67686714306602158</v>
      </c>
      <c r="C750" s="1"/>
      <c r="D750" s="1"/>
      <c r="E750" s="1"/>
      <c r="F750" s="1">
        <v>1.840358099417005</v>
      </c>
      <c r="G750" s="1">
        <v>2.4845479705935598</v>
      </c>
      <c r="H750" s="1"/>
      <c r="I750" s="1">
        <v>1.5321438227007149</v>
      </c>
      <c r="J750" s="1"/>
      <c r="K750" s="1">
        <v>1.29094054184166</v>
      </c>
      <c r="L750" s="1">
        <v>1.4156126902499939</v>
      </c>
      <c r="M750" s="1">
        <v>2.1723478773879281E-2</v>
      </c>
      <c r="N750" s="1">
        <v>1.3503750054817221</v>
      </c>
      <c r="O750" s="1"/>
      <c r="P750" s="1">
        <v>2.2246982528111028</v>
      </c>
      <c r="Q750" s="1">
        <v>0.81034767250983175</v>
      </c>
      <c r="R750" s="1"/>
      <c r="S750" s="1"/>
      <c r="T750" s="1">
        <v>0.70354400472533962</v>
      </c>
    </row>
    <row r="751" spans="1:20" x14ac:dyDescent="0.3">
      <c r="A751" s="25">
        <v>37631</v>
      </c>
      <c r="B751" s="1">
        <v>0.68993392607804682</v>
      </c>
      <c r="C751" s="1"/>
      <c r="D751" s="1"/>
      <c r="E751" s="1"/>
      <c r="F751" s="1">
        <v>1.8097142289358821</v>
      </c>
      <c r="G751" s="1">
        <v>2.4760270643042239</v>
      </c>
      <c r="H751" s="1"/>
      <c r="I751" s="1">
        <v>1.5519267562370791</v>
      </c>
      <c r="J751" s="1"/>
      <c r="K751" s="1">
        <v>1.3106998166345349</v>
      </c>
      <c r="L751" s="1">
        <v>1.448881349946602</v>
      </c>
      <c r="M751" s="1">
        <v>2.312550236289368E-2</v>
      </c>
      <c r="N751" s="1">
        <v>1.409931308211045</v>
      </c>
      <c r="O751" s="1"/>
      <c r="P751" s="1">
        <v>2.1807034566007979</v>
      </c>
      <c r="Q751" s="1">
        <v>0.80792391995649626</v>
      </c>
      <c r="R751" s="1"/>
      <c r="S751" s="1"/>
      <c r="T751" s="1">
        <v>0.72309509746013001</v>
      </c>
    </row>
    <row r="752" spans="1:20" x14ac:dyDescent="0.3">
      <c r="A752" s="25">
        <v>37634</v>
      </c>
      <c r="B752" s="1">
        <v>0.67734747739983792</v>
      </c>
      <c r="C752" s="1"/>
      <c r="D752" s="1"/>
      <c r="E752" s="1"/>
      <c r="F752" s="1">
        <v>1.7960583931076399</v>
      </c>
      <c r="G752" s="1">
        <v>2.4745303555538398</v>
      </c>
      <c r="H752" s="1"/>
      <c r="I752" s="1">
        <v>1.5618419436047799</v>
      </c>
      <c r="J752" s="1"/>
      <c r="K752" s="1">
        <v>1.297526966745248</v>
      </c>
      <c r="L752" s="1">
        <v>1.4391250070199311</v>
      </c>
      <c r="M752" s="1">
        <v>2.3584240503799019E-2</v>
      </c>
      <c r="N752" s="1">
        <v>1.404932581938789</v>
      </c>
      <c r="O752" s="1"/>
      <c r="P752" s="1">
        <v>2.1293223078616972</v>
      </c>
      <c r="Q752" s="1">
        <v>0.78287827619520234</v>
      </c>
      <c r="R752" s="1"/>
      <c r="S752" s="1"/>
      <c r="T752" s="1">
        <v>0.71529828706438281</v>
      </c>
    </row>
    <row r="753" spans="1:20" x14ac:dyDescent="0.3">
      <c r="A753" s="25">
        <v>37635</v>
      </c>
      <c r="B753" s="1">
        <v>0.67754887988133339</v>
      </c>
      <c r="C753" s="1"/>
      <c r="D753" s="1"/>
      <c r="E753" s="1"/>
      <c r="F753" s="1">
        <v>1.779403833327841</v>
      </c>
      <c r="G753" s="1">
        <v>2.4884227971619231</v>
      </c>
      <c r="H753" s="1"/>
      <c r="I753" s="1">
        <v>1.5655024447621011</v>
      </c>
      <c r="J753" s="1"/>
      <c r="K753" s="1">
        <v>1.304113391648835</v>
      </c>
      <c r="L753" s="1">
        <v>1.4364174513678161</v>
      </c>
      <c r="M753" s="1">
        <v>2.3587306716272492E-2</v>
      </c>
      <c r="N753" s="1">
        <v>1.4130289877125171</v>
      </c>
      <c r="O753" s="1"/>
      <c r="P753" s="1">
        <v>2.123884251887163</v>
      </c>
      <c r="Q753" s="1">
        <v>0.80711598237694682</v>
      </c>
      <c r="R753" s="1"/>
      <c r="S753" s="1"/>
      <c r="T753" s="1">
        <v>0.7190785587714118</v>
      </c>
    </row>
    <row r="754" spans="1:20" x14ac:dyDescent="0.3">
      <c r="A754" s="25">
        <v>37636</v>
      </c>
      <c r="B754" s="1">
        <v>0.66492521188698972</v>
      </c>
      <c r="C754" s="1"/>
      <c r="D754" s="1"/>
      <c r="E754" s="1"/>
      <c r="F754" s="1">
        <v>1.79972538098672</v>
      </c>
      <c r="G754" s="1">
        <v>2.5024362053782072</v>
      </c>
      <c r="H754" s="1"/>
      <c r="I754" s="1">
        <v>1.5717318756855461</v>
      </c>
      <c r="J754" s="1"/>
      <c r="K754" s="1">
        <v>1.2711811885502859</v>
      </c>
      <c r="L754" s="1">
        <v>1.4155871065412871</v>
      </c>
      <c r="M754" s="1">
        <v>2.265016333588802E-2</v>
      </c>
      <c r="N754" s="1">
        <v>1.408872763583725</v>
      </c>
      <c r="O754" s="1"/>
      <c r="P754" s="1">
        <v>2.108217871544154</v>
      </c>
      <c r="Q754" s="1">
        <v>0.77641489592943247</v>
      </c>
      <c r="R754" s="1"/>
      <c r="S754" s="1"/>
      <c r="T754" s="1">
        <v>0.70708800945067929</v>
      </c>
    </row>
    <row r="755" spans="1:20" x14ac:dyDescent="0.3">
      <c r="A755" s="25">
        <v>37637</v>
      </c>
      <c r="B755" s="1">
        <v>0.67703776714129749</v>
      </c>
      <c r="C755" s="1"/>
      <c r="D755" s="1"/>
      <c r="E755" s="1"/>
      <c r="F755" s="1">
        <v>1.79424750216053</v>
      </c>
      <c r="G755" s="1">
        <v>2.4758264633078788</v>
      </c>
      <c r="H755" s="1"/>
      <c r="I755" s="1">
        <v>1.589289046307405</v>
      </c>
      <c r="J755" s="1"/>
      <c r="K755" s="1">
        <v>1.2777676919523731</v>
      </c>
      <c r="L755" s="1">
        <v>1.4340923862945589</v>
      </c>
      <c r="M755" s="1">
        <v>2.2647476230773289E-2</v>
      </c>
      <c r="N755" s="1">
        <v>1.4144156429552071</v>
      </c>
      <c r="O755" s="1"/>
      <c r="P755" s="1">
        <v>2.115076682323878</v>
      </c>
      <c r="Q755" s="1">
        <v>0.78126240103610345</v>
      </c>
      <c r="R755" s="1"/>
      <c r="S755" s="1"/>
      <c r="T755" s="1">
        <v>0.70590667454223277</v>
      </c>
    </row>
    <row r="756" spans="1:20" x14ac:dyDescent="0.3">
      <c r="A756" s="25">
        <v>37638</v>
      </c>
      <c r="B756" s="1">
        <v>0.67677184166212179</v>
      </c>
      <c r="C756" s="1"/>
      <c r="D756" s="1"/>
      <c r="E756" s="1"/>
      <c r="F756" s="1">
        <v>1.779077792294</v>
      </c>
      <c r="G756" s="1">
        <v>2.5008463525630931</v>
      </c>
      <c r="H756" s="1"/>
      <c r="I756" s="1">
        <v>1.607179945210484</v>
      </c>
      <c r="J756" s="1"/>
      <c r="K756" s="1">
        <v>1.2448354888538229</v>
      </c>
      <c r="L756" s="1">
        <v>1.413167126562618</v>
      </c>
      <c r="M756" s="1">
        <v>2.1709696916953011E-2</v>
      </c>
      <c r="N756" s="1">
        <v>1.3547538239597681</v>
      </c>
      <c r="O756" s="1"/>
      <c r="P756" s="1">
        <v>2.123706221341124</v>
      </c>
      <c r="Q756" s="1">
        <v>0.78368621379786452</v>
      </c>
      <c r="R756" s="1"/>
      <c r="S756" s="1"/>
      <c r="T756" s="1">
        <v>0.6896042528056705</v>
      </c>
    </row>
    <row r="757" spans="1:20" x14ac:dyDescent="0.3">
      <c r="A757" s="25">
        <v>37641</v>
      </c>
      <c r="B757" s="1">
        <v>0.67664490569040991</v>
      </c>
      <c r="C757" s="1"/>
      <c r="D757" s="1"/>
      <c r="E757" s="1"/>
      <c r="F757" s="1">
        <v>1.773428650543416</v>
      </c>
      <c r="G757" s="1">
        <v>2.5023710295755812</v>
      </c>
      <c r="H757" s="1"/>
      <c r="I757" s="1">
        <v>1.620750000311427</v>
      </c>
      <c r="J757" s="1"/>
      <c r="K757" s="1">
        <v>1.2250762140609479</v>
      </c>
      <c r="L757" s="1">
        <v>1.3908170053455791</v>
      </c>
      <c r="M757" s="1">
        <v>2.124896542386057E-2</v>
      </c>
      <c r="N757" s="1">
        <v>1.347200631480878</v>
      </c>
      <c r="O757" s="1"/>
      <c r="P757" s="1">
        <v>2.120395995702931</v>
      </c>
      <c r="Q757" s="1">
        <v>0.76429601274590375</v>
      </c>
      <c r="R757" s="1"/>
      <c r="S757" s="1"/>
      <c r="T757" s="1">
        <v>0.68800945067926766</v>
      </c>
    </row>
    <row r="758" spans="1:20" x14ac:dyDescent="0.3">
      <c r="A758" s="25">
        <v>37642</v>
      </c>
      <c r="B758" s="1">
        <v>0.66399525109804669</v>
      </c>
      <c r="C758" s="1"/>
      <c r="D758" s="1"/>
      <c r="E758" s="1"/>
      <c r="F758" s="1">
        <v>1.8100432801926181</v>
      </c>
      <c r="G758" s="1">
        <v>2.488244119300445</v>
      </c>
      <c r="H758" s="1"/>
      <c r="I758" s="1">
        <v>1.6185635431025991</v>
      </c>
      <c r="J758" s="1"/>
      <c r="K758" s="1">
        <v>1.231662638964536</v>
      </c>
      <c r="L758" s="1">
        <v>1.3776868092279171</v>
      </c>
      <c r="M758" s="1">
        <v>2.0311408467447761E-2</v>
      </c>
      <c r="N758" s="1">
        <v>1.3344784162359209</v>
      </c>
      <c r="O758" s="1"/>
      <c r="P758" s="1">
        <v>2.150317570043061</v>
      </c>
      <c r="Q758" s="1">
        <v>0.72430376445797084</v>
      </c>
      <c r="R758" s="1"/>
      <c r="S758" s="1"/>
      <c r="T758" s="1">
        <v>0.67536916715888962</v>
      </c>
    </row>
    <row r="759" spans="1:20" x14ac:dyDescent="0.3">
      <c r="A759" s="25">
        <v>37643</v>
      </c>
      <c r="B759" s="1">
        <v>0.66356295573537061</v>
      </c>
      <c r="C759" s="1"/>
      <c r="D759" s="1"/>
      <c r="E759" s="1"/>
      <c r="F759" s="1">
        <v>1.844322198781017</v>
      </c>
      <c r="G759" s="1">
        <v>2.4810550448787811</v>
      </c>
      <c r="H759" s="1"/>
      <c r="I759" s="1">
        <v>1.567359974950761</v>
      </c>
      <c r="J759" s="1"/>
      <c r="K759" s="1">
        <v>1.2053169392680729</v>
      </c>
      <c r="L759" s="1">
        <v>1.309866247409859</v>
      </c>
      <c r="M759" s="1">
        <v>1.983884880000885E-2</v>
      </c>
      <c r="N759" s="1">
        <v>1.268814971418353</v>
      </c>
      <c r="O759" s="1"/>
      <c r="P759" s="1">
        <v>2.1951391852770921</v>
      </c>
      <c r="Q759" s="1">
        <v>0.72317269999947453</v>
      </c>
      <c r="R759" s="1"/>
      <c r="S759" s="1"/>
      <c r="T759" s="1">
        <v>0.65812167749557005</v>
      </c>
    </row>
    <row r="760" spans="1:20" x14ac:dyDescent="0.3">
      <c r="A760" s="25">
        <v>37644</v>
      </c>
      <c r="B760" s="1">
        <v>0.66389325500053709</v>
      </c>
      <c r="C760" s="1"/>
      <c r="D760" s="1"/>
      <c r="E760" s="1"/>
      <c r="F760" s="1">
        <v>1.8254899302916461</v>
      </c>
      <c r="G760" s="1">
        <v>2.5019435950255851</v>
      </c>
      <c r="H760" s="1"/>
      <c r="I760" s="1">
        <v>1.5958985797556959</v>
      </c>
      <c r="J760" s="1"/>
      <c r="K760" s="1">
        <v>1.225076214060949</v>
      </c>
      <c r="L760" s="1">
        <v>1.2991260169798811</v>
      </c>
      <c r="M760" s="1">
        <v>1.9839437833631169E-2</v>
      </c>
      <c r="N760" s="1">
        <v>1.2727755928130271</v>
      </c>
      <c r="O760" s="1"/>
      <c r="P760" s="1">
        <v>2.1640897090180018</v>
      </c>
      <c r="Q760" s="1">
        <v>0.73925036900772234</v>
      </c>
      <c r="R760" s="1"/>
      <c r="S760" s="1"/>
      <c r="T760" s="1">
        <v>0.65930301240401656</v>
      </c>
    </row>
    <row r="761" spans="1:20" x14ac:dyDescent="0.3">
      <c r="A761" s="25">
        <v>37645</v>
      </c>
      <c r="B761" s="1">
        <v>0.63874815064004009</v>
      </c>
      <c r="C761" s="1"/>
      <c r="D761" s="1"/>
      <c r="E761" s="1"/>
      <c r="F761" s="1">
        <v>1.827985392702127</v>
      </c>
      <c r="G761" s="1">
        <v>2.4740925192035901</v>
      </c>
      <c r="H761" s="1"/>
      <c r="I761" s="1">
        <v>1.593686517966667</v>
      </c>
      <c r="J761" s="1"/>
      <c r="K761" s="1">
        <v>1.1921440108802881</v>
      </c>
      <c r="L761" s="1">
        <v>1.285558776944425</v>
      </c>
      <c r="M761" s="1">
        <v>1.797204298588127E-2</v>
      </c>
      <c r="N761" s="1">
        <v>1.210508619178402</v>
      </c>
      <c r="O761" s="1"/>
      <c r="P761" s="1">
        <v>2.123884151570234</v>
      </c>
      <c r="Q761" s="1">
        <v>0.72624282670444218</v>
      </c>
      <c r="R761" s="1"/>
      <c r="S761" s="1"/>
      <c r="T761" s="1">
        <v>0.6369167158889546</v>
      </c>
    </row>
    <row r="762" spans="1:20" x14ac:dyDescent="0.3">
      <c r="A762" s="25">
        <v>37648</v>
      </c>
      <c r="B762" s="1">
        <v>0.61380973707963349</v>
      </c>
      <c r="C762" s="1"/>
      <c r="D762" s="1"/>
      <c r="E762" s="1"/>
      <c r="F762" s="1">
        <v>1.794881567927312</v>
      </c>
      <c r="G762" s="1">
        <v>2.5019911641794752</v>
      </c>
      <c r="H762" s="1"/>
      <c r="I762" s="1">
        <v>1.569888219241321</v>
      </c>
      <c r="J762" s="1"/>
      <c r="K762" s="1">
        <v>1.198730514364486</v>
      </c>
      <c r="L762" s="1">
        <v>1.2697572973207369</v>
      </c>
      <c r="M762" s="1">
        <v>1.7032963750555939E-2</v>
      </c>
      <c r="N762" s="1">
        <v>1.212760096768511</v>
      </c>
      <c r="O762" s="1"/>
      <c r="P762" s="1">
        <v>2.0822578728448531</v>
      </c>
      <c r="Q762" s="1">
        <v>0.69077495666734623</v>
      </c>
      <c r="R762" s="1"/>
      <c r="S762" s="1"/>
      <c r="T762" s="1">
        <v>0.6219137625516834</v>
      </c>
    </row>
    <row r="763" spans="1:20" x14ac:dyDescent="0.3">
      <c r="A763" s="25">
        <v>37649</v>
      </c>
      <c r="B763" s="1">
        <v>0.61360377003163302</v>
      </c>
      <c r="C763" s="1"/>
      <c r="D763" s="1"/>
      <c r="E763" s="1"/>
      <c r="F763" s="1">
        <v>1.7968714633819549</v>
      </c>
      <c r="G763" s="1">
        <v>2.4838984826474491</v>
      </c>
      <c r="H763" s="1"/>
      <c r="I763" s="1">
        <v>1.5904182781253891</v>
      </c>
      <c r="J763" s="1"/>
      <c r="K763" s="1">
        <v>1.165798311183825</v>
      </c>
      <c r="L763" s="1">
        <v>1.266547194894633</v>
      </c>
      <c r="M763" s="1">
        <v>1.7035614468118021E-2</v>
      </c>
      <c r="N763" s="1">
        <v>1.201603566054823</v>
      </c>
      <c r="O763" s="1"/>
      <c r="P763" s="1">
        <v>2.0340115924722402</v>
      </c>
      <c r="Q763" s="1">
        <v>0.68754326653446118</v>
      </c>
      <c r="R763" s="1"/>
      <c r="S763" s="1"/>
      <c r="T763" s="1">
        <v>0.6211458948611932</v>
      </c>
    </row>
    <row r="764" spans="1:20" x14ac:dyDescent="0.3">
      <c r="A764" s="25">
        <v>37650</v>
      </c>
      <c r="B764" s="1">
        <v>0.62639541634041651</v>
      </c>
      <c r="C764" s="1"/>
      <c r="D764" s="1"/>
      <c r="E764" s="1"/>
      <c r="F764" s="1">
        <v>1.8315331767453371</v>
      </c>
      <c r="G764" s="1">
        <v>2.5119732365971541</v>
      </c>
      <c r="H764" s="1"/>
      <c r="I764" s="1">
        <v>1.584182835822229</v>
      </c>
      <c r="J764" s="1"/>
      <c r="K764" s="1">
        <v>1.205316939268074</v>
      </c>
      <c r="L764" s="1">
        <v>1.304896319889669</v>
      </c>
      <c r="M764" s="1">
        <v>1.8436238149945189E-2</v>
      </c>
      <c r="N764" s="1">
        <v>1.2619525831624061</v>
      </c>
      <c r="O764" s="1"/>
      <c r="P764" s="1">
        <v>2.0539949349193072</v>
      </c>
      <c r="Q764" s="1">
        <v>0.68277648294487958</v>
      </c>
      <c r="R764" s="1"/>
      <c r="S764" s="1"/>
      <c r="T764" s="1">
        <v>0.64164205552274078</v>
      </c>
    </row>
    <row r="765" spans="1:20" x14ac:dyDescent="0.3">
      <c r="A765" s="25">
        <v>37651</v>
      </c>
      <c r="B765" s="1">
        <v>0.62611860491380789</v>
      </c>
      <c r="C765" s="1"/>
      <c r="D765" s="1"/>
      <c r="E765" s="1"/>
      <c r="F765" s="1">
        <v>1.820175562594099</v>
      </c>
      <c r="G765" s="1">
        <v>2.502125924441458</v>
      </c>
      <c r="H765" s="1"/>
      <c r="I765" s="1">
        <v>1.5768680321601041</v>
      </c>
      <c r="J765" s="1"/>
      <c r="K765" s="1">
        <v>1.1723847360874129</v>
      </c>
      <c r="L765" s="1">
        <v>1.2708236802657269</v>
      </c>
      <c r="M765" s="1">
        <v>1.7506335572386799E-2</v>
      </c>
      <c r="N765" s="1">
        <v>1.2689450975986489</v>
      </c>
      <c r="O765" s="1"/>
      <c r="P765" s="1">
        <v>2.098163305827919</v>
      </c>
      <c r="Q765" s="1">
        <v>0.67469722749689787</v>
      </c>
      <c r="R765" s="1"/>
      <c r="S765" s="1"/>
      <c r="T765" s="1">
        <v>0.63496751329001777</v>
      </c>
    </row>
    <row r="766" spans="1:20" x14ac:dyDescent="0.3">
      <c r="A766" s="25">
        <v>37652</v>
      </c>
      <c r="B766" s="1">
        <v>0.6385961607999846</v>
      </c>
      <c r="C766" s="1"/>
      <c r="D766" s="1"/>
      <c r="E766" s="1"/>
      <c r="F766" s="1">
        <v>1.8612479368446651</v>
      </c>
      <c r="G766" s="1">
        <v>2.4966956773063789</v>
      </c>
      <c r="H766" s="1"/>
      <c r="I766" s="1">
        <v>1.5827081231786819</v>
      </c>
      <c r="J766" s="1"/>
      <c r="K766" s="1">
        <v>1.21848978907525</v>
      </c>
      <c r="L766" s="1">
        <v>1.290480630060872</v>
      </c>
      <c r="M766" s="1">
        <v>1.7514062269760131E-2</v>
      </c>
      <c r="N766" s="1">
        <v>1.2715910661201311</v>
      </c>
      <c r="O766" s="1"/>
      <c r="P766" s="1">
        <v>2.0862202545287039</v>
      </c>
      <c r="Q766" s="1">
        <v>0.69416821025126085</v>
      </c>
      <c r="R766" s="1"/>
      <c r="S766" s="1"/>
      <c r="T766" s="1">
        <v>0.64624926166568231</v>
      </c>
    </row>
    <row r="767" spans="1:20" x14ac:dyDescent="0.3">
      <c r="A767" s="25">
        <v>37655</v>
      </c>
      <c r="B767" s="1">
        <v>0.62628421990607908</v>
      </c>
      <c r="C767" s="1"/>
      <c r="D767" s="1"/>
      <c r="E767" s="1"/>
      <c r="F767" s="1">
        <v>1.861402608615607</v>
      </c>
      <c r="G767" s="1">
        <v>2.4981011327710831</v>
      </c>
      <c r="H767" s="1"/>
      <c r="I767" s="1">
        <v>1.6094521999622651</v>
      </c>
      <c r="J767" s="1"/>
      <c r="K767" s="1">
        <v>1.205316939268074</v>
      </c>
      <c r="L767" s="1">
        <v>1.3166295070154621</v>
      </c>
      <c r="M767" s="1">
        <v>1.704557882218297E-2</v>
      </c>
      <c r="N767" s="1">
        <v>1.2878962074114839</v>
      </c>
      <c r="O767" s="1"/>
      <c r="P767" s="1">
        <v>2.0337721524645249</v>
      </c>
      <c r="Q767" s="1">
        <v>0.69077495666734612</v>
      </c>
      <c r="R767" s="1"/>
      <c r="S767" s="1"/>
      <c r="T767" s="1">
        <v>0.64441819255759014</v>
      </c>
    </row>
    <row r="768" spans="1:20" x14ac:dyDescent="0.3">
      <c r="A768" s="25">
        <v>37656</v>
      </c>
      <c r="B768" s="1">
        <v>0.60129456947834881</v>
      </c>
      <c r="C768" s="1"/>
      <c r="D768" s="1"/>
      <c r="E768" s="1"/>
      <c r="F768" s="1">
        <v>1.884959608576855</v>
      </c>
      <c r="G768" s="1">
        <v>2.4896737762212191</v>
      </c>
      <c r="H768" s="1"/>
      <c r="I768" s="1">
        <v>1.635440295463737</v>
      </c>
      <c r="J768" s="1"/>
      <c r="K768" s="1">
        <v>1.2119033641716619</v>
      </c>
      <c r="L768" s="1">
        <v>1.3096324624248239</v>
      </c>
      <c r="M768" s="1">
        <v>1.517612703673054E-2</v>
      </c>
      <c r="N768" s="1">
        <v>1.2574107861922039</v>
      </c>
      <c r="O768" s="1"/>
      <c r="P768" s="1">
        <v>1.997647941718256</v>
      </c>
      <c r="Q768" s="1">
        <v>0.6556302737176225</v>
      </c>
      <c r="R768" s="1"/>
      <c r="S768" s="1"/>
      <c r="T768" s="1">
        <v>0.6247489663319552</v>
      </c>
    </row>
    <row r="769" spans="1:20" x14ac:dyDescent="0.3">
      <c r="A769" s="25">
        <v>37657</v>
      </c>
      <c r="B769" s="1">
        <v>0.61346750147756823</v>
      </c>
      <c r="C769" s="1"/>
      <c r="D769" s="1"/>
      <c r="E769" s="1"/>
      <c r="F769" s="1">
        <v>1.919743882404777</v>
      </c>
      <c r="G769" s="1">
        <v>2.516204663738915</v>
      </c>
      <c r="H769" s="1"/>
      <c r="I769" s="1">
        <v>1.6786485882052711</v>
      </c>
      <c r="J769" s="1"/>
      <c r="K769" s="1">
        <v>1.21848978907525</v>
      </c>
      <c r="L769" s="1">
        <v>1.297374003400954</v>
      </c>
      <c r="M769" s="1">
        <v>1.517604627207266E-2</v>
      </c>
      <c r="N769" s="1">
        <v>1.257040685336255</v>
      </c>
      <c r="O769" s="1"/>
      <c r="P769" s="1">
        <v>1.985171500924839</v>
      </c>
      <c r="Q769" s="1">
        <v>0.67300063079759698</v>
      </c>
      <c r="R769" s="1"/>
      <c r="S769" s="1"/>
      <c r="T769" s="1">
        <v>0.62557590076786773</v>
      </c>
    </row>
    <row r="770" spans="1:20" x14ac:dyDescent="0.3">
      <c r="A770" s="25">
        <v>37658</v>
      </c>
      <c r="B770" s="1">
        <v>0.60141202936591198</v>
      </c>
      <c r="C770" s="1"/>
      <c r="D770" s="1"/>
      <c r="E770" s="1"/>
      <c r="F770" s="1">
        <v>1.949048224981613</v>
      </c>
      <c r="G770" s="1">
        <v>2.4812624145216269</v>
      </c>
      <c r="H770" s="1"/>
      <c r="I770" s="1">
        <v>1.676472042708905</v>
      </c>
      <c r="J770" s="1"/>
      <c r="K770" s="1">
        <v>1.21848978907525</v>
      </c>
      <c r="L770" s="1">
        <v>1.2878506901073039</v>
      </c>
      <c r="M770" s="1">
        <v>1.471319823291814E-2</v>
      </c>
      <c r="N770" s="1">
        <v>1.217607561716564</v>
      </c>
      <c r="O770" s="1"/>
      <c r="P770" s="1">
        <v>1.9875387789135619</v>
      </c>
      <c r="Q770" s="1">
        <v>0.66653725050871437</v>
      </c>
      <c r="R770" s="1"/>
      <c r="S770" s="1"/>
      <c r="T770" s="1">
        <v>0.62404016538688722</v>
      </c>
    </row>
    <row r="771" spans="1:20" x14ac:dyDescent="0.3">
      <c r="A771" s="25">
        <v>37659</v>
      </c>
      <c r="B771" s="1">
        <v>0.60122145885201417</v>
      </c>
      <c r="C771" s="1"/>
      <c r="D771" s="1"/>
      <c r="E771" s="1"/>
      <c r="F771" s="1">
        <v>1.923855131014454</v>
      </c>
      <c r="G771" s="1">
        <v>2.4672243919281058</v>
      </c>
      <c r="H771" s="1"/>
      <c r="I771" s="1">
        <v>1.6662160505128789</v>
      </c>
      <c r="J771" s="1"/>
      <c r="K771" s="1">
        <v>1.21848978907525</v>
      </c>
      <c r="L771" s="1">
        <v>1.2689170706765469</v>
      </c>
      <c r="M771" s="1">
        <v>1.424270876200117E-2</v>
      </c>
      <c r="N771" s="1">
        <v>1.205803567664935</v>
      </c>
      <c r="O771" s="1"/>
      <c r="P771" s="1">
        <v>1.883527198005557</v>
      </c>
      <c r="Q771" s="1">
        <v>0.66168968519361782</v>
      </c>
      <c r="R771" s="1"/>
      <c r="S771" s="1"/>
      <c r="T771" s="1">
        <v>0.61311281748375668</v>
      </c>
    </row>
    <row r="772" spans="1:20" x14ac:dyDescent="0.3">
      <c r="A772" s="25">
        <v>37662</v>
      </c>
      <c r="B772" s="1">
        <v>0.60120709390659566</v>
      </c>
      <c r="C772" s="1"/>
      <c r="D772" s="1"/>
      <c r="E772" s="1"/>
      <c r="F772" s="1">
        <v>1.9336595393560441</v>
      </c>
      <c r="G772" s="1">
        <v>2.5327068811716891</v>
      </c>
      <c r="H772" s="1"/>
      <c r="I772" s="1">
        <v>1.63877580992588</v>
      </c>
      <c r="J772" s="1"/>
      <c r="K772" s="1">
        <v>1.258008338660999</v>
      </c>
      <c r="L772" s="1">
        <v>1.2756985009643189</v>
      </c>
      <c r="M772" s="1">
        <v>1.4706712722924351E-2</v>
      </c>
      <c r="N772" s="1">
        <v>1.2576800844318119</v>
      </c>
      <c r="O772" s="1"/>
      <c r="P772" s="1">
        <v>1.896837772511262</v>
      </c>
      <c r="Q772" s="1">
        <v>0.67776735420186562</v>
      </c>
      <c r="R772" s="1"/>
      <c r="S772" s="1"/>
      <c r="T772" s="1">
        <v>0.61896042528056705</v>
      </c>
    </row>
    <row r="773" spans="1:20" x14ac:dyDescent="0.3">
      <c r="A773" s="25">
        <v>37663</v>
      </c>
      <c r="B773" s="1">
        <v>0.60095788931825611</v>
      </c>
      <c r="C773" s="1"/>
      <c r="D773" s="1"/>
      <c r="E773" s="1"/>
      <c r="F773" s="1">
        <v>1.9906275444631041</v>
      </c>
      <c r="G773" s="1">
        <v>2.5368907976225352</v>
      </c>
      <c r="H773" s="1"/>
      <c r="I773" s="1">
        <v>1.622661276132056</v>
      </c>
      <c r="J773" s="1"/>
      <c r="K773" s="1">
        <v>1.2645947635645871</v>
      </c>
      <c r="L773" s="1">
        <v>1.295222941195588</v>
      </c>
      <c r="M773" s="1">
        <v>1.470871046278166E-2</v>
      </c>
      <c r="N773" s="1">
        <v>1.2425296233369401</v>
      </c>
      <c r="O773" s="1"/>
      <c r="P773" s="1">
        <v>1.8553272790887509</v>
      </c>
      <c r="Q773" s="1">
        <v>0.68835114392869767</v>
      </c>
      <c r="R773" s="1"/>
      <c r="S773" s="1"/>
      <c r="T773" s="1">
        <v>0.62073242764323688</v>
      </c>
    </row>
    <row r="774" spans="1:20" x14ac:dyDescent="0.3">
      <c r="A774" s="25">
        <v>37664</v>
      </c>
      <c r="B774" s="1">
        <v>0.60089551679927122</v>
      </c>
      <c r="C774" s="1"/>
      <c r="D774" s="1"/>
      <c r="E774" s="1"/>
      <c r="F774" s="1">
        <v>1.967056015861218</v>
      </c>
      <c r="G774" s="1">
        <v>2.5857019907332131</v>
      </c>
      <c r="H774" s="1"/>
      <c r="I774" s="1">
        <v>1.650836604174772</v>
      </c>
      <c r="J774" s="1"/>
      <c r="K774" s="1">
        <v>1.244835488853824</v>
      </c>
      <c r="L774" s="1">
        <v>1.3090544574655729</v>
      </c>
      <c r="M774" s="1">
        <v>1.424331424254075E-2</v>
      </c>
      <c r="N774" s="1">
        <v>1.25692260976513</v>
      </c>
      <c r="O774" s="1"/>
      <c r="P774" s="1">
        <v>1.877923400569649</v>
      </c>
      <c r="Q774" s="1">
        <v>0.71905229056152498</v>
      </c>
      <c r="R774" s="1"/>
      <c r="S774" s="1"/>
      <c r="T774" s="1">
        <v>0.62073242764323688</v>
      </c>
    </row>
    <row r="775" spans="1:20" x14ac:dyDescent="0.3">
      <c r="A775" s="25">
        <v>37665</v>
      </c>
      <c r="B775" s="1">
        <v>0.60037576926939118</v>
      </c>
      <c r="C775" s="1"/>
      <c r="D775" s="1"/>
      <c r="E775" s="1"/>
      <c r="F775" s="1">
        <v>1.9048034556536619</v>
      </c>
      <c r="G775" s="1">
        <v>2.585760551624539</v>
      </c>
      <c r="H775" s="1"/>
      <c r="I775" s="1">
        <v>1.6556090929179079</v>
      </c>
      <c r="J775" s="1"/>
      <c r="K775" s="1">
        <v>1.1921440108802881</v>
      </c>
      <c r="L775" s="1">
        <v>1.294748229595502</v>
      </c>
      <c r="M775" s="1">
        <v>1.283708404172283E-2</v>
      </c>
      <c r="N775" s="1">
        <v>1.235514813980259</v>
      </c>
      <c r="O775" s="1"/>
      <c r="P775" s="1">
        <v>1.659617933327562</v>
      </c>
      <c r="Q775" s="1">
        <v>0.67833288641955758</v>
      </c>
      <c r="R775" s="1"/>
      <c r="S775" s="1"/>
      <c r="T775" s="1">
        <v>0.59698759598346129</v>
      </c>
    </row>
    <row r="776" spans="1:20" x14ac:dyDescent="0.3">
      <c r="A776" s="25">
        <v>37666</v>
      </c>
      <c r="B776" s="1">
        <v>0.58815788829462334</v>
      </c>
      <c r="C776" s="1"/>
      <c r="D776" s="1"/>
      <c r="E776" s="1"/>
      <c r="F776" s="1">
        <v>1.8846067082521789</v>
      </c>
      <c r="G776" s="1">
        <v>2.5871814480132902</v>
      </c>
      <c r="H776" s="1"/>
      <c r="I776" s="1">
        <v>1.6160668995375389</v>
      </c>
      <c r="J776" s="1"/>
      <c r="K776" s="1">
        <v>1.1855575859767</v>
      </c>
      <c r="L776" s="1">
        <v>1.2984201394450801</v>
      </c>
      <c r="M776" s="1">
        <v>1.283715185847051E-2</v>
      </c>
      <c r="N776" s="1">
        <v>1.2276823266063299</v>
      </c>
      <c r="O776" s="1"/>
      <c r="P776" s="1">
        <v>1.5675514021311161</v>
      </c>
      <c r="Q776" s="1">
        <v>0.68027194866602902</v>
      </c>
      <c r="R776" s="1"/>
      <c r="S776" s="1"/>
      <c r="T776" s="1">
        <v>0.59539279385705846</v>
      </c>
    </row>
    <row r="777" spans="1:20" x14ac:dyDescent="0.3">
      <c r="A777" s="25">
        <v>37669</v>
      </c>
      <c r="B777" s="1">
        <v>0.58829678011634545</v>
      </c>
      <c r="C777" s="1"/>
      <c r="D777" s="1"/>
      <c r="E777" s="1"/>
      <c r="F777" s="1">
        <v>1.92576684294762</v>
      </c>
      <c r="G777" s="1">
        <v>2.5662253111862579</v>
      </c>
      <c r="H777" s="1"/>
      <c r="I777" s="1">
        <v>1.6325208591849329</v>
      </c>
      <c r="J777" s="1"/>
      <c r="K777" s="1">
        <v>1.1921440108802881</v>
      </c>
      <c r="L777" s="1">
        <v>1.2905846551075391</v>
      </c>
      <c r="M777" s="1">
        <v>1.330458784796118E-2</v>
      </c>
      <c r="N777" s="1">
        <v>1.2352215703684679</v>
      </c>
      <c r="O777" s="1"/>
      <c r="P777" s="1">
        <v>1.59853560652562</v>
      </c>
      <c r="Q777" s="1">
        <v>0.67219269321804742</v>
      </c>
      <c r="R777" s="1"/>
      <c r="S777" s="1"/>
      <c r="T777" s="1">
        <v>0.60177200236266981</v>
      </c>
    </row>
    <row r="778" spans="1:20" x14ac:dyDescent="0.3">
      <c r="A778" s="25">
        <v>37670</v>
      </c>
      <c r="B778" s="1">
        <v>0.58851425543850766</v>
      </c>
      <c r="C778" s="1"/>
      <c r="D778" s="1"/>
      <c r="E778" s="1"/>
      <c r="F778" s="1">
        <v>1.919094628793768</v>
      </c>
      <c r="G778" s="1">
        <v>2.5970807891621752</v>
      </c>
      <c r="H778" s="1"/>
      <c r="I778" s="1">
        <v>1.6376295035269941</v>
      </c>
      <c r="J778" s="1"/>
      <c r="K778" s="1">
        <v>1.2053169392680729</v>
      </c>
      <c r="L778" s="1">
        <v>1.3304561971336291</v>
      </c>
      <c r="M778" s="1">
        <v>1.378227753769511E-2</v>
      </c>
      <c r="N778" s="1">
        <v>1.23452830202001</v>
      </c>
      <c r="O778" s="1"/>
      <c r="P778" s="1">
        <v>1.61119095925531</v>
      </c>
      <c r="Q778" s="1">
        <v>0.67461644577138302</v>
      </c>
      <c r="R778" s="1"/>
      <c r="S778" s="1"/>
      <c r="T778" s="1">
        <v>0.61718842291789722</v>
      </c>
    </row>
    <row r="779" spans="1:20" x14ac:dyDescent="0.3">
      <c r="A779" s="25">
        <v>37671</v>
      </c>
      <c r="B779" s="1">
        <v>0.58817840011550893</v>
      </c>
      <c r="C779" s="1"/>
      <c r="D779" s="1"/>
      <c r="E779" s="1"/>
      <c r="F779" s="1">
        <v>1.905796635911192</v>
      </c>
      <c r="G779" s="1">
        <v>2.6152870423957402</v>
      </c>
      <c r="H779" s="1"/>
      <c r="I779" s="1">
        <v>1.670170927020179</v>
      </c>
      <c r="J779" s="1"/>
      <c r="K779" s="1">
        <v>1.1723847360874129</v>
      </c>
      <c r="L779" s="1">
        <v>1.2799917976105559</v>
      </c>
      <c r="M779" s="1">
        <v>1.3775080359746899E-2</v>
      </c>
      <c r="N779" s="1">
        <v>1.220843936511361</v>
      </c>
      <c r="O779" s="1"/>
      <c r="P779" s="1">
        <v>1.5927430248554959</v>
      </c>
      <c r="Q779" s="1">
        <v>0.64633911187720405</v>
      </c>
      <c r="R779" s="1"/>
      <c r="S779" s="1"/>
      <c r="T779" s="1">
        <v>0.60549320732427647</v>
      </c>
    </row>
    <row r="780" spans="1:20" x14ac:dyDescent="0.3">
      <c r="A780" s="25">
        <v>37672</v>
      </c>
      <c r="B780" s="1">
        <v>0.5881131327144844</v>
      </c>
      <c r="C780" s="1"/>
      <c r="D780" s="1"/>
      <c r="E780" s="1"/>
      <c r="F780" s="1">
        <v>1.9071323573966501</v>
      </c>
      <c r="G780" s="1">
        <v>2.6460588809429351</v>
      </c>
      <c r="H780" s="1"/>
      <c r="I780" s="1">
        <v>1.65589475366411</v>
      </c>
      <c r="J780" s="1"/>
      <c r="K780" s="1">
        <v>1.198730514364486</v>
      </c>
      <c r="L780" s="1">
        <v>1.2733987258645481</v>
      </c>
      <c r="M780" s="1">
        <v>1.331228063661226E-2</v>
      </c>
      <c r="N780" s="1">
        <v>1.197395395844671</v>
      </c>
      <c r="O780" s="1"/>
      <c r="P780" s="1">
        <v>1.5525316665968181</v>
      </c>
      <c r="Q780" s="1">
        <v>0.64957080203320172</v>
      </c>
      <c r="R780" s="1"/>
      <c r="S780" s="1"/>
      <c r="T780" s="1">
        <v>0.60342587123449498</v>
      </c>
    </row>
    <row r="781" spans="1:20" x14ac:dyDescent="0.3">
      <c r="A781" s="25">
        <v>37673</v>
      </c>
      <c r="B781" s="1">
        <v>0.58809109387378833</v>
      </c>
      <c r="C781" s="1"/>
      <c r="D781" s="1"/>
      <c r="E781" s="1"/>
      <c r="F781" s="1">
        <v>1.9582997952653849</v>
      </c>
      <c r="G781" s="1">
        <v>2.6669805315133912</v>
      </c>
      <c r="H781" s="1"/>
      <c r="I781" s="1">
        <v>1.7004689312326271</v>
      </c>
      <c r="J781" s="1"/>
      <c r="K781" s="1">
        <v>1.178971161073112</v>
      </c>
      <c r="L781" s="1">
        <v>1.287568441816284</v>
      </c>
      <c r="M781" s="1">
        <v>1.424431299230188E-2</v>
      </c>
      <c r="N781" s="1">
        <v>1.212546697610448</v>
      </c>
      <c r="O781" s="1"/>
      <c r="P781" s="1">
        <v>1.585230623980044</v>
      </c>
      <c r="Q781" s="1">
        <v>0.64229948416476956</v>
      </c>
      <c r="R781" s="1"/>
      <c r="S781" s="1"/>
      <c r="T781" s="1">
        <v>0.61015948021264033</v>
      </c>
    </row>
    <row r="782" spans="1:20" x14ac:dyDescent="0.3">
      <c r="A782" s="25">
        <v>37676</v>
      </c>
      <c r="B782" s="1">
        <v>0.58800349121938622</v>
      </c>
      <c r="C782" s="1"/>
      <c r="D782" s="1"/>
      <c r="E782" s="1"/>
      <c r="F782" s="1">
        <v>1.9742722114154601</v>
      </c>
      <c r="G782" s="1">
        <v>2.6823026502937748</v>
      </c>
      <c r="H782" s="1"/>
      <c r="I782" s="1">
        <v>1.6433990094802211</v>
      </c>
      <c r="J782" s="1"/>
      <c r="K782" s="1">
        <v>1.178971161073112</v>
      </c>
      <c r="L782" s="1">
        <v>1.269975106219797</v>
      </c>
      <c r="M782" s="1">
        <v>1.424443488514127E-2</v>
      </c>
      <c r="N782" s="1">
        <v>1.172609156720988</v>
      </c>
      <c r="O782" s="1"/>
      <c r="P782" s="1">
        <v>1.536685815112226</v>
      </c>
      <c r="Q782" s="1">
        <v>0.62210140571857231</v>
      </c>
      <c r="R782" s="1"/>
      <c r="S782" s="1"/>
      <c r="T782" s="1">
        <v>0.60561134081512114</v>
      </c>
    </row>
    <row r="783" spans="1:20" x14ac:dyDescent="0.3">
      <c r="A783" s="25">
        <v>37677</v>
      </c>
      <c r="B783" s="1">
        <v>0.60027856438216221</v>
      </c>
      <c r="C783" s="1"/>
      <c r="D783" s="1"/>
      <c r="E783" s="1"/>
      <c r="F783" s="1">
        <v>1.9859248766235169</v>
      </c>
      <c r="G783" s="1">
        <v>2.6766892839243162</v>
      </c>
      <c r="H783" s="1"/>
      <c r="I783" s="1">
        <v>1.6818200538797461</v>
      </c>
      <c r="J783" s="1"/>
      <c r="K783" s="1">
        <v>1.178971161073112</v>
      </c>
      <c r="L783" s="1">
        <v>1.2860249820513669</v>
      </c>
      <c r="M783" s="1">
        <v>1.4241161802453861E-2</v>
      </c>
      <c r="N783" s="1">
        <v>1.1448162808966329</v>
      </c>
      <c r="O783" s="1"/>
      <c r="P783" s="1">
        <v>1.432029407653634</v>
      </c>
      <c r="Q783" s="1">
        <v>0.6099825225350437</v>
      </c>
      <c r="R783" s="1"/>
      <c r="S783" s="1"/>
      <c r="T783" s="1">
        <v>0.60194920259893681</v>
      </c>
    </row>
    <row r="784" spans="1:20" x14ac:dyDescent="0.3">
      <c r="A784" s="25">
        <v>37678</v>
      </c>
      <c r="B784" s="1">
        <v>0.57532535633678417</v>
      </c>
      <c r="C784" s="1"/>
      <c r="D784" s="1"/>
      <c r="E784" s="1"/>
      <c r="F784" s="1">
        <v>1.991813514195192</v>
      </c>
      <c r="G784" s="1">
        <v>2.7032017789474101</v>
      </c>
      <c r="H784" s="1"/>
      <c r="I784" s="1">
        <v>1.676338377646873</v>
      </c>
      <c r="J784" s="1"/>
      <c r="K784" s="1">
        <v>1.1855575859767</v>
      </c>
      <c r="L784" s="1">
        <v>1.2692489939581491</v>
      </c>
      <c r="M784" s="1">
        <v>1.330624118376929E-2</v>
      </c>
      <c r="N784" s="1">
        <v>1.11910219858813</v>
      </c>
      <c r="O784" s="1"/>
      <c r="P784" s="1">
        <v>1.3612530843629069</v>
      </c>
      <c r="Q784" s="1">
        <v>0.60271126487503712</v>
      </c>
      <c r="R784" s="1"/>
      <c r="S784" s="1"/>
      <c r="T784" s="1">
        <v>0.59031305375073828</v>
      </c>
    </row>
    <row r="785" spans="1:20" x14ac:dyDescent="0.3">
      <c r="A785" s="25">
        <v>37679</v>
      </c>
      <c r="B785" s="1">
        <v>0.58790558285774142</v>
      </c>
      <c r="C785" s="1"/>
      <c r="D785" s="1"/>
      <c r="E785" s="1"/>
      <c r="F785" s="1">
        <v>1.9302619552429781</v>
      </c>
      <c r="G785" s="1">
        <v>2.788288065213246</v>
      </c>
      <c r="H785" s="1"/>
      <c r="I785" s="1">
        <v>1.718050987569848</v>
      </c>
      <c r="J785" s="1"/>
      <c r="K785" s="1">
        <v>1.178971161073112</v>
      </c>
      <c r="L785" s="1">
        <v>1.2949911994172101</v>
      </c>
      <c r="M785" s="1">
        <v>1.3775882333275161E-2</v>
      </c>
      <c r="N785" s="1">
        <v>1.1250727733079151</v>
      </c>
      <c r="O785" s="1"/>
      <c r="P785" s="1">
        <v>1.416955327266525</v>
      </c>
      <c r="Q785" s="1">
        <v>0.61159839771725522</v>
      </c>
      <c r="R785" s="1"/>
      <c r="S785" s="1"/>
      <c r="T785" s="1">
        <v>0.59952746603662133</v>
      </c>
    </row>
    <row r="786" spans="1:20" x14ac:dyDescent="0.3">
      <c r="A786" s="25">
        <v>37680</v>
      </c>
      <c r="B786" s="1">
        <v>0.5758283099166227</v>
      </c>
      <c r="C786" s="1"/>
      <c r="D786" s="1"/>
      <c r="E786" s="1"/>
      <c r="F786" s="1">
        <v>1.963913193419669</v>
      </c>
      <c r="G786" s="1">
        <v>2.7854983045725752</v>
      </c>
      <c r="H786" s="1"/>
      <c r="I786" s="1">
        <v>1.7604969346144519</v>
      </c>
      <c r="J786" s="1"/>
      <c r="K786" s="1">
        <v>1.198730514364486</v>
      </c>
      <c r="L786" s="1">
        <v>1.326541599737646</v>
      </c>
      <c r="M786" s="1">
        <v>1.4239941286766009E-2</v>
      </c>
      <c r="N786" s="1">
        <v>1.150034347668573</v>
      </c>
      <c r="O786" s="1"/>
      <c r="P786" s="1">
        <v>1.512684426062572</v>
      </c>
      <c r="Q786" s="1">
        <v>0.6212126864135078</v>
      </c>
      <c r="R786" s="1"/>
      <c r="S786" s="1"/>
      <c r="T786" s="1">
        <v>0.60720614294152386</v>
      </c>
    </row>
    <row r="787" spans="1:20" x14ac:dyDescent="0.3">
      <c r="A787" s="25">
        <v>37685</v>
      </c>
      <c r="B787" s="1">
        <v>0.57609318091964778</v>
      </c>
      <c r="C787" s="1"/>
      <c r="D787" s="1"/>
      <c r="E787" s="1"/>
      <c r="F787" s="1">
        <v>1.969013483428433</v>
      </c>
      <c r="G787" s="1">
        <v>2.7742153478312299</v>
      </c>
      <c r="H787" s="1"/>
      <c r="I787" s="1">
        <v>1.732254090957972</v>
      </c>
      <c r="J787" s="1"/>
      <c r="K787" s="1">
        <v>1.2448354888538229</v>
      </c>
      <c r="L787" s="1">
        <v>1.3484738783546031</v>
      </c>
      <c r="M787" s="1">
        <v>1.4704667012516879E-2</v>
      </c>
      <c r="N787" s="1">
        <v>1.1174077305580661</v>
      </c>
      <c r="O787" s="1"/>
      <c r="P787" s="1">
        <v>1.4910406087375181</v>
      </c>
      <c r="Q787" s="1">
        <v>0.60594295500792206</v>
      </c>
      <c r="R787" s="1"/>
      <c r="S787" s="1"/>
      <c r="T787" s="1">
        <v>0.60868281157708204</v>
      </c>
    </row>
    <row r="788" spans="1:20" x14ac:dyDescent="0.3">
      <c r="A788" s="25">
        <v>37686</v>
      </c>
      <c r="B788" s="1">
        <v>0.58891721850622203</v>
      </c>
      <c r="C788" s="1"/>
      <c r="D788" s="1"/>
      <c r="E788" s="1"/>
      <c r="F788" s="1">
        <v>1.9629427834541291</v>
      </c>
      <c r="G788" s="1">
        <v>2.7812921992326789</v>
      </c>
      <c r="H788" s="1"/>
      <c r="I788" s="1">
        <v>1.7695273835298779</v>
      </c>
      <c r="J788" s="1"/>
      <c r="K788" s="1">
        <v>1.2843541168559609</v>
      </c>
      <c r="L788" s="1">
        <v>1.4121351620763629</v>
      </c>
      <c r="M788" s="1">
        <v>1.471703125296105E-2</v>
      </c>
      <c r="N788" s="1">
        <v>1.1496080000290401</v>
      </c>
      <c r="O788" s="1"/>
      <c r="P788" s="1">
        <v>1.4495929983420881</v>
      </c>
      <c r="Q788" s="1">
        <v>0.63777510591393272</v>
      </c>
      <c r="R788" s="1"/>
      <c r="S788" s="1"/>
      <c r="T788" s="1">
        <v>0.62699350265800358</v>
      </c>
    </row>
    <row r="789" spans="1:20" x14ac:dyDescent="0.3">
      <c r="A789" s="25">
        <v>37687</v>
      </c>
      <c r="B789" s="1">
        <v>0.60148981926778433</v>
      </c>
      <c r="C789" s="1"/>
      <c r="D789" s="1"/>
      <c r="E789" s="1"/>
      <c r="F789" s="1">
        <v>1.945206395935567</v>
      </c>
      <c r="G789" s="1">
        <v>2.8198877594814</v>
      </c>
      <c r="H789" s="1"/>
      <c r="I789" s="1">
        <v>1.765137588628523</v>
      </c>
      <c r="J789" s="1"/>
      <c r="K789" s="1">
        <v>1.2645947635645871</v>
      </c>
      <c r="L789" s="1">
        <v>1.3994029227502831</v>
      </c>
      <c r="M789" s="1">
        <v>1.4722680997138211E-2</v>
      </c>
      <c r="N789" s="1">
        <v>1.1827871227098401</v>
      </c>
      <c r="O789" s="1"/>
      <c r="P789" s="1">
        <v>1.470169256255361</v>
      </c>
      <c r="Q789" s="1">
        <v>0.65845799506073266</v>
      </c>
      <c r="R789" s="1"/>
      <c r="S789" s="1"/>
      <c r="T789" s="1">
        <v>0.63337271116361493</v>
      </c>
    </row>
    <row r="790" spans="1:20" x14ac:dyDescent="0.3">
      <c r="A790" s="25">
        <v>37690</v>
      </c>
      <c r="B790" s="1">
        <v>0.57615650409852748</v>
      </c>
      <c r="C790" s="1"/>
      <c r="D790" s="1"/>
      <c r="E790" s="1"/>
      <c r="F790" s="1">
        <v>1.900260713578465</v>
      </c>
      <c r="G790" s="1">
        <v>2.849670441104768</v>
      </c>
      <c r="H790" s="1"/>
      <c r="I790" s="1">
        <v>1.709896643583634</v>
      </c>
      <c r="J790" s="1"/>
      <c r="K790" s="1">
        <v>1.2645947635645871</v>
      </c>
      <c r="L790" s="1">
        <v>1.3808816895512659</v>
      </c>
      <c r="M790" s="1">
        <v>1.377812552130517E-2</v>
      </c>
      <c r="N790" s="1">
        <v>1.156233439530403</v>
      </c>
      <c r="O790" s="1"/>
      <c r="P790" s="1">
        <v>1.410214295845557</v>
      </c>
      <c r="Q790" s="1">
        <v>0.6221014057185722</v>
      </c>
      <c r="R790" s="1"/>
      <c r="S790" s="1"/>
      <c r="T790" s="1">
        <v>0.60886001181334914</v>
      </c>
    </row>
    <row r="791" spans="1:20" x14ac:dyDescent="0.3">
      <c r="A791" s="25">
        <v>37691</v>
      </c>
      <c r="B791" s="1">
        <v>0.57627436767650797</v>
      </c>
      <c r="C791" s="1"/>
      <c r="D791" s="1"/>
      <c r="E791" s="1"/>
      <c r="F791" s="1">
        <v>1.883915684109571</v>
      </c>
      <c r="G791" s="1">
        <v>2.85712115116233</v>
      </c>
      <c r="H791" s="1"/>
      <c r="I791" s="1">
        <v>1.7128284643439691</v>
      </c>
      <c r="J791" s="1"/>
      <c r="K791" s="1">
        <v>1.251421913757411</v>
      </c>
      <c r="L791" s="1">
        <v>1.364650119072788</v>
      </c>
      <c r="M791" s="1">
        <v>1.3777834789094121E-2</v>
      </c>
      <c r="N791" s="1">
        <v>1.205215826559654</v>
      </c>
      <c r="O791" s="1"/>
      <c r="P791" s="1">
        <v>1.3639143046472451</v>
      </c>
      <c r="Q791" s="1">
        <v>0.6221014057185722</v>
      </c>
      <c r="R791" s="1"/>
      <c r="S791" s="1"/>
      <c r="T791" s="1">
        <v>0.61069108092144131</v>
      </c>
    </row>
    <row r="792" spans="1:20" x14ac:dyDescent="0.3">
      <c r="A792" s="25">
        <v>37692</v>
      </c>
      <c r="B792" s="1">
        <v>0.57666463789365063</v>
      </c>
      <c r="C792" s="1"/>
      <c r="D792" s="1"/>
      <c r="E792" s="1"/>
      <c r="F792" s="1">
        <v>1.8898486215151169</v>
      </c>
      <c r="G792" s="1">
        <v>2.8452209298426339</v>
      </c>
      <c r="H792" s="1"/>
      <c r="I792" s="1">
        <v>1.709162012560413</v>
      </c>
      <c r="J792" s="1"/>
      <c r="K792" s="1">
        <v>1.251421913757411</v>
      </c>
      <c r="L792" s="1">
        <v>1.391050128983113</v>
      </c>
      <c r="M792" s="1">
        <v>1.378958577285627E-2</v>
      </c>
      <c r="N792" s="1">
        <v>1.241084675648366</v>
      </c>
      <c r="O792" s="1"/>
      <c r="P792" s="1">
        <v>1.34730067931944</v>
      </c>
      <c r="Q792" s="1">
        <v>0.6301806611665538</v>
      </c>
      <c r="R792" s="1"/>
      <c r="S792" s="1"/>
      <c r="T792" s="1">
        <v>0.62504430005906675</v>
      </c>
    </row>
    <row r="793" spans="1:20" x14ac:dyDescent="0.3">
      <c r="A793" s="25">
        <v>37693</v>
      </c>
      <c r="B793" s="1">
        <v>0.58891201973660667</v>
      </c>
      <c r="C793" s="1"/>
      <c r="D793" s="1"/>
      <c r="E793" s="1"/>
      <c r="F793" s="1">
        <v>1.8830492519475039</v>
      </c>
      <c r="G793" s="1">
        <v>2.7024570682617912</v>
      </c>
      <c r="H793" s="1"/>
      <c r="I793" s="1">
        <v>1.7292850582646151</v>
      </c>
      <c r="J793" s="1"/>
      <c r="K793" s="1">
        <v>1.2777676919523731</v>
      </c>
      <c r="L793" s="1">
        <v>1.4308564436029949</v>
      </c>
      <c r="M793" s="1">
        <v>1.42667131079263E-2</v>
      </c>
      <c r="N793" s="1">
        <v>1.231339119664888</v>
      </c>
      <c r="O793" s="1"/>
      <c r="P793" s="1">
        <v>1.377163416133965</v>
      </c>
      <c r="Q793" s="1">
        <v>0.6301806611665538</v>
      </c>
      <c r="R793" s="1"/>
      <c r="S793" s="1"/>
      <c r="T793" s="1">
        <v>0.6369167158889546</v>
      </c>
    </row>
    <row r="794" spans="1:20" x14ac:dyDescent="0.3">
      <c r="A794" s="25">
        <v>37694</v>
      </c>
      <c r="B794" s="1">
        <v>0.5767738325404056</v>
      </c>
      <c r="C794" s="1"/>
      <c r="D794" s="1"/>
      <c r="E794" s="1"/>
      <c r="F794" s="1">
        <v>1.866348514917648</v>
      </c>
      <c r="G794" s="1">
        <v>2.7756675917980131</v>
      </c>
      <c r="H794" s="1"/>
      <c r="I794" s="1">
        <v>1.8244578171803429</v>
      </c>
      <c r="J794" s="1"/>
      <c r="K794" s="1">
        <v>1.297526966745248</v>
      </c>
      <c r="L794" s="1">
        <v>1.442255660678134</v>
      </c>
      <c r="M794" s="1">
        <v>1.4727151362213149E-2</v>
      </c>
      <c r="N794" s="1">
        <v>1.2390749911441279</v>
      </c>
      <c r="O794" s="1"/>
      <c r="P794" s="1">
        <v>1.4219249678157699</v>
      </c>
      <c r="Q794" s="1">
        <v>0.64270345295454434</v>
      </c>
      <c r="R794" s="1"/>
      <c r="S794" s="1"/>
      <c r="T794" s="1">
        <v>0.63892498523331376</v>
      </c>
    </row>
    <row r="795" spans="1:20" x14ac:dyDescent="0.3">
      <c r="A795" s="25">
        <v>37697</v>
      </c>
      <c r="B795" s="1">
        <v>0.57688460045866163</v>
      </c>
      <c r="C795" s="1"/>
      <c r="D795" s="1"/>
      <c r="E795" s="1"/>
      <c r="F795" s="1">
        <v>1.873688147331525</v>
      </c>
      <c r="G795" s="1">
        <v>2.790635314218286</v>
      </c>
      <c r="H795" s="1"/>
      <c r="I795" s="1">
        <v>1.8372357387615461</v>
      </c>
      <c r="J795" s="1"/>
      <c r="K795" s="1">
        <v>1.297526966745248</v>
      </c>
      <c r="L795" s="1">
        <v>1.4263179008472071</v>
      </c>
      <c r="M795" s="1">
        <v>1.426894451616233E-2</v>
      </c>
      <c r="N795" s="1">
        <v>1.232946644148317</v>
      </c>
      <c r="O795" s="1"/>
      <c r="P795" s="1">
        <v>1.487322600273782</v>
      </c>
      <c r="Q795" s="1">
        <v>0.65280249216608666</v>
      </c>
      <c r="R795" s="1"/>
      <c r="S795" s="1"/>
      <c r="T795" s="1">
        <v>0.64229178972238632</v>
      </c>
    </row>
    <row r="796" spans="1:20" x14ac:dyDescent="0.3">
      <c r="A796" s="25">
        <v>37698</v>
      </c>
      <c r="B796" s="1">
        <v>0.57710996353878474</v>
      </c>
      <c r="C796" s="1"/>
      <c r="D796" s="1"/>
      <c r="E796" s="1"/>
      <c r="F796" s="1">
        <v>1.860018856179589</v>
      </c>
      <c r="G796" s="1">
        <v>2.7758617549243589</v>
      </c>
      <c r="H796" s="1"/>
      <c r="I796" s="1">
        <v>1.8152624545314551</v>
      </c>
      <c r="J796" s="1"/>
      <c r="K796" s="1">
        <v>1.317286241538123</v>
      </c>
      <c r="L796" s="1">
        <v>1.470029034548084</v>
      </c>
      <c r="M796" s="1">
        <v>1.381907034828208E-2</v>
      </c>
      <c r="N796" s="1">
        <v>1.2781306015438361</v>
      </c>
      <c r="O796" s="1"/>
      <c r="P796" s="1">
        <v>1.5297157413865881</v>
      </c>
      <c r="Q796" s="1">
        <v>0.66007381003451859</v>
      </c>
      <c r="R796" s="1"/>
      <c r="S796" s="1"/>
      <c r="T796" s="1">
        <v>0.6585942114589487</v>
      </c>
    </row>
    <row r="797" spans="1:20" x14ac:dyDescent="0.3">
      <c r="A797" s="25">
        <v>37699</v>
      </c>
      <c r="B797" s="1">
        <v>0.56452065283035202</v>
      </c>
      <c r="C797" s="1"/>
      <c r="D797" s="1"/>
      <c r="E797" s="1"/>
      <c r="F797" s="1">
        <v>1.8383978878707781</v>
      </c>
      <c r="G797" s="1">
        <v>2.7027355078867639</v>
      </c>
      <c r="H797" s="1"/>
      <c r="I797" s="1">
        <v>1.798808767108518</v>
      </c>
      <c r="J797" s="1"/>
      <c r="K797" s="1">
        <v>1.353172372864748</v>
      </c>
      <c r="L797" s="1">
        <v>1.464850965596598</v>
      </c>
      <c r="M797" s="1">
        <v>1.3349196324359189E-2</v>
      </c>
      <c r="N797" s="1">
        <v>1.284552995545805</v>
      </c>
      <c r="O797" s="1"/>
      <c r="P797" s="1">
        <v>1.529234478744393</v>
      </c>
      <c r="Q797" s="1">
        <v>0.63825991661453529</v>
      </c>
      <c r="R797" s="1"/>
      <c r="S797" s="1"/>
      <c r="T797" s="1">
        <v>0.65008860011813352</v>
      </c>
    </row>
    <row r="798" spans="1:20" x14ac:dyDescent="0.3">
      <c r="A798" s="25">
        <v>37700</v>
      </c>
      <c r="B798" s="1">
        <v>0.56460592461631998</v>
      </c>
      <c r="C798" s="1"/>
      <c r="D798" s="1"/>
      <c r="E798" s="1"/>
      <c r="F798" s="1">
        <v>1.8688122533441629</v>
      </c>
      <c r="G798" s="1">
        <v>2.7310452572207229</v>
      </c>
      <c r="H798" s="1"/>
      <c r="I798" s="1">
        <v>1.8309653336309271</v>
      </c>
      <c r="J798" s="1"/>
      <c r="K798" s="1">
        <v>1.3937675053006791</v>
      </c>
      <c r="L798" s="1">
        <v>1.482538946221688</v>
      </c>
      <c r="M798" s="1">
        <v>1.335513499336897E-2</v>
      </c>
      <c r="N798" s="1">
        <v>1.305807272828877</v>
      </c>
      <c r="O798" s="1"/>
      <c r="P798" s="1">
        <v>1.581387165105935</v>
      </c>
      <c r="Q798" s="1">
        <v>0.62379806260318604</v>
      </c>
      <c r="R798" s="1"/>
      <c r="S798" s="1"/>
      <c r="T798" s="1">
        <v>0.65906674542232735</v>
      </c>
    </row>
    <row r="799" spans="1:20" x14ac:dyDescent="0.3">
      <c r="A799" s="25">
        <v>37701</v>
      </c>
      <c r="B799" s="1">
        <v>0.56494344504497318</v>
      </c>
      <c r="C799" s="1"/>
      <c r="D799" s="1"/>
      <c r="E799" s="1"/>
      <c r="F799" s="1">
        <v>1.8599836624917281</v>
      </c>
      <c r="G799" s="1">
        <v>2.7312572121840661</v>
      </c>
      <c r="H799" s="1"/>
      <c r="I799" s="1">
        <v>1.810099927255113</v>
      </c>
      <c r="J799" s="1"/>
      <c r="K799" s="1">
        <v>1.454660365344532</v>
      </c>
      <c r="L799" s="1">
        <v>1.5221264973258191</v>
      </c>
      <c r="M799" s="1">
        <v>1.3828203073649081E-2</v>
      </c>
      <c r="N799" s="1">
        <v>1.292693253158318</v>
      </c>
      <c r="O799" s="1"/>
      <c r="P799" s="1">
        <v>1.6763485586083939</v>
      </c>
      <c r="Q799" s="1">
        <v>0.63624007266566174</v>
      </c>
      <c r="R799" s="1"/>
      <c r="S799" s="1"/>
      <c r="T799" s="1">
        <v>0.67200236266981705</v>
      </c>
    </row>
    <row r="800" spans="1:20" x14ac:dyDescent="0.3">
      <c r="A800" s="25">
        <v>37704</v>
      </c>
      <c r="B800" s="1">
        <v>0.56460393378110063</v>
      </c>
      <c r="C800" s="1"/>
      <c r="D800" s="1"/>
      <c r="E800" s="1"/>
      <c r="F800" s="1">
        <v>1.837782720863087</v>
      </c>
      <c r="G800" s="1">
        <v>2.7757917395685072</v>
      </c>
      <c r="H800" s="1"/>
      <c r="I800" s="1">
        <v>1.7720524673154689</v>
      </c>
      <c r="J800" s="1"/>
      <c r="K800" s="1">
        <v>1.4072992161673969</v>
      </c>
      <c r="L800" s="1">
        <v>1.4965858402313339</v>
      </c>
      <c r="M800" s="1">
        <v>1.3350777444588621E-2</v>
      </c>
      <c r="N800" s="1">
        <v>1.2586126267692399</v>
      </c>
      <c r="O800" s="1"/>
      <c r="P800" s="1">
        <v>1.563113201907949</v>
      </c>
      <c r="Q800" s="1">
        <v>0.63131172562505011</v>
      </c>
      <c r="R800" s="1"/>
      <c r="S800" s="1"/>
      <c r="T800" s="1">
        <v>0.65280567040756066</v>
      </c>
    </row>
    <row r="801" spans="1:20" x14ac:dyDescent="0.3">
      <c r="A801" s="25">
        <v>37705</v>
      </c>
      <c r="B801" s="1">
        <v>0.5770941953839358</v>
      </c>
      <c r="C801" s="1"/>
      <c r="D801" s="1"/>
      <c r="E801" s="1"/>
      <c r="F801" s="1">
        <v>1.832645228289191</v>
      </c>
      <c r="G801" s="1">
        <v>2.795194065775771</v>
      </c>
      <c r="H801" s="1"/>
      <c r="I801" s="1">
        <v>1.773511983817589</v>
      </c>
      <c r="J801" s="1"/>
      <c r="K801" s="1">
        <v>1.420830926952003</v>
      </c>
      <c r="L801" s="1">
        <v>1.5099082698875581</v>
      </c>
      <c r="M801" s="1">
        <v>1.382229840567906E-2</v>
      </c>
      <c r="N801" s="1">
        <v>1.2843964880283369</v>
      </c>
      <c r="O801" s="1"/>
      <c r="P801" s="1">
        <v>1.492991659510196</v>
      </c>
      <c r="Q801" s="1">
        <v>0.65684211990163366</v>
      </c>
      <c r="R801" s="1"/>
      <c r="S801" s="1"/>
      <c r="T801" s="1">
        <v>0.66343768458357955</v>
      </c>
    </row>
    <row r="802" spans="1:20" x14ac:dyDescent="0.3">
      <c r="A802" s="25">
        <v>37706</v>
      </c>
      <c r="B802" s="1">
        <v>0.57707115078381177</v>
      </c>
      <c r="C802" s="1"/>
      <c r="D802" s="1"/>
      <c r="E802" s="1"/>
      <c r="F802" s="1">
        <v>1.8436160927987439</v>
      </c>
      <c r="G802" s="1">
        <v>2.8800444946985531</v>
      </c>
      <c r="H802" s="1"/>
      <c r="I802" s="1">
        <v>1.77757626789368</v>
      </c>
      <c r="J802" s="1"/>
      <c r="K802" s="1">
        <v>1.420830926952003</v>
      </c>
      <c r="L802" s="1">
        <v>1.5428851736397791</v>
      </c>
      <c r="M802" s="1">
        <v>1.3355599811156931E-2</v>
      </c>
      <c r="N802" s="1">
        <v>1.266732412655714</v>
      </c>
      <c r="O802" s="1"/>
      <c r="P802" s="1">
        <v>1.5215532140004899</v>
      </c>
      <c r="Q802" s="1">
        <v>0.65449914905070039</v>
      </c>
      <c r="R802" s="1"/>
      <c r="S802" s="1"/>
      <c r="T802" s="1">
        <v>0.66190194920259904</v>
      </c>
    </row>
    <row r="803" spans="1:20" x14ac:dyDescent="0.3">
      <c r="A803" s="25">
        <v>37707</v>
      </c>
      <c r="B803" s="1">
        <v>0.55245674666890665</v>
      </c>
      <c r="C803" s="1"/>
      <c r="D803" s="1"/>
      <c r="E803" s="1"/>
      <c r="F803" s="1">
        <v>1.889519933158724</v>
      </c>
      <c r="G803" s="1">
        <v>2.8130644137801628</v>
      </c>
      <c r="H803" s="1"/>
      <c r="I803" s="1">
        <v>1.7910817597914721</v>
      </c>
      <c r="J803" s="1"/>
      <c r="K803" s="1">
        <v>1.420830926952003</v>
      </c>
      <c r="L803" s="1">
        <v>1.5454305402776261</v>
      </c>
      <c r="M803" s="1">
        <v>1.3355847422831531E-2</v>
      </c>
      <c r="N803" s="1">
        <v>1.2693552503438561</v>
      </c>
      <c r="O803" s="1"/>
      <c r="P803" s="1">
        <v>1.577546120276514</v>
      </c>
      <c r="Q803" s="1">
        <v>0.65603424250739717</v>
      </c>
      <c r="R803" s="1"/>
      <c r="S803" s="1"/>
      <c r="T803" s="1">
        <v>0.66349675132900188</v>
      </c>
    </row>
    <row r="804" spans="1:20" x14ac:dyDescent="0.3">
      <c r="A804" s="25">
        <v>37708</v>
      </c>
      <c r="B804" s="1">
        <v>0.56486738039047368</v>
      </c>
      <c r="C804" s="1"/>
      <c r="D804" s="1"/>
      <c r="E804" s="1"/>
      <c r="F804" s="1">
        <v>1.926332826226427</v>
      </c>
      <c r="G804" s="1">
        <v>2.866761964098465</v>
      </c>
      <c r="H804" s="1"/>
      <c r="I804" s="1">
        <v>1.8444522267665031</v>
      </c>
      <c r="J804" s="1"/>
      <c r="K804" s="1">
        <v>1.420830926952003</v>
      </c>
      <c r="L804" s="1">
        <v>1.52805729033837</v>
      </c>
      <c r="M804" s="1">
        <v>1.3827539551086621E-2</v>
      </c>
      <c r="N804" s="1">
        <v>1.291632229558402</v>
      </c>
      <c r="O804" s="1"/>
      <c r="P804" s="1">
        <v>1.556496255218963</v>
      </c>
      <c r="Q804" s="1">
        <v>0.65619580593531435</v>
      </c>
      <c r="R804" s="1"/>
      <c r="S804" s="1"/>
      <c r="T804" s="1">
        <v>0.67312463083284124</v>
      </c>
    </row>
    <row r="805" spans="1:20" x14ac:dyDescent="0.3">
      <c r="A805" s="25">
        <v>37711</v>
      </c>
      <c r="B805" s="1">
        <v>0.55244748000564636</v>
      </c>
      <c r="C805" s="1"/>
      <c r="D805" s="1"/>
      <c r="E805" s="1"/>
      <c r="F805" s="1">
        <v>1.9277376582643291</v>
      </c>
      <c r="G805" s="1">
        <v>2.8876200450813139</v>
      </c>
      <c r="H805" s="1"/>
      <c r="I805" s="1">
        <v>1.8323610699790349</v>
      </c>
      <c r="J805" s="1"/>
      <c r="K805" s="1">
        <v>1.400533360775094</v>
      </c>
      <c r="L805" s="1">
        <v>1.5256223235423261</v>
      </c>
      <c r="M805" s="1">
        <v>1.335701349153386E-2</v>
      </c>
      <c r="N805" s="1">
        <v>1.2861240683088719</v>
      </c>
      <c r="O805" s="1"/>
      <c r="P805" s="1">
        <v>1.6136146589680931</v>
      </c>
      <c r="Q805" s="1">
        <v>0.65853877678624761</v>
      </c>
      <c r="R805" s="1"/>
      <c r="S805" s="1"/>
      <c r="T805" s="1">
        <v>0.66585942114589503</v>
      </c>
    </row>
    <row r="806" spans="1:20" x14ac:dyDescent="0.3">
      <c r="A806" s="25">
        <v>37712</v>
      </c>
      <c r="B806" s="1">
        <v>0.55295426337630993</v>
      </c>
      <c r="C806" s="1"/>
      <c r="D806" s="1"/>
      <c r="E806" s="1"/>
      <c r="F806" s="1">
        <v>1.9315327464404271</v>
      </c>
      <c r="G806" s="1">
        <v>2.943064062802331</v>
      </c>
      <c r="H806" s="1"/>
      <c r="I806" s="1">
        <v>1.858641605151869</v>
      </c>
      <c r="J806" s="1"/>
      <c r="K806" s="1">
        <v>1.400533360775094</v>
      </c>
      <c r="L806" s="1">
        <v>1.5145945780961909</v>
      </c>
      <c r="M806" s="1">
        <v>1.3375125629352421E-2</v>
      </c>
      <c r="N806" s="1">
        <v>1.320580014736616</v>
      </c>
      <c r="O806" s="1"/>
      <c r="P806" s="1">
        <v>1.6891808297886941</v>
      </c>
      <c r="Q806" s="1">
        <v>0.68229173242958974</v>
      </c>
      <c r="R806" s="1"/>
      <c r="S806" s="1"/>
      <c r="T806" s="1">
        <v>0.68470171293561732</v>
      </c>
    </row>
    <row r="807" spans="1:20" x14ac:dyDescent="0.3">
      <c r="A807" s="25">
        <v>37713</v>
      </c>
      <c r="B807" s="1">
        <v>0.59040117798932534</v>
      </c>
      <c r="C807" s="1"/>
      <c r="D807" s="1"/>
      <c r="E807" s="1"/>
      <c r="F807" s="1">
        <v>1.932623597750367</v>
      </c>
      <c r="G807" s="1">
        <v>3.004648843268694</v>
      </c>
      <c r="H807" s="1"/>
      <c r="I807" s="1">
        <v>1.830489389817463</v>
      </c>
      <c r="J807" s="1"/>
      <c r="K807" s="1">
        <v>1.4072992161673969</v>
      </c>
      <c r="L807" s="1">
        <v>1.5353888092891641</v>
      </c>
      <c r="M807" s="1">
        <v>1.4312972832315699E-2</v>
      </c>
      <c r="N807" s="1">
        <v>1.341193178065053</v>
      </c>
      <c r="O807" s="1"/>
      <c r="P807" s="1">
        <v>1.7249502418339751</v>
      </c>
      <c r="Q807" s="1">
        <v>0.7077413449575457</v>
      </c>
      <c r="R807" s="1"/>
      <c r="S807" s="1"/>
      <c r="T807" s="1">
        <v>0.70124040165386903</v>
      </c>
    </row>
    <row r="808" spans="1:20" x14ac:dyDescent="0.3">
      <c r="A808" s="25">
        <v>37714</v>
      </c>
      <c r="B808" s="1">
        <v>0.62800971000753447</v>
      </c>
      <c r="C808" s="1"/>
      <c r="D808" s="1"/>
      <c r="E808" s="1"/>
      <c r="F808" s="1">
        <v>1.9142550644116421</v>
      </c>
      <c r="G808" s="1">
        <v>2.9896515743303782</v>
      </c>
      <c r="H808" s="1"/>
      <c r="I808" s="1">
        <v>1.795757535400857</v>
      </c>
      <c r="J808" s="1"/>
      <c r="K808" s="1">
        <v>1.400533360775094</v>
      </c>
      <c r="L808" s="1">
        <v>1.5253122833107979</v>
      </c>
      <c r="M808" s="1">
        <v>1.5240587133342479E-2</v>
      </c>
      <c r="N808" s="1">
        <v>1.356475520970053</v>
      </c>
      <c r="O808" s="1"/>
      <c r="P808" s="1">
        <v>1.808560081170169</v>
      </c>
      <c r="Q808" s="1">
        <v>0.74086624416682112</v>
      </c>
      <c r="R808" s="1"/>
      <c r="S808" s="1"/>
      <c r="T808" s="1">
        <v>0.709155345540461</v>
      </c>
    </row>
    <row r="809" spans="1:20" x14ac:dyDescent="0.3">
      <c r="A809" s="25">
        <v>37715</v>
      </c>
      <c r="B809" s="1">
        <v>0.60366806523028183</v>
      </c>
      <c r="C809" s="1"/>
      <c r="D809" s="1"/>
      <c r="E809" s="1"/>
      <c r="F809" s="1">
        <v>1.92077871712401</v>
      </c>
      <c r="G809" s="1">
        <v>2.988092492785134</v>
      </c>
      <c r="H809" s="1"/>
      <c r="I809" s="1">
        <v>1.7822274450566129</v>
      </c>
      <c r="J809" s="1"/>
      <c r="K809" s="1">
        <v>1.4343626378187211</v>
      </c>
      <c r="L809" s="1">
        <v>1.5731273108816031</v>
      </c>
      <c r="M809" s="1">
        <v>1.524023604956137E-2</v>
      </c>
      <c r="N809" s="1">
        <v>1.3597281458241821</v>
      </c>
      <c r="O809" s="1"/>
      <c r="P809" s="1">
        <v>1.7685292970256179</v>
      </c>
      <c r="Q809" s="1">
        <v>0.74490587190236823</v>
      </c>
      <c r="R809" s="1"/>
      <c r="S809" s="1"/>
      <c r="T809" s="1">
        <v>0.71264028352037834</v>
      </c>
    </row>
    <row r="810" spans="1:20" x14ac:dyDescent="0.3">
      <c r="A810" s="25">
        <v>37718</v>
      </c>
      <c r="B810" s="1">
        <v>0.59148125071062441</v>
      </c>
      <c r="C810" s="1"/>
      <c r="D810" s="1"/>
      <c r="E810" s="1"/>
      <c r="F810" s="1">
        <v>1.9166875128830689</v>
      </c>
      <c r="G810" s="1">
        <v>2.8905511269595059</v>
      </c>
      <c r="H810" s="1"/>
      <c r="I810" s="1">
        <v>1.769388534660536</v>
      </c>
      <c r="J810" s="1"/>
      <c r="K810" s="1">
        <v>1.4884896423881591</v>
      </c>
      <c r="L810" s="1">
        <v>1.639586859440608</v>
      </c>
      <c r="M810" s="1">
        <v>1.52440805017413E-2</v>
      </c>
      <c r="N810" s="1">
        <v>1.326161039492036</v>
      </c>
      <c r="O810" s="1"/>
      <c r="P810" s="1">
        <v>1.701716020732686</v>
      </c>
      <c r="Q810" s="1">
        <v>0.76849720390936771</v>
      </c>
      <c r="R810" s="1"/>
      <c r="S810" s="1"/>
      <c r="T810" s="1">
        <v>0.71677495569994121</v>
      </c>
    </row>
    <row r="811" spans="1:20" x14ac:dyDescent="0.3">
      <c r="A811" s="25">
        <v>37719</v>
      </c>
      <c r="B811" s="1">
        <v>0.57829034408721125</v>
      </c>
      <c r="C811" s="1"/>
      <c r="D811" s="1"/>
      <c r="E811" s="1"/>
      <c r="F811" s="1">
        <v>1.9237297725867339</v>
      </c>
      <c r="G811" s="1">
        <v>2.824447211119975</v>
      </c>
      <c r="H811" s="1"/>
      <c r="I811" s="1">
        <v>1.780346859852725</v>
      </c>
      <c r="J811" s="1"/>
      <c r="K811" s="1">
        <v>1.495255497780462</v>
      </c>
      <c r="L811" s="1">
        <v>1.6075614992844049</v>
      </c>
      <c r="M811" s="1">
        <v>1.476768227540408E-2</v>
      </c>
      <c r="N811" s="1">
        <v>1.269842529276543</v>
      </c>
      <c r="O811" s="1"/>
      <c r="P811" s="1">
        <v>1.672566127000902</v>
      </c>
      <c r="Q811" s="1">
        <v>0.76348807516635397</v>
      </c>
      <c r="R811" s="1"/>
      <c r="S811" s="1"/>
      <c r="T811" s="1">
        <v>0.69568812758417042</v>
      </c>
    </row>
    <row r="812" spans="1:20" x14ac:dyDescent="0.3">
      <c r="A812" s="25">
        <v>37720</v>
      </c>
      <c r="B812" s="1">
        <v>0.56584909530372063</v>
      </c>
      <c r="C812" s="1"/>
      <c r="D812" s="1"/>
      <c r="E812" s="1"/>
      <c r="F812" s="1">
        <v>1.896796118092595</v>
      </c>
      <c r="G812" s="1">
        <v>2.8094782434331131</v>
      </c>
      <c r="H812" s="1"/>
      <c r="I812" s="1">
        <v>1.8052244980898211</v>
      </c>
      <c r="J812" s="1"/>
      <c r="K812" s="1">
        <v>1.4884896423881591</v>
      </c>
      <c r="L812" s="1">
        <v>1.583626225857458</v>
      </c>
      <c r="M812" s="1">
        <v>1.430533842277246E-2</v>
      </c>
      <c r="N812" s="1">
        <v>1.2771956649327389</v>
      </c>
      <c r="O812" s="1"/>
      <c r="P812" s="1">
        <v>1.7676427440222371</v>
      </c>
      <c r="Q812" s="1">
        <v>0.7691435780610002</v>
      </c>
      <c r="R812" s="1"/>
      <c r="S812" s="1"/>
      <c r="T812" s="1">
        <v>0.69450679267572391</v>
      </c>
    </row>
    <row r="813" spans="1:20" x14ac:dyDescent="0.3">
      <c r="A813" s="25">
        <v>37721</v>
      </c>
      <c r="B813" s="1">
        <v>0.57800274123515283</v>
      </c>
      <c r="C813" s="1"/>
      <c r="D813" s="1"/>
      <c r="E813" s="1"/>
      <c r="F813" s="1">
        <v>1.9313935863636029</v>
      </c>
      <c r="G813" s="1">
        <v>2.774998301436721</v>
      </c>
      <c r="H813" s="1"/>
      <c r="I813" s="1">
        <v>1.8520401673561611</v>
      </c>
      <c r="J813" s="1"/>
      <c r="K813" s="1">
        <v>1.4817237869958559</v>
      </c>
      <c r="L813" s="1">
        <v>1.5315559898915989</v>
      </c>
      <c r="M813" s="1">
        <v>1.42953648585625E-2</v>
      </c>
      <c r="N813" s="1">
        <v>1.280151728775671</v>
      </c>
      <c r="O813" s="1"/>
      <c r="P813" s="1">
        <v>1.750969115436471</v>
      </c>
      <c r="Q813" s="1">
        <v>0.73690739815678896</v>
      </c>
      <c r="R813" s="1"/>
      <c r="S813" s="1"/>
      <c r="T813" s="1">
        <v>0.68464264619019533</v>
      </c>
    </row>
    <row r="814" spans="1:20" x14ac:dyDescent="0.3">
      <c r="A814" s="25">
        <v>37722</v>
      </c>
      <c r="B814" s="1">
        <v>0.57830294306167751</v>
      </c>
      <c r="C814" s="1"/>
      <c r="D814" s="1"/>
      <c r="E814" s="1"/>
      <c r="F814" s="1">
        <v>1.959541638781344</v>
      </c>
      <c r="G814" s="1">
        <v>2.7944757883188629</v>
      </c>
      <c r="H814" s="1"/>
      <c r="I814" s="1">
        <v>1.880560336758512</v>
      </c>
      <c r="J814" s="1"/>
      <c r="K814" s="1">
        <v>1.454660365344532</v>
      </c>
      <c r="L814" s="1">
        <v>1.542496710410961</v>
      </c>
      <c r="M814" s="1">
        <v>1.522552292015566E-2</v>
      </c>
      <c r="N814" s="1">
        <v>1.2851348473524169</v>
      </c>
      <c r="O814" s="1"/>
      <c r="P814" s="1">
        <v>1.7601360320800159</v>
      </c>
      <c r="Q814" s="1">
        <v>0.74894543942948977</v>
      </c>
      <c r="R814" s="1"/>
      <c r="S814" s="1"/>
      <c r="T814" s="1">
        <v>0.69214412285883098</v>
      </c>
    </row>
    <row r="815" spans="1:20" x14ac:dyDescent="0.3">
      <c r="A815" s="25">
        <v>37725</v>
      </c>
      <c r="B815" s="1">
        <v>0.57843147041536902</v>
      </c>
      <c r="C815" s="1"/>
      <c r="D815" s="1"/>
      <c r="E815" s="1"/>
      <c r="F815" s="1">
        <v>1.982797751459179</v>
      </c>
      <c r="G815" s="1">
        <v>2.7719838942091251</v>
      </c>
      <c r="H815" s="1"/>
      <c r="I815" s="1">
        <v>1.9065329705835721</v>
      </c>
      <c r="J815" s="1"/>
      <c r="K815" s="1">
        <v>1.4478945099522289</v>
      </c>
      <c r="L815" s="1">
        <v>1.554866925340544</v>
      </c>
      <c r="M815" s="1">
        <v>1.477235558399531E-2</v>
      </c>
      <c r="N815" s="1">
        <v>1.282240322282423</v>
      </c>
      <c r="O815" s="1"/>
      <c r="P815" s="1">
        <v>1.77586231257767</v>
      </c>
      <c r="Q815" s="1">
        <v>0.74135099468211085</v>
      </c>
      <c r="R815" s="1"/>
      <c r="S815" s="1"/>
      <c r="T815" s="1">
        <v>0.70129946839929169</v>
      </c>
    </row>
    <row r="816" spans="1:20" x14ac:dyDescent="0.3">
      <c r="A816" s="25">
        <v>37726</v>
      </c>
      <c r="B816" s="1">
        <v>0.57869483344460315</v>
      </c>
      <c r="C816" s="1"/>
      <c r="D816" s="1"/>
      <c r="E816" s="1"/>
      <c r="F816" s="1">
        <v>1.951498280633353</v>
      </c>
      <c r="G816" s="1">
        <v>2.8752498965026532</v>
      </c>
      <c r="H816" s="1"/>
      <c r="I816" s="1">
        <v>1.90033139569851</v>
      </c>
      <c r="J816" s="1"/>
      <c r="K816" s="1">
        <v>1.4817237869958559</v>
      </c>
      <c r="L816" s="1">
        <v>1.616039192550071</v>
      </c>
      <c r="M816" s="1">
        <v>1.5708672341006081E-2</v>
      </c>
      <c r="N816" s="1">
        <v>1.294395365456912</v>
      </c>
      <c r="O816" s="1"/>
      <c r="P816" s="1">
        <v>1.711526135041167</v>
      </c>
      <c r="Q816" s="1">
        <v>0.76663898357372406</v>
      </c>
      <c r="R816" s="1"/>
      <c r="S816" s="1"/>
      <c r="T816" s="1">
        <v>0.71506202008269404</v>
      </c>
    </row>
    <row r="817" spans="1:20" x14ac:dyDescent="0.3">
      <c r="A817" s="25">
        <v>37727</v>
      </c>
      <c r="B817" s="1">
        <v>0.57858780055300119</v>
      </c>
      <c r="C817" s="1"/>
      <c r="D817" s="1"/>
      <c r="E817" s="1"/>
      <c r="F817" s="1">
        <v>1.9732674881622789</v>
      </c>
      <c r="G817" s="1">
        <v>2.801919140252279</v>
      </c>
      <c r="H817" s="1"/>
      <c r="I817" s="1">
        <v>1.8977650741492551</v>
      </c>
      <c r="J817" s="1"/>
      <c r="K817" s="1">
        <v>1.502021353254877</v>
      </c>
      <c r="L817" s="1">
        <v>1.5940959936400669</v>
      </c>
      <c r="M817" s="1">
        <v>1.47807624521185E-2</v>
      </c>
      <c r="N817" s="1">
        <v>1.286191852443535</v>
      </c>
      <c r="O817" s="1"/>
      <c r="P817" s="1">
        <v>1.756644150915327</v>
      </c>
      <c r="Q817" s="1">
        <v>0.76510395032545298</v>
      </c>
      <c r="R817" s="1"/>
      <c r="S817" s="1"/>
      <c r="T817" s="1">
        <v>0.71134081512108738</v>
      </c>
    </row>
    <row r="818" spans="1:20" x14ac:dyDescent="0.3">
      <c r="A818" s="25">
        <v>37728</v>
      </c>
      <c r="B818" s="1">
        <v>0.59146974483616011</v>
      </c>
      <c r="C818" s="1"/>
      <c r="D818" s="1"/>
      <c r="E818" s="1"/>
      <c r="F818" s="1">
        <v>2.0124649360673619</v>
      </c>
      <c r="G818" s="1">
        <v>2.82183202029859</v>
      </c>
      <c r="H818" s="1"/>
      <c r="I818" s="1">
        <v>1.868105946165342</v>
      </c>
      <c r="J818" s="1"/>
      <c r="K818" s="1">
        <v>1.5290847749062011</v>
      </c>
      <c r="L818" s="1">
        <v>1.625799959890242</v>
      </c>
      <c r="M818" s="1">
        <v>1.5722181946601389E-2</v>
      </c>
      <c r="N818" s="1">
        <v>1.3154440858343881</v>
      </c>
      <c r="O818" s="1"/>
      <c r="P818" s="1">
        <v>1.7760989344354059</v>
      </c>
      <c r="Q818" s="1">
        <v>0.78449409116898827</v>
      </c>
      <c r="R818" s="1"/>
      <c r="S818" s="1"/>
      <c r="T818" s="1">
        <v>0.73213230950974661</v>
      </c>
    </row>
    <row r="819" spans="1:20" x14ac:dyDescent="0.3">
      <c r="A819" s="25">
        <v>37733</v>
      </c>
      <c r="B819" s="1">
        <v>0.59133533943130079</v>
      </c>
      <c r="C819" s="1"/>
      <c r="D819" s="1"/>
      <c r="E819" s="1"/>
      <c r="F819" s="1">
        <v>2.0252860174365819</v>
      </c>
      <c r="G819" s="1">
        <v>2.7486702983633422</v>
      </c>
      <c r="H819" s="1"/>
      <c r="I819" s="1">
        <v>1.887490995254153</v>
      </c>
      <c r="J819" s="1"/>
      <c r="K819" s="1">
        <v>1.535850630298504</v>
      </c>
      <c r="L819" s="1">
        <v>1.635709920483005</v>
      </c>
      <c r="M819" s="1">
        <v>1.6189019495767881E-2</v>
      </c>
      <c r="N819" s="1">
        <v>1.334446294630393</v>
      </c>
      <c r="O819" s="1"/>
      <c r="P819" s="1">
        <v>1.742572637767553</v>
      </c>
      <c r="Q819" s="1">
        <v>0.77722277330055611</v>
      </c>
      <c r="R819" s="1"/>
      <c r="S819" s="1"/>
      <c r="T819" s="1">
        <v>0.73549911399881918</v>
      </c>
    </row>
    <row r="820" spans="1:20" x14ac:dyDescent="0.3">
      <c r="A820" s="25">
        <v>37734</v>
      </c>
      <c r="B820" s="1">
        <v>0.59125830554720715</v>
      </c>
      <c r="C820" s="1"/>
      <c r="D820" s="1"/>
      <c r="E820" s="1"/>
      <c r="F820" s="1">
        <v>1.9892260475785231</v>
      </c>
      <c r="G820" s="1">
        <v>2.7380917865282619</v>
      </c>
      <c r="H820" s="1"/>
      <c r="I820" s="1">
        <v>1.8633431441398121</v>
      </c>
      <c r="J820" s="1"/>
      <c r="K820" s="1">
        <v>1.535850630298504</v>
      </c>
      <c r="L820" s="1">
        <v>1.652897849857174</v>
      </c>
      <c r="M820" s="1">
        <v>1.6646743063445619E-2</v>
      </c>
      <c r="N820" s="1">
        <v>1.3471760240158139</v>
      </c>
      <c r="O820" s="1"/>
      <c r="P820" s="1">
        <v>1.665527154214415</v>
      </c>
      <c r="Q820" s="1">
        <v>0.78166636982587789</v>
      </c>
      <c r="R820" s="1"/>
      <c r="S820" s="1"/>
      <c r="T820" s="1">
        <v>0.73207324276432417</v>
      </c>
    </row>
    <row r="821" spans="1:20" x14ac:dyDescent="0.3">
      <c r="A821" s="25">
        <v>37735</v>
      </c>
      <c r="B821" s="1">
        <v>0.57886022614168464</v>
      </c>
      <c r="C821" s="1"/>
      <c r="D821" s="1"/>
      <c r="E821" s="1"/>
      <c r="F821" s="1">
        <v>1.919878542766962</v>
      </c>
      <c r="G821" s="1">
        <v>2.7395841494841409</v>
      </c>
      <c r="H821" s="1"/>
      <c r="I821" s="1">
        <v>1.841385381174149</v>
      </c>
      <c r="J821" s="1"/>
      <c r="K821" s="1">
        <v>1.5087872086471801</v>
      </c>
      <c r="L821" s="1">
        <v>1.634787261738371</v>
      </c>
      <c r="M821" s="1">
        <v>1.6168402115393561E-2</v>
      </c>
      <c r="N821" s="1">
        <v>1.3279641792247041</v>
      </c>
      <c r="O821" s="1"/>
      <c r="P821" s="1">
        <v>1.6280438426875261</v>
      </c>
      <c r="Q821" s="1">
        <v>0.78748343617155392</v>
      </c>
      <c r="R821" s="1"/>
      <c r="S821" s="1"/>
      <c r="T821" s="1">
        <v>0.71588895451860646</v>
      </c>
    </row>
    <row r="822" spans="1:20" x14ac:dyDescent="0.3">
      <c r="A822" s="25">
        <v>37736</v>
      </c>
      <c r="B822" s="1">
        <v>0.59118353847580085</v>
      </c>
      <c r="C822" s="1"/>
      <c r="D822" s="1"/>
      <c r="E822" s="1"/>
      <c r="F822" s="1">
        <v>1.933895375449566</v>
      </c>
      <c r="G822" s="1">
        <v>2.7457669721698692</v>
      </c>
      <c r="H822" s="1"/>
      <c r="I822" s="1">
        <v>1.838057912598829</v>
      </c>
      <c r="J822" s="1"/>
      <c r="K822" s="1">
        <v>1.4884896423881591</v>
      </c>
      <c r="L822" s="1">
        <v>1.617418049733905</v>
      </c>
      <c r="M822" s="1">
        <v>1.6170631937796161E-2</v>
      </c>
      <c r="N822" s="1">
        <v>1.313035997367324</v>
      </c>
      <c r="O822" s="1"/>
      <c r="P822" s="1">
        <v>1.632241308987316</v>
      </c>
      <c r="Q822" s="1">
        <v>0.80792391995649615</v>
      </c>
      <c r="R822" s="1"/>
      <c r="S822" s="1"/>
      <c r="T822" s="1">
        <v>0.71624335499114045</v>
      </c>
    </row>
    <row r="823" spans="1:20" x14ac:dyDescent="0.3">
      <c r="A823" s="25">
        <v>37739</v>
      </c>
      <c r="B823" s="1">
        <v>0.59174494708736969</v>
      </c>
      <c r="C823" s="1"/>
      <c r="D823" s="1"/>
      <c r="E823" s="1"/>
      <c r="F823" s="1">
        <v>1.956121304039389</v>
      </c>
      <c r="G823" s="1">
        <v>2.753485055859354</v>
      </c>
      <c r="H823" s="1"/>
      <c r="I823" s="1">
        <v>1.8424023634334969</v>
      </c>
      <c r="J823" s="1"/>
      <c r="K823" s="1">
        <v>1.576445762734435</v>
      </c>
      <c r="L823" s="1">
        <v>1.663141840837677</v>
      </c>
      <c r="M823" s="1">
        <v>1.7573918468503941E-2</v>
      </c>
      <c r="N823" s="1">
        <v>1.3251582539017379</v>
      </c>
      <c r="O823" s="1"/>
      <c r="P823" s="1">
        <v>1.652050343735981</v>
      </c>
      <c r="Q823" s="1">
        <v>0.80630804477428464</v>
      </c>
      <c r="R823" s="1"/>
      <c r="S823" s="1"/>
      <c r="T823" s="1">
        <v>0.73608978145304238</v>
      </c>
    </row>
    <row r="824" spans="1:20" x14ac:dyDescent="0.3">
      <c r="A824" s="25">
        <v>37740</v>
      </c>
      <c r="B824" s="1">
        <v>0.57956347038443135</v>
      </c>
      <c r="C824" s="1"/>
      <c r="D824" s="1"/>
      <c r="E824" s="1"/>
      <c r="F824" s="1">
        <v>1.96447180381854</v>
      </c>
      <c r="G824" s="1">
        <v>2.7779480731440049</v>
      </c>
      <c r="H824" s="1"/>
      <c r="I824" s="1">
        <v>1.8292109297381269</v>
      </c>
      <c r="J824" s="1"/>
      <c r="K824" s="1">
        <v>1.542332282615491</v>
      </c>
      <c r="L824" s="1">
        <v>1.6782671383804919</v>
      </c>
      <c r="M824" s="1">
        <v>1.8511434532822651E-2</v>
      </c>
      <c r="N824" s="1">
        <v>1.3534497864107611</v>
      </c>
      <c r="O824" s="1"/>
      <c r="P824" s="1">
        <v>1.638925241082656</v>
      </c>
      <c r="Q824" s="1">
        <v>0.80792391995649615</v>
      </c>
      <c r="R824" s="1"/>
      <c r="S824" s="1"/>
      <c r="T824" s="1">
        <v>0.74878913171884276</v>
      </c>
    </row>
    <row r="825" spans="1:20" x14ac:dyDescent="0.3">
      <c r="A825" s="25">
        <v>37741</v>
      </c>
      <c r="B825" s="1">
        <v>0.59196320456457974</v>
      </c>
      <c r="C825" s="1"/>
      <c r="D825" s="1"/>
      <c r="E825" s="1"/>
      <c r="F825" s="1">
        <v>1.9298545808456611</v>
      </c>
      <c r="G825" s="1">
        <v>2.7611711519029059</v>
      </c>
      <c r="H825" s="1"/>
      <c r="I825" s="1">
        <v>1.7849781295395859</v>
      </c>
      <c r="J825" s="1"/>
      <c r="K825" s="1">
        <v>1.5013854466886669</v>
      </c>
      <c r="L825" s="1">
        <v>1.6211712942112519</v>
      </c>
      <c r="M825" s="1">
        <v>1.9426500261466612E-2</v>
      </c>
      <c r="N825" s="1">
        <v>1.3803835595171861</v>
      </c>
      <c r="O825" s="1"/>
      <c r="P825" s="1">
        <v>1.67528775219232</v>
      </c>
      <c r="Q825" s="1">
        <v>0.83216162611512789</v>
      </c>
      <c r="R825" s="1"/>
      <c r="S825" s="1"/>
      <c r="T825" s="1">
        <v>0.74164205552274109</v>
      </c>
    </row>
    <row r="826" spans="1:20" x14ac:dyDescent="0.3">
      <c r="A826" s="25">
        <v>37743</v>
      </c>
      <c r="B826" s="1">
        <v>0.59226921285512302</v>
      </c>
      <c r="C826" s="1"/>
      <c r="D826" s="1"/>
      <c r="E826" s="1"/>
      <c r="F826" s="1">
        <v>1.959041535685335</v>
      </c>
      <c r="G826" s="1">
        <v>2.7537404834706831</v>
      </c>
      <c r="H826" s="1"/>
      <c r="I826" s="1">
        <v>1.846038935054662</v>
      </c>
      <c r="J826" s="1"/>
      <c r="K826" s="1">
        <v>1.48091202876631</v>
      </c>
      <c r="L826" s="1">
        <v>1.628626788894022</v>
      </c>
      <c r="M826" s="1">
        <v>1.89762319655877E-2</v>
      </c>
      <c r="N826" s="1">
        <v>1.40230961887545</v>
      </c>
      <c r="O826" s="1"/>
      <c r="P826" s="1">
        <v>1.77800030710428</v>
      </c>
      <c r="Q826" s="1">
        <v>0.84662348012647726</v>
      </c>
      <c r="R826" s="1"/>
      <c r="S826" s="1"/>
      <c r="T826" s="1">
        <v>0.75664500886001218</v>
      </c>
    </row>
    <row r="827" spans="1:20" x14ac:dyDescent="0.3">
      <c r="A827" s="25">
        <v>37746</v>
      </c>
      <c r="B827" s="1">
        <v>0.57981062455785581</v>
      </c>
      <c r="C827" s="1"/>
      <c r="D827" s="1"/>
      <c r="E827" s="1"/>
      <c r="F827" s="1">
        <v>1.983138638303465</v>
      </c>
      <c r="G827" s="1">
        <v>2.7461619642409238</v>
      </c>
      <c r="H827" s="1"/>
      <c r="I827" s="1">
        <v>1.85620532394222</v>
      </c>
      <c r="J827" s="1"/>
      <c r="K827" s="1">
        <v>1.528683337279179</v>
      </c>
      <c r="L827" s="1">
        <v>1.664433125591831</v>
      </c>
      <c r="M827" s="1">
        <v>1.804991225992477E-2</v>
      </c>
      <c r="N827" s="1">
        <v>1.429232631517495</v>
      </c>
      <c r="O827" s="1"/>
      <c r="P827" s="1">
        <v>1.748358080251909</v>
      </c>
      <c r="Q827" s="1">
        <v>0.82408237066714651</v>
      </c>
      <c r="R827" s="1"/>
      <c r="S827" s="1"/>
      <c r="T827" s="1">
        <v>0.75794447725930336</v>
      </c>
    </row>
    <row r="828" spans="1:20" x14ac:dyDescent="0.3">
      <c r="A828" s="25">
        <v>37747</v>
      </c>
      <c r="B828" s="1">
        <v>0.60406157690800877</v>
      </c>
      <c r="C828" s="1"/>
      <c r="D828" s="1"/>
      <c r="E828" s="1"/>
      <c r="F828" s="1">
        <v>1.9756466668171571</v>
      </c>
      <c r="G828" s="1">
        <v>2.7400309548604662</v>
      </c>
      <c r="H828" s="1"/>
      <c r="I828" s="1">
        <v>1.8390294697233509</v>
      </c>
      <c r="J828" s="1"/>
      <c r="K828" s="1">
        <v>1.5628057005378471</v>
      </c>
      <c r="L828" s="1">
        <v>1.6208302226978011</v>
      </c>
      <c r="M828" s="1">
        <v>1.7578481667482229E-2</v>
      </c>
      <c r="N828" s="1">
        <v>1.424437555653699</v>
      </c>
      <c r="O828" s="1"/>
      <c r="P828" s="1">
        <v>1.7384612080879289</v>
      </c>
      <c r="Q828" s="1">
        <v>0.80792391995649637</v>
      </c>
      <c r="R828" s="1"/>
      <c r="S828" s="1"/>
      <c r="T828" s="1">
        <v>0.74678086237448349</v>
      </c>
    </row>
    <row r="829" spans="1:20" x14ac:dyDescent="0.3">
      <c r="A829" s="25">
        <v>37748</v>
      </c>
      <c r="B829" s="1">
        <v>0.66626490863541821</v>
      </c>
      <c r="C829" s="1"/>
      <c r="D829" s="1"/>
      <c r="E829" s="1"/>
      <c r="F829" s="1">
        <v>1.9839619896517371</v>
      </c>
      <c r="G829" s="1">
        <v>2.8301379848309649</v>
      </c>
      <c r="H829" s="1"/>
      <c r="I829" s="1">
        <v>1.849029852253627</v>
      </c>
      <c r="J829" s="1"/>
      <c r="K829" s="1">
        <v>1.596928063796516</v>
      </c>
      <c r="L829" s="1">
        <v>1.658280672533256</v>
      </c>
      <c r="M829" s="1">
        <v>1.8053710065067459E-2</v>
      </c>
      <c r="N829" s="1">
        <v>1.439598841053825</v>
      </c>
      <c r="O829" s="1"/>
      <c r="P829" s="1">
        <v>1.7320286470826609</v>
      </c>
      <c r="Q829" s="1">
        <v>0.83620125382756272</v>
      </c>
      <c r="R829" s="1"/>
      <c r="S829" s="1"/>
      <c r="T829" s="1">
        <v>0.76526875369167191</v>
      </c>
    </row>
    <row r="830" spans="1:20" x14ac:dyDescent="0.3">
      <c r="A830" s="25">
        <v>37749</v>
      </c>
      <c r="B830" s="1">
        <v>0.67905111716925293</v>
      </c>
      <c r="C830" s="1"/>
      <c r="D830" s="1"/>
      <c r="E830" s="1"/>
      <c r="F830" s="1">
        <v>1.9728068905638201</v>
      </c>
      <c r="G830" s="1">
        <v>2.936987245216415</v>
      </c>
      <c r="H830" s="1"/>
      <c r="I830" s="1">
        <v>1.8041669531511499</v>
      </c>
      <c r="J830" s="1"/>
      <c r="K830" s="1">
        <v>1.583279118460204</v>
      </c>
      <c r="L830" s="1">
        <v>1.643569801420262</v>
      </c>
      <c r="M830" s="1">
        <v>1.758958095680203E-2</v>
      </c>
      <c r="N830" s="1">
        <v>1.4122636669475099</v>
      </c>
      <c r="O830" s="1"/>
      <c r="P830" s="1">
        <v>1.683911262665954</v>
      </c>
      <c r="Q830" s="1">
        <v>0.83127290681006383</v>
      </c>
      <c r="R830" s="1"/>
      <c r="S830" s="1"/>
      <c r="T830" s="1">
        <v>0.76314235085646809</v>
      </c>
    </row>
    <row r="831" spans="1:20" x14ac:dyDescent="0.3">
      <c r="A831" s="25">
        <v>37750</v>
      </c>
      <c r="B831" s="1">
        <v>0.67980166767250638</v>
      </c>
      <c r="C831" s="1"/>
      <c r="D831" s="1"/>
      <c r="E831" s="1"/>
      <c r="F831" s="1">
        <v>2.0045644951806918</v>
      </c>
      <c r="G831" s="1">
        <v>3.0301679800328851</v>
      </c>
      <c r="H831" s="1"/>
      <c r="I831" s="1">
        <v>1.8126428335844791</v>
      </c>
      <c r="J831" s="1"/>
      <c r="K831" s="1">
        <v>1.6378750623860241</v>
      </c>
      <c r="L831" s="1">
        <v>1.6529662726925309</v>
      </c>
      <c r="M831" s="1">
        <v>1.8062945906015829E-2</v>
      </c>
      <c r="N831" s="1">
        <v>1.45219128998444</v>
      </c>
      <c r="O831" s="1"/>
      <c r="P831" s="1">
        <v>1.6869275599938041</v>
      </c>
      <c r="Q831" s="1">
        <v>0.88509106067642485</v>
      </c>
      <c r="R831" s="1"/>
      <c r="S831" s="1"/>
      <c r="T831" s="1">
        <v>0.78050797401063221</v>
      </c>
    </row>
    <row r="832" spans="1:20" x14ac:dyDescent="0.3">
      <c r="A832" s="25">
        <v>37753</v>
      </c>
      <c r="B832" s="1">
        <v>0.65489271528170601</v>
      </c>
      <c r="C832" s="1"/>
      <c r="D832" s="1"/>
      <c r="E832" s="1"/>
      <c r="F832" s="1">
        <v>2.0176897051606271</v>
      </c>
      <c r="G832" s="1">
        <v>3.051421704035699</v>
      </c>
      <c r="H832" s="1"/>
      <c r="I832" s="1">
        <v>1.761661225107602</v>
      </c>
      <c r="J832" s="1"/>
      <c r="K832" s="1">
        <v>1.6446995349720681</v>
      </c>
      <c r="L832" s="1">
        <v>1.682326736001833</v>
      </c>
      <c r="M832" s="1">
        <v>1.8530512032861761E-2</v>
      </c>
      <c r="N832" s="1">
        <v>1.4794625876552541</v>
      </c>
      <c r="O832" s="1"/>
      <c r="P832" s="1">
        <v>1.767642345726218</v>
      </c>
      <c r="Q832" s="1">
        <v>0.87567080406700826</v>
      </c>
      <c r="R832" s="1"/>
      <c r="S832" s="1"/>
      <c r="T832" s="1">
        <v>0.7867690490253989</v>
      </c>
    </row>
    <row r="833" spans="1:20" x14ac:dyDescent="0.3">
      <c r="A833" s="25">
        <v>37754</v>
      </c>
      <c r="B833" s="1">
        <v>0.64277511944677923</v>
      </c>
      <c r="C833" s="1"/>
      <c r="D833" s="1"/>
      <c r="E833" s="1"/>
      <c r="F833" s="1">
        <v>2.032450788614041</v>
      </c>
      <c r="G833" s="1">
        <v>2.9904244817774859</v>
      </c>
      <c r="H833" s="1"/>
      <c r="I833" s="1">
        <v>1.691753818203666</v>
      </c>
      <c r="J833" s="1"/>
      <c r="K833" s="1">
        <v>1.6378750623860241</v>
      </c>
      <c r="L833" s="1">
        <v>1.6744018780792109</v>
      </c>
      <c r="M833" s="1">
        <v>1.8073933166610361E-2</v>
      </c>
      <c r="N833" s="1">
        <v>1.503207020078043</v>
      </c>
      <c r="O833" s="1"/>
      <c r="P833" s="1">
        <v>1.834201887910335</v>
      </c>
      <c r="Q833" s="1">
        <v>0.89377399700148386</v>
      </c>
      <c r="R833" s="1"/>
      <c r="S833" s="1"/>
      <c r="T833" s="1">
        <v>0.79267572356763161</v>
      </c>
    </row>
    <row r="834" spans="1:20" x14ac:dyDescent="0.3">
      <c r="A834" s="25">
        <v>37755</v>
      </c>
      <c r="B834" s="1">
        <v>0.65496191997746678</v>
      </c>
      <c r="C834" s="1"/>
      <c r="D834" s="1"/>
      <c r="E834" s="1"/>
      <c r="F834" s="1">
        <v>2.0127280366015019</v>
      </c>
      <c r="G834" s="1">
        <v>2.8911230811183959</v>
      </c>
      <c r="H834" s="1"/>
      <c r="I834" s="1">
        <v>1.693313242833959</v>
      </c>
      <c r="J834" s="1"/>
      <c r="K834" s="1">
        <v>1.651524007640224</v>
      </c>
      <c r="L834" s="1">
        <v>1.6875565946339699</v>
      </c>
      <c r="M834" s="1">
        <v>1.8081171467833529E-2</v>
      </c>
      <c r="N834" s="1">
        <v>1.4930911094470849</v>
      </c>
      <c r="O834" s="1"/>
      <c r="P834" s="1">
        <v>1.794682266430099</v>
      </c>
      <c r="Q834" s="1">
        <v>0.88468147898217586</v>
      </c>
      <c r="R834" s="1"/>
      <c r="S834" s="1"/>
      <c r="T834" s="1">
        <v>0.79497932663910242</v>
      </c>
    </row>
    <row r="835" spans="1:20" x14ac:dyDescent="0.3">
      <c r="A835" s="25">
        <v>37756</v>
      </c>
      <c r="B835" s="1">
        <v>0.62967002534590699</v>
      </c>
      <c r="C835" s="1"/>
      <c r="D835" s="1"/>
      <c r="E835" s="1"/>
      <c r="F835" s="1">
        <v>1.9899135288393059</v>
      </c>
      <c r="G835" s="1">
        <v>2.8454428824049498</v>
      </c>
      <c r="H835" s="1"/>
      <c r="I835" s="1">
        <v>1.703986665546396</v>
      </c>
      <c r="J835" s="1"/>
      <c r="K835" s="1">
        <v>1.631050589717868</v>
      </c>
      <c r="L835" s="1">
        <v>1.6463308823341971</v>
      </c>
      <c r="M835" s="1">
        <v>1.7139242859263631E-2</v>
      </c>
      <c r="N835" s="1">
        <v>1.506641938115421</v>
      </c>
      <c r="O835" s="1"/>
      <c r="P835" s="1">
        <v>1.805459282765479</v>
      </c>
      <c r="Q835" s="1">
        <v>0.88435380143254805</v>
      </c>
      <c r="R835" s="1"/>
      <c r="S835" s="1"/>
      <c r="T835" s="1">
        <v>0.77548730064973448</v>
      </c>
    </row>
    <row r="836" spans="1:20" x14ac:dyDescent="0.3">
      <c r="A836" s="25">
        <v>37757</v>
      </c>
      <c r="B836" s="1">
        <v>0.6420865791364061</v>
      </c>
      <c r="C836" s="1"/>
      <c r="D836" s="1"/>
      <c r="E836" s="1"/>
      <c r="F836" s="1">
        <v>2.0008528382102488</v>
      </c>
      <c r="G836" s="1">
        <v>2.8683103005895978</v>
      </c>
      <c r="H836" s="1"/>
      <c r="I836" s="1">
        <v>1.721300935414527</v>
      </c>
      <c r="J836" s="1"/>
      <c r="K836" s="1">
        <v>1.637875062386023</v>
      </c>
      <c r="L836" s="1">
        <v>1.6500289107765429</v>
      </c>
      <c r="M836" s="1">
        <v>1.7146233355448199E-2</v>
      </c>
      <c r="N836" s="1">
        <v>1.5004894135895981</v>
      </c>
      <c r="O836" s="1"/>
      <c r="P836" s="1">
        <v>1.7916814712992359</v>
      </c>
      <c r="Q836" s="1">
        <v>0.89238144369883199</v>
      </c>
      <c r="R836" s="1"/>
      <c r="S836" s="1"/>
      <c r="T836" s="1">
        <v>0.78109864146485553</v>
      </c>
    </row>
    <row r="837" spans="1:20" x14ac:dyDescent="0.3">
      <c r="A837" s="25">
        <v>37760</v>
      </c>
      <c r="B837" s="1">
        <v>0.61678631808323803</v>
      </c>
      <c r="C837" s="1"/>
      <c r="D837" s="1"/>
      <c r="E837" s="1"/>
      <c r="F837" s="1">
        <v>2.0039336252346698</v>
      </c>
      <c r="G837" s="1">
        <v>2.787284822963771</v>
      </c>
      <c r="H837" s="1"/>
      <c r="I837" s="1">
        <v>1.748055285840427</v>
      </c>
      <c r="J837" s="1"/>
      <c r="K837" s="1">
        <v>1.617401481718872</v>
      </c>
      <c r="L837" s="1">
        <v>1.615780461450087</v>
      </c>
      <c r="M837" s="1">
        <v>1.665846815489749E-2</v>
      </c>
      <c r="N837" s="1">
        <v>1.4520774294693639</v>
      </c>
      <c r="O837" s="1"/>
      <c r="P837" s="1">
        <v>1.7345809297663659</v>
      </c>
      <c r="Q837" s="1">
        <v>0.87624419400427478</v>
      </c>
      <c r="R837" s="1"/>
      <c r="S837" s="1"/>
      <c r="T837" s="1">
        <v>0.75280567040756075</v>
      </c>
    </row>
    <row r="838" spans="1:20" x14ac:dyDescent="0.3">
      <c r="A838" s="25">
        <v>37761</v>
      </c>
      <c r="B838" s="1">
        <v>0.61662973799506293</v>
      </c>
      <c r="C838" s="1"/>
      <c r="D838" s="1"/>
      <c r="E838" s="1"/>
      <c r="F838" s="1">
        <v>2.0057599735511822</v>
      </c>
      <c r="G838" s="1">
        <v>2.822323813237924</v>
      </c>
      <c r="H838" s="1"/>
      <c r="I838" s="1">
        <v>1.809314385178989</v>
      </c>
      <c r="J838" s="1"/>
      <c r="K838" s="1">
        <v>1.5764546457920481</v>
      </c>
      <c r="L838" s="1">
        <v>1.592020552911444</v>
      </c>
      <c r="M838" s="1">
        <v>1.6197255484178E-2</v>
      </c>
      <c r="N838" s="1">
        <v>1.468038547231902</v>
      </c>
      <c r="O838" s="1"/>
      <c r="P838" s="1">
        <v>1.762942439504942</v>
      </c>
      <c r="Q838" s="1">
        <v>0.85994313604358774</v>
      </c>
      <c r="R838" s="1"/>
      <c r="S838" s="1"/>
      <c r="T838" s="1">
        <v>0.75280567040756075</v>
      </c>
    </row>
    <row r="839" spans="1:20" x14ac:dyDescent="0.3">
      <c r="A839" s="25">
        <v>37762</v>
      </c>
      <c r="B839" s="1">
        <v>0.62944881242920625</v>
      </c>
      <c r="C839" s="1"/>
      <c r="D839" s="1"/>
      <c r="E839" s="1"/>
      <c r="F839" s="1">
        <v>2.0079276134096218</v>
      </c>
      <c r="G839" s="1">
        <v>2.8300791153797298</v>
      </c>
      <c r="H839" s="1"/>
      <c r="I839" s="1">
        <v>1.7967033684636999</v>
      </c>
      <c r="J839" s="1"/>
      <c r="K839" s="1">
        <v>1.6310505897178671</v>
      </c>
      <c r="L839" s="1">
        <v>1.6506655986883381</v>
      </c>
      <c r="M839" s="1">
        <v>1.667323303145354E-2</v>
      </c>
      <c r="N839" s="1">
        <v>1.4784753390414089</v>
      </c>
      <c r="O839" s="1"/>
      <c r="P839" s="1">
        <v>1.744453461045981</v>
      </c>
      <c r="Q839" s="1">
        <v>0.85191549375419118</v>
      </c>
      <c r="R839" s="1"/>
      <c r="S839" s="1"/>
      <c r="T839" s="1">
        <v>0.76981689308919099</v>
      </c>
    </row>
    <row r="840" spans="1:20" x14ac:dyDescent="0.3">
      <c r="A840" s="25">
        <v>37763</v>
      </c>
      <c r="B840" s="1">
        <v>0.62962142283684552</v>
      </c>
      <c r="C840" s="1"/>
      <c r="D840" s="1"/>
      <c r="E840" s="1"/>
      <c r="F840" s="1">
        <v>1.985336639206978</v>
      </c>
      <c r="G840" s="1">
        <v>2.9369841858280492</v>
      </c>
      <c r="H840" s="1"/>
      <c r="I840" s="1">
        <v>1.81101871356244</v>
      </c>
      <c r="J840" s="1"/>
      <c r="K840" s="1">
        <v>1.6788218982307359</v>
      </c>
      <c r="L840" s="1">
        <v>1.643094280412557</v>
      </c>
      <c r="M840" s="1">
        <v>1.6677835138119702E-2</v>
      </c>
      <c r="N840" s="1">
        <v>1.4882845548738439</v>
      </c>
      <c r="O840" s="1"/>
      <c r="P840" s="1">
        <v>1.7414371115739109</v>
      </c>
      <c r="Q840" s="1">
        <v>0.84986758535228357</v>
      </c>
      <c r="R840" s="1"/>
      <c r="S840" s="1"/>
      <c r="T840" s="1">
        <v>0.77377436503248698</v>
      </c>
    </row>
    <row r="841" spans="1:20" x14ac:dyDescent="0.3">
      <c r="A841" s="25">
        <v>37764</v>
      </c>
      <c r="B841" s="1">
        <v>0.62969665674507702</v>
      </c>
      <c r="C841" s="1"/>
      <c r="D841" s="1"/>
      <c r="E841" s="1"/>
      <c r="F841" s="1">
        <v>1.98972683007438</v>
      </c>
      <c r="G841" s="1">
        <v>3.0057171201537169</v>
      </c>
      <c r="H841" s="1"/>
      <c r="I841" s="1">
        <v>1.7675490406551251</v>
      </c>
      <c r="J841" s="1"/>
      <c r="K841" s="1">
        <v>1.67199742556258</v>
      </c>
      <c r="L841" s="1">
        <v>1.637972993052029</v>
      </c>
      <c r="M841" s="1">
        <v>1.668411896954141E-2</v>
      </c>
      <c r="N841" s="1">
        <v>1.465956289476859</v>
      </c>
      <c r="O841" s="1"/>
      <c r="P841" s="1">
        <v>1.7358698565034061</v>
      </c>
      <c r="Q841" s="1">
        <v>0.86919952334639372</v>
      </c>
      <c r="R841" s="1"/>
      <c r="S841" s="1"/>
      <c r="T841" s="1">
        <v>0.77625516834022468</v>
      </c>
    </row>
    <row r="842" spans="1:20" x14ac:dyDescent="0.3">
      <c r="A842" s="25">
        <v>37767</v>
      </c>
      <c r="B842" s="1">
        <v>0.60445831725012633</v>
      </c>
      <c r="C842" s="1"/>
      <c r="D842" s="1"/>
      <c r="E842" s="1"/>
      <c r="F842" s="1">
        <v>1.998553811831109</v>
      </c>
      <c r="G842" s="1">
        <v>2.921766953235962</v>
      </c>
      <c r="H842" s="1"/>
      <c r="I842" s="1">
        <v>1.8018457580179399</v>
      </c>
      <c r="J842" s="1"/>
      <c r="K842" s="1">
        <v>1.60375253638256</v>
      </c>
      <c r="L842" s="1">
        <v>1.607183005134899</v>
      </c>
      <c r="M842" s="1">
        <v>1.6209388616506139E-2</v>
      </c>
      <c r="N842" s="1">
        <v>1.4386159880250879</v>
      </c>
      <c r="O842" s="1"/>
      <c r="P842" s="1">
        <v>1.743601543555056</v>
      </c>
      <c r="Q842" s="1">
        <v>0.84396975560941589</v>
      </c>
      <c r="R842" s="1"/>
      <c r="S842" s="1"/>
      <c r="T842" s="1">
        <v>0.75912581216774977</v>
      </c>
    </row>
    <row r="843" spans="1:20" x14ac:dyDescent="0.3">
      <c r="A843" s="25">
        <v>37768</v>
      </c>
      <c r="B843" s="1">
        <v>0.61718272583375589</v>
      </c>
      <c r="C843" s="1"/>
      <c r="D843" s="1"/>
      <c r="E843" s="1"/>
      <c r="F843" s="1">
        <v>2.026151201184077</v>
      </c>
      <c r="G843" s="1">
        <v>2.9980670723098619</v>
      </c>
      <c r="H843" s="1"/>
      <c r="I843" s="1">
        <v>1.8528600661574079</v>
      </c>
      <c r="J843" s="1"/>
      <c r="K843" s="1">
        <v>1.67199742556258</v>
      </c>
      <c r="L843" s="1">
        <v>1.66906582053663</v>
      </c>
      <c r="M843" s="1">
        <v>1.6691111966362498E-2</v>
      </c>
      <c r="N843" s="1">
        <v>1.472628625999979</v>
      </c>
      <c r="O843" s="1"/>
      <c r="P843" s="1">
        <v>1.738872467843968</v>
      </c>
      <c r="Q843" s="1">
        <v>0.86813464759336956</v>
      </c>
      <c r="R843" s="1"/>
      <c r="S843" s="1"/>
      <c r="T843" s="1">
        <v>0.78239810986414671</v>
      </c>
    </row>
    <row r="844" spans="1:20" x14ac:dyDescent="0.3">
      <c r="A844" s="25">
        <v>37769</v>
      </c>
      <c r="B844" s="1">
        <v>0.61716518108474494</v>
      </c>
      <c r="C844" s="1"/>
      <c r="D844" s="1"/>
      <c r="E844" s="1"/>
      <c r="F844" s="1">
        <v>2.0491936188932578</v>
      </c>
      <c r="G844" s="1">
        <v>3.0118458083354449</v>
      </c>
      <c r="H844" s="1"/>
      <c r="I844" s="1">
        <v>1.8705568705917099</v>
      </c>
      <c r="J844" s="1"/>
      <c r="K844" s="1">
        <v>1.67199742556258</v>
      </c>
      <c r="L844" s="1">
        <v>1.686189603640956</v>
      </c>
      <c r="M844" s="1">
        <v>1.6228733160808011E-2</v>
      </c>
      <c r="N844" s="1">
        <v>1.4830662447238789</v>
      </c>
      <c r="O844" s="1"/>
      <c r="P844" s="1">
        <v>1.7556351201751259</v>
      </c>
      <c r="Q844" s="1">
        <v>0.87640806328777277</v>
      </c>
      <c r="R844" s="1"/>
      <c r="S844" s="1"/>
      <c r="T844" s="1">
        <v>0.78523331364441851</v>
      </c>
    </row>
    <row r="845" spans="1:20" x14ac:dyDescent="0.3">
      <c r="A845" s="25">
        <v>37770</v>
      </c>
      <c r="B845" s="1">
        <v>0.6297250691425571</v>
      </c>
      <c r="C845" s="1"/>
      <c r="D845" s="1"/>
      <c r="E845" s="1"/>
      <c r="F845" s="1">
        <v>2.04704526133211</v>
      </c>
      <c r="G845" s="1">
        <v>3.0590574132167418</v>
      </c>
      <c r="H845" s="1"/>
      <c r="I845" s="1">
        <v>1.893727939146715</v>
      </c>
      <c r="J845" s="1"/>
      <c r="K845" s="1">
        <v>1.71976873415756</v>
      </c>
      <c r="L845" s="1">
        <v>1.695518396009404</v>
      </c>
      <c r="M845" s="1">
        <v>1.6698690213434189E-2</v>
      </c>
      <c r="N845" s="1">
        <v>1.4569771619649869</v>
      </c>
      <c r="O845" s="1"/>
      <c r="P845" s="1">
        <v>1.773257804893565</v>
      </c>
      <c r="Q845" s="1">
        <v>0.89279102539308108</v>
      </c>
      <c r="R845" s="1"/>
      <c r="S845" s="1"/>
      <c r="T845" s="1">
        <v>0.79178972238629686</v>
      </c>
    </row>
    <row r="846" spans="1:20" x14ac:dyDescent="0.3">
      <c r="A846" s="25">
        <v>37771</v>
      </c>
      <c r="B846" s="1">
        <v>0.62966488512561014</v>
      </c>
      <c r="C846" s="1"/>
      <c r="D846" s="1"/>
      <c r="E846" s="1"/>
      <c r="F846" s="1">
        <v>2.045132712518305</v>
      </c>
      <c r="G846" s="1">
        <v>3.127677285577501</v>
      </c>
      <c r="H846" s="1"/>
      <c r="I846" s="1">
        <v>1.902393057741989</v>
      </c>
      <c r="J846" s="1"/>
      <c r="K846" s="1">
        <v>1.6924708435670479</v>
      </c>
      <c r="L846" s="1">
        <v>1.6850012394606879</v>
      </c>
      <c r="M846" s="1">
        <v>1.6700839996924691E-2</v>
      </c>
      <c r="N846" s="1">
        <v>1.4647151218265411</v>
      </c>
      <c r="O846" s="1"/>
      <c r="P846" s="1">
        <v>1.802029328094052</v>
      </c>
      <c r="Q846" s="1">
        <v>0.89287292951458974</v>
      </c>
      <c r="R846" s="1"/>
      <c r="S846" s="1"/>
      <c r="T846" s="1">
        <v>0.79273479031305405</v>
      </c>
    </row>
    <row r="847" spans="1:20" x14ac:dyDescent="0.3">
      <c r="A847" s="25">
        <v>37774</v>
      </c>
      <c r="B847" s="1">
        <v>0.61719824062084516</v>
      </c>
      <c r="C847" s="1"/>
      <c r="D847" s="1"/>
      <c r="E847" s="1"/>
      <c r="F847" s="1">
        <v>2.016556486704006</v>
      </c>
      <c r="G847" s="1">
        <v>3.1977787268497209</v>
      </c>
      <c r="H847" s="1"/>
      <c r="I847" s="1">
        <v>1.99921368693293</v>
      </c>
      <c r="J847" s="1"/>
      <c r="K847" s="1">
        <v>1.6310505897178671</v>
      </c>
      <c r="L847" s="1">
        <v>1.690506186536761</v>
      </c>
      <c r="M847" s="1">
        <v>1.6686527607159569E-2</v>
      </c>
      <c r="N847" s="1">
        <v>1.4526032333774039</v>
      </c>
      <c r="O847" s="1"/>
      <c r="P847" s="1">
        <v>1.8114787007980251</v>
      </c>
      <c r="Q847" s="1">
        <v>0.88631974467246633</v>
      </c>
      <c r="R847" s="1"/>
      <c r="S847" s="1"/>
      <c r="T847" s="1">
        <v>0.78133490844654496</v>
      </c>
    </row>
    <row r="848" spans="1:20" x14ac:dyDescent="0.3">
      <c r="A848" s="25">
        <v>37775</v>
      </c>
      <c r="B848" s="1">
        <v>0.62960344129376045</v>
      </c>
      <c r="C848" s="1"/>
      <c r="D848" s="1"/>
      <c r="E848" s="1"/>
      <c r="F848" s="1">
        <v>2.015187808369757</v>
      </c>
      <c r="G848" s="1">
        <v>3.2039368313011392</v>
      </c>
      <c r="H848" s="1"/>
      <c r="I848" s="1">
        <v>1.9521607614709471</v>
      </c>
      <c r="J848" s="1"/>
      <c r="K848" s="1">
        <v>1.6583484803083799</v>
      </c>
      <c r="L848" s="1">
        <v>1.70859417952598</v>
      </c>
      <c r="M848" s="1">
        <v>1.7155896961838439E-2</v>
      </c>
      <c r="N848" s="1">
        <v>1.449052149820085</v>
      </c>
      <c r="O848" s="1"/>
      <c r="P848" s="1">
        <v>1.8135932624063269</v>
      </c>
      <c r="Q848" s="1">
        <v>0.87648996743239393</v>
      </c>
      <c r="R848" s="1"/>
      <c r="S848" s="1"/>
      <c r="T848" s="1">
        <v>0.78854105138806885</v>
      </c>
    </row>
    <row r="849" spans="1:20" x14ac:dyDescent="0.3">
      <c r="A849" s="25">
        <v>37776</v>
      </c>
      <c r="B849" s="1">
        <v>0.6425410125339156</v>
      </c>
      <c r="C849" s="1"/>
      <c r="D849" s="1"/>
      <c r="E849" s="1"/>
      <c r="F849" s="1">
        <v>2.042803165407773</v>
      </c>
      <c r="G849" s="1">
        <v>3.2422219153296621</v>
      </c>
      <c r="H849" s="1"/>
      <c r="I849" s="1">
        <v>1.947733479313938</v>
      </c>
      <c r="J849" s="1"/>
      <c r="K849" s="1">
        <v>1.6788218982307359</v>
      </c>
      <c r="L849" s="1">
        <v>1.7125023287851711</v>
      </c>
      <c r="M849" s="1">
        <v>1.7635315494940219E-2</v>
      </c>
      <c r="N849" s="1">
        <v>1.4937113388468211</v>
      </c>
      <c r="O849" s="1"/>
      <c r="P849" s="1">
        <v>1.89002995546057</v>
      </c>
      <c r="Q849" s="1">
        <v>0.89860701203180804</v>
      </c>
      <c r="R849" s="1"/>
      <c r="S849" s="1"/>
      <c r="T849" s="1">
        <v>0.81027761370348528</v>
      </c>
    </row>
    <row r="850" spans="1:20" x14ac:dyDescent="0.3">
      <c r="A850" s="25">
        <v>37777</v>
      </c>
      <c r="B850" s="1">
        <v>0.64241168748744792</v>
      </c>
      <c r="C850" s="1"/>
      <c r="D850" s="1"/>
      <c r="E850" s="1"/>
      <c r="F850" s="1">
        <v>2.0510795285258192</v>
      </c>
      <c r="G850" s="1">
        <v>3.2573916535874412</v>
      </c>
      <c r="H850" s="1"/>
      <c r="I850" s="1">
        <v>1.9412726060137651</v>
      </c>
      <c r="J850" s="1"/>
      <c r="K850" s="1">
        <v>1.665172952976536</v>
      </c>
      <c r="L850" s="1">
        <v>1.687394602210722</v>
      </c>
      <c r="M850" s="1">
        <v>1.7642084376233519E-2</v>
      </c>
      <c r="N850" s="1">
        <v>1.4903695793343641</v>
      </c>
      <c r="O850" s="1"/>
      <c r="P850" s="1">
        <v>1.929973223897846</v>
      </c>
      <c r="Q850" s="1">
        <v>0.93301126295008319</v>
      </c>
      <c r="R850" s="1"/>
      <c r="S850" s="1"/>
      <c r="T850" s="1">
        <v>0.81388068517424716</v>
      </c>
    </row>
    <row r="851" spans="1:20" x14ac:dyDescent="0.3">
      <c r="A851" s="25">
        <v>37778</v>
      </c>
      <c r="B851" s="1">
        <v>0.65492676660345828</v>
      </c>
      <c r="C851" s="1"/>
      <c r="D851" s="1"/>
      <c r="E851" s="1"/>
      <c r="F851" s="1">
        <v>2.0856597103564831</v>
      </c>
      <c r="G851" s="1">
        <v>3.1903069383350182</v>
      </c>
      <c r="H851" s="1"/>
      <c r="I851" s="1">
        <v>1.9650530412483569</v>
      </c>
      <c r="J851" s="1"/>
      <c r="K851" s="1">
        <v>1.665172952976536</v>
      </c>
      <c r="L851" s="1">
        <v>1.6987284367592741</v>
      </c>
      <c r="M851" s="1">
        <v>1.7648060433843329E-2</v>
      </c>
      <c r="N851" s="1">
        <v>1.5037323483827989</v>
      </c>
      <c r="O851" s="1"/>
      <c r="P851" s="1">
        <v>2.010731009633663</v>
      </c>
      <c r="Q851" s="1">
        <v>0.93874534544418897</v>
      </c>
      <c r="R851" s="1"/>
      <c r="S851" s="1"/>
      <c r="T851" s="1">
        <v>0.82238629651506234</v>
      </c>
    </row>
    <row r="852" spans="1:20" x14ac:dyDescent="0.3">
      <c r="A852" s="25">
        <v>37781</v>
      </c>
      <c r="B852" s="1">
        <v>0.65469395194822722</v>
      </c>
      <c r="C852" s="1"/>
      <c r="D852" s="1"/>
      <c r="E852" s="1"/>
      <c r="F852" s="1">
        <v>2.08378437276113</v>
      </c>
      <c r="G852" s="1">
        <v>3.185655736043782</v>
      </c>
      <c r="H852" s="1"/>
      <c r="I852" s="1">
        <v>1.962204191978046</v>
      </c>
      <c r="J852" s="1"/>
      <c r="K852" s="1">
        <v>1.685646370898892</v>
      </c>
      <c r="L852" s="1">
        <v>1.696323636717137</v>
      </c>
      <c r="M852" s="1">
        <v>1.8107252833290441E-2</v>
      </c>
      <c r="N852" s="1">
        <v>1.4871927460359029</v>
      </c>
      <c r="O852" s="1"/>
      <c r="P852" s="1">
        <v>1.959612135923372</v>
      </c>
      <c r="Q852" s="1">
        <v>0.94202193786525057</v>
      </c>
      <c r="R852" s="1"/>
      <c r="S852" s="1"/>
      <c r="T852" s="1">
        <v>0.81777909037212082</v>
      </c>
    </row>
    <row r="853" spans="1:20" x14ac:dyDescent="0.3">
      <c r="A853" s="25">
        <v>37782</v>
      </c>
      <c r="B853" s="1">
        <v>0.64215625709049273</v>
      </c>
      <c r="C853" s="1"/>
      <c r="D853" s="1"/>
      <c r="E853" s="1"/>
      <c r="F853" s="1">
        <v>2.073621173937652</v>
      </c>
      <c r="G853" s="1">
        <v>3.1429898044934168</v>
      </c>
      <c r="H853" s="1"/>
      <c r="I853" s="1">
        <v>1.945038038077467</v>
      </c>
      <c r="J853" s="1"/>
      <c r="K853" s="1">
        <v>1.67199742556258</v>
      </c>
      <c r="L853" s="1">
        <v>1.6990320461352311</v>
      </c>
      <c r="M853" s="1">
        <v>1.7649060902132668E-2</v>
      </c>
      <c r="N853" s="1">
        <v>1.4584489400107259</v>
      </c>
      <c r="O853" s="1"/>
      <c r="P853" s="1">
        <v>2.2688722145568958</v>
      </c>
      <c r="Q853" s="1">
        <v>0.92973467052902159</v>
      </c>
      <c r="R853" s="1"/>
      <c r="S853" s="1"/>
      <c r="T853" s="1">
        <v>0.82061429415239251</v>
      </c>
    </row>
    <row r="854" spans="1:20" x14ac:dyDescent="0.3">
      <c r="A854" s="25">
        <v>37783</v>
      </c>
      <c r="B854" s="1">
        <v>0.62980440113507274</v>
      </c>
      <c r="C854" s="1"/>
      <c r="D854" s="1"/>
      <c r="E854" s="1"/>
      <c r="F854" s="1">
        <v>2.0747335190397509</v>
      </c>
      <c r="G854" s="1">
        <v>3.1230206779876708</v>
      </c>
      <c r="H854" s="1"/>
      <c r="I854" s="1">
        <v>1.940615072608781</v>
      </c>
      <c r="J854" s="1"/>
      <c r="K854" s="1">
        <v>1.6788218982307359</v>
      </c>
      <c r="L854" s="1">
        <v>1.681597253065741</v>
      </c>
      <c r="M854" s="1">
        <v>1.718655260770495E-2</v>
      </c>
      <c r="N854" s="1">
        <v>1.4806264499175781</v>
      </c>
      <c r="O854" s="1"/>
      <c r="P854" s="1">
        <v>2.2495453650748609</v>
      </c>
      <c r="Q854" s="1">
        <v>0.93792618207880341</v>
      </c>
      <c r="R854" s="1"/>
      <c r="S854" s="1"/>
      <c r="T854" s="1">
        <v>0.81961015948021299</v>
      </c>
    </row>
    <row r="855" spans="1:20" x14ac:dyDescent="0.3">
      <c r="A855" s="25">
        <v>37784</v>
      </c>
      <c r="B855" s="1">
        <v>0.61761295737456245</v>
      </c>
      <c r="C855" s="1"/>
      <c r="D855" s="1"/>
      <c r="E855" s="1"/>
      <c r="F855" s="1">
        <v>2.1023595738499088</v>
      </c>
      <c r="G855" s="1">
        <v>3.257495708740469</v>
      </c>
      <c r="H855" s="1"/>
      <c r="I855" s="1">
        <v>1.9470672849798041</v>
      </c>
      <c r="J855" s="1"/>
      <c r="K855" s="1">
        <v>1.651524007640224</v>
      </c>
      <c r="L855" s="1">
        <v>1.684332065814018</v>
      </c>
      <c r="M855" s="1">
        <v>1.7187768574802999E-2</v>
      </c>
      <c r="N855" s="1">
        <v>1.5022033022411569</v>
      </c>
      <c r="O855" s="1"/>
      <c r="P855" s="1">
        <v>2.311379904779765</v>
      </c>
      <c r="Q855" s="1">
        <v>0.9501314842761559</v>
      </c>
      <c r="R855" s="1"/>
      <c r="S855" s="1"/>
      <c r="T855" s="1">
        <v>0.82587123449497979</v>
      </c>
    </row>
    <row r="856" spans="1:20" x14ac:dyDescent="0.3">
      <c r="A856" s="25">
        <v>37785</v>
      </c>
      <c r="B856" s="1">
        <v>0.62988989964195041</v>
      </c>
      <c r="C856" s="1"/>
      <c r="D856" s="1"/>
      <c r="E856" s="1"/>
      <c r="F856" s="1">
        <v>2.099093315819248</v>
      </c>
      <c r="G856" s="1">
        <v>3.3031663026705882</v>
      </c>
      <c r="H856" s="1"/>
      <c r="I856" s="1">
        <v>1.927870366130032</v>
      </c>
      <c r="J856" s="1"/>
      <c r="K856" s="1">
        <v>1.637875062386023</v>
      </c>
      <c r="L856" s="1">
        <v>1.653506973778007</v>
      </c>
      <c r="M856" s="1">
        <v>1.71668708534258E-2</v>
      </c>
      <c r="N856" s="1">
        <v>1.498098884871808</v>
      </c>
      <c r="O856" s="1"/>
      <c r="P856" s="1">
        <v>2.3513184014066679</v>
      </c>
      <c r="Q856" s="1">
        <v>0.94939428607275955</v>
      </c>
      <c r="R856" s="1"/>
      <c r="S856" s="1"/>
      <c r="T856" s="1">
        <v>0.81116361488482036</v>
      </c>
    </row>
    <row r="857" spans="1:20" x14ac:dyDescent="0.3">
      <c r="A857" s="25">
        <v>37788</v>
      </c>
      <c r="B857" s="1">
        <v>0.61755711407331237</v>
      </c>
      <c r="C857" s="1"/>
      <c r="D857" s="1"/>
      <c r="E857" s="1"/>
      <c r="F857" s="1">
        <v>2.1210799150384632</v>
      </c>
      <c r="G857" s="1">
        <v>3.394871744435517</v>
      </c>
      <c r="H857" s="1"/>
      <c r="I857" s="1">
        <v>1.946762626992343</v>
      </c>
      <c r="J857" s="1"/>
      <c r="K857" s="1">
        <v>1.6446995349720681</v>
      </c>
      <c r="L857" s="1">
        <v>1.6483140209253571</v>
      </c>
      <c r="M857" s="1">
        <v>1.7173551200452671E-2</v>
      </c>
      <c r="N857" s="1">
        <v>1.5014363530735719</v>
      </c>
      <c r="O857" s="1"/>
      <c r="P857" s="1">
        <v>2.308815415968644</v>
      </c>
      <c r="Q857" s="1">
        <v>0.96241875161238499</v>
      </c>
      <c r="R857" s="1"/>
      <c r="S857" s="1"/>
      <c r="T857" s="1">
        <v>0.81701122268163073</v>
      </c>
    </row>
    <row r="858" spans="1:20" x14ac:dyDescent="0.3">
      <c r="A858" s="25">
        <v>37789</v>
      </c>
      <c r="B858" s="1">
        <v>0.61738725614924117</v>
      </c>
      <c r="C858" s="1"/>
      <c r="D858" s="1"/>
      <c r="E858" s="1"/>
      <c r="F858" s="1">
        <v>2.115345274278368</v>
      </c>
      <c r="G858" s="1">
        <v>3.4101346042949952</v>
      </c>
      <c r="H858" s="1"/>
      <c r="I858" s="1">
        <v>1.9674087174643129</v>
      </c>
      <c r="J858" s="1"/>
      <c r="K858" s="1">
        <v>1.6310505897178671</v>
      </c>
      <c r="L858" s="1">
        <v>1.641782659345963</v>
      </c>
      <c r="M858" s="1">
        <v>1.6245990209954951E-2</v>
      </c>
      <c r="N858" s="1">
        <v>1.502479422201533</v>
      </c>
      <c r="O858" s="1"/>
      <c r="P858" s="1">
        <v>2.3586654413710151</v>
      </c>
      <c r="Q858" s="1">
        <v>0.96887224505374359</v>
      </c>
      <c r="R858" s="1"/>
      <c r="S858" s="1"/>
      <c r="T858" s="1">
        <v>0.81370348493798039</v>
      </c>
    </row>
    <row r="859" spans="1:20" x14ac:dyDescent="0.3">
      <c r="A859" s="25">
        <v>37790</v>
      </c>
      <c r="B859" s="1">
        <v>0.59231954303520606</v>
      </c>
      <c r="C859" s="1"/>
      <c r="D859" s="1"/>
      <c r="E859" s="1"/>
      <c r="F859" s="1">
        <v>2.111233992889102</v>
      </c>
      <c r="G859" s="1">
        <v>3.3184920750843778</v>
      </c>
      <c r="H859" s="1"/>
      <c r="I859" s="1">
        <v>1.969110844362822</v>
      </c>
      <c r="J859" s="1"/>
      <c r="K859" s="1">
        <v>1.590103591128359</v>
      </c>
      <c r="L859" s="1">
        <v>1.611633719340416</v>
      </c>
      <c r="M859" s="1">
        <v>1.5772402983781589E-2</v>
      </c>
      <c r="N859" s="1">
        <v>1.479731900555072</v>
      </c>
      <c r="O859" s="1"/>
      <c r="P859" s="1">
        <v>2.294651846324836</v>
      </c>
      <c r="Q859" s="1">
        <v>0.94433202546273953</v>
      </c>
      <c r="R859" s="1"/>
      <c r="S859" s="1"/>
      <c r="T859" s="1">
        <v>0.79799173065564133</v>
      </c>
    </row>
    <row r="860" spans="1:20" x14ac:dyDescent="0.3">
      <c r="A860" s="25">
        <v>37792</v>
      </c>
      <c r="B860" s="1">
        <v>0.59186784698806916</v>
      </c>
      <c r="C860" s="1"/>
      <c r="D860" s="1"/>
      <c r="E860" s="1"/>
      <c r="F860" s="1">
        <v>2.0817183897324552</v>
      </c>
      <c r="G860" s="1">
        <v>3.1841333618479402</v>
      </c>
      <c r="H860" s="1"/>
      <c r="I860" s="1">
        <v>1.9701871662159871</v>
      </c>
      <c r="J860" s="1"/>
      <c r="K860" s="1">
        <v>1.5870935924737319</v>
      </c>
      <c r="L860" s="1">
        <v>1.6011828524751719</v>
      </c>
      <c r="M860" s="1">
        <v>1.483055910401976E-2</v>
      </c>
      <c r="N860" s="1">
        <v>1.4119116070967539</v>
      </c>
      <c r="O860" s="1"/>
      <c r="P860" s="1">
        <v>2.2568957655360191</v>
      </c>
      <c r="Q860" s="1">
        <v>0.91834820026180586</v>
      </c>
      <c r="R860" s="1"/>
      <c r="S860" s="1"/>
      <c r="T860" s="1">
        <v>0.77554636739515692</v>
      </c>
    </row>
    <row r="861" spans="1:20" x14ac:dyDescent="0.3">
      <c r="A861" s="25">
        <v>37795</v>
      </c>
      <c r="B861" s="1">
        <v>0.57945085192077084</v>
      </c>
      <c r="C861" s="1"/>
      <c r="D861" s="1"/>
      <c r="E861" s="1"/>
      <c r="F861" s="1">
        <v>2.0574400488898159</v>
      </c>
      <c r="G861" s="1">
        <v>3.3337186902051661</v>
      </c>
      <c r="H861" s="1"/>
      <c r="I861" s="1">
        <v>1.9637362989355169</v>
      </c>
      <c r="J861" s="1"/>
      <c r="K861" s="1">
        <v>1.60761633545322</v>
      </c>
      <c r="L861" s="1">
        <v>1.5982537124451259</v>
      </c>
      <c r="M861" s="1">
        <v>1.5286569639198401E-2</v>
      </c>
      <c r="N861" s="1">
        <v>1.375136560472958</v>
      </c>
      <c r="O861" s="1"/>
      <c r="P861" s="1">
        <v>2.2062232627783618</v>
      </c>
      <c r="Q861" s="1">
        <v>0.91537621250472789</v>
      </c>
      <c r="R861" s="1"/>
      <c r="S861" s="1"/>
      <c r="T861" s="1">
        <v>0.7673360897814534</v>
      </c>
    </row>
    <row r="862" spans="1:20" x14ac:dyDescent="0.3">
      <c r="A862" s="25">
        <v>37796</v>
      </c>
      <c r="B862" s="1">
        <v>0.57957843831558298</v>
      </c>
      <c r="C862" s="1"/>
      <c r="D862" s="1"/>
      <c r="E862" s="1"/>
      <c r="F862" s="1">
        <v>2.0715494419990148</v>
      </c>
      <c r="G862" s="1">
        <v>3.3489828654325682</v>
      </c>
      <c r="H862" s="1"/>
      <c r="I862" s="1">
        <v>1.966137261554419</v>
      </c>
      <c r="J862" s="1"/>
      <c r="K862" s="1">
        <v>1.6144572497797161</v>
      </c>
      <c r="L862" s="1">
        <v>1.589610279648662</v>
      </c>
      <c r="M862" s="1">
        <v>1.5294058445966719E-2</v>
      </c>
      <c r="N862" s="1">
        <v>1.399605514846525</v>
      </c>
      <c r="O862" s="1"/>
      <c r="P862" s="1">
        <v>2.1916116706953979</v>
      </c>
      <c r="Q862" s="1">
        <v>0.92284869670773273</v>
      </c>
      <c r="R862" s="1"/>
      <c r="S862" s="1"/>
      <c r="T862" s="1">
        <v>0.77424689899586574</v>
      </c>
    </row>
    <row r="863" spans="1:20" x14ac:dyDescent="0.3">
      <c r="A863" s="25">
        <v>37797</v>
      </c>
      <c r="B863" s="1">
        <v>0.56697869351403718</v>
      </c>
      <c r="C863" s="1"/>
      <c r="D863" s="1"/>
      <c r="E863" s="1"/>
      <c r="F863" s="1">
        <v>2.0755862478958891</v>
      </c>
      <c r="G863" s="1">
        <v>3.455830944771801</v>
      </c>
      <c r="H863" s="1"/>
      <c r="I863" s="1">
        <v>1.9894429190645311</v>
      </c>
      <c r="J863" s="1"/>
      <c r="K863" s="1">
        <v>1.5870935924737319</v>
      </c>
      <c r="L863" s="1">
        <v>1.57000446090706</v>
      </c>
      <c r="M863" s="1">
        <v>1.4829391902959571E-2</v>
      </c>
      <c r="N863" s="1">
        <v>1.392108777137093</v>
      </c>
      <c r="O863" s="1"/>
      <c r="P863" s="1">
        <v>2.2251467775674438</v>
      </c>
      <c r="Q863" s="1">
        <v>0.89160018397574159</v>
      </c>
      <c r="R863" s="1"/>
      <c r="S863" s="1"/>
      <c r="T863" s="1">
        <v>0.76934435912581256</v>
      </c>
    </row>
    <row r="864" spans="1:20" x14ac:dyDescent="0.3">
      <c r="A864" s="25">
        <v>37798</v>
      </c>
      <c r="B864" s="1">
        <v>0.57918694327257747</v>
      </c>
      <c r="C864" s="1"/>
      <c r="D864" s="1"/>
      <c r="E864" s="1"/>
      <c r="F864" s="1">
        <v>2.099333545784527</v>
      </c>
      <c r="G864" s="1">
        <v>3.6206298393978829</v>
      </c>
      <c r="H864" s="1"/>
      <c r="I864" s="1">
        <v>2.048480641558168</v>
      </c>
      <c r="J864" s="1"/>
      <c r="K864" s="1">
        <v>1.5734117638207401</v>
      </c>
      <c r="L864" s="1">
        <v>1.5779809626945449</v>
      </c>
      <c r="M864" s="1">
        <v>1.437364148778136E-2</v>
      </c>
      <c r="N864" s="1">
        <v>1.389280085105471</v>
      </c>
      <c r="O864" s="1"/>
      <c r="P864" s="1">
        <v>2.264707643290202</v>
      </c>
      <c r="Q864" s="1">
        <v>0.8618801799557122</v>
      </c>
      <c r="R864" s="1"/>
      <c r="S864" s="1"/>
      <c r="T864" s="1">
        <v>0.77442409923213273</v>
      </c>
    </row>
    <row r="865" spans="1:20" x14ac:dyDescent="0.3">
      <c r="A865" s="25">
        <v>37799</v>
      </c>
      <c r="B865" s="1">
        <v>0.57900212702619247</v>
      </c>
      <c r="C865" s="1"/>
      <c r="D865" s="1"/>
      <c r="E865" s="1"/>
      <c r="F865" s="1">
        <v>2.116394157738207</v>
      </c>
      <c r="G865" s="1">
        <v>3.761033999166072</v>
      </c>
      <c r="H865" s="1"/>
      <c r="I865" s="1">
        <v>2.0251598481094808</v>
      </c>
      <c r="J865" s="1"/>
      <c r="K865" s="1">
        <v>1.5734117638207401</v>
      </c>
      <c r="L865" s="1">
        <v>1.5503962881680191</v>
      </c>
      <c r="M865" s="1">
        <v>1.3904668589877029E-2</v>
      </c>
      <c r="N865" s="1">
        <v>1.405660659530144</v>
      </c>
      <c r="O865" s="1"/>
      <c r="P865" s="1">
        <v>2.2651296566742438</v>
      </c>
      <c r="Q865" s="1">
        <v>0.8495676502503976</v>
      </c>
      <c r="R865" s="1"/>
      <c r="S865" s="1"/>
      <c r="T865" s="1">
        <v>0.76928529238039023</v>
      </c>
    </row>
    <row r="866" spans="1:20" x14ac:dyDescent="0.3">
      <c r="A866" s="25">
        <v>37802</v>
      </c>
      <c r="B866" s="1">
        <v>0.57876748523502963</v>
      </c>
      <c r="C866" s="1"/>
      <c r="D866" s="1"/>
      <c r="E866" s="1"/>
      <c r="F866" s="1">
        <v>2.1147856070502571</v>
      </c>
      <c r="G866" s="1">
        <v>3.6083681349749619</v>
      </c>
      <c r="H866" s="1"/>
      <c r="I866" s="1">
        <v>1.9976076514892209</v>
      </c>
      <c r="J866" s="1"/>
      <c r="K866" s="1">
        <v>1.5392071921882591</v>
      </c>
      <c r="L866" s="1">
        <v>1.5423213947248351</v>
      </c>
      <c r="M866" s="1">
        <v>1.390404855886391E-2</v>
      </c>
      <c r="N866" s="1">
        <v>1.410251935861625</v>
      </c>
      <c r="O866" s="1"/>
      <c r="P866" s="1">
        <v>2.2040742702008269</v>
      </c>
      <c r="Q866" s="1">
        <v>0.87470225474558083</v>
      </c>
      <c r="R866" s="1"/>
      <c r="S866" s="1"/>
      <c r="T866" s="1">
        <v>0.76621382161842921</v>
      </c>
    </row>
    <row r="867" spans="1:20" x14ac:dyDescent="0.3">
      <c r="A867" s="25">
        <v>37803</v>
      </c>
      <c r="B867" s="1">
        <v>0.59172648753125823</v>
      </c>
      <c r="C867" s="1"/>
      <c r="D867" s="1"/>
      <c r="E867" s="1"/>
      <c r="F867" s="1">
        <v>2.1214627364881489</v>
      </c>
      <c r="G867" s="1">
        <v>3.5380430186490668</v>
      </c>
      <c r="H867" s="1"/>
      <c r="I867" s="1">
        <v>2.0117734922217232</v>
      </c>
      <c r="J867" s="1"/>
      <c r="K867" s="1">
        <v>1.5870935924737319</v>
      </c>
      <c r="L867" s="1">
        <v>1.596819878465267</v>
      </c>
      <c r="M867" s="1">
        <v>1.391788347005986E-2</v>
      </c>
      <c r="N867" s="1">
        <v>1.4261195866902989</v>
      </c>
      <c r="O867" s="1"/>
      <c r="P867" s="1">
        <v>2.2162107223380718</v>
      </c>
      <c r="Q867" s="1">
        <v>0.93405735970672044</v>
      </c>
      <c r="R867" s="1"/>
      <c r="S867" s="1"/>
      <c r="T867" s="1">
        <v>0.78505611340815151</v>
      </c>
    </row>
    <row r="868" spans="1:20" x14ac:dyDescent="0.3">
      <c r="A868" s="25">
        <v>37804</v>
      </c>
      <c r="B868" s="1">
        <v>0.59200798163110635</v>
      </c>
      <c r="C868" s="1"/>
      <c r="D868" s="1"/>
      <c r="E868" s="1"/>
      <c r="F868" s="1">
        <v>2.115517125981127</v>
      </c>
      <c r="G868" s="1">
        <v>3.475133642171317</v>
      </c>
      <c r="H868" s="1"/>
      <c r="I868" s="1">
        <v>2.021237031999028</v>
      </c>
      <c r="J868" s="1"/>
      <c r="K868" s="1">
        <v>1.593934506800228</v>
      </c>
      <c r="L868" s="1">
        <v>1.602343623120458</v>
      </c>
      <c r="M868" s="1">
        <v>1.391543553080502E-2</v>
      </c>
      <c r="N868" s="1">
        <v>1.432100955623699</v>
      </c>
      <c r="O868" s="1"/>
      <c r="P868" s="1">
        <v>2.2174979761626141</v>
      </c>
      <c r="Q868" s="1">
        <v>0.95953163982310019</v>
      </c>
      <c r="R868" s="1"/>
      <c r="S868" s="1"/>
      <c r="T868" s="1">
        <v>0.7861783815711757</v>
      </c>
    </row>
    <row r="869" spans="1:20" x14ac:dyDescent="0.3">
      <c r="A869" s="25">
        <v>37805</v>
      </c>
      <c r="B869" s="1">
        <v>0.59175622367475089</v>
      </c>
      <c r="C869" s="1"/>
      <c r="D869" s="1"/>
      <c r="E869" s="1"/>
      <c r="F869" s="1">
        <v>2.1385379938910201</v>
      </c>
      <c r="G869" s="1">
        <v>3.4643682772111242</v>
      </c>
      <c r="H869" s="1"/>
      <c r="I869" s="1">
        <v>2.0190505127409519</v>
      </c>
      <c r="J869" s="1"/>
      <c r="K869" s="1">
        <v>1.593934506800228</v>
      </c>
      <c r="L869" s="1">
        <v>1.582363571667551</v>
      </c>
      <c r="M869" s="1">
        <v>1.3442248052786279E-2</v>
      </c>
      <c r="N869" s="1">
        <v>1.43477373911408</v>
      </c>
      <c r="O869" s="1"/>
      <c r="P869" s="1">
        <v>2.174174925670727</v>
      </c>
      <c r="Q869" s="1">
        <v>0.93405735970672044</v>
      </c>
      <c r="R869" s="1"/>
      <c r="S869" s="1"/>
      <c r="T869" s="1">
        <v>0.77578263437684603</v>
      </c>
    </row>
    <row r="870" spans="1:20" x14ac:dyDescent="0.3">
      <c r="A870" s="25">
        <v>37806</v>
      </c>
      <c r="B870" s="1">
        <v>0.60429650342289876</v>
      </c>
      <c r="C870" s="1"/>
      <c r="D870" s="1"/>
      <c r="E870" s="1"/>
      <c r="F870" s="1">
        <v>2.1740253097497262</v>
      </c>
      <c r="G870" s="1">
        <v>3.5519417566297</v>
      </c>
      <c r="H870" s="1"/>
      <c r="I870" s="1">
        <v>2.0515234397951949</v>
      </c>
      <c r="J870" s="1"/>
      <c r="K870" s="1">
        <v>1.566570849494243</v>
      </c>
      <c r="L870" s="1">
        <v>1.5968155974078999</v>
      </c>
      <c r="M870" s="1">
        <v>1.4370231799592761E-2</v>
      </c>
      <c r="N870" s="1">
        <v>1.4685813874632749</v>
      </c>
      <c r="O870" s="1"/>
      <c r="P870" s="1">
        <v>2.128680807607839</v>
      </c>
      <c r="Q870" s="1">
        <v>0.91206454912645363</v>
      </c>
      <c r="R870" s="1"/>
      <c r="S870" s="1"/>
      <c r="T870" s="1">
        <v>0.78399291199054955</v>
      </c>
    </row>
    <row r="871" spans="1:20" x14ac:dyDescent="0.3">
      <c r="A871" s="25">
        <v>37809</v>
      </c>
      <c r="B871" s="1">
        <v>0.61664669607667011</v>
      </c>
      <c r="C871" s="1"/>
      <c r="D871" s="1"/>
      <c r="E871" s="1"/>
      <c r="F871" s="1">
        <v>2.2449901348350312</v>
      </c>
      <c r="G871" s="1">
        <v>3.6363498227150508</v>
      </c>
      <c r="H871" s="1"/>
      <c r="I871" s="1">
        <v>2.0869373803134921</v>
      </c>
      <c r="J871" s="1"/>
      <c r="K871" s="1">
        <v>1.5460481065147551</v>
      </c>
      <c r="L871" s="1">
        <v>1.5783004161109939</v>
      </c>
      <c r="M871" s="1">
        <v>1.3911523829672791E-2</v>
      </c>
      <c r="N871" s="1">
        <v>1.503111771808251</v>
      </c>
      <c r="O871" s="1"/>
      <c r="P871" s="1">
        <v>2.259052444661112</v>
      </c>
      <c r="Q871" s="1">
        <v>0.89160018397574159</v>
      </c>
      <c r="R871" s="1"/>
      <c r="S871" s="1"/>
      <c r="T871" s="1">
        <v>0.79161252215002986</v>
      </c>
    </row>
    <row r="872" spans="1:20" x14ac:dyDescent="0.3">
      <c r="A872" s="25">
        <v>37810</v>
      </c>
      <c r="B872" s="1">
        <v>0.61701251581627814</v>
      </c>
      <c r="C872" s="1"/>
      <c r="D872" s="1"/>
      <c r="E872" s="1"/>
      <c r="F872" s="1">
        <v>2.2571210230563721</v>
      </c>
      <c r="G872" s="1">
        <v>3.6900902246629679</v>
      </c>
      <c r="H872" s="1"/>
      <c r="I872" s="1">
        <v>2.0819369007354598</v>
      </c>
      <c r="J872" s="1"/>
      <c r="K872" s="1">
        <v>1.600775421126724</v>
      </c>
      <c r="L872" s="1">
        <v>1.60822939772328</v>
      </c>
      <c r="M872" s="1">
        <v>1.7615073076888609E-2</v>
      </c>
      <c r="N872" s="1">
        <v>1.517306287535658</v>
      </c>
      <c r="O872" s="1"/>
      <c r="P872" s="1">
        <v>2.32139348324865</v>
      </c>
      <c r="Q872" s="1">
        <v>0.90433735568669105</v>
      </c>
      <c r="R872" s="1"/>
      <c r="S872" s="1"/>
      <c r="T872" s="1">
        <v>0.80437093916125257</v>
      </c>
    </row>
    <row r="873" spans="1:20" x14ac:dyDescent="0.3">
      <c r="A873" s="25">
        <v>37812</v>
      </c>
      <c r="B873" s="1">
        <v>0.6044819881398823</v>
      </c>
      <c r="C873" s="1"/>
      <c r="D873" s="1"/>
      <c r="E873" s="1"/>
      <c r="F873" s="1">
        <v>2.317139169828399</v>
      </c>
      <c r="G873" s="1">
        <v>3.6624467875209379</v>
      </c>
      <c r="H873" s="1"/>
      <c r="I873" s="1">
        <v>2.0701205100821598</v>
      </c>
      <c r="J873" s="1"/>
      <c r="K873" s="1">
        <v>1.573411763820739</v>
      </c>
      <c r="L873" s="1">
        <v>1.5957021393751329</v>
      </c>
      <c r="M873" s="1">
        <v>1.668043340804428E-2</v>
      </c>
      <c r="N873" s="1">
        <v>1.523245983753146</v>
      </c>
      <c r="O873" s="1"/>
      <c r="P873" s="1">
        <v>2.3408920297856608</v>
      </c>
      <c r="Q873" s="1">
        <v>0.87843849684708319</v>
      </c>
      <c r="R873" s="1"/>
      <c r="S873" s="1"/>
      <c r="T873" s="1">
        <v>0.79746012994684035</v>
      </c>
    </row>
    <row r="874" spans="1:20" x14ac:dyDescent="0.3">
      <c r="A874" s="25">
        <v>37813</v>
      </c>
      <c r="B874" s="1">
        <v>0.59186638081188669</v>
      </c>
      <c r="C874" s="1"/>
      <c r="D874" s="1"/>
      <c r="E874" s="1"/>
      <c r="F874" s="1">
        <v>2.3128070967861132</v>
      </c>
      <c r="G874" s="1">
        <v>3.5595971552542358</v>
      </c>
      <c r="H874" s="1"/>
      <c r="I874" s="1">
        <v>2.0798824312846791</v>
      </c>
      <c r="J874" s="1"/>
      <c r="K874" s="1">
        <v>1.5528890208412509</v>
      </c>
      <c r="L874" s="1">
        <v>1.5836039268631461</v>
      </c>
      <c r="M874" s="1">
        <v>1.6209356560824211E-2</v>
      </c>
      <c r="N874" s="1">
        <v>1.502485565176956</v>
      </c>
      <c r="O874" s="1"/>
      <c r="P874" s="1">
        <v>2.3352774436422181</v>
      </c>
      <c r="Q874" s="1">
        <v>0.88310879945084853</v>
      </c>
      <c r="R874" s="1"/>
      <c r="S874" s="1"/>
      <c r="T874" s="1">
        <v>0.78676904902539901</v>
      </c>
    </row>
    <row r="875" spans="1:20" x14ac:dyDescent="0.3">
      <c r="A875" s="25">
        <v>37816</v>
      </c>
      <c r="B875" s="1">
        <v>0.59200577242921359</v>
      </c>
      <c r="C875" s="1"/>
      <c r="D875" s="1"/>
      <c r="E875" s="1"/>
      <c r="F875" s="1">
        <v>2.3335083551250211</v>
      </c>
      <c r="G875" s="1">
        <v>3.5135541480976191</v>
      </c>
      <c r="H875" s="1"/>
      <c r="I875" s="1">
        <v>2.0819535387187238</v>
      </c>
      <c r="J875" s="1"/>
      <c r="K875" s="1">
        <v>1.621298164106213</v>
      </c>
      <c r="L875" s="1">
        <v>1.619388593936876</v>
      </c>
      <c r="M875" s="1">
        <v>1.622451453719748E-2</v>
      </c>
      <c r="N875" s="1">
        <v>1.5212634990620451</v>
      </c>
      <c r="O875" s="1"/>
      <c r="P875" s="1">
        <v>2.3495678542170242</v>
      </c>
      <c r="Q875" s="1">
        <v>0.90433735568669094</v>
      </c>
      <c r="R875" s="1"/>
      <c r="S875" s="1"/>
      <c r="T875" s="1">
        <v>0.80259893679858274</v>
      </c>
    </row>
    <row r="876" spans="1:20" x14ac:dyDescent="0.3">
      <c r="A876" s="25">
        <v>37817</v>
      </c>
      <c r="B876" s="1">
        <v>0.5796082725139855</v>
      </c>
      <c r="C876" s="1"/>
      <c r="D876" s="1"/>
      <c r="E876" s="1"/>
      <c r="F876" s="1">
        <v>2.335518138652525</v>
      </c>
      <c r="G876" s="1">
        <v>3.459844752432061</v>
      </c>
      <c r="H876" s="1"/>
      <c r="I876" s="1">
        <v>2.070295890338723</v>
      </c>
      <c r="J876" s="1"/>
      <c r="K876" s="1">
        <v>1.621298164106213</v>
      </c>
      <c r="L876" s="1">
        <v>1.625273768360022</v>
      </c>
      <c r="M876" s="1">
        <v>1.5764541581410101E-2</v>
      </c>
      <c r="N876" s="1">
        <v>1.551514190028656</v>
      </c>
      <c r="O876" s="1"/>
      <c r="P876" s="1">
        <v>2.284601317591918</v>
      </c>
      <c r="Q876" s="1">
        <v>0.90603567055649115</v>
      </c>
      <c r="R876" s="1"/>
      <c r="S876" s="1"/>
      <c r="T876" s="1">
        <v>0.80413467217956314</v>
      </c>
    </row>
    <row r="877" spans="1:20" x14ac:dyDescent="0.3">
      <c r="A877" s="25">
        <v>37818</v>
      </c>
      <c r="B877" s="1">
        <v>0.57948730799832737</v>
      </c>
      <c r="C877" s="1"/>
      <c r="D877" s="1"/>
      <c r="E877" s="1"/>
      <c r="F877" s="1">
        <v>2.3030016832944069</v>
      </c>
      <c r="G877" s="1">
        <v>3.4274940337273412</v>
      </c>
      <c r="H877" s="1"/>
      <c r="I877" s="1">
        <v>2.056435917092438</v>
      </c>
      <c r="J877" s="1"/>
      <c r="K877" s="1">
        <v>1.6144572497797161</v>
      </c>
      <c r="L877" s="1">
        <v>1.6176946838781929</v>
      </c>
      <c r="M877" s="1">
        <v>1.6219422574031458E-2</v>
      </c>
      <c r="N877" s="1">
        <v>1.545823322859383</v>
      </c>
      <c r="O877" s="1"/>
      <c r="P877" s="1">
        <v>2.2911006925501831</v>
      </c>
      <c r="Q877" s="1">
        <v>0.9085830795903409</v>
      </c>
      <c r="R877" s="1"/>
      <c r="S877" s="1"/>
      <c r="T877" s="1">
        <v>0.79663319551092748</v>
      </c>
    </row>
    <row r="878" spans="1:20" x14ac:dyDescent="0.3">
      <c r="A878" s="25">
        <v>37819</v>
      </c>
      <c r="B878" s="1">
        <v>0.57966764816067129</v>
      </c>
      <c r="C878" s="1"/>
      <c r="D878" s="1"/>
      <c r="E878" s="1"/>
      <c r="F878" s="1">
        <v>2.3246107673531649</v>
      </c>
      <c r="G878" s="1">
        <v>3.4213059058633939</v>
      </c>
      <c r="H878" s="1"/>
      <c r="I878" s="1">
        <v>2.072319258103041</v>
      </c>
      <c r="J878" s="1"/>
      <c r="K878" s="1">
        <v>1.6281392415880609</v>
      </c>
      <c r="L878" s="1">
        <v>1.631895888589479</v>
      </c>
      <c r="M878" s="1">
        <v>1.668962663073259E-2</v>
      </c>
      <c r="N878" s="1">
        <v>1.5501950969576861</v>
      </c>
      <c r="O878" s="1"/>
      <c r="P878" s="1">
        <v>2.2412948673372242</v>
      </c>
      <c r="Q878" s="1">
        <v>0.92132018801888382</v>
      </c>
      <c r="R878" s="1"/>
      <c r="S878" s="1"/>
      <c r="T878" s="1">
        <v>0.80460720614294168</v>
      </c>
    </row>
    <row r="879" spans="1:20" x14ac:dyDescent="0.3">
      <c r="A879" s="25">
        <v>37820</v>
      </c>
      <c r="B879" s="1">
        <v>0.57969187216085516</v>
      </c>
      <c r="C879" s="1"/>
      <c r="D879" s="1"/>
      <c r="E879" s="1"/>
      <c r="F879" s="1">
        <v>2.3396241656746328</v>
      </c>
      <c r="G879" s="1">
        <v>3.4382214450455559</v>
      </c>
      <c r="H879" s="1"/>
      <c r="I879" s="1">
        <v>2.1173346725695872</v>
      </c>
      <c r="J879" s="1"/>
      <c r="K879" s="1">
        <v>1.6349801559145569</v>
      </c>
      <c r="L879" s="1">
        <v>1.646555163253979</v>
      </c>
      <c r="M879" s="1">
        <v>1.6235552819481618E-2</v>
      </c>
      <c r="N879" s="1">
        <v>1.576543161884947</v>
      </c>
      <c r="O879" s="1"/>
      <c r="P879" s="1">
        <v>2.3127467727988829</v>
      </c>
      <c r="Q879" s="1">
        <v>0.92989653890510271</v>
      </c>
      <c r="R879" s="1"/>
      <c r="S879" s="1"/>
      <c r="T879" s="1">
        <v>0.81476668635558203</v>
      </c>
    </row>
    <row r="880" spans="1:20" x14ac:dyDescent="0.3">
      <c r="A880" s="25">
        <v>37823</v>
      </c>
      <c r="B880" s="1">
        <v>0.57953115355934282</v>
      </c>
      <c r="C880" s="1"/>
      <c r="D880" s="1"/>
      <c r="E880" s="1"/>
      <c r="F880" s="1">
        <v>2.347136871391982</v>
      </c>
      <c r="G880" s="1">
        <v>3.4137552581192558</v>
      </c>
      <c r="H880" s="1"/>
      <c r="I880" s="1">
        <v>2.138588498640225</v>
      </c>
      <c r="J880" s="1"/>
      <c r="K880" s="1">
        <v>1.6281392415880609</v>
      </c>
      <c r="L880" s="1">
        <v>1.6243446030245909</v>
      </c>
      <c r="M880" s="1">
        <v>1.5765468692511549E-2</v>
      </c>
      <c r="N880" s="1">
        <v>1.5789440327592259</v>
      </c>
      <c r="O880" s="1"/>
      <c r="P880" s="1">
        <v>2.2625027195164522</v>
      </c>
      <c r="Q880" s="1">
        <v>0.95944673674418102</v>
      </c>
      <c r="R880" s="1"/>
      <c r="S880" s="1"/>
      <c r="T880" s="1">
        <v>0.80773774365032502</v>
      </c>
    </row>
    <row r="881" spans="1:20" x14ac:dyDescent="0.3">
      <c r="A881" s="25">
        <v>37824</v>
      </c>
      <c r="B881" s="1">
        <v>0.59213009966990271</v>
      </c>
      <c r="C881" s="1"/>
      <c r="D881" s="1"/>
      <c r="E881" s="1"/>
      <c r="F881" s="1">
        <v>2.348125636294931</v>
      </c>
      <c r="G881" s="1">
        <v>3.4152901846726911</v>
      </c>
      <c r="H881" s="1"/>
      <c r="I881" s="1">
        <v>2.1522907519135082</v>
      </c>
      <c r="J881" s="1"/>
      <c r="K881" s="1">
        <v>1.6555028988940459</v>
      </c>
      <c r="L881" s="1">
        <v>1.6468210633794951</v>
      </c>
      <c r="M881" s="1">
        <v>1.531036882758895E-2</v>
      </c>
      <c r="N881" s="1">
        <v>1.587542757366891</v>
      </c>
      <c r="O881" s="1"/>
      <c r="P881" s="1">
        <v>2.282014042865244</v>
      </c>
      <c r="Q881" s="1">
        <v>0.97651453541458688</v>
      </c>
      <c r="R881" s="1"/>
      <c r="S881" s="1"/>
      <c r="T881" s="1">
        <v>0.81718842291789739</v>
      </c>
    </row>
    <row r="882" spans="1:20" x14ac:dyDescent="0.3">
      <c r="A882" s="25">
        <v>37825</v>
      </c>
      <c r="B882" s="1">
        <v>0.59212727150245315</v>
      </c>
      <c r="C882" s="1"/>
      <c r="D882" s="1"/>
      <c r="E882" s="1"/>
      <c r="F882" s="1">
        <v>2.351359303643207</v>
      </c>
      <c r="G882" s="1">
        <v>3.421431023461059</v>
      </c>
      <c r="H882" s="1"/>
      <c r="I882" s="1">
        <v>2.2015660280749709</v>
      </c>
      <c r="J882" s="1"/>
      <c r="K882" s="1">
        <v>1.6691847275470379</v>
      </c>
      <c r="L882" s="1">
        <v>1.688883775893214</v>
      </c>
      <c r="M882" s="1">
        <v>1.5766130305166399E-2</v>
      </c>
      <c r="N882" s="1">
        <v>1.578879455123658</v>
      </c>
      <c r="O882" s="1"/>
      <c r="P882" s="1">
        <v>2.2599270343511848</v>
      </c>
      <c r="Q882" s="1">
        <v>0.97651453541458688</v>
      </c>
      <c r="R882" s="1"/>
      <c r="S882" s="1"/>
      <c r="T882" s="1">
        <v>0.81500295333727135</v>
      </c>
    </row>
    <row r="883" spans="1:20" x14ac:dyDescent="0.3">
      <c r="A883" s="25">
        <v>37826</v>
      </c>
      <c r="B883" s="1">
        <v>0.57982602309062936</v>
      </c>
      <c r="C883" s="1"/>
      <c r="D883" s="1"/>
      <c r="E883" s="1"/>
      <c r="F883" s="1">
        <v>2.3875397445448372</v>
      </c>
      <c r="G883" s="1">
        <v>3.5349764969944308</v>
      </c>
      <c r="H883" s="1"/>
      <c r="I883" s="1">
        <v>2.1693263372895681</v>
      </c>
      <c r="J883" s="1"/>
      <c r="K883" s="1">
        <v>1.689707470526526</v>
      </c>
      <c r="L883" s="1">
        <v>1.707926182333253</v>
      </c>
      <c r="M883" s="1">
        <v>1.483683707248231E-2</v>
      </c>
      <c r="N883" s="1">
        <v>1.5538002550588239</v>
      </c>
      <c r="O883" s="1"/>
      <c r="P883" s="1">
        <v>2.2750907441550758</v>
      </c>
      <c r="Q883" s="1">
        <v>0.97651453541458688</v>
      </c>
      <c r="R883" s="1"/>
      <c r="S883" s="1"/>
      <c r="T883" s="1">
        <v>0.81281748375664531</v>
      </c>
    </row>
    <row r="884" spans="1:20" x14ac:dyDescent="0.3">
      <c r="A884" s="25">
        <v>37827</v>
      </c>
      <c r="B884" s="1">
        <v>0.56742602019164989</v>
      </c>
      <c r="C884" s="1"/>
      <c r="D884" s="1"/>
      <c r="E884" s="1"/>
      <c r="F884" s="1">
        <v>2.4259720369821469</v>
      </c>
      <c r="G884" s="1">
        <v>3.5595493932885298</v>
      </c>
      <c r="H884" s="1"/>
      <c r="I884" s="1">
        <v>2.26973763759803</v>
      </c>
      <c r="J884" s="1"/>
      <c r="K884" s="1">
        <v>1.7239120421590071</v>
      </c>
      <c r="L884" s="1">
        <v>1.727471527007312</v>
      </c>
      <c r="M884" s="1">
        <v>1.4833340288195961E-2</v>
      </c>
      <c r="N884" s="1">
        <v>1.542950290176178</v>
      </c>
      <c r="O884" s="1"/>
      <c r="P884" s="1">
        <v>2.253430548997196</v>
      </c>
      <c r="Q884" s="1">
        <v>0.95953163982310041</v>
      </c>
      <c r="R884" s="1"/>
      <c r="S884" s="1"/>
      <c r="T884" s="1">
        <v>0.81216774955699977</v>
      </c>
    </row>
    <row r="885" spans="1:20" x14ac:dyDescent="0.3">
      <c r="A885" s="25">
        <v>37830</v>
      </c>
      <c r="B885" s="1">
        <v>0.55481363283894247</v>
      </c>
      <c r="C885" s="1"/>
      <c r="D885" s="1"/>
      <c r="E885" s="1"/>
      <c r="F885" s="1">
        <v>2.4381611670379209</v>
      </c>
      <c r="G885" s="1">
        <v>3.705389600109994</v>
      </c>
      <c r="H885" s="1"/>
      <c r="I885" s="1">
        <v>2.2933509558007321</v>
      </c>
      <c r="J885" s="1"/>
      <c r="K885" s="1">
        <v>1.710230213506015</v>
      </c>
      <c r="L885" s="1">
        <v>1.73397600334115</v>
      </c>
      <c r="M885" s="1">
        <v>1.4823797062352571E-2</v>
      </c>
      <c r="N885" s="1">
        <v>1.5558843457003899</v>
      </c>
      <c r="O885" s="1"/>
      <c r="P885" s="1">
        <v>2.2261469397620681</v>
      </c>
      <c r="Q885" s="1">
        <v>0.96369246064783098</v>
      </c>
      <c r="R885" s="1"/>
      <c r="S885" s="1"/>
      <c r="T885" s="1">
        <v>0.80584760779681075</v>
      </c>
    </row>
    <row r="886" spans="1:20" x14ac:dyDescent="0.3">
      <c r="A886" s="25">
        <v>37831</v>
      </c>
      <c r="B886" s="1">
        <v>0.55458841074235943</v>
      </c>
      <c r="C886" s="1"/>
      <c r="D886" s="1"/>
      <c r="E886" s="1"/>
      <c r="F886" s="1">
        <v>2.4252999867491929</v>
      </c>
      <c r="G886" s="1">
        <v>3.6075779385483302</v>
      </c>
      <c r="H886" s="1"/>
      <c r="I886" s="1">
        <v>2.3258030242375218</v>
      </c>
      <c r="J886" s="1"/>
      <c r="K886" s="1">
        <v>1.68286655620003</v>
      </c>
      <c r="L886" s="1">
        <v>1.720530666563435</v>
      </c>
      <c r="M886" s="1">
        <v>1.482677512055746E-2</v>
      </c>
      <c r="N886" s="1">
        <v>1.567789243863176</v>
      </c>
      <c r="O886" s="1"/>
      <c r="P886" s="1">
        <v>2.1438434735841412</v>
      </c>
      <c r="Q886" s="1">
        <v>0.96759850890717181</v>
      </c>
      <c r="R886" s="1"/>
      <c r="S886" s="1"/>
      <c r="T886" s="1">
        <v>0.80466627288836423</v>
      </c>
    </row>
    <row r="887" spans="1:20" x14ac:dyDescent="0.3">
      <c r="A887" s="25">
        <v>37832</v>
      </c>
      <c r="B887" s="1">
        <v>0.54195890668156577</v>
      </c>
      <c r="C887" s="1"/>
      <c r="D887" s="1"/>
      <c r="E887" s="1"/>
      <c r="F887" s="1">
        <v>2.4329703810180781</v>
      </c>
      <c r="G887" s="1">
        <v>3.5364178871284428</v>
      </c>
      <c r="H887" s="1"/>
      <c r="I887" s="1">
        <v>2.306910961052814</v>
      </c>
      <c r="J887" s="1"/>
      <c r="K887" s="1">
        <v>1.676025641873534</v>
      </c>
      <c r="L887" s="1">
        <v>1.6873688400918121</v>
      </c>
      <c r="M887" s="1">
        <v>1.4820227106165819E-2</v>
      </c>
      <c r="N887" s="1">
        <v>1.555690418566573</v>
      </c>
      <c r="O887" s="1"/>
      <c r="P887" s="1">
        <v>2.1694025613106822</v>
      </c>
      <c r="Q887" s="1">
        <v>0.95953163982310041</v>
      </c>
      <c r="R887" s="1"/>
      <c r="S887" s="1"/>
      <c r="T887" s="1">
        <v>0.79586532782043751</v>
      </c>
    </row>
    <row r="888" spans="1:20" x14ac:dyDescent="0.3">
      <c r="A888" s="25">
        <v>37833</v>
      </c>
      <c r="B888" s="1">
        <v>0.55427579406941008</v>
      </c>
      <c r="C888" s="1"/>
      <c r="D888" s="1"/>
      <c r="E888" s="1"/>
      <c r="F888" s="1">
        <v>2.4645193903519549</v>
      </c>
      <c r="G888" s="1">
        <v>3.5443156312493271</v>
      </c>
      <c r="H888" s="1"/>
      <c r="I888" s="1">
        <v>2.321696216247624</v>
      </c>
      <c r="J888" s="1"/>
      <c r="K888" s="1">
        <v>1.710230213506015</v>
      </c>
      <c r="L888" s="1">
        <v>1.735855132172244</v>
      </c>
      <c r="M888" s="1">
        <v>1.528269913530556E-2</v>
      </c>
      <c r="N888" s="1">
        <v>1.5590228439925431</v>
      </c>
      <c r="O888" s="1"/>
      <c r="P888" s="1">
        <v>2.2291969267208618</v>
      </c>
      <c r="Q888" s="1">
        <v>0.96377736372675016</v>
      </c>
      <c r="R888" s="1"/>
      <c r="S888" s="1"/>
      <c r="T888" s="1">
        <v>0.80159480212640333</v>
      </c>
    </row>
    <row r="889" spans="1:20" x14ac:dyDescent="0.3">
      <c r="A889" s="25">
        <v>37834</v>
      </c>
      <c r="B889" s="1">
        <v>0.55394236429783716</v>
      </c>
      <c r="C889" s="1"/>
      <c r="D889" s="1"/>
      <c r="E889" s="1"/>
      <c r="F889" s="1">
        <v>2.4456113833677602</v>
      </c>
      <c r="G889" s="1">
        <v>3.4650077735277378</v>
      </c>
      <c r="H889" s="1"/>
      <c r="I889" s="1">
        <v>2.3515909022054471</v>
      </c>
      <c r="J889" s="1"/>
      <c r="K889" s="1">
        <v>1.68286655620003</v>
      </c>
      <c r="L889" s="1">
        <v>1.706759295878137</v>
      </c>
      <c r="M889" s="1">
        <v>1.4336788979002609E-2</v>
      </c>
      <c r="N889" s="1">
        <v>1.485782963548431</v>
      </c>
      <c r="O889" s="1"/>
      <c r="P889" s="1">
        <v>2.1629359574815781</v>
      </c>
      <c r="Q889" s="1">
        <v>0.88353337817407684</v>
      </c>
      <c r="R889" s="1"/>
      <c r="S889" s="1"/>
      <c r="T889" s="1">
        <v>0.77548730064973459</v>
      </c>
    </row>
    <row r="890" spans="1:20" x14ac:dyDescent="0.3">
      <c r="A890" s="25">
        <v>37837</v>
      </c>
      <c r="B890" s="1">
        <v>0.54154911229434721</v>
      </c>
      <c r="C890" s="1"/>
      <c r="D890" s="1"/>
      <c r="E890" s="1"/>
      <c r="F890" s="1">
        <v>2.4191557489900108</v>
      </c>
      <c r="G890" s="1">
        <v>3.456947449609534</v>
      </c>
      <c r="H890" s="1"/>
      <c r="I890" s="1">
        <v>2.3366491947769048</v>
      </c>
      <c r="J890" s="1"/>
      <c r="K890" s="1">
        <v>1.6281392415880609</v>
      </c>
      <c r="L890" s="1">
        <v>1.654936662873554</v>
      </c>
      <c r="M890" s="1">
        <v>1.4791825074762569E-2</v>
      </c>
      <c r="N890" s="1">
        <v>1.47825659373096</v>
      </c>
      <c r="O890" s="1"/>
      <c r="P890" s="1">
        <v>2.158154449215326</v>
      </c>
      <c r="Q890" s="1">
        <v>0.85593620446466889</v>
      </c>
      <c r="R890" s="1"/>
      <c r="S890" s="1"/>
      <c r="T890" s="1">
        <v>0.76420555227407005</v>
      </c>
    </row>
    <row r="891" spans="1:20" x14ac:dyDescent="0.3">
      <c r="A891" s="25">
        <v>37838</v>
      </c>
      <c r="B891" s="1">
        <v>0.54167327181502078</v>
      </c>
      <c r="C891" s="1"/>
      <c r="D891" s="1"/>
      <c r="E891" s="1"/>
      <c r="F891" s="1">
        <v>2.414801748877192</v>
      </c>
      <c r="G891" s="1">
        <v>3.4745976761132309</v>
      </c>
      <c r="H891" s="1"/>
      <c r="I891" s="1">
        <v>2.2700368359706382</v>
      </c>
      <c r="J891" s="1"/>
      <c r="K891" s="1">
        <v>1.6897074705265269</v>
      </c>
      <c r="L891" s="1">
        <v>1.6607309090483999</v>
      </c>
      <c r="M891" s="1">
        <v>1.43356736023063E-2</v>
      </c>
      <c r="N891" s="1">
        <v>1.5076818099377021</v>
      </c>
      <c r="O891" s="1"/>
      <c r="P891" s="1">
        <v>2.1352052175465879</v>
      </c>
      <c r="Q891" s="1">
        <v>0.87461735166666166</v>
      </c>
      <c r="R891" s="1"/>
      <c r="S891" s="1"/>
      <c r="T891" s="1">
        <v>0.77135262847017161</v>
      </c>
    </row>
    <row r="892" spans="1:20" x14ac:dyDescent="0.3">
      <c r="A892" s="25">
        <v>37839</v>
      </c>
      <c r="B892" s="1">
        <v>0.51657529653774037</v>
      </c>
      <c r="C892" s="1"/>
      <c r="D892" s="1"/>
      <c r="E892" s="1"/>
      <c r="F892" s="1">
        <v>2.388058465744535</v>
      </c>
      <c r="G892" s="1">
        <v>3.461978165090855</v>
      </c>
      <c r="H892" s="1"/>
      <c r="I892" s="1">
        <v>2.2670374300003808</v>
      </c>
      <c r="J892" s="1"/>
      <c r="K892" s="1">
        <v>1.6555028988940459</v>
      </c>
      <c r="L892" s="1">
        <v>1.6407297805683161</v>
      </c>
      <c r="M892" s="1">
        <v>1.340437099672457E-2</v>
      </c>
      <c r="N892" s="1">
        <v>1.499117177909195</v>
      </c>
      <c r="O892" s="1"/>
      <c r="P892" s="1">
        <v>2.170291166570288</v>
      </c>
      <c r="Q892" s="1">
        <v>0.86612590385936195</v>
      </c>
      <c r="R892" s="1"/>
      <c r="S892" s="1"/>
      <c r="T892" s="1">
        <v>0.76119314825753137</v>
      </c>
    </row>
    <row r="893" spans="1:20" x14ac:dyDescent="0.3">
      <c r="A893" s="25">
        <v>37840</v>
      </c>
      <c r="B893" s="1">
        <v>0.55408495145210745</v>
      </c>
      <c r="C893" s="1"/>
      <c r="D893" s="1"/>
      <c r="E893" s="1"/>
      <c r="F893" s="1">
        <v>2.4346025034151131</v>
      </c>
      <c r="G893" s="1">
        <v>3.5680867980555599</v>
      </c>
      <c r="H893" s="1"/>
      <c r="I893" s="1">
        <v>2.2691133248702342</v>
      </c>
      <c r="J893" s="1"/>
      <c r="K893" s="1">
        <v>1.696548384853023</v>
      </c>
      <c r="L893" s="1">
        <v>1.695741975402538</v>
      </c>
      <c r="M893" s="1">
        <v>1.5271072843892669E-2</v>
      </c>
      <c r="N893" s="1">
        <v>1.5494157359822101</v>
      </c>
      <c r="O893" s="1"/>
      <c r="P893" s="1">
        <v>2.187175791231502</v>
      </c>
      <c r="Q893" s="1">
        <v>0.91282880347087803</v>
      </c>
      <c r="R893" s="1"/>
      <c r="S893" s="1"/>
      <c r="T893" s="1">
        <v>0.78724158298877767</v>
      </c>
    </row>
    <row r="894" spans="1:20" x14ac:dyDescent="0.3">
      <c r="A894" s="25">
        <v>37841</v>
      </c>
      <c r="B894" s="1">
        <v>0.55448008372353996</v>
      </c>
      <c r="C894" s="1"/>
      <c r="D894" s="1"/>
      <c r="E894" s="1"/>
      <c r="F894" s="1">
        <v>2.4585328820333978</v>
      </c>
      <c r="G894" s="1">
        <v>3.5997578625723179</v>
      </c>
      <c r="H894" s="1"/>
      <c r="I894" s="1">
        <v>2.302778364299733</v>
      </c>
      <c r="J894" s="1"/>
      <c r="K894" s="1">
        <v>1.758116613791489</v>
      </c>
      <c r="L894" s="1">
        <v>1.7507715461866731</v>
      </c>
      <c r="M894" s="1">
        <v>1.5734783452858961E-2</v>
      </c>
      <c r="N894" s="1">
        <v>1.593054908873079</v>
      </c>
      <c r="O894" s="1"/>
      <c r="P894" s="1">
        <v>2.185864539874756</v>
      </c>
      <c r="Q894" s="1">
        <v>0.89847828327456714</v>
      </c>
      <c r="R894" s="1"/>
      <c r="S894" s="1"/>
      <c r="T894" s="1">
        <v>0.79734199645599557</v>
      </c>
    </row>
    <row r="895" spans="1:20" x14ac:dyDescent="0.3">
      <c r="A895" s="25">
        <v>37844</v>
      </c>
      <c r="B895" s="1">
        <v>0.54217611767058949</v>
      </c>
      <c r="C895" s="1"/>
      <c r="D895" s="1"/>
      <c r="E895" s="1"/>
      <c r="F895" s="1">
        <v>2.4963366604364201</v>
      </c>
      <c r="G895" s="1">
        <v>3.6281595628916721</v>
      </c>
      <c r="H895" s="1"/>
      <c r="I895" s="1">
        <v>2.307193635893936</v>
      </c>
      <c r="J895" s="1"/>
      <c r="K895" s="1">
        <v>1.737593870812</v>
      </c>
      <c r="L895" s="1">
        <v>1.7297237832121719</v>
      </c>
      <c r="M895" s="1">
        <v>1.573757300076464E-2</v>
      </c>
      <c r="N895" s="1">
        <v>1.5973019892291469</v>
      </c>
      <c r="O895" s="1"/>
      <c r="P895" s="1">
        <v>2.2166127858660221</v>
      </c>
      <c r="Q895" s="1">
        <v>0.89329849884554169</v>
      </c>
      <c r="R895" s="1"/>
      <c r="S895" s="1"/>
      <c r="T895" s="1">
        <v>0.80094506792675757</v>
      </c>
    </row>
    <row r="896" spans="1:20" x14ac:dyDescent="0.3">
      <c r="A896" s="25">
        <v>37845</v>
      </c>
      <c r="B896" s="1">
        <v>0.54195572714119389</v>
      </c>
      <c r="C896" s="1"/>
      <c r="D896" s="1"/>
      <c r="E896" s="1"/>
      <c r="F896" s="1">
        <v>2.5770674366584418</v>
      </c>
      <c r="G896" s="1">
        <v>3.5917901336967271</v>
      </c>
      <c r="H896" s="1"/>
      <c r="I896" s="1">
        <v>2.3706575932181888</v>
      </c>
      <c r="J896" s="1"/>
      <c r="K896" s="1">
        <v>1.730752956485504</v>
      </c>
      <c r="L896" s="1">
        <v>1.716467491604714</v>
      </c>
      <c r="M896" s="1">
        <v>1.5276813760195551E-2</v>
      </c>
      <c r="N896" s="1">
        <v>1.6052374151773099</v>
      </c>
      <c r="O896" s="1"/>
      <c r="P896" s="1">
        <v>2.219657362518431</v>
      </c>
      <c r="Q896" s="1">
        <v>0.89244934142219801</v>
      </c>
      <c r="R896" s="1"/>
      <c r="S896" s="1"/>
      <c r="T896" s="1">
        <v>0.80342587123449538</v>
      </c>
    </row>
    <row r="897" spans="1:20" x14ac:dyDescent="0.3">
      <c r="A897" s="25">
        <v>37846</v>
      </c>
      <c r="B897" s="1">
        <v>0.55425384265757438</v>
      </c>
      <c r="C897" s="1"/>
      <c r="D897" s="1"/>
      <c r="E897" s="1"/>
      <c r="F897" s="1">
        <v>2.6340361383227879</v>
      </c>
      <c r="G897" s="1">
        <v>3.7104159511860488</v>
      </c>
      <c r="H897" s="1"/>
      <c r="I897" s="1">
        <v>2.4105136440328918</v>
      </c>
      <c r="J897" s="1"/>
      <c r="K897" s="1">
        <v>1.730752956485504</v>
      </c>
      <c r="L897" s="1">
        <v>1.722567976292861</v>
      </c>
      <c r="M897" s="1">
        <v>1.6202421001357561E-2</v>
      </c>
      <c r="N897" s="1">
        <v>1.6019361333418729</v>
      </c>
      <c r="O897" s="1"/>
      <c r="P897" s="1">
        <v>2.236532858460603</v>
      </c>
      <c r="Q897" s="1">
        <v>0.92301850286557119</v>
      </c>
      <c r="R897" s="1"/>
      <c r="S897" s="1"/>
      <c r="T897" s="1">
        <v>0.80815121086828157</v>
      </c>
    </row>
    <row r="898" spans="1:20" x14ac:dyDescent="0.3">
      <c r="A898" s="25">
        <v>37847</v>
      </c>
      <c r="B898" s="1">
        <v>0.54213408869048185</v>
      </c>
      <c r="C898" s="1"/>
      <c r="D898" s="1"/>
      <c r="E898" s="1"/>
      <c r="F898" s="1">
        <v>2.682083969855948</v>
      </c>
      <c r="G898" s="1">
        <v>3.7420939211974802</v>
      </c>
      <c r="H898" s="1"/>
      <c r="I898" s="1">
        <v>2.4125509672413821</v>
      </c>
      <c r="J898" s="1"/>
      <c r="K898" s="1">
        <v>1.806003177232314</v>
      </c>
      <c r="L898" s="1">
        <v>1.748865383032044</v>
      </c>
      <c r="M898" s="1">
        <v>1.5742517013477831E-2</v>
      </c>
      <c r="N898" s="1">
        <v>1.640403704424912</v>
      </c>
      <c r="O898" s="1"/>
      <c r="P898" s="1">
        <v>2.1633373768144319</v>
      </c>
      <c r="Q898" s="1">
        <v>0.95104025529820735</v>
      </c>
      <c r="R898" s="1"/>
      <c r="S898" s="1"/>
      <c r="T898" s="1">
        <v>0.8158298877731841</v>
      </c>
    </row>
    <row r="899" spans="1:20" x14ac:dyDescent="0.3">
      <c r="A899" s="25">
        <v>37848</v>
      </c>
      <c r="B899" s="1">
        <v>0.53007897762799217</v>
      </c>
      <c r="C899" s="1"/>
      <c r="D899" s="1"/>
      <c r="E899" s="1"/>
      <c r="F899" s="1">
        <v>2.7028787370293021</v>
      </c>
      <c r="G899" s="1">
        <v>3.738994687219082</v>
      </c>
      <c r="H899" s="1"/>
      <c r="I899" s="1">
        <v>2.4260965455340031</v>
      </c>
      <c r="J899" s="1"/>
      <c r="K899" s="1">
        <v>1.751275699464993</v>
      </c>
      <c r="L899" s="1">
        <v>1.75845222926781</v>
      </c>
      <c r="M899" s="1">
        <v>1.5748586167307389E-2</v>
      </c>
      <c r="N899" s="1">
        <v>1.6069335286385329</v>
      </c>
      <c r="O899" s="1"/>
      <c r="P899" s="1">
        <v>2.1559758864299172</v>
      </c>
      <c r="Q899" s="1">
        <v>0.95273850690871353</v>
      </c>
      <c r="R899" s="1"/>
      <c r="S899" s="1"/>
      <c r="T899" s="1">
        <v>0.82037802717070329</v>
      </c>
    </row>
    <row r="900" spans="1:20" x14ac:dyDescent="0.3">
      <c r="A900" s="25">
        <v>37851</v>
      </c>
      <c r="B900" s="1">
        <v>0.55505991060732296</v>
      </c>
      <c r="C900" s="1"/>
      <c r="D900" s="1"/>
      <c r="E900" s="1"/>
      <c r="F900" s="1">
        <v>2.7234464870267101</v>
      </c>
      <c r="G900" s="1">
        <v>3.7406386370483098</v>
      </c>
      <c r="H900" s="1"/>
      <c r="I900" s="1">
        <v>2.429593543581777</v>
      </c>
      <c r="J900" s="1"/>
      <c r="K900" s="1">
        <v>1.7929973436554729</v>
      </c>
      <c r="L900" s="1">
        <v>1.763752809834813</v>
      </c>
      <c r="M900" s="1">
        <v>1.6226102181809161E-2</v>
      </c>
      <c r="N900" s="1">
        <v>1.627265492664445</v>
      </c>
      <c r="O900" s="1"/>
      <c r="P900" s="1">
        <v>2.1958349251857179</v>
      </c>
      <c r="Q900" s="1">
        <v>0.94509621652475762</v>
      </c>
      <c r="R900" s="1"/>
      <c r="S900" s="1"/>
      <c r="T900" s="1">
        <v>0.83555818074424137</v>
      </c>
    </row>
    <row r="901" spans="1:20" x14ac:dyDescent="0.3">
      <c r="A901" s="25">
        <v>37852</v>
      </c>
      <c r="B901" s="1">
        <v>0.56740148547337077</v>
      </c>
      <c r="C901" s="1"/>
      <c r="D901" s="1"/>
      <c r="E901" s="1"/>
      <c r="F901" s="1">
        <v>2.7521817567142648</v>
      </c>
      <c r="G901" s="1">
        <v>3.7501577012411711</v>
      </c>
      <c r="H901" s="1"/>
      <c r="I901" s="1">
        <v>2.458872646557726</v>
      </c>
      <c r="J901" s="1"/>
      <c r="K901" s="1">
        <v>1.772308931729506</v>
      </c>
      <c r="L901" s="1">
        <v>1.7594199333214191</v>
      </c>
      <c r="M901" s="1">
        <v>1.623014458824542E-2</v>
      </c>
      <c r="N901" s="1">
        <v>1.589179379452297</v>
      </c>
      <c r="O901" s="1"/>
      <c r="P901" s="1">
        <v>2.181948186636248</v>
      </c>
      <c r="Q901" s="1">
        <v>0.92556591189942117</v>
      </c>
      <c r="R901" s="1"/>
      <c r="S901" s="1"/>
      <c r="T901" s="1">
        <v>0.83620791494388702</v>
      </c>
    </row>
    <row r="902" spans="1:20" x14ac:dyDescent="0.3">
      <c r="A902" s="25">
        <v>37853</v>
      </c>
      <c r="B902" s="1">
        <v>0.58003251147599932</v>
      </c>
      <c r="C902" s="1"/>
      <c r="D902" s="1"/>
      <c r="E902" s="1"/>
      <c r="F902" s="1">
        <v>2.8176731296643851</v>
      </c>
      <c r="G902" s="1">
        <v>3.8008028918509482</v>
      </c>
      <c r="H902" s="1"/>
      <c r="I902" s="1">
        <v>2.491471356795981</v>
      </c>
      <c r="J902" s="1"/>
      <c r="K902" s="1">
        <v>1.813685919968465</v>
      </c>
      <c r="L902" s="1">
        <v>1.7865936676474989</v>
      </c>
      <c r="M902" s="1">
        <v>1.6706105286450432E-2</v>
      </c>
      <c r="N902" s="1">
        <v>1.592423795534031</v>
      </c>
      <c r="O902" s="1"/>
      <c r="P902" s="1">
        <v>2.2495193895490808</v>
      </c>
      <c r="Q902" s="1">
        <v>0.95104025529820757</v>
      </c>
      <c r="R902" s="1"/>
      <c r="S902" s="1"/>
      <c r="T902" s="1">
        <v>0.85445953927938623</v>
      </c>
    </row>
    <row r="903" spans="1:20" x14ac:dyDescent="0.3">
      <c r="A903" s="25">
        <v>37854</v>
      </c>
      <c r="B903" s="1">
        <v>0.56772523442304779</v>
      </c>
      <c r="C903" s="1"/>
      <c r="D903" s="1"/>
      <c r="E903" s="1"/>
      <c r="F903" s="1">
        <v>2.8257715445885738</v>
      </c>
      <c r="G903" s="1">
        <v>3.7756632350746502</v>
      </c>
      <c r="H903" s="1"/>
      <c r="I903" s="1">
        <v>2.5081948469094648</v>
      </c>
      <c r="J903" s="1"/>
      <c r="K903" s="1">
        <v>1.834374331894433</v>
      </c>
      <c r="L903" s="1">
        <v>1.828458196739982</v>
      </c>
      <c r="M903" s="1">
        <v>1.6716304190815549E-2</v>
      </c>
      <c r="N903" s="1">
        <v>1.6018322017411499</v>
      </c>
      <c r="O903" s="1"/>
      <c r="P903" s="1">
        <v>2.238266518894763</v>
      </c>
      <c r="Q903" s="1">
        <v>0.94985142223055496</v>
      </c>
      <c r="R903" s="1"/>
      <c r="S903" s="1"/>
      <c r="T903" s="1">
        <v>0.86645008860011852</v>
      </c>
    </row>
    <row r="904" spans="1:20" x14ac:dyDescent="0.3">
      <c r="A904" s="25">
        <v>37855</v>
      </c>
      <c r="B904" s="1">
        <v>0.56758625867883461</v>
      </c>
      <c r="C904" s="1"/>
      <c r="D904" s="1"/>
      <c r="E904" s="1"/>
      <c r="F904" s="1">
        <v>2.797578623546189</v>
      </c>
      <c r="G904" s="1">
        <v>3.7582582521557408</v>
      </c>
      <c r="H904" s="1"/>
      <c r="I904" s="1">
        <v>2.4800001033142189</v>
      </c>
      <c r="J904" s="1"/>
      <c r="K904" s="1">
        <v>1.834374331894433</v>
      </c>
      <c r="L904" s="1">
        <v>1.832185937767578</v>
      </c>
      <c r="M904" s="1">
        <v>1.624983906699563E-2</v>
      </c>
      <c r="N904" s="1">
        <v>1.5988968793702041</v>
      </c>
      <c r="O904" s="1"/>
      <c r="P904" s="1">
        <v>2.2543033047547301</v>
      </c>
      <c r="Q904" s="1">
        <v>0.9552859159425634</v>
      </c>
      <c r="R904" s="1"/>
      <c r="S904" s="1"/>
      <c r="T904" s="1">
        <v>0.86314235085646818</v>
      </c>
    </row>
    <row r="905" spans="1:20" x14ac:dyDescent="0.3">
      <c r="A905" s="25">
        <v>37858</v>
      </c>
      <c r="B905" s="1">
        <v>0.56741347050973445</v>
      </c>
      <c r="C905" s="1"/>
      <c r="D905" s="1"/>
      <c r="E905" s="1"/>
      <c r="F905" s="1">
        <v>2.7877260670161279</v>
      </c>
      <c r="G905" s="1">
        <v>3.7581890308506121</v>
      </c>
      <c r="H905" s="1"/>
      <c r="I905" s="1">
        <v>2.4422144484791839</v>
      </c>
      <c r="J905" s="1"/>
      <c r="K905" s="1">
        <v>1.8274781946131471</v>
      </c>
      <c r="L905" s="1">
        <v>1.8064995428972099</v>
      </c>
      <c r="M905" s="1">
        <v>1.6242318193600062E-2</v>
      </c>
      <c r="N905" s="1">
        <v>1.5776151377592049</v>
      </c>
      <c r="O905" s="1"/>
      <c r="P905" s="1">
        <v>2.26427273780561</v>
      </c>
      <c r="Q905" s="1">
        <v>0.95358766433205744</v>
      </c>
      <c r="R905" s="1"/>
      <c r="S905" s="1"/>
      <c r="T905" s="1">
        <v>0.85487300649734232</v>
      </c>
    </row>
    <row r="906" spans="1:20" x14ac:dyDescent="0.3">
      <c r="A906" s="25">
        <v>37859</v>
      </c>
      <c r="B906" s="1">
        <v>0.580157036061273</v>
      </c>
      <c r="C906" s="1"/>
      <c r="D906" s="1"/>
      <c r="E906" s="1"/>
      <c r="F906" s="1">
        <v>2.8196839853430999</v>
      </c>
      <c r="G906" s="1">
        <v>3.8135260786217668</v>
      </c>
      <c r="H906" s="1"/>
      <c r="I906" s="1">
        <v>2.4540589504415178</v>
      </c>
      <c r="J906" s="1"/>
      <c r="K906" s="1">
        <v>1.868855018465083</v>
      </c>
      <c r="L906" s="1">
        <v>1.844463825889411</v>
      </c>
      <c r="M906" s="1">
        <v>1.7189109642116399E-2</v>
      </c>
      <c r="N906" s="1">
        <v>1.5924896157757189</v>
      </c>
      <c r="O906" s="1"/>
      <c r="P906" s="1">
        <v>2.2876411616813841</v>
      </c>
      <c r="Q906" s="1">
        <v>1.010480263338267</v>
      </c>
      <c r="R906" s="1"/>
      <c r="S906" s="1"/>
      <c r="T906" s="1">
        <v>0.87873597164796258</v>
      </c>
    </row>
    <row r="907" spans="1:20" x14ac:dyDescent="0.3">
      <c r="A907" s="25">
        <v>37860</v>
      </c>
      <c r="B907" s="1">
        <v>0.5803935736366298</v>
      </c>
      <c r="C907" s="1"/>
      <c r="D907" s="1"/>
      <c r="E907" s="1"/>
      <c r="F907" s="1">
        <v>2.790888357229985</v>
      </c>
      <c r="G907" s="1">
        <v>3.853282852701768</v>
      </c>
      <c r="H907" s="1"/>
      <c r="I907" s="1">
        <v>2.5000231007577902</v>
      </c>
      <c r="J907" s="1"/>
      <c r="K907" s="1">
        <v>1.9102318423170179</v>
      </c>
      <c r="L907" s="1">
        <v>1.9113500338301119</v>
      </c>
      <c r="M907" s="1">
        <v>1.7199887933573469E-2</v>
      </c>
      <c r="N907" s="1">
        <v>1.6355196528230049</v>
      </c>
      <c r="O907" s="1"/>
      <c r="P907" s="1">
        <v>2.3374691784182509</v>
      </c>
      <c r="Q907" s="1">
        <v>1.068221956531638</v>
      </c>
      <c r="R907" s="1"/>
      <c r="S907" s="1"/>
      <c r="T907" s="1">
        <v>0.8943886591848792</v>
      </c>
    </row>
    <row r="908" spans="1:20" x14ac:dyDescent="0.3">
      <c r="A908" s="25">
        <v>37861</v>
      </c>
      <c r="B908" s="1">
        <v>0.5927132760221353</v>
      </c>
      <c r="C908" s="1"/>
      <c r="D908" s="1"/>
      <c r="E908" s="1"/>
      <c r="F908" s="1">
        <v>2.7760227154264481</v>
      </c>
      <c r="G908" s="1">
        <v>3.813863920591968</v>
      </c>
      <c r="H908" s="1"/>
      <c r="I908" s="1">
        <v>2.4582883068544308</v>
      </c>
      <c r="J908" s="1"/>
      <c r="K908" s="1">
        <v>1.9791932153762071</v>
      </c>
      <c r="L908" s="1">
        <v>1.8744075870792669</v>
      </c>
      <c r="M908" s="1">
        <v>1.811885228234111E-2</v>
      </c>
      <c r="N908" s="1">
        <v>1.6402308852627641</v>
      </c>
      <c r="O908" s="1"/>
      <c r="P908" s="1">
        <v>2.362577089126265</v>
      </c>
      <c r="Q908" s="1">
        <v>1.086903166992925</v>
      </c>
      <c r="R908" s="1"/>
      <c r="S908" s="1"/>
      <c r="T908" s="1">
        <v>0.88978145304193768</v>
      </c>
    </row>
    <row r="909" spans="1:20" x14ac:dyDescent="0.3">
      <c r="A909" s="25">
        <v>37862</v>
      </c>
      <c r="B909" s="1">
        <v>0.58048501766890093</v>
      </c>
      <c r="C909" s="1"/>
      <c r="D909" s="1"/>
      <c r="E909" s="1"/>
      <c r="F909" s="1">
        <v>2.825786597806307</v>
      </c>
      <c r="G909" s="1">
        <v>3.7349380490875261</v>
      </c>
      <c r="H909" s="1"/>
      <c r="I909" s="1">
        <v>2.5562382744718382</v>
      </c>
      <c r="J909" s="1"/>
      <c r="K909" s="1">
        <v>1.9516086660868419</v>
      </c>
      <c r="L909" s="1">
        <v>1.846786338429989</v>
      </c>
      <c r="M909" s="1">
        <v>1.7195263292045179E-2</v>
      </c>
      <c r="N909" s="1">
        <v>1.6800763451660909</v>
      </c>
      <c r="O909" s="1"/>
      <c r="P909" s="1">
        <v>2.477360938771902</v>
      </c>
      <c r="Q909" s="1">
        <v>1.099640275421468</v>
      </c>
      <c r="R909" s="1"/>
      <c r="S909" s="1"/>
      <c r="T909" s="1">
        <v>0.89627879503839358</v>
      </c>
    </row>
    <row r="910" spans="1:20" x14ac:dyDescent="0.3">
      <c r="A910" s="25">
        <v>37865</v>
      </c>
      <c r="B910" s="1">
        <v>0.5807499673252271</v>
      </c>
      <c r="C910" s="1"/>
      <c r="D910" s="1"/>
      <c r="E910" s="1"/>
      <c r="F910" s="1">
        <v>2.8658379090971531</v>
      </c>
      <c r="G910" s="1">
        <v>3.8539250163988341</v>
      </c>
      <c r="H910" s="1"/>
      <c r="I910" s="1">
        <v>2.5913569067394611</v>
      </c>
      <c r="J910" s="1"/>
      <c r="K910" s="1">
        <v>1.97229707801281</v>
      </c>
      <c r="L910" s="1">
        <v>1.884996476092462</v>
      </c>
      <c r="M910" s="1">
        <v>1.8128425995999599E-2</v>
      </c>
      <c r="N910" s="1">
        <v>1.65989690716007</v>
      </c>
      <c r="O910" s="1"/>
      <c r="P910" s="1">
        <v>2.4132592977205651</v>
      </c>
      <c r="Q910" s="1">
        <v>1.1039708391447429</v>
      </c>
      <c r="R910" s="1"/>
      <c r="S910" s="1"/>
      <c r="T910" s="1">
        <v>0.90679267572356792</v>
      </c>
    </row>
    <row r="911" spans="1:20" x14ac:dyDescent="0.3">
      <c r="A911" s="25">
        <v>37866</v>
      </c>
      <c r="B911" s="1">
        <v>0.58081918871477145</v>
      </c>
      <c r="C911" s="1"/>
      <c r="D911" s="1"/>
      <c r="E911" s="1"/>
      <c r="F911" s="1">
        <v>2.871153909925579</v>
      </c>
      <c r="G911" s="1">
        <v>3.948821297136925</v>
      </c>
      <c r="H911" s="1"/>
      <c r="I911" s="1">
        <v>2.6173193656240739</v>
      </c>
      <c r="J911" s="1"/>
      <c r="K911" s="1">
        <v>1.9654009407315249</v>
      </c>
      <c r="L911" s="1">
        <v>1.8844423074973169</v>
      </c>
      <c r="M911" s="1">
        <v>1.8134846065219021E-2</v>
      </c>
      <c r="N911" s="1">
        <v>1.65712582926663</v>
      </c>
      <c r="O911" s="1"/>
      <c r="P911" s="1">
        <v>2.483417208470224</v>
      </c>
      <c r="Q911" s="1">
        <v>1.1191705167875099</v>
      </c>
      <c r="R911" s="1"/>
      <c r="S911" s="1"/>
      <c r="T911" s="1">
        <v>0.9128174837566454</v>
      </c>
    </row>
    <row r="912" spans="1:20" x14ac:dyDescent="0.3">
      <c r="A912" s="25">
        <v>37867</v>
      </c>
      <c r="B912" s="1">
        <v>0.58059206614070824</v>
      </c>
      <c r="C912" s="1"/>
      <c r="D912" s="1"/>
      <c r="E912" s="1"/>
      <c r="F912" s="1">
        <v>2.905418695107528</v>
      </c>
      <c r="G912" s="1">
        <v>4.0596808158344428</v>
      </c>
      <c r="H912" s="1"/>
      <c r="I912" s="1">
        <v>2.5852061720799999</v>
      </c>
      <c r="J912" s="1"/>
      <c r="K912" s="1">
        <v>1.999881791689198</v>
      </c>
      <c r="L912" s="1">
        <v>1.9230873488869951</v>
      </c>
      <c r="M912" s="1">
        <v>1.8138658311777231E-2</v>
      </c>
      <c r="N912" s="1">
        <v>1.7035395055812459</v>
      </c>
      <c r="O912" s="1"/>
      <c r="P912" s="1">
        <v>2.6319248654816239</v>
      </c>
      <c r="Q912" s="1">
        <v>1.093271657947902</v>
      </c>
      <c r="R912" s="1"/>
      <c r="S912" s="1"/>
      <c r="T912" s="1">
        <v>0.92339043118724196</v>
      </c>
    </row>
    <row r="913" spans="1:20" x14ac:dyDescent="0.3">
      <c r="A913" s="25">
        <v>37868</v>
      </c>
      <c r="B913" s="1">
        <v>0.61781372244521793</v>
      </c>
      <c r="C913" s="1"/>
      <c r="D913" s="1"/>
      <c r="E913" s="1"/>
      <c r="F913" s="1">
        <v>2.9138514648797318</v>
      </c>
      <c r="G913" s="1">
        <v>4.1232193421161858</v>
      </c>
      <c r="H913" s="1"/>
      <c r="I913" s="1">
        <v>2.5156264134606499</v>
      </c>
      <c r="J913" s="1"/>
      <c r="K913" s="1">
        <v>1.992985654407913</v>
      </c>
      <c r="L913" s="1">
        <v>1.9330789550179059</v>
      </c>
      <c r="M913" s="1">
        <v>1.7672696691298291E-2</v>
      </c>
      <c r="N913" s="1">
        <v>1.762025114457793</v>
      </c>
      <c r="O913" s="1"/>
      <c r="P913" s="1">
        <v>2.6781930799715079</v>
      </c>
      <c r="Q913" s="1">
        <v>1.0651650656956411</v>
      </c>
      <c r="R913" s="1"/>
      <c r="S913" s="1"/>
      <c r="T913" s="1">
        <v>0.92758417011222727</v>
      </c>
    </row>
    <row r="914" spans="1:20" x14ac:dyDescent="0.3">
      <c r="A914" s="25">
        <v>37869</v>
      </c>
      <c r="B914" s="1">
        <v>0.64279674679229093</v>
      </c>
      <c r="C914" s="1"/>
      <c r="D914" s="1"/>
      <c r="E914" s="1"/>
      <c r="F914" s="1">
        <v>2.9441478621249999</v>
      </c>
      <c r="G914" s="1">
        <v>4.1074079720390761</v>
      </c>
      <c r="H914" s="1"/>
      <c r="I914" s="1">
        <v>2.4951794443943669</v>
      </c>
      <c r="J914" s="1"/>
      <c r="K914" s="1">
        <v>1.999881791689198</v>
      </c>
      <c r="L914" s="1">
        <v>1.9311176600027651</v>
      </c>
      <c r="M914" s="1">
        <v>1.7679826803017121E-2</v>
      </c>
      <c r="N914" s="1">
        <v>1.7914090818280139</v>
      </c>
      <c r="O914" s="1"/>
      <c r="P914" s="1">
        <v>2.6345417577857289</v>
      </c>
      <c r="Q914" s="1">
        <v>1.1191705167875099</v>
      </c>
      <c r="R914" s="1"/>
      <c r="S914" s="1"/>
      <c r="T914" s="1">
        <v>0.93910218546958113</v>
      </c>
    </row>
    <row r="915" spans="1:20" x14ac:dyDescent="0.3">
      <c r="A915" s="25">
        <v>37872</v>
      </c>
      <c r="B915" s="1">
        <v>0.65531224397140175</v>
      </c>
      <c r="C915" s="1"/>
      <c r="D915" s="1"/>
      <c r="E915" s="1"/>
      <c r="F915" s="1">
        <v>2.9260384256209488</v>
      </c>
      <c r="G915" s="1">
        <v>4.1072665644328978</v>
      </c>
      <c r="H915" s="1"/>
      <c r="I915" s="1">
        <v>2.502343619568002</v>
      </c>
      <c r="J915" s="1"/>
      <c r="K915" s="1">
        <v>1.9791932153762071</v>
      </c>
      <c r="L915" s="1">
        <v>1.9179950891181601</v>
      </c>
      <c r="M915" s="1">
        <v>1.7231185753300869E-2</v>
      </c>
      <c r="N915" s="1">
        <v>1.788264655228315</v>
      </c>
      <c r="O915" s="1"/>
      <c r="P915" s="1">
        <v>2.598106713528773</v>
      </c>
      <c r="Q915" s="1">
        <v>1.099640275421468</v>
      </c>
      <c r="R915" s="1"/>
      <c r="S915" s="1"/>
      <c r="T915" s="1">
        <v>0.94802126402835241</v>
      </c>
    </row>
    <row r="916" spans="1:20" x14ac:dyDescent="0.3">
      <c r="A916" s="25">
        <v>37873</v>
      </c>
      <c r="B916" s="1">
        <v>0.66740805905229661</v>
      </c>
      <c r="C916" s="1"/>
      <c r="D916" s="1"/>
      <c r="E916" s="1"/>
      <c r="F916" s="1">
        <v>2.8614527489441608</v>
      </c>
      <c r="G916" s="1">
        <v>4.0830898374611513</v>
      </c>
      <c r="H916" s="1"/>
      <c r="I916" s="1">
        <v>2.4358967917567589</v>
      </c>
      <c r="J916" s="1"/>
      <c r="K916" s="1">
        <v>1.9240241168795891</v>
      </c>
      <c r="L916" s="1">
        <v>1.859745531478709</v>
      </c>
      <c r="M916" s="1">
        <v>1.7220549473486842E-2</v>
      </c>
      <c r="N916" s="1">
        <v>1.7412137036448021</v>
      </c>
      <c r="O916" s="1"/>
      <c r="P916" s="1">
        <v>2.5348890501357189</v>
      </c>
      <c r="Q916" s="1">
        <v>1.098791117998124</v>
      </c>
      <c r="R916" s="1"/>
      <c r="S916" s="1"/>
      <c r="T916" s="1">
        <v>0.9284111045481398</v>
      </c>
    </row>
    <row r="917" spans="1:20" x14ac:dyDescent="0.3">
      <c r="A917" s="25">
        <v>37874</v>
      </c>
      <c r="B917" s="1">
        <v>0.72982408169738422</v>
      </c>
      <c r="C917" s="1"/>
      <c r="D917" s="1"/>
      <c r="E917" s="1"/>
      <c r="F917" s="1">
        <v>2.8580759383806811</v>
      </c>
      <c r="G917" s="1">
        <v>4.2255727155746827</v>
      </c>
      <c r="H917" s="1"/>
      <c r="I917" s="1">
        <v>2.4225263894683811</v>
      </c>
      <c r="J917" s="1"/>
      <c r="K917" s="1">
        <v>1.9240241168795891</v>
      </c>
      <c r="L917" s="1">
        <v>1.9074712454822429</v>
      </c>
      <c r="M917" s="1">
        <v>1.861512962438007E-2</v>
      </c>
      <c r="N917" s="1">
        <v>1.769610957656405</v>
      </c>
      <c r="O917" s="1"/>
      <c r="P917" s="1">
        <v>2.5099292814050251</v>
      </c>
      <c r="Q917" s="1">
        <v>1.1336059400858529</v>
      </c>
      <c r="R917" s="1"/>
      <c r="S917" s="1"/>
      <c r="T917" s="1">
        <v>0.94406379208505653</v>
      </c>
    </row>
    <row r="918" spans="1:20" x14ac:dyDescent="0.3">
      <c r="A918" s="25">
        <v>37875</v>
      </c>
      <c r="B918" s="1">
        <v>0.79202998408259484</v>
      </c>
      <c r="C918" s="1"/>
      <c r="D918" s="1"/>
      <c r="E918" s="1"/>
      <c r="F918" s="1">
        <v>2.906280776283352</v>
      </c>
      <c r="G918" s="1">
        <v>4.1544119670384623</v>
      </c>
      <c r="H918" s="1"/>
      <c r="I918" s="1">
        <v>2.4432418678373988</v>
      </c>
      <c r="J918" s="1"/>
      <c r="K918" s="1">
        <v>1.9447125288055569</v>
      </c>
      <c r="L918" s="1">
        <v>1.925026166729382</v>
      </c>
      <c r="M918" s="1">
        <v>1.8630006894269219E-2</v>
      </c>
      <c r="N918" s="1">
        <v>1.781718125070189</v>
      </c>
      <c r="O918" s="1"/>
      <c r="P918" s="1">
        <v>2.5281744693518551</v>
      </c>
      <c r="Q918" s="1">
        <v>1.159165186563559</v>
      </c>
      <c r="R918" s="1"/>
      <c r="S918" s="1"/>
      <c r="T918" s="1">
        <v>0.96231541642055562</v>
      </c>
    </row>
    <row r="919" spans="1:20" x14ac:dyDescent="0.3">
      <c r="A919" s="25">
        <v>37876</v>
      </c>
      <c r="B919" s="1">
        <v>0.79248888511009541</v>
      </c>
      <c r="C919" s="1"/>
      <c r="D919" s="1"/>
      <c r="E919" s="1"/>
      <c r="F919" s="1">
        <v>2.9557068739157542</v>
      </c>
      <c r="G919" s="1">
        <v>4.1258778667355607</v>
      </c>
      <c r="H919" s="1"/>
      <c r="I919" s="1">
        <v>2.5030208272023691</v>
      </c>
      <c r="J919" s="1"/>
      <c r="K919" s="1">
        <v>1.889543430391051</v>
      </c>
      <c r="L919" s="1">
        <v>1.908412534942667</v>
      </c>
      <c r="M919" s="1">
        <v>2.1410242248160141E-2</v>
      </c>
      <c r="N919" s="1">
        <v>1.77286686853475</v>
      </c>
      <c r="O919" s="1"/>
      <c r="P919" s="1">
        <v>2.53004085947848</v>
      </c>
      <c r="Q919" s="1">
        <v>1.1550893321001541</v>
      </c>
      <c r="R919" s="1"/>
      <c r="S919" s="1"/>
      <c r="T919" s="1">
        <v>0.96993502658003572</v>
      </c>
    </row>
    <row r="920" spans="1:20" x14ac:dyDescent="0.3">
      <c r="A920" s="25">
        <v>37879</v>
      </c>
      <c r="B920" s="1">
        <v>0.75580052280240939</v>
      </c>
      <c r="C920" s="1"/>
      <c r="D920" s="1"/>
      <c r="E920" s="1"/>
      <c r="F920" s="1">
        <v>2.883969661720164</v>
      </c>
      <c r="G920" s="1">
        <v>4.0908786010815152</v>
      </c>
      <c r="H920" s="1"/>
      <c r="I920" s="1">
        <v>2.51921707205334</v>
      </c>
      <c r="J920" s="1"/>
      <c r="K920" s="1">
        <v>1.9033357049536219</v>
      </c>
      <c r="L920" s="1">
        <v>1.8630138267187011</v>
      </c>
      <c r="M920" s="1">
        <v>2.049016990700319E-2</v>
      </c>
      <c r="N920" s="1">
        <v>1.732479022320363</v>
      </c>
      <c r="O920" s="1"/>
      <c r="P920" s="1">
        <v>2.4372339495603201</v>
      </c>
      <c r="Q920" s="1">
        <v>1.131992654836673</v>
      </c>
      <c r="R920" s="1"/>
      <c r="S920" s="1"/>
      <c r="T920" s="1">
        <v>0.96520968694624953</v>
      </c>
    </row>
    <row r="921" spans="1:20" x14ac:dyDescent="0.3">
      <c r="A921" s="25">
        <v>37880</v>
      </c>
      <c r="B921" s="1">
        <v>0.79278806037088123</v>
      </c>
      <c r="C921" s="1"/>
      <c r="D921" s="1"/>
      <c r="E921" s="1"/>
      <c r="F921" s="1">
        <v>2.9105772481817569</v>
      </c>
      <c r="G921" s="1">
        <v>4.2522611441946792</v>
      </c>
      <c r="H921" s="1"/>
      <c r="I921" s="1">
        <v>2.554445321416476</v>
      </c>
      <c r="J921" s="1"/>
      <c r="K921" s="1">
        <v>1.889543430391051</v>
      </c>
      <c r="L921" s="1">
        <v>1.8555864210050801</v>
      </c>
      <c r="M921" s="1">
        <v>2.0018432714765531E-2</v>
      </c>
      <c r="N921" s="1">
        <v>1.741412706137593</v>
      </c>
      <c r="O921" s="1"/>
      <c r="P921" s="1">
        <v>2.46219497686551</v>
      </c>
      <c r="Q921" s="1">
        <v>1.1548346228402839</v>
      </c>
      <c r="R921" s="1"/>
      <c r="S921" s="1"/>
      <c r="T921" s="1">
        <v>0.960956881275842</v>
      </c>
    </row>
    <row r="922" spans="1:20" x14ac:dyDescent="0.3">
      <c r="A922" s="25">
        <v>37881</v>
      </c>
      <c r="B922" s="1">
        <v>0.79302096642443087</v>
      </c>
      <c r="C922" s="1"/>
      <c r="D922" s="1"/>
      <c r="E922" s="1"/>
      <c r="F922" s="1">
        <v>2.9251527780873539</v>
      </c>
      <c r="G922" s="1">
        <v>4.1857004798515103</v>
      </c>
      <c r="H922" s="1"/>
      <c r="I922" s="1">
        <v>2.6068553180269078</v>
      </c>
      <c r="J922" s="1"/>
      <c r="K922" s="1">
        <v>1.8619588811837979</v>
      </c>
      <c r="L922" s="1">
        <v>1.865216878322796</v>
      </c>
      <c r="M922" s="1">
        <v>2.095692150545661E-2</v>
      </c>
      <c r="N922" s="1">
        <v>1.734047754722724</v>
      </c>
      <c r="O922" s="1"/>
      <c r="P922" s="1">
        <v>2.500678190206401</v>
      </c>
      <c r="Q922" s="1">
        <v>1.146343175032984</v>
      </c>
      <c r="R922" s="1"/>
      <c r="S922" s="1"/>
      <c r="T922" s="1">
        <v>0.97412876550502092</v>
      </c>
    </row>
    <row r="923" spans="1:20" x14ac:dyDescent="0.3">
      <c r="A923" s="25">
        <v>37882</v>
      </c>
      <c r="B923" s="1">
        <v>0.81744093257644523</v>
      </c>
      <c r="C923" s="1"/>
      <c r="D923" s="1"/>
      <c r="E923" s="1"/>
      <c r="F923" s="1">
        <v>2.981585934006262</v>
      </c>
      <c r="G923" s="1">
        <v>4.2175660860641484</v>
      </c>
      <c r="H923" s="1"/>
      <c r="I923" s="1">
        <v>2.6404337396845028</v>
      </c>
      <c r="J923" s="1"/>
      <c r="K923" s="1">
        <v>1.889543430391051</v>
      </c>
      <c r="L923" s="1">
        <v>1.8540466070783921</v>
      </c>
      <c r="M923" s="1">
        <v>2.3301550213197041E-2</v>
      </c>
      <c r="N923" s="1">
        <v>1.7356180144183979</v>
      </c>
      <c r="O923" s="1"/>
      <c r="P923" s="1">
        <v>2.5182531111663091</v>
      </c>
      <c r="Q923" s="1">
        <v>1.1208688316573101</v>
      </c>
      <c r="R923" s="1"/>
      <c r="S923" s="1"/>
      <c r="T923" s="1">
        <v>0.99757826343768485</v>
      </c>
    </row>
    <row r="924" spans="1:20" x14ac:dyDescent="0.3">
      <c r="A924" s="25">
        <v>37883</v>
      </c>
      <c r="B924" s="1">
        <v>0.78031799826813653</v>
      </c>
      <c r="C924" s="1"/>
      <c r="D924" s="1"/>
      <c r="E924" s="1"/>
      <c r="F924" s="1">
        <v>3.02562632740297</v>
      </c>
      <c r="G924" s="1">
        <v>4.2017031910251186</v>
      </c>
      <c r="H924" s="1"/>
      <c r="I924" s="1">
        <v>2.6171018949644251</v>
      </c>
      <c r="J924" s="1"/>
      <c r="K924" s="1">
        <v>1.9072337008770319</v>
      </c>
      <c r="L924" s="1">
        <v>1.83586940466767</v>
      </c>
      <c r="M924" s="1">
        <v>2.838709869566973E-2</v>
      </c>
      <c r="N924" s="1">
        <v>1.7274669436003629</v>
      </c>
      <c r="O924" s="1"/>
      <c r="P924" s="1">
        <v>2.5549569473101319</v>
      </c>
      <c r="Q924" s="1">
        <v>1.099640275421468</v>
      </c>
      <c r="R924" s="1"/>
      <c r="S924" s="1"/>
      <c r="T924" s="1">
        <v>0.99533372711163648</v>
      </c>
    </row>
    <row r="925" spans="1:20" x14ac:dyDescent="0.3">
      <c r="A925" s="25">
        <v>37886</v>
      </c>
      <c r="B925" s="1">
        <v>0.76745948180839207</v>
      </c>
      <c r="C925" s="1"/>
      <c r="D925" s="1"/>
      <c r="E925" s="1"/>
      <c r="F925" s="1">
        <v>2.988217514057947</v>
      </c>
      <c r="G925" s="1">
        <v>4.2648589432323352</v>
      </c>
      <c r="H925" s="1"/>
      <c r="I925" s="1">
        <v>2.596399075967851</v>
      </c>
      <c r="J925" s="1"/>
      <c r="K925" s="1">
        <v>1.8726823985021681</v>
      </c>
      <c r="L925" s="1">
        <v>1.8319696615186429</v>
      </c>
      <c r="M925" s="1">
        <v>3.1606319139265877E-2</v>
      </c>
      <c r="N925" s="1">
        <v>1.6979393284837541</v>
      </c>
      <c r="O925" s="1"/>
      <c r="P925" s="1">
        <v>2.498898713133181</v>
      </c>
      <c r="Q925" s="1">
        <v>1.0886862584230561</v>
      </c>
      <c r="R925" s="1"/>
      <c r="S925" s="1"/>
      <c r="T925" s="1">
        <v>0.97371529828706471</v>
      </c>
    </row>
    <row r="926" spans="1:20" x14ac:dyDescent="0.3">
      <c r="A926" s="25">
        <v>37887</v>
      </c>
      <c r="B926" s="1">
        <v>0.76737734470602648</v>
      </c>
      <c r="C926" s="1"/>
      <c r="D926" s="1"/>
      <c r="E926" s="1"/>
      <c r="F926" s="1">
        <v>2.949823906866829</v>
      </c>
      <c r="G926" s="1">
        <v>4.1555997163140823</v>
      </c>
      <c r="H926" s="1"/>
      <c r="I926" s="1">
        <v>2.561135943723615</v>
      </c>
      <c r="J926" s="1"/>
      <c r="K926" s="1">
        <v>1.8865029194685361</v>
      </c>
      <c r="L926" s="1">
        <v>1.820140918195555</v>
      </c>
      <c r="M926" s="1">
        <v>3.022187136072757E-2</v>
      </c>
      <c r="N926" s="1">
        <v>1.673204170187065</v>
      </c>
      <c r="O926" s="1"/>
      <c r="P926" s="1">
        <v>2.4815487329429051</v>
      </c>
      <c r="Q926" s="1">
        <v>1.084355694699781</v>
      </c>
      <c r="R926" s="1"/>
      <c r="S926" s="1"/>
      <c r="T926" s="1">
        <v>0.97123449497932701</v>
      </c>
    </row>
    <row r="927" spans="1:20" x14ac:dyDescent="0.3">
      <c r="A927" s="25">
        <v>37888</v>
      </c>
      <c r="B927" s="1">
        <v>0.74237026697286757</v>
      </c>
      <c r="C927" s="1"/>
      <c r="D927" s="1"/>
      <c r="E927" s="1"/>
      <c r="F927" s="1">
        <v>2.8992897764842578</v>
      </c>
      <c r="G927" s="1">
        <v>4.0588405082318424</v>
      </c>
      <c r="H927" s="1"/>
      <c r="I927" s="1">
        <v>2.511581941730253</v>
      </c>
      <c r="J927" s="1"/>
      <c r="K927" s="1">
        <v>1.8657721380600401</v>
      </c>
      <c r="L927" s="1">
        <v>1.783445444025298</v>
      </c>
      <c r="M927" s="1">
        <v>2.7886966638626991E-2</v>
      </c>
      <c r="N927" s="1">
        <v>1.690366546311588</v>
      </c>
      <c r="O927" s="1"/>
      <c r="P927" s="1">
        <v>2.4641989513888851</v>
      </c>
      <c r="Q927" s="1">
        <v>1.0784117191856251</v>
      </c>
      <c r="R927" s="1"/>
      <c r="S927" s="1"/>
      <c r="T927" s="1">
        <v>0.94843473124630873</v>
      </c>
    </row>
    <row r="928" spans="1:20" x14ac:dyDescent="0.3">
      <c r="A928" s="25">
        <v>37889</v>
      </c>
      <c r="B928" s="1">
        <v>0.70505586034911016</v>
      </c>
      <c r="C928" s="1"/>
      <c r="D928" s="1"/>
      <c r="E928" s="1"/>
      <c r="F928" s="1">
        <v>2.8390096477409652</v>
      </c>
      <c r="G928" s="1">
        <v>3.947892748979541</v>
      </c>
      <c r="H928" s="1"/>
      <c r="I928" s="1">
        <v>2.4963069254768868</v>
      </c>
      <c r="J928" s="1"/>
      <c r="K928" s="1">
        <v>1.789759108152714</v>
      </c>
      <c r="L928" s="1">
        <v>1.763532688467832</v>
      </c>
      <c r="M928" s="1">
        <v>2.6953389582886469E-2</v>
      </c>
      <c r="N928" s="1">
        <v>1.6642091647565069</v>
      </c>
      <c r="O928" s="1"/>
      <c r="P928" s="1">
        <v>2.4964559401098469</v>
      </c>
      <c r="Q928" s="1">
        <v>1.070769428824782</v>
      </c>
      <c r="R928" s="1"/>
      <c r="S928" s="1"/>
      <c r="T928" s="1">
        <v>0.93360897814530464</v>
      </c>
    </row>
    <row r="929" spans="1:20" x14ac:dyDescent="0.3">
      <c r="A929" s="25">
        <v>37890</v>
      </c>
      <c r="B929" s="1">
        <v>0.70512658801193295</v>
      </c>
      <c r="C929" s="1"/>
      <c r="D929" s="1"/>
      <c r="E929" s="1"/>
      <c r="F929" s="1">
        <v>2.8174396857491768</v>
      </c>
      <c r="G929" s="1">
        <v>3.8848073463566459</v>
      </c>
      <c r="H929" s="1"/>
      <c r="I929" s="1">
        <v>2.4474989361402928</v>
      </c>
      <c r="J929" s="1"/>
      <c r="K929" s="1">
        <v>1.7966693686769539</v>
      </c>
      <c r="L929" s="1">
        <v>1.7372599404790079</v>
      </c>
      <c r="M929" s="1">
        <v>2.78801017685326E-2</v>
      </c>
      <c r="N929" s="1">
        <v>1.6669264523439999</v>
      </c>
      <c r="O929" s="1"/>
      <c r="P929" s="1">
        <v>2.484667479382455</v>
      </c>
      <c r="Q929" s="1">
        <v>1.0741659320226811</v>
      </c>
      <c r="R929" s="1"/>
      <c r="S929" s="1"/>
      <c r="T929" s="1">
        <v>0.93384524512699396</v>
      </c>
    </row>
    <row r="930" spans="1:20" x14ac:dyDescent="0.3">
      <c r="A930" s="25">
        <v>37893</v>
      </c>
      <c r="B930" s="1">
        <v>0.71763966855770966</v>
      </c>
      <c r="C930" s="1"/>
      <c r="D930" s="1"/>
      <c r="E930" s="1"/>
      <c r="F930" s="1">
        <v>2.9033199972933001</v>
      </c>
      <c r="G930" s="1">
        <v>3.9877737363580121</v>
      </c>
      <c r="H930" s="1"/>
      <c r="I930" s="1">
        <v>2.498457712897471</v>
      </c>
      <c r="J930" s="1"/>
      <c r="K930" s="1">
        <v>1.7828488477105859</v>
      </c>
      <c r="L930" s="1">
        <v>1.754652189678694</v>
      </c>
      <c r="M930" s="1">
        <v>2.8356690704406051E-2</v>
      </c>
      <c r="N930" s="1">
        <v>1.686024325979594</v>
      </c>
      <c r="O930" s="1"/>
      <c r="P930" s="1">
        <v>2.4966758008237409</v>
      </c>
      <c r="Q930" s="1">
        <v>1.0741659320226811</v>
      </c>
      <c r="R930" s="1"/>
      <c r="S930" s="1"/>
      <c r="T930" s="1">
        <v>0.95144713526284741</v>
      </c>
    </row>
    <row r="931" spans="1:20" x14ac:dyDescent="0.3">
      <c r="A931" s="25">
        <v>37894</v>
      </c>
      <c r="B931" s="1">
        <v>0.72984265243433633</v>
      </c>
      <c r="C931" s="1"/>
      <c r="D931" s="1"/>
      <c r="E931" s="1"/>
      <c r="F931" s="1">
        <v>2.933026310796027</v>
      </c>
      <c r="G931" s="1">
        <v>3.932396442944603</v>
      </c>
      <c r="H931" s="1"/>
      <c r="I931" s="1">
        <v>2.4954654021270191</v>
      </c>
      <c r="J931" s="1"/>
      <c r="K931" s="1">
        <v>1.7759385872684581</v>
      </c>
      <c r="L931" s="1">
        <v>1.726004462310905</v>
      </c>
      <c r="M931" s="1">
        <v>2.8351380715057429E-2</v>
      </c>
      <c r="N931" s="1">
        <v>1.6776609655968009</v>
      </c>
      <c r="O931" s="1"/>
      <c r="P931" s="1">
        <v>2.44369172868464</v>
      </c>
      <c r="Q931" s="1">
        <v>1.069325823237965</v>
      </c>
      <c r="R931" s="1"/>
      <c r="S931" s="1"/>
      <c r="T931" s="1">
        <v>0.94565859421145937</v>
      </c>
    </row>
    <row r="932" spans="1:20" x14ac:dyDescent="0.3">
      <c r="A932" s="25">
        <v>37895</v>
      </c>
      <c r="B932" s="1">
        <v>0.73045660309760074</v>
      </c>
      <c r="C932" s="1"/>
      <c r="D932" s="1"/>
      <c r="E932" s="1"/>
      <c r="F932" s="1">
        <v>3.0773142576013859</v>
      </c>
      <c r="G932" s="1">
        <v>4.0649963611741358</v>
      </c>
      <c r="H932" s="1"/>
      <c r="I932" s="1">
        <v>2.5657359109409819</v>
      </c>
      <c r="J932" s="1"/>
      <c r="K932" s="1">
        <v>1.8381310368428729</v>
      </c>
      <c r="L932" s="1">
        <v>1.8065662291349629</v>
      </c>
      <c r="M932" s="1">
        <v>2.7908269547888519E-2</v>
      </c>
      <c r="N932" s="1">
        <v>1.724769584184124</v>
      </c>
      <c r="O932" s="1"/>
      <c r="P932" s="1">
        <v>2.5591847952642741</v>
      </c>
      <c r="Q932" s="1">
        <v>1.0709392258531281</v>
      </c>
      <c r="R932" s="1"/>
      <c r="S932" s="1"/>
      <c r="T932" s="1">
        <v>0.97920850561134132</v>
      </c>
    </row>
    <row r="933" spans="1:20" x14ac:dyDescent="0.3">
      <c r="A933" s="25">
        <v>37896</v>
      </c>
      <c r="B933" s="1">
        <v>0.75547931372514188</v>
      </c>
      <c r="C933" s="1"/>
      <c r="D933" s="1"/>
      <c r="E933" s="1"/>
      <c r="F933" s="1">
        <v>3.164612282629975</v>
      </c>
      <c r="G933" s="1">
        <v>4.1843758558573851</v>
      </c>
      <c r="H933" s="1"/>
      <c r="I933" s="1">
        <v>2.5796578589829822</v>
      </c>
      <c r="J933" s="1"/>
      <c r="K933" s="1">
        <v>1.8588618380402171</v>
      </c>
      <c r="L933" s="1">
        <v>1.8200559540868111</v>
      </c>
      <c r="M933" s="1">
        <v>2.9769532605226821E-2</v>
      </c>
      <c r="N933" s="1">
        <v>1.78798744568256</v>
      </c>
      <c r="O933" s="1"/>
      <c r="P933" s="1">
        <v>2.5082871003307421</v>
      </c>
      <c r="Q933" s="1">
        <v>1.086903115359289</v>
      </c>
      <c r="R933" s="1"/>
      <c r="S933" s="1"/>
      <c r="T933" s="1">
        <v>0.9978145304193744</v>
      </c>
    </row>
    <row r="934" spans="1:20" x14ac:dyDescent="0.3">
      <c r="A934" s="25">
        <v>37897</v>
      </c>
      <c r="B934" s="1">
        <v>0.74329266145939143</v>
      </c>
      <c r="C934" s="1"/>
      <c r="D934" s="1"/>
      <c r="E934" s="1"/>
      <c r="F934" s="1">
        <v>3.236026760912345</v>
      </c>
      <c r="G934" s="1">
        <v>4.3194620227275724</v>
      </c>
      <c r="H934" s="1"/>
      <c r="I934" s="1">
        <v>2.5844046105900471</v>
      </c>
      <c r="J934" s="1"/>
      <c r="K934" s="1">
        <v>1.914143974456985</v>
      </c>
      <c r="L934" s="1">
        <v>1.853224987906543</v>
      </c>
      <c r="M934" s="1">
        <v>2.8387456641023899E-2</v>
      </c>
      <c r="N934" s="1">
        <v>1.8184422055654781</v>
      </c>
      <c r="O934" s="1"/>
      <c r="P934" s="1">
        <v>2.543343996639658</v>
      </c>
      <c r="Q934" s="1">
        <v>1.086903115359289</v>
      </c>
      <c r="R934" s="1"/>
      <c r="S934" s="1"/>
      <c r="T934" s="1">
        <v>1.0093916125221509</v>
      </c>
    </row>
    <row r="935" spans="1:20" x14ac:dyDescent="0.3">
      <c r="A935" s="25">
        <v>37900</v>
      </c>
      <c r="B935" s="1">
        <v>0.74365331042015792</v>
      </c>
      <c r="C935" s="1"/>
      <c r="D935" s="1"/>
      <c r="E935" s="1"/>
      <c r="F935" s="1">
        <v>3.3214927086738362</v>
      </c>
      <c r="G935" s="1">
        <v>4.3356196950695889</v>
      </c>
      <c r="H935" s="1"/>
      <c r="I935" s="1">
        <v>2.5844179983796649</v>
      </c>
      <c r="J935" s="1"/>
      <c r="K935" s="1">
        <v>1.921054241550137</v>
      </c>
      <c r="L935" s="1">
        <v>1.8382162125145769</v>
      </c>
      <c r="M935" s="1">
        <v>2.931812500696402E-2</v>
      </c>
      <c r="N935" s="1">
        <v>1.828966039606394</v>
      </c>
      <c r="O935" s="1"/>
      <c r="P935" s="1">
        <v>2.5632745204559022</v>
      </c>
      <c r="Q935" s="1">
        <v>1.116623122430187</v>
      </c>
      <c r="R935" s="1"/>
      <c r="S935" s="1"/>
      <c r="T935" s="1">
        <v>1.020259893679859</v>
      </c>
    </row>
    <row r="936" spans="1:20" x14ac:dyDescent="0.3">
      <c r="A936" s="25">
        <v>37901</v>
      </c>
      <c r="B936" s="1">
        <v>0.74395244200628829</v>
      </c>
      <c r="C936" s="1"/>
      <c r="D936" s="1"/>
      <c r="E936" s="1"/>
      <c r="F936" s="1">
        <v>3.3777820868505959</v>
      </c>
      <c r="G936" s="1">
        <v>4.3005739161615084</v>
      </c>
      <c r="H936" s="1"/>
      <c r="I936" s="1">
        <v>2.5843983333102978</v>
      </c>
      <c r="J936" s="1"/>
      <c r="K936" s="1">
        <v>1.9486953097585209</v>
      </c>
      <c r="L936" s="1">
        <v>1.85722086852952</v>
      </c>
      <c r="M936" s="1">
        <v>3.0711146195369181E-2</v>
      </c>
      <c r="N936" s="1">
        <v>1.819002115902604</v>
      </c>
      <c r="O936" s="1"/>
      <c r="P936" s="1">
        <v>2.782072898269901</v>
      </c>
      <c r="Q936" s="1">
        <v>1.1089808348890851</v>
      </c>
      <c r="R936" s="1"/>
      <c r="S936" s="1"/>
      <c r="T936" s="1">
        <v>1.031896042528057</v>
      </c>
    </row>
    <row r="937" spans="1:20" x14ac:dyDescent="0.3">
      <c r="A937" s="25">
        <v>37902</v>
      </c>
      <c r="B937" s="1">
        <v>0.75716786260842073</v>
      </c>
      <c r="C937" s="1"/>
      <c r="D937" s="1"/>
      <c r="E937" s="1"/>
      <c r="F937" s="1">
        <v>3.3025351386493629</v>
      </c>
      <c r="G937" s="1">
        <v>4.3642752606989266</v>
      </c>
      <c r="H937" s="1"/>
      <c r="I937" s="1">
        <v>2.604756170870969</v>
      </c>
      <c r="J937" s="1"/>
      <c r="K937" s="1">
        <v>1.955605576851672</v>
      </c>
      <c r="L937" s="1">
        <v>1.8710096207178231</v>
      </c>
      <c r="M937" s="1">
        <v>3.026790239219641E-2</v>
      </c>
      <c r="N937" s="1">
        <v>1.838745671915943</v>
      </c>
      <c r="O937" s="1"/>
      <c r="P937" s="1">
        <v>2.716010629005686</v>
      </c>
      <c r="Q937" s="1">
        <v>1.112377407124439</v>
      </c>
      <c r="R937" s="1"/>
      <c r="S937" s="1"/>
      <c r="T937" s="1">
        <v>1.051624335499115</v>
      </c>
    </row>
    <row r="938" spans="1:20" x14ac:dyDescent="0.3">
      <c r="A938" s="25">
        <v>37903</v>
      </c>
      <c r="B938" s="1">
        <v>0.74474924518888375</v>
      </c>
      <c r="C938" s="1"/>
      <c r="D938" s="1"/>
      <c r="E938" s="1"/>
      <c r="F938" s="1">
        <v>3.2159739752519099</v>
      </c>
      <c r="G938" s="1">
        <v>4.3514967594454612</v>
      </c>
      <c r="H938" s="1"/>
      <c r="I938" s="1">
        <v>2.6122927787923529</v>
      </c>
      <c r="J938" s="1"/>
      <c r="K938" s="1">
        <v>1.914143974456985</v>
      </c>
      <c r="L938" s="1">
        <v>1.8545575231929201</v>
      </c>
      <c r="M938" s="1">
        <v>3.0266478997408461E-2</v>
      </c>
      <c r="N938" s="1">
        <v>1.8468392992844129</v>
      </c>
      <c r="O938" s="1"/>
      <c r="P938" s="1">
        <v>2.7102296606362022</v>
      </c>
      <c r="Q938" s="1">
        <v>1.1106791210067619</v>
      </c>
      <c r="R938" s="1"/>
      <c r="S938" s="1"/>
      <c r="T938" s="1">
        <v>1.045953927938571</v>
      </c>
    </row>
    <row r="939" spans="1:20" x14ac:dyDescent="0.3">
      <c r="A939" s="25">
        <v>37904</v>
      </c>
      <c r="B939" s="1">
        <v>0.74468164692110794</v>
      </c>
      <c r="C939" s="1"/>
      <c r="D939" s="1"/>
      <c r="E939" s="1"/>
      <c r="F939" s="1">
        <v>3.202191610129959</v>
      </c>
      <c r="G939" s="1">
        <v>4.3514340285927906</v>
      </c>
      <c r="H939" s="1"/>
      <c r="I939" s="1">
        <v>2.5635068514268688</v>
      </c>
      <c r="J939" s="1"/>
      <c r="K939" s="1">
        <v>1.921054241550137</v>
      </c>
      <c r="L939" s="1">
        <v>1.834557750733794</v>
      </c>
      <c r="M939" s="1">
        <v>3.0268417428936361E-2</v>
      </c>
      <c r="N939" s="1">
        <v>1.835669056388249</v>
      </c>
      <c r="O939" s="1"/>
      <c r="P939" s="1">
        <v>2.702844899024643</v>
      </c>
      <c r="Q939" s="1">
        <v>1.129360268301205</v>
      </c>
      <c r="R939" s="1"/>
      <c r="S939" s="1"/>
      <c r="T939" s="1">
        <v>1.0440637920850571</v>
      </c>
    </row>
    <row r="940" spans="1:20" x14ac:dyDescent="0.3">
      <c r="A940" s="25">
        <v>37907</v>
      </c>
      <c r="B940" s="1">
        <v>0.75743797312404026</v>
      </c>
      <c r="C940" s="1"/>
      <c r="D940" s="1"/>
      <c r="E940" s="1"/>
      <c r="F940" s="1">
        <v>3.3315080418450318</v>
      </c>
      <c r="G940" s="1">
        <v>4.5186121699916937</v>
      </c>
      <c r="H940" s="1"/>
      <c r="I940" s="1">
        <v>2.6202995476903541</v>
      </c>
      <c r="J940" s="1"/>
      <c r="K940" s="1">
        <v>1.907233707445944</v>
      </c>
      <c r="L940" s="1">
        <v>1.858942352375726</v>
      </c>
      <c r="M940" s="1">
        <v>3.1207353549066241E-2</v>
      </c>
      <c r="N940" s="1">
        <v>1.8847173785253371</v>
      </c>
      <c r="O940" s="1"/>
      <c r="P940" s="1">
        <v>2.7148144711065658</v>
      </c>
      <c r="Q940" s="1">
        <v>1.170119135125445</v>
      </c>
      <c r="R940" s="1"/>
      <c r="S940" s="1"/>
      <c r="T940" s="1">
        <v>1.0668044890726529</v>
      </c>
    </row>
    <row r="941" spans="1:20" x14ac:dyDescent="0.3">
      <c r="A941" s="25">
        <v>37908</v>
      </c>
      <c r="B941" s="1">
        <v>0.7579418931002071</v>
      </c>
      <c r="C941" s="1"/>
      <c r="D941" s="1"/>
      <c r="E941" s="1"/>
      <c r="F941" s="1">
        <v>3.3382579902612002</v>
      </c>
      <c r="G941" s="1">
        <v>4.6076535167676624</v>
      </c>
      <c r="H941" s="1"/>
      <c r="I941" s="1">
        <v>2.5725985585974609</v>
      </c>
      <c r="J941" s="1"/>
      <c r="K941" s="1">
        <v>1.94869530975852</v>
      </c>
      <c r="L941" s="1">
        <v>1.8619998233465169</v>
      </c>
      <c r="M941" s="1">
        <v>3.075042466638395E-2</v>
      </c>
      <c r="N941" s="1">
        <v>1.8502267312937399</v>
      </c>
      <c r="O941" s="1"/>
      <c r="P941" s="1">
        <v>2.8143357566022278</v>
      </c>
      <c r="Q941" s="1">
        <v>1.171817421243122</v>
      </c>
      <c r="R941" s="1"/>
      <c r="S941" s="1"/>
      <c r="T941" s="1">
        <v>1.073715298287065</v>
      </c>
    </row>
    <row r="942" spans="1:20" x14ac:dyDescent="0.3">
      <c r="A942" s="25">
        <v>37909</v>
      </c>
      <c r="B942" s="1">
        <v>0.73296613514561315</v>
      </c>
      <c r="C942" s="1"/>
      <c r="D942" s="1"/>
      <c r="E942" s="1"/>
      <c r="F942" s="1">
        <v>3.3030089197763521</v>
      </c>
      <c r="G942" s="1">
        <v>4.5677585389978832</v>
      </c>
      <c r="H942" s="1"/>
      <c r="I942" s="1">
        <v>2.5436840776892482</v>
      </c>
      <c r="J942" s="1"/>
      <c r="K942" s="1">
        <v>1.9279645086432879</v>
      </c>
      <c r="L942" s="1">
        <v>1.831077583281822</v>
      </c>
      <c r="M942" s="1">
        <v>2.935159280679155E-2</v>
      </c>
      <c r="N942" s="1">
        <v>1.820874818124248</v>
      </c>
      <c r="O942" s="1"/>
      <c r="P942" s="1">
        <v>3.005200204456572</v>
      </c>
      <c r="Q942" s="1">
        <v>1.133605983606953</v>
      </c>
      <c r="R942" s="1"/>
      <c r="S942" s="1"/>
      <c r="T942" s="1">
        <v>1.0597755463673959</v>
      </c>
    </row>
    <row r="943" spans="1:20" x14ac:dyDescent="0.3">
      <c r="A943" s="25">
        <v>37910</v>
      </c>
      <c r="B943" s="1">
        <v>0.7203624258824568</v>
      </c>
      <c r="C943" s="1"/>
      <c r="D943" s="1"/>
      <c r="E943" s="1"/>
      <c r="F943" s="1">
        <v>3.3363679368812398</v>
      </c>
      <c r="G943" s="1">
        <v>4.4229474836564693</v>
      </c>
      <c r="H943" s="1"/>
      <c r="I943" s="1">
        <v>2.5720943279920978</v>
      </c>
      <c r="J943" s="1"/>
      <c r="K943" s="1">
        <v>1.969426110955864</v>
      </c>
      <c r="L943" s="1">
        <v>1.8689426007201431</v>
      </c>
      <c r="M943" s="1">
        <v>2.8428310018595589E-2</v>
      </c>
      <c r="N943" s="1">
        <v>1.8067062159806799</v>
      </c>
      <c r="O943" s="1"/>
      <c r="P943" s="1">
        <v>2.974494671490675</v>
      </c>
      <c r="Q943" s="1">
        <v>1.0936962598299951</v>
      </c>
      <c r="R943" s="1"/>
      <c r="S943" s="1"/>
      <c r="T943" s="1">
        <v>1.060543414057886</v>
      </c>
    </row>
    <row r="944" spans="1:20" x14ac:dyDescent="0.3">
      <c r="A944" s="25">
        <v>37911</v>
      </c>
      <c r="B944" s="1">
        <v>0.73254689669541706</v>
      </c>
      <c r="C944" s="1"/>
      <c r="D944" s="1"/>
      <c r="E944" s="1"/>
      <c r="F944" s="1">
        <v>3.3712847191463529</v>
      </c>
      <c r="G944" s="1">
        <v>4.3846362088151922</v>
      </c>
      <c r="H944" s="1"/>
      <c r="I944" s="1">
        <v>2.5704962014182349</v>
      </c>
      <c r="J944" s="1"/>
      <c r="K944" s="1">
        <v>1.962515843862713</v>
      </c>
      <c r="L944" s="1">
        <v>1.8682525036164479</v>
      </c>
      <c r="M944" s="1">
        <v>2.8418060103884351E-2</v>
      </c>
      <c r="N944" s="1">
        <v>1.786127707322666</v>
      </c>
      <c r="O944" s="1"/>
      <c r="P944" s="1">
        <v>2.89596909682363</v>
      </c>
      <c r="Q944" s="1">
        <v>1.091148830665037</v>
      </c>
      <c r="R944" s="1"/>
      <c r="S944" s="1"/>
      <c r="T944" s="1">
        <v>1.050797401063202</v>
      </c>
    </row>
    <row r="945" spans="1:20" x14ac:dyDescent="0.3">
      <c r="A945" s="25">
        <v>37914</v>
      </c>
      <c r="B945" s="1">
        <v>0.75878700610566718</v>
      </c>
      <c r="C945" s="1"/>
      <c r="D945" s="1"/>
      <c r="E945" s="1"/>
      <c r="F945" s="1">
        <v>3.415268233641664</v>
      </c>
      <c r="G945" s="1">
        <v>4.574008622831502</v>
      </c>
      <c r="H945" s="1"/>
      <c r="I945" s="1">
        <v>2.5420783546280008</v>
      </c>
      <c r="J945" s="1"/>
      <c r="K945" s="1">
        <v>1.9901569121532079</v>
      </c>
      <c r="L945" s="1">
        <v>1.912945389870689</v>
      </c>
      <c r="M945" s="1">
        <v>2.936793167422155E-2</v>
      </c>
      <c r="N945" s="1">
        <v>1.787771586251925</v>
      </c>
      <c r="O945" s="1"/>
      <c r="P945" s="1">
        <v>2.9445922546460399</v>
      </c>
      <c r="Q945" s="1">
        <v>1.08698802967095</v>
      </c>
      <c r="R945" s="1"/>
      <c r="S945" s="1"/>
      <c r="T945" s="1">
        <v>1.0849970466627299</v>
      </c>
    </row>
    <row r="946" spans="1:20" x14ac:dyDescent="0.3">
      <c r="A946" s="25">
        <v>37915</v>
      </c>
      <c r="B946" s="1">
        <v>0.78333412103029976</v>
      </c>
      <c r="C946" s="1"/>
      <c r="D946" s="1"/>
      <c r="E946" s="1"/>
      <c r="F946" s="1">
        <v>3.422857462476836</v>
      </c>
      <c r="G946" s="1">
        <v>4.4945510250734504</v>
      </c>
      <c r="H946" s="1"/>
      <c r="I946" s="1">
        <v>2.5024175433198579</v>
      </c>
      <c r="J946" s="1"/>
      <c r="K946" s="1">
        <v>2.0177979803615922</v>
      </c>
      <c r="L946" s="1">
        <v>1.922753223811426</v>
      </c>
      <c r="M946" s="1">
        <v>3.1223208732392239E-2</v>
      </c>
      <c r="N946" s="1">
        <v>1.786624217013504</v>
      </c>
      <c r="O946" s="1"/>
      <c r="P946" s="1">
        <v>2.9199455071676819</v>
      </c>
      <c r="Q946" s="1">
        <v>1.129360268301205</v>
      </c>
      <c r="R946" s="1"/>
      <c r="S946" s="1"/>
      <c r="T946" s="1">
        <v>1.089663319551093</v>
      </c>
    </row>
    <row r="947" spans="1:20" x14ac:dyDescent="0.3">
      <c r="A947" s="25">
        <v>37916</v>
      </c>
      <c r="B947" s="1">
        <v>0.78343450718303487</v>
      </c>
      <c r="C947" s="1"/>
      <c r="D947" s="1"/>
      <c r="E947" s="1"/>
      <c r="F947" s="1">
        <v>3.3689749486077298</v>
      </c>
      <c r="G947" s="1">
        <v>4.3434633475157263</v>
      </c>
      <c r="H947" s="1"/>
      <c r="I947" s="1">
        <v>2.535141240850125</v>
      </c>
      <c r="J947" s="1"/>
      <c r="K947" s="1">
        <v>1.976336377966905</v>
      </c>
      <c r="L947" s="1">
        <v>1.890741882917317</v>
      </c>
      <c r="M947" s="1">
        <v>3.213649662679862E-2</v>
      </c>
      <c r="N947" s="1">
        <v>1.7565189671213559</v>
      </c>
      <c r="O947" s="1"/>
      <c r="P947" s="1">
        <v>2.9168763615897562</v>
      </c>
      <c r="Q947" s="1">
        <v>1.1412482711249421</v>
      </c>
      <c r="R947" s="1"/>
      <c r="S947" s="1"/>
      <c r="T947" s="1">
        <v>1.0770230360307149</v>
      </c>
    </row>
    <row r="948" spans="1:20" x14ac:dyDescent="0.3">
      <c r="A948" s="25">
        <v>37917</v>
      </c>
      <c r="B948" s="1">
        <v>0.75814000681211813</v>
      </c>
      <c r="C948" s="1"/>
      <c r="D948" s="1"/>
      <c r="E948" s="1"/>
      <c r="F948" s="1">
        <v>3.2998745820875341</v>
      </c>
      <c r="G948" s="1">
        <v>4.2559107995417396</v>
      </c>
      <c r="H948" s="1"/>
      <c r="I948" s="1">
        <v>2.4659264078636771</v>
      </c>
      <c r="J948" s="1"/>
      <c r="K948" s="1">
        <v>1.9486953097585209</v>
      </c>
      <c r="L948" s="1">
        <v>1.84461766080222</v>
      </c>
      <c r="M948" s="1">
        <v>3.2110335177879437E-2</v>
      </c>
      <c r="N948" s="1">
        <v>1.729918778379486</v>
      </c>
      <c r="O948" s="1"/>
      <c r="P948" s="1">
        <v>2.8935276591636661</v>
      </c>
      <c r="Q948" s="1">
        <v>1.103036833488773</v>
      </c>
      <c r="R948" s="1"/>
      <c r="S948" s="1"/>
      <c r="T948" s="1">
        <v>1.0448316597755469</v>
      </c>
    </row>
    <row r="949" spans="1:20" x14ac:dyDescent="0.3">
      <c r="A949" s="25">
        <v>37918</v>
      </c>
      <c r="B949" s="1">
        <v>0.75786095505524254</v>
      </c>
      <c r="C949" s="1"/>
      <c r="D949" s="1"/>
      <c r="E949" s="1"/>
      <c r="F949" s="1">
        <v>3.2945660681739302</v>
      </c>
      <c r="G949" s="1">
        <v>4.2559619099193302</v>
      </c>
      <c r="H949" s="1"/>
      <c r="I949" s="1">
        <v>2.46167242565026</v>
      </c>
      <c r="J949" s="1"/>
      <c r="K949" s="1">
        <v>1.983246645060057</v>
      </c>
      <c r="L949" s="1">
        <v>1.898332425623052</v>
      </c>
      <c r="M949" s="1">
        <v>3.3966466310707231E-2</v>
      </c>
      <c r="N949" s="1">
        <v>1.7527264663634039</v>
      </c>
      <c r="O949" s="1"/>
      <c r="P949" s="1">
        <v>2.934905530240417</v>
      </c>
      <c r="Q949" s="1">
        <v>1.0915734022002339</v>
      </c>
      <c r="R949" s="1"/>
      <c r="S949" s="1"/>
      <c r="T949" s="1">
        <v>1.0521559362079149</v>
      </c>
    </row>
    <row r="950" spans="1:20" x14ac:dyDescent="0.3">
      <c r="A950" s="25">
        <v>37921</v>
      </c>
      <c r="B950" s="1">
        <v>0.7453328369576947</v>
      </c>
      <c r="C950" s="1"/>
      <c r="D950" s="1"/>
      <c r="E950" s="1"/>
      <c r="F950" s="1">
        <v>3.318497079423218</v>
      </c>
      <c r="G950" s="1">
        <v>4.3037156564161014</v>
      </c>
      <c r="H950" s="1"/>
      <c r="I950" s="1">
        <v>2.4337658737274119</v>
      </c>
      <c r="J950" s="1"/>
      <c r="K950" s="1">
        <v>1.9694261109558651</v>
      </c>
      <c r="L950" s="1">
        <v>1.8940767785551831</v>
      </c>
      <c r="M950" s="1">
        <v>4.0437265124245267E-2</v>
      </c>
      <c r="N950" s="1">
        <v>1.760687007256257</v>
      </c>
      <c r="O950" s="1"/>
      <c r="P950" s="1">
        <v>2.9551003788889738</v>
      </c>
      <c r="Q950" s="1">
        <v>1.0647404815178301</v>
      </c>
      <c r="R950" s="1"/>
      <c r="S950" s="1"/>
      <c r="T950" s="1">
        <v>1.0484347312463089</v>
      </c>
    </row>
    <row r="951" spans="1:20" x14ac:dyDescent="0.3">
      <c r="A951" s="25">
        <v>37922</v>
      </c>
      <c r="B951" s="1">
        <v>0.77054723659682178</v>
      </c>
      <c r="C951" s="1"/>
      <c r="D951" s="1"/>
      <c r="E951" s="1"/>
      <c r="F951" s="1">
        <v>3.3158922352325861</v>
      </c>
      <c r="G951" s="1">
        <v>4.2719887556286764</v>
      </c>
      <c r="H951" s="1"/>
      <c r="I951" s="1">
        <v>2.4273112148872409</v>
      </c>
      <c r="J951" s="1"/>
      <c r="K951" s="1">
        <v>1.9970671791642489</v>
      </c>
      <c r="L951" s="1">
        <v>1.9115425154422629</v>
      </c>
      <c r="M951" s="1">
        <v>3.9541419677868631E-2</v>
      </c>
      <c r="N951" s="1">
        <v>1.7868984913715891</v>
      </c>
      <c r="O951" s="1"/>
      <c r="P951" s="1">
        <v>3.0046999342933538</v>
      </c>
      <c r="Q951" s="1">
        <v>1.0784116847709051</v>
      </c>
      <c r="R951" s="1"/>
      <c r="S951" s="1"/>
      <c r="T951" s="1">
        <v>1.076609568812759</v>
      </c>
    </row>
    <row r="952" spans="1:20" x14ac:dyDescent="0.3">
      <c r="A952" s="25">
        <v>37923</v>
      </c>
      <c r="B952" s="1">
        <v>0.79485395240922063</v>
      </c>
      <c r="C952" s="1"/>
      <c r="D952" s="1"/>
      <c r="E952" s="1"/>
      <c r="F952" s="1">
        <v>3.2653088248694742</v>
      </c>
      <c r="G952" s="1">
        <v>4.2256456891029286</v>
      </c>
      <c r="H952" s="1"/>
      <c r="I952" s="1">
        <v>2.4369626440098839</v>
      </c>
      <c r="J952" s="1"/>
      <c r="K952" s="1">
        <v>1.9694261109558651</v>
      </c>
      <c r="L952" s="1">
        <v>1.8659875465250251</v>
      </c>
      <c r="M952" s="1">
        <v>3.9529960439987293E-2</v>
      </c>
      <c r="N952" s="1">
        <v>1.7712661980772</v>
      </c>
      <c r="O952" s="1"/>
      <c r="P952" s="1">
        <v>3.0001648469678499</v>
      </c>
      <c r="Q952" s="1">
        <v>1.0699202541825219</v>
      </c>
      <c r="R952" s="1"/>
      <c r="S952" s="1"/>
      <c r="T952" s="1">
        <v>1.0598936798582399</v>
      </c>
    </row>
    <row r="953" spans="1:20" x14ac:dyDescent="0.3">
      <c r="A953" s="25">
        <v>37924</v>
      </c>
      <c r="B953" s="1">
        <v>0.7830208364047444</v>
      </c>
      <c r="C953" s="1"/>
      <c r="D953" s="1"/>
      <c r="E953" s="1"/>
      <c r="F953" s="1">
        <v>3.3222154399405088</v>
      </c>
      <c r="G953" s="1">
        <v>4.2271313710927494</v>
      </c>
      <c r="H953" s="1"/>
      <c r="I953" s="1">
        <v>2.492154178540277</v>
      </c>
      <c r="J953" s="1"/>
      <c r="K953" s="1">
        <v>1.976336377966905</v>
      </c>
      <c r="L953" s="1">
        <v>1.885135198568441</v>
      </c>
      <c r="M953" s="1">
        <v>3.8146914958826203E-2</v>
      </c>
      <c r="N953" s="1">
        <v>1.751295209534639</v>
      </c>
      <c r="O953" s="1"/>
      <c r="P953" s="1">
        <v>2.998298331050405</v>
      </c>
      <c r="Q953" s="1">
        <v>1.0784116847709051</v>
      </c>
      <c r="R953" s="1"/>
      <c r="S953" s="1"/>
      <c r="T953" s="1">
        <v>1.0686946249261671</v>
      </c>
    </row>
    <row r="954" spans="1:20" x14ac:dyDescent="0.3">
      <c r="A954" s="25">
        <v>37925</v>
      </c>
      <c r="B954" s="1">
        <v>0.74623068186198649</v>
      </c>
      <c r="C954" s="1"/>
      <c r="D954" s="1"/>
      <c r="E954" s="1"/>
      <c r="F954" s="1">
        <v>3.2746239836235671</v>
      </c>
      <c r="G954" s="1">
        <v>4.1347309699785946</v>
      </c>
      <c r="H954" s="1"/>
      <c r="I954" s="1">
        <v>2.5206214410243568</v>
      </c>
      <c r="J954" s="1"/>
      <c r="K954" s="1">
        <v>1.990156912153209</v>
      </c>
      <c r="L954" s="1">
        <v>1.8952560750000469</v>
      </c>
      <c r="M954" s="1">
        <v>3.5826154727158777E-2</v>
      </c>
      <c r="N954" s="1">
        <v>1.735775219599289</v>
      </c>
      <c r="O954" s="1"/>
      <c r="P954" s="1">
        <v>2.9914022016997919</v>
      </c>
      <c r="Q954" s="1">
        <v>1.0876673441180209</v>
      </c>
      <c r="R954" s="1"/>
      <c r="S954" s="1"/>
      <c r="T954" s="1">
        <v>1.0621382161842889</v>
      </c>
    </row>
    <row r="955" spans="1:20" x14ac:dyDescent="0.3">
      <c r="A955" s="25">
        <v>37928</v>
      </c>
      <c r="B955" s="1">
        <v>0.77160634690393903</v>
      </c>
      <c r="C955" s="1"/>
      <c r="D955" s="1"/>
      <c r="E955" s="1"/>
      <c r="F955" s="1">
        <v>3.3357855628967559</v>
      </c>
      <c r="G955" s="1">
        <v>4.2557392826965996</v>
      </c>
      <c r="H955" s="1"/>
      <c r="I955" s="1">
        <v>2.5227822365427981</v>
      </c>
      <c r="J955" s="1"/>
      <c r="K955" s="1">
        <v>2.024708247372633</v>
      </c>
      <c r="L955" s="1">
        <v>1.931527359481152</v>
      </c>
      <c r="M955" s="1">
        <v>3.6775428028461163E-2</v>
      </c>
      <c r="N955" s="1">
        <v>1.786193198862295</v>
      </c>
      <c r="O955" s="1"/>
      <c r="P955" s="1">
        <v>2.9934063577021019</v>
      </c>
      <c r="Q955" s="1">
        <v>1.1309736401303321</v>
      </c>
      <c r="R955" s="1"/>
      <c r="S955" s="1"/>
      <c r="T955" s="1">
        <v>1.0937389249852341</v>
      </c>
    </row>
    <row r="956" spans="1:20" x14ac:dyDescent="0.3">
      <c r="A956" s="25">
        <v>37929</v>
      </c>
      <c r="B956" s="1">
        <v>0.75947551992547124</v>
      </c>
      <c r="C956" s="1"/>
      <c r="D956" s="1"/>
      <c r="E956" s="1"/>
      <c r="F956" s="1">
        <v>3.3504094665351731</v>
      </c>
      <c r="G956" s="1">
        <v>4.287689234120494</v>
      </c>
      <c r="H956" s="1"/>
      <c r="I956" s="1">
        <v>2.482133914002564</v>
      </c>
      <c r="J956" s="1"/>
      <c r="K956" s="1">
        <v>2.0385287814768249</v>
      </c>
      <c r="L956" s="1">
        <v>1.914359896507301</v>
      </c>
      <c r="M956" s="1">
        <v>3.9087637681177949E-2</v>
      </c>
      <c r="N956" s="1">
        <v>1.778386003056279</v>
      </c>
      <c r="O956" s="1"/>
      <c r="P956" s="1">
        <v>3.0236594595087189</v>
      </c>
      <c r="Q956" s="1">
        <v>1.1208688377128211</v>
      </c>
      <c r="R956" s="1"/>
      <c r="S956" s="1"/>
      <c r="T956" s="1">
        <v>1.09515652687537</v>
      </c>
    </row>
    <row r="957" spans="1:20" x14ac:dyDescent="0.3">
      <c r="A957" s="25">
        <v>37930</v>
      </c>
      <c r="B957" s="1">
        <v>0.73458988003670656</v>
      </c>
      <c r="C957" s="1"/>
      <c r="D957" s="1"/>
      <c r="E957" s="1"/>
      <c r="F957" s="1">
        <v>3.293646807517105</v>
      </c>
      <c r="G957" s="1">
        <v>4.3844570295746008</v>
      </c>
      <c r="H957" s="1"/>
      <c r="I957" s="1">
        <v>2.50678711047075</v>
      </c>
      <c r="J957" s="1"/>
      <c r="K957" s="1">
        <v>2.0454390485699769</v>
      </c>
      <c r="L957" s="1">
        <v>1.9016534146931141</v>
      </c>
      <c r="M957" s="1">
        <v>4.0467158861930433E-2</v>
      </c>
      <c r="N957" s="1">
        <v>1.740429977815166</v>
      </c>
      <c r="O957" s="1"/>
      <c r="P957" s="1">
        <v>2.98695576303684</v>
      </c>
      <c r="Q957" s="1">
        <v>1.1041407194710411</v>
      </c>
      <c r="R957" s="1"/>
      <c r="S957" s="1"/>
      <c r="T957" s="1">
        <v>1.081334908446546</v>
      </c>
    </row>
    <row r="958" spans="1:20" x14ac:dyDescent="0.3">
      <c r="A958" s="25">
        <v>37931</v>
      </c>
      <c r="B958" s="1">
        <v>0.74738830281553392</v>
      </c>
      <c r="C958" s="1"/>
      <c r="D958" s="1"/>
      <c r="E958" s="1"/>
      <c r="F958" s="1">
        <v>3.2700358891450478</v>
      </c>
      <c r="G958" s="1">
        <v>4.3047766975270054</v>
      </c>
      <c r="H958" s="1"/>
      <c r="I958" s="1">
        <v>2.4864605139873328</v>
      </c>
      <c r="J958" s="1"/>
      <c r="K958" s="1">
        <v>2.024708247372633</v>
      </c>
      <c r="L958" s="1">
        <v>1.9014873284223439</v>
      </c>
      <c r="M958" s="1">
        <v>4.4646245712902967E-2</v>
      </c>
      <c r="N958" s="1">
        <v>1.7958345356202341</v>
      </c>
      <c r="O958" s="1"/>
      <c r="P958" s="1">
        <v>3.0454575572910398</v>
      </c>
      <c r="Q958" s="1">
        <v>1.1175571797891299</v>
      </c>
      <c r="R958" s="1"/>
      <c r="S958" s="1"/>
      <c r="T958" s="1">
        <v>1.0993502658003551</v>
      </c>
    </row>
    <row r="959" spans="1:20" x14ac:dyDescent="0.3">
      <c r="A959" s="25">
        <v>37932</v>
      </c>
      <c r="B959" s="1">
        <v>0.77211360386832739</v>
      </c>
      <c r="C959" s="1"/>
      <c r="D959" s="1"/>
      <c r="E959" s="1"/>
      <c r="F959" s="1">
        <v>3.2423433030410691</v>
      </c>
      <c r="G959" s="1">
        <v>4.3670654914133973</v>
      </c>
      <c r="H959" s="1"/>
      <c r="I959" s="1">
        <v>2.5073182708224571</v>
      </c>
      <c r="J959" s="1"/>
      <c r="K959" s="1">
        <v>2.0177979803615931</v>
      </c>
      <c r="L959" s="1">
        <v>1.9181499406943521</v>
      </c>
      <c r="M959" s="1">
        <v>4.7884262457117889E-2</v>
      </c>
      <c r="N959" s="1">
        <v>1.800216577750767</v>
      </c>
      <c r="O959" s="1"/>
      <c r="P959" s="1">
        <v>3.0991989456274252</v>
      </c>
      <c r="Q959" s="1">
        <v>1.118066665635989</v>
      </c>
      <c r="R959" s="1"/>
      <c r="S959" s="1"/>
      <c r="T959" s="1">
        <v>1.102894270525695</v>
      </c>
    </row>
    <row r="960" spans="1:20" x14ac:dyDescent="0.3">
      <c r="A960" s="25">
        <v>37935</v>
      </c>
      <c r="B960" s="1">
        <v>0.77204179479513424</v>
      </c>
      <c r="C960" s="1"/>
      <c r="D960" s="1"/>
      <c r="E960" s="1"/>
      <c r="F960" s="1">
        <v>3.1865574362370919</v>
      </c>
      <c r="G960" s="1">
        <v>4.3528735254848137</v>
      </c>
      <c r="H960" s="1"/>
      <c r="I960" s="1">
        <v>2.4617777431796308</v>
      </c>
      <c r="J960" s="1"/>
      <c r="K960" s="1">
        <v>1.976336377966905</v>
      </c>
      <c r="L960" s="1">
        <v>1.9010792746605509</v>
      </c>
      <c r="M960" s="1">
        <v>5.3894085041359112E-2</v>
      </c>
      <c r="N960" s="1">
        <v>1.7825439978120119</v>
      </c>
      <c r="O960" s="1"/>
      <c r="P960" s="1">
        <v>3.1476034896127252</v>
      </c>
      <c r="Q960" s="1">
        <v>1.1123774071244381</v>
      </c>
      <c r="R960" s="1"/>
      <c r="S960" s="1"/>
      <c r="T960" s="1">
        <v>1.0969875959834621</v>
      </c>
    </row>
    <row r="961" spans="1:20" x14ac:dyDescent="0.3">
      <c r="A961" s="25">
        <v>37936</v>
      </c>
      <c r="B961" s="1">
        <v>0.77195960465728708</v>
      </c>
      <c r="C961" s="1"/>
      <c r="D961" s="1"/>
      <c r="E961" s="1"/>
      <c r="F961" s="1">
        <v>3.2175675821149712</v>
      </c>
      <c r="G961" s="1">
        <v>4.3831795842024306</v>
      </c>
      <c r="H961" s="1"/>
      <c r="I961" s="1">
        <v>2.4338304481446071</v>
      </c>
      <c r="J961" s="1"/>
      <c r="K961" s="1">
        <v>1.990156912153209</v>
      </c>
      <c r="L961" s="1">
        <v>1.9033415051633771</v>
      </c>
      <c r="M961" s="1">
        <v>5.0640374745486681E-2</v>
      </c>
      <c r="N961" s="1">
        <v>1.801480238843354</v>
      </c>
      <c r="O961" s="1"/>
      <c r="P961" s="1">
        <v>3.1522759599663872</v>
      </c>
      <c r="Q961" s="1">
        <v>1.103885976536054</v>
      </c>
      <c r="R961" s="1"/>
      <c r="S961" s="1"/>
      <c r="T961" s="1">
        <v>1.087300649734201</v>
      </c>
    </row>
    <row r="962" spans="1:20" x14ac:dyDescent="0.3">
      <c r="A962" s="25">
        <v>37937</v>
      </c>
      <c r="B962" s="1">
        <v>0.77212189734219983</v>
      </c>
      <c r="C962" s="1"/>
      <c r="D962" s="1"/>
      <c r="E962" s="1"/>
      <c r="F962" s="1">
        <v>3.2898957106803941</v>
      </c>
      <c r="G962" s="1">
        <v>4.4327088292178392</v>
      </c>
      <c r="H962" s="1"/>
      <c r="I962" s="1">
        <v>2.479963497223467</v>
      </c>
      <c r="J962" s="1"/>
      <c r="K962" s="1">
        <v>2.0108877132684411</v>
      </c>
      <c r="L962" s="1">
        <v>1.9457488271118299</v>
      </c>
      <c r="M962" s="1">
        <v>4.7883463686483739E-2</v>
      </c>
      <c r="N962" s="1">
        <v>1.834007430604472</v>
      </c>
      <c r="O962" s="1"/>
      <c r="P962" s="1">
        <v>3.2240811125583999</v>
      </c>
      <c r="Q962" s="1">
        <v>1.1208688377128211</v>
      </c>
      <c r="R962" s="1"/>
      <c r="S962" s="1"/>
      <c r="T962" s="1">
        <v>1.1100413467217971</v>
      </c>
    </row>
    <row r="963" spans="1:20" x14ac:dyDescent="0.3">
      <c r="A963" s="25">
        <v>37938</v>
      </c>
      <c r="B963" s="1">
        <v>0.74670792529687602</v>
      </c>
      <c r="C963" s="1"/>
      <c r="D963" s="1"/>
      <c r="E963" s="1"/>
      <c r="F963" s="1">
        <v>3.320110676250688</v>
      </c>
      <c r="G963" s="1">
        <v>4.4774398215795737</v>
      </c>
      <c r="H963" s="1"/>
      <c r="I963" s="1">
        <v>2.4783764219786728</v>
      </c>
      <c r="J963" s="1"/>
      <c r="K963" s="1">
        <v>1.990156912153209</v>
      </c>
      <c r="L963" s="1">
        <v>1.909850279587394</v>
      </c>
      <c r="M963" s="1">
        <v>4.742366971713053E-2</v>
      </c>
      <c r="N963" s="1">
        <v>1.851741680589136</v>
      </c>
      <c r="O963" s="1"/>
      <c r="P963" s="1">
        <v>3.2234607677597729</v>
      </c>
      <c r="Q963" s="1">
        <v>1.1125472357477619</v>
      </c>
      <c r="R963" s="1"/>
      <c r="S963" s="1"/>
      <c r="T963" s="1">
        <v>1.107737743650326</v>
      </c>
    </row>
    <row r="964" spans="1:20" x14ac:dyDescent="0.3">
      <c r="A964" s="25">
        <v>37939</v>
      </c>
      <c r="B964" s="1">
        <v>0.75924759281193221</v>
      </c>
      <c r="C964" s="1"/>
      <c r="D964" s="1"/>
      <c r="E964" s="1"/>
      <c r="F964" s="1">
        <v>3.4032384856590889</v>
      </c>
      <c r="G964" s="1">
        <v>4.4870769891821691</v>
      </c>
      <c r="H964" s="1"/>
      <c r="I964" s="1">
        <v>2.4869449723684172</v>
      </c>
      <c r="J964" s="1"/>
      <c r="K964" s="1">
        <v>1.9970671791642489</v>
      </c>
      <c r="L964" s="1">
        <v>1.934010258002844</v>
      </c>
      <c r="M964" s="1">
        <v>4.9280538468314442E-2</v>
      </c>
      <c r="N964" s="1">
        <v>1.8900640654876779</v>
      </c>
      <c r="O964" s="1"/>
      <c r="P964" s="1">
        <v>3.10524849730675</v>
      </c>
      <c r="Q964" s="1">
        <v>1.1217179807832161</v>
      </c>
      <c r="R964" s="1"/>
      <c r="S964" s="1"/>
      <c r="T964" s="1">
        <v>1.121382161842883</v>
      </c>
    </row>
    <row r="965" spans="1:20" x14ac:dyDescent="0.3">
      <c r="A965" s="25">
        <v>37942</v>
      </c>
      <c r="B965" s="1">
        <v>0.7466848950896432</v>
      </c>
      <c r="C965" s="1"/>
      <c r="D965" s="1"/>
      <c r="E965" s="1"/>
      <c r="F965" s="1">
        <v>3.3514459941211592</v>
      </c>
      <c r="G965" s="1">
        <v>4.4471343263910246</v>
      </c>
      <c r="H965" s="1"/>
      <c r="I965" s="1">
        <v>2.4724572437105938</v>
      </c>
      <c r="J965" s="1"/>
      <c r="K965" s="1">
        <v>1.9556055768516729</v>
      </c>
      <c r="L965" s="1">
        <v>1.902070853548387</v>
      </c>
      <c r="M965" s="1">
        <v>4.8341289954908689E-2</v>
      </c>
      <c r="N965" s="1">
        <v>1.853674433325895</v>
      </c>
      <c r="O965" s="1"/>
      <c r="P965" s="1">
        <v>3.105962219617866</v>
      </c>
      <c r="Q965" s="1">
        <v>1.116708036741848</v>
      </c>
      <c r="R965" s="1"/>
      <c r="S965" s="1"/>
      <c r="T965" s="1">
        <v>1.1026580035440059</v>
      </c>
    </row>
    <row r="966" spans="1:20" x14ac:dyDescent="0.3">
      <c r="A966" s="25">
        <v>37943</v>
      </c>
      <c r="B966" s="1">
        <v>0.75889474415943781</v>
      </c>
      <c r="C966" s="1"/>
      <c r="D966" s="1"/>
      <c r="E966" s="1"/>
      <c r="F966" s="1">
        <v>3.3885618769561341</v>
      </c>
      <c r="G966" s="1">
        <v>4.4630294019946026</v>
      </c>
      <c r="H966" s="1"/>
      <c r="I966" s="1">
        <v>2.4917214129985901</v>
      </c>
      <c r="J966" s="1"/>
      <c r="K966" s="1">
        <v>1.948695309758522</v>
      </c>
      <c r="L966" s="1">
        <v>1.915974409627117</v>
      </c>
      <c r="M966" s="1">
        <v>4.9736024286681307E-2</v>
      </c>
      <c r="N966" s="1">
        <v>1.8804803858527339</v>
      </c>
      <c r="O966" s="1"/>
      <c r="P966" s="1">
        <v>3.1615748770204921</v>
      </c>
      <c r="Q966" s="1">
        <v>1.1260486103775129</v>
      </c>
      <c r="R966" s="1"/>
      <c r="S966" s="1"/>
      <c r="T966" s="1">
        <v>1.111163614884821</v>
      </c>
    </row>
    <row r="967" spans="1:20" x14ac:dyDescent="0.3">
      <c r="A967" s="25">
        <v>37944</v>
      </c>
      <c r="B967" s="1">
        <v>0.74653508028731297</v>
      </c>
      <c r="C967" s="1"/>
      <c r="D967" s="1"/>
      <c r="E967" s="1"/>
      <c r="F967" s="1">
        <v>3.3488200447266872</v>
      </c>
      <c r="G967" s="1">
        <v>4.3914710551064422</v>
      </c>
      <c r="H967" s="1"/>
      <c r="I967" s="1">
        <v>2.486384987287567</v>
      </c>
      <c r="J967" s="1"/>
      <c r="K967" s="1">
        <v>1.9556055768516729</v>
      </c>
      <c r="L967" s="1">
        <v>1.928500442805718</v>
      </c>
      <c r="M967" s="1">
        <v>5.297193135913069E-2</v>
      </c>
      <c r="N967" s="1">
        <v>1.8922248273143421</v>
      </c>
      <c r="O967" s="1"/>
      <c r="P967" s="1">
        <v>3.1987236447584131</v>
      </c>
      <c r="Q967" s="1">
        <v>1.12774689649519</v>
      </c>
      <c r="R967" s="1"/>
      <c r="S967" s="1"/>
      <c r="T967" s="1">
        <v>1.1108682811577091</v>
      </c>
    </row>
    <row r="968" spans="1:20" x14ac:dyDescent="0.3">
      <c r="A968" s="25">
        <v>37945</v>
      </c>
      <c r="B968" s="1">
        <v>0.7714459997049633</v>
      </c>
      <c r="C968" s="1"/>
      <c r="D968" s="1"/>
      <c r="E968" s="1"/>
      <c r="F968" s="1">
        <v>3.4103559199818441</v>
      </c>
      <c r="G968" s="1">
        <v>4.4473778989061916</v>
      </c>
      <c r="H968" s="1"/>
      <c r="I968" s="1">
        <v>2.501370014610957</v>
      </c>
      <c r="J968" s="1"/>
      <c r="K968" s="1">
        <v>1.962515843862713</v>
      </c>
      <c r="L968" s="1">
        <v>1.9872193159596629</v>
      </c>
      <c r="M968" s="1">
        <v>5.6228430983200357E-2</v>
      </c>
      <c r="N968" s="1">
        <v>1.8940692939488391</v>
      </c>
      <c r="O968" s="1"/>
      <c r="P968" s="1">
        <v>3.2160735295758829</v>
      </c>
      <c r="Q968" s="1">
        <v>1.145324157807365</v>
      </c>
      <c r="R968" s="1"/>
      <c r="S968" s="1"/>
      <c r="T968" s="1">
        <v>1.1340224453632619</v>
      </c>
    </row>
    <row r="969" spans="1:20" x14ac:dyDescent="0.3">
      <c r="A969" s="25">
        <v>37946</v>
      </c>
      <c r="B969" s="1">
        <v>0.75964764811486363</v>
      </c>
      <c r="C969" s="1"/>
      <c r="D969" s="1"/>
      <c r="E969" s="1"/>
      <c r="F969" s="1">
        <v>3.3894485292460002</v>
      </c>
      <c r="G969" s="1">
        <v>4.4682592141551609</v>
      </c>
      <c r="H969" s="1"/>
      <c r="I969" s="1">
        <v>2.4826320003115558</v>
      </c>
      <c r="J969" s="1"/>
      <c r="K969" s="1">
        <v>1.990156912153209</v>
      </c>
      <c r="L969" s="1">
        <v>2.043825115835769</v>
      </c>
      <c r="M969" s="1">
        <v>5.4836824402623781E-2</v>
      </c>
      <c r="N969" s="1">
        <v>1.8884246042517181</v>
      </c>
      <c r="O969" s="1"/>
      <c r="P969" s="1">
        <v>3.1902679631596551</v>
      </c>
      <c r="Q969" s="1">
        <v>1.1302943256832609</v>
      </c>
      <c r="R969" s="1"/>
      <c r="S969" s="1"/>
      <c r="T969" s="1">
        <v>1.1369167158889559</v>
      </c>
    </row>
    <row r="970" spans="1:20" x14ac:dyDescent="0.3">
      <c r="A970" s="25">
        <v>37949</v>
      </c>
      <c r="B970" s="1">
        <v>0.82257214668150103</v>
      </c>
      <c r="C970" s="1"/>
      <c r="D970" s="1"/>
      <c r="E970" s="1"/>
      <c r="F970" s="1">
        <v>3.3867226332727371</v>
      </c>
      <c r="G970" s="1">
        <v>4.4667265208322338</v>
      </c>
      <c r="H970" s="1"/>
      <c r="I970" s="1">
        <v>2.513722943391866</v>
      </c>
      <c r="J970" s="1"/>
      <c r="K970" s="1">
        <v>2.031618514465785</v>
      </c>
      <c r="L970" s="1">
        <v>2.0714904711330528</v>
      </c>
      <c r="M970" s="1">
        <v>5.1616178959757023E-2</v>
      </c>
      <c r="N970" s="1">
        <v>1.8924412455302839</v>
      </c>
      <c r="O970" s="1"/>
      <c r="P970" s="1">
        <v>3.2899207074635641</v>
      </c>
      <c r="Q970" s="1">
        <v>1.162476847607455</v>
      </c>
      <c r="R970" s="1"/>
      <c r="S970" s="1"/>
      <c r="T970" s="1">
        <v>1.163024217365624</v>
      </c>
    </row>
    <row r="971" spans="1:20" x14ac:dyDescent="0.3">
      <c r="A971" s="25">
        <v>37950</v>
      </c>
      <c r="B971" s="1">
        <v>0.8472464480799099</v>
      </c>
      <c r="C971" s="1"/>
      <c r="D971" s="1"/>
      <c r="E971" s="1"/>
      <c r="F971" s="1">
        <v>3.466675201316896</v>
      </c>
      <c r="G971" s="1">
        <v>4.3680894156123991</v>
      </c>
      <c r="H971" s="1"/>
      <c r="I971" s="1">
        <v>2.5512135834868319</v>
      </c>
      <c r="J971" s="1"/>
      <c r="K971" s="1">
        <v>2.0523493155810169</v>
      </c>
      <c r="L971" s="1">
        <v>2.0741072777384661</v>
      </c>
      <c r="M971" s="1">
        <v>5.0692811874274817E-2</v>
      </c>
      <c r="N971" s="1">
        <v>1.913665877910173</v>
      </c>
      <c r="O971" s="1"/>
      <c r="P971" s="1">
        <v>3.3282723838976218</v>
      </c>
      <c r="Q971" s="1">
        <v>1.17181742124312</v>
      </c>
      <c r="R971" s="1"/>
      <c r="S971" s="1"/>
      <c r="T971" s="1">
        <v>1.170053160070881</v>
      </c>
    </row>
    <row r="972" spans="1:20" x14ac:dyDescent="0.3">
      <c r="A972" s="25">
        <v>37951</v>
      </c>
      <c r="B972" s="1">
        <v>0.87140746942192815</v>
      </c>
      <c r="C972" s="1"/>
      <c r="D972" s="1"/>
      <c r="E972" s="1"/>
      <c r="F972" s="1">
        <v>3.4561575674703069</v>
      </c>
      <c r="G972" s="1">
        <v>4.3521870824140523</v>
      </c>
      <c r="H972" s="1"/>
      <c r="I972" s="1">
        <v>2.5388758117730452</v>
      </c>
      <c r="J972" s="1"/>
      <c r="K972" s="1">
        <v>2.0592595826741689</v>
      </c>
      <c r="L972" s="1">
        <v>2.094733638867909</v>
      </c>
      <c r="M972" s="1">
        <v>4.7913244003940807E-2</v>
      </c>
      <c r="N972" s="1">
        <v>1.899922038657466</v>
      </c>
      <c r="O972" s="1"/>
      <c r="P972" s="1">
        <v>3.3583934363163541</v>
      </c>
      <c r="Q972" s="1">
        <v>1.2058680579083161</v>
      </c>
      <c r="R972" s="1"/>
      <c r="S972" s="1"/>
      <c r="T972" s="1">
        <v>1.1632604843473131</v>
      </c>
    </row>
    <row r="973" spans="1:20" x14ac:dyDescent="0.3">
      <c r="A973" s="25">
        <v>37952</v>
      </c>
      <c r="B973" s="1">
        <v>0.9339668445150684</v>
      </c>
      <c r="C973" s="1"/>
      <c r="D973" s="1"/>
      <c r="E973" s="1"/>
      <c r="F973" s="1">
        <v>3.4438689447858022</v>
      </c>
      <c r="G973" s="1">
        <v>4.4317910000191763</v>
      </c>
      <c r="H973" s="1"/>
      <c r="I973" s="1">
        <v>2.6144974192224639</v>
      </c>
      <c r="J973" s="1"/>
      <c r="K973" s="1">
        <v>2.1076314520798971</v>
      </c>
      <c r="L973" s="1">
        <v>2.1571863128275841</v>
      </c>
      <c r="M973" s="1">
        <v>5.0229253266758742E-2</v>
      </c>
      <c r="N973" s="1">
        <v>1.917473460778965</v>
      </c>
      <c r="O973" s="1"/>
      <c r="P973" s="1">
        <v>3.302604414354156</v>
      </c>
      <c r="Q973" s="1">
        <v>1.221916861726138</v>
      </c>
      <c r="R973" s="1"/>
      <c r="S973" s="1"/>
      <c r="T973" s="1">
        <v>1.1789722386296519</v>
      </c>
    </row>
    <row r="974" spans="1:20" x14ac:dyDescent="0.3">
      <c r="A974" s="25">
        <v>37953</v>
      </c>
      <c r="B974" s="1">
        <v>0.94607300479461509</v>
      </c>
      <c r="C974" s="1"/>
      <c r="D974" s="1"/>
      <c r="E974" s="1"/>
      <c r="F974" s="1">
        <v>3.556108983533572</v>
      </c>
      <c r="G974" s="1">
        <v>4.5271739740916148</v>
      </c>
      <c r="H974" s="1"/>
      <c r="I974" s="1">
        <v>2.665625800661656</v>
      </c>
      <c r="J974" s="1"/>
      <c r="K974" s="1">
        <v>2.114541719090937</v>
      </c>
      <c r="L974" s="1">
        <v>2.1913089709501592</v>
      </c>
      <c r="M974" s="1">
        <v>5.1163720932613913E-2</v>
      </c>
      <c r="N974" s="1">
        <v>1.9238205633638961</v>
      </c>
      <c r="O974" s="1"/>
      <c r="P974" s="1">
        <v>3.4060434516793481</v>
      </c>
      <c r="Q974" s="1">
        <v>1.241447152090976</v>
      </c>
      <c r="R974" s="1"/>
      <c r="S974" s="1"/>
      <c r="T974" s="1">
        <v>1.192144122858831</v>
      </c>
    </row>
    <row r="975" spans="1:20" x14ac:dyDescent="0.3">
      <c r="A975" s="25">
        <v>37956</v>
      </c>
      <c r="B975" s="1">
        <v>0.92125877165250591</v>
      </c>
      <c r="C975" s="1"/>
      <c r="D975" s="1"/>
      <c r="E975" s="1"/>
      <c r="F975" s="1">
        <v>3.6884364903577902</v>
      </c>
      <c r="G975" s="1">
        <v>4.5827995651883748</v>
      </c>
      <c r="H975" s="1"/>
      <c r="I975" s="1">
        <v>2.7450765678689359</v>
      </c>
      <c r="J975" s="1"/>
      <c r="K975" s="1">
        <v>2.1007211849867451</v>
      </c>
      <c r="L975" s="1">
        <v>2.1901210115724878</v>
      </c>
      <c r="M975" s="1">
        <v>5.1643035805175631E-2</v>
      </c>
      <c r="N975" s="1">
        <v>1.9619132110935269</v>
      </c>
      <c r="O975" s="1"/>
      <c r="P975" s="1">
        <v>3.512447095003568</v>
      </c>
      <c r="Q975" s="1">
        <v>1.269468873021085</v>
      </c>
      <c r="R975" s="1"/>
      <c r="S975" s="1"/>
      <c r="T975" s="1">
        <v>1.212049616066156</v>
      </c>
    </row>
    <row r="976" spans="1:20" x14ac:dyDescent="0.3">
      <c r="A976" s="25">
        <v>37957</v>
      </c>
      <c r="B976" s="1">
        <v>0.90894188644416618</v>
      </c>
      <c r="C976" s="1"/>
      <c r="D976" s="1"/>
      <c r="E976" s="1"/>
      <c r="F976" s="1">
        <v>3.6918935832935591</v>
      </c>
      <c r="G976" s="1">
        <v>4.5477487074653524</v>
      </c>
      <c r="H976" s="1"/>
      <c r="I976" s="1">
        <v>2.7354033882692921</v>
      </c>
      <c r="J976" s="1"/>
      <c r="K976" s="1">
        <v>2.0799903838715128</v>
      </c>
      <c r="L976" s="1">
        <v>2.178647415001949</v>
      </c>
      <c r="M976" s="1">
        <v>4.8861159229043792E-2</v>
      </c>
      <c r="N976" s="1">
        <v>1.979016144455418</v>
      </c>
      <c r="O976" s="1"/>
      <c r="P976" s="1">
        <v>3.5163177981546401</v>
      </c>
      <c r="Q976" s="1">
        <v>1.278809446679863</v>
      </c>
      <c r="R976" s="1"/>
      <c r="S976" s="1"/>
      <c r="T976" s="1">
        <v>1.208387477849971</v>
      </c>
    </row>
    <row r="977" spans="1:20" x14ac:dyDescent="0.3">
      <c r="A977" s="25">
        <v>37958</v>
      </c>
      <c r="B977" s="1">
        <v>0.90873051732851384</v>
      </c>
      <c r="C977" s="1"/>
      <c r="D977" s="1"/>
      <c r="E977" s="1"/>
      <c r="F977" s="1">
        <v>3.6942061174923762</v>
      </c>
      <c r="G977" s="1">
        <v>4.5604332883258696</v>
      </c>
      <c r="H977" s="1"/>
      <c r="I977" s="1">
        <v>2.7974236630578009</v>
      </c>
      <c r="J977" s="1"/>
      <c r="K977" s="1">
        <v>2.121451986184089</v>
      </c>
      <c r="L977" s="1">
        <v>2.2245171717053309</v>
      </c>
      <c r="M977" s="1">
        <v>4.9328165840227339E-2</v>
      </c>
      <c r="N977" s="1">
        <v>1.962129143143746</v>
      </c>
      <c r="O977" s="1"/>
      <c r="P977" s="1">
        <v>3.6779028647437411</v>
      </c>
      <c r="Q977" s="1">
        <v>1.282206018915216</v>
      </c>
      <c r="R977" s="1"/>
      <c r="S977" s="1"/>
      <c r="T977" s="1">
        <v>1.2131718842291801</v>
      </c>
    </row>
    <row r="978" spans="1:20" x14ac:dyDescent="0.3">
      <c r="A978" s="25">
        <v>37959</v>
      </c>
      <c r="B978" s="1">
        <v>0.89613448075057855</v>
      </c>
      <c r="C978" s="1"/>
      <c r="D978" s="1"/>
      <c r="E978" s="1"/>
      <c r="F978" s="1">
        <v>3.7174310986253749</v>
      </c>
      <c r="G978" s="1">
        <v>4.5110109851488183</v>
      </c>
      <c r="H978" s="1"/>
      <c r="I978" s="1">
        <v>2.8451691776373691</v>
      </c>
      <c r="J978" s="1"/>
      <c r="K978" s="1">
        <v>2.121451986184089</v>
      </c>
      <c r="L978" s="1">
        <v>2.1954019009630161</v>
      </c>
      <c r="M978" s="1">
        <v>4.8858416249087412E-2</v>
      </c>
      <c r="N978" s="1">
        <v>1.970139014982845</v>
      </c>
      <c r="O978" s="1"/>
      <c r="P978" s="1">
        <v>3.6340321421035551</v>
      </c>
      <c r="Q978" s="1">
        <v>1.2547786980974029</v>
      </c>
      <c r="R978" s="1"/>
      <c r="S978" s="1"/>
      <c r="T978" s="1">
        <v>1.2057885410513891</v>
      </c>
    </row>
    <row r="979" spans="1:20" x14ac:dyDescent="0.3">
      <c r="A979" s="25">
        <v>37960</v>
      </c>
      <c r="B979" s="1">
        <v>0.94614276884731918</v>
      </c>
      <c r="C979" s="1"/>
      <c r="D979" s="1"/>
      <c r="E979" s="1"/>
      <c r="F979" s="1">
        <v>3.8084636338542288</v>
      </c>
      <c r="G979" s="1">
        <v>4.4872776226938269</v>
      </c>
      <c r="H979" s="1"/>
      <c r="I979" s="1">
        <v>2.902134906043695</v>
      </c>
      <c r="J979" s="1"/>
      <c r="K979" s="1">
        <v>2.1698238555898168</v>
      </c>
      <c r="L979" s="1">
        <v>2.238255588147954</v>
      </c>
      <c r="M979" s="1">
        <v>4.8878322969290532E-2</v>
      </c>
      <c r="N979" s="1">
        <v>1.979762252375352</v>
      </c>
      <c r="O979" s="1"/>
      <c r="P979" s="1">
        <v>3.5826458110567012</v>
      </c>
      <c r="Q979" s="1">
        <v>1.277960303609468</v>
      </c>
      <c r="R979" s="1"/>
      <c r="S979" s="1"/>
      <c r="T979" s="1">
        <v>1.233254577672771</v>
      </c>
    </row>
    <row r="980" spans="1:20" x14ac:dyDescent="0.3">
      <c r="A980" s="25">
        <v>37963</v>
      </c>
      <c r="B980" s="1">
        <v>1.020650641460078</v>
      </c>
      <c r="C980" s="1"/>
      <c r="D980" s="1"/>
      <c r="E980" s="1"/>
      <c r="F980" s="1">
        <v>3.9118679339203459</v>
      </c>
      <c r="G980" s="1">
        <v>4.4966257555843914</v>
      </c>
      <c r="H980" s="1"/>
      <c r="I980" s="1">
        <v>3.0183541346992442</v>
      </c>
      <c r="J980" s="1"/>
      <c r="K980" s="1">
        <v>2.1974649237982011</v>
      </c>
      <c r="L980" s="1">
        <v>2.2270261315873818</v>
      </c>
      <c r="M980" s="1">
        <v>4.7940777747036541E-2</v>
      </c>
      <c r="N980" s="1">
        <v>1.983368823396223</v>
      </c>
      <c r="O980" s="1"/>
      <c r="P980" s="1">
        <v>3.5353560048220181</v>
      </c>
      <c r="Q980" s="1">
        <v>1.2780452179211299</v>
      </c>
      <c r="R980" s="1"/>
      <c r="S980" s="1"/>
      <c r="T980" s="1">
        <v>1.233786178381572</v>
      </c>
    </row>
    <row r="981" spans="1:20" x14ac:dyDescent="0.3">
      <c r="A981" s="25">
        <v>37964</v>
      </c>
      <c r="B981" s="1">
        <v>1.046045384602871</v>
      </c>
      <c r="C981" s="1"/>
      <c r="D981" s="1"/>
      <c r="E981" s="1"/>
      <c r="F981" s="1">
        <v>4.0510683186067249</v>
      </c>
      <c r="G981" s="1">
        <v>4.4633390833027926</v>
      </c>
      <c r="H981" s="1"/>
      <c r="I981" s="1">
        <v>2.980824494761928</v>
      </c>
      <c r="J981" s="1"/>
      <c r="K981" s="1">
        <v>2.1974649237982011</v>
      </c>
      <c r="L981" s="1">
        <v>2.251208960972908</v>
      </c>
      <c r="M981" s="1">
        <v>4.7482115652600562E-2</v>
      </c>
      <c r="N981" s="1">
        <v>2.0658214186227819</v>
      </c>
      <c r="O981" s="1"/>
      <c r="P981" s="1">
        <v>3.5738390888641018</v>
      </c>
      <c r="Q981" s="1">
        <v>1.3076803106803661</v>
      </c>
      <c r="R981" s="1"/>
      <c r="S981" s="1"/>
      <c r="T981" s="1">
        <v>1.255699940933255</v>
      </c>
    </row>
    <row r="982" spans="1:20" x14ac:dyDescent="0.3">
      <c r="A982" s="25">
        <v>37965</v>
      </c>
      <c r="B982" s="1">
        <v>0.99650723312389267</v>
      </c>
      <c r="C982" s="1"/>
      <c r="D982" s="1"/>
      <c r="E982" s="1"/>
      <c r="F982" s="1">
        <v>3.9852570674349321</v>
      </c>
      <c r="G982" s="1">
        <v>4.4409550972296348</v>
      </c>
      <c r="H982" s="1"/>
      <c r="I982" s="1">
        <v>2.9614710662380919</v>
      </c>
      <c r="J982" s="1"/>
      <c r="K982" s="1">
        <v>2.1767341226008572</v>
      </c>
      <c r="L982" s="1">
        <v>2.2526268393218318</v>
      </c>
      <c r="M982" s="1">
        <v>4.7466736164536033E-2</v>
      </c>
      <c r="N982" s="1">
        <v>2.0597797874251138</v>
      </c>
      <c r="O982" s="1"/>
      <c r="P982" s="1">
        <v>3.5902996324646712</v>
      </c>
      <c r="Q982" s="1">
        <v>1.350137463622282</v>
      </c>
      <c r="R982" s="1"/>
      <c r="S982" s="1"/>
      <c r="T982" s="1">
        <v>1.238747784997047</v>
      </c>
    </row>
    <row r="983" spans="1:20" x14ac:dyDescent="0.3">
      <c r="A983" s="25">
        <v>37966</v>
      </c>
      <c r="B983" s="1">
        <v>1.046429722750488</v>
      </c>
      <c r="C983" s="1"/>
      <c r="D983" s="1"/>
      <c r="E983" s="1"/>
      <c r="F983" s="1">
        <v>3.9387559798977358</v>
      </c>
      <c r="G983" s="1">
        <v>4.4632073893522852</v>
      </c>
      <c r="H983" s="1"/>
      <c r="I983" s="1">
        <v>2.965823289619542</v>
      </c>
      <c r="J983" s="1"/>
      <c r="K983" s="1">
        <v>2.2734778614123119</v>
      </c>
      <c r="L983" s="1">
        <v>2.2925892207083352</v>
      </c>
      <c r="M983" s="1">
        <v>4.9326299225990917E-2</v>
      </c>
      <c r="N983" s="1">
        <v>2.113239743248533</v>
      </c>
      <c r="O983" s="1"/>
      <c r="P983" s="1">
        <v>3.6033341331094979</v>
      </c>
      <c r="Q983" s="1">
        <v>1.418068908329349</v>
      </c>
      <c r="R983" s="1"/>
      <c r="S983" s="1"/>
      <c r="T983" s="1">
        <v>1.257885410513881</v>
      </c>
    </row>
    <row r="984" spans="1:20" x14ac:dyDescent="0.3">
      <c r="A984" s="25">
        <v>37967</v>
      </c>
      <c r="B984" s="1">
        <v>0.98394037337007378</v>
      </c>
      <c r="C984" s="1"/>
      <c r="D984" s="1"/>
      <c r="E984" s="1"/>
      <c r="F984" s="1">
        <v>3.9984807933899509</v>
      </c>
      <c r="G984" s="1">
        <v>4.5108612348642438</v>
      </c>
      <c r="H984" s="1"/>
      <c r="I984" s="1">
        <v>2.9406226012023078</v>
      </c>
      <c r="J984" s="1"/>
      <c r="K984" s="1">
        <v>2.2803881284233531</v>
      </c>
      <c r="L984" s="1">
        <v>2.2668877743338269</v>
      </c>
      <c r="M984" s="1">
        <v>4.8850838294679989E-2</v>
      </c>
      <c r="N984" s="1">
        <v>2.0903856021486522</v>
      </c>
      <c r="O984" s="1"/>
      <c r="P984" s="1">
        <v>3.6132556623531089</v>
      </c>
      <c r="Q984" s="1">
        <v>1.3841881002874781</v>
      </c>
      <c r="R984" s="1"/>
      <c r="S984" s="1"/>
      <c r="T984" s="1">
        <v>1.23880685174247</v>
      </c>
    </row>
    <row r="985" spans="1:20" x14ac:dyDescent="0.3">
      <c r="A985" s="25">
        <v>37970</v>
      </c>
      <c r="B985" s="1">
        <v>0.9826211264671243</v>
      </c>
      <c r="C985" s="1"/>
      <c r="D985" s="1"/>
      <c r="E985" s="1"/>
      <c r="F985" s="1">
        <v>3.9720872291461351</v>
      </c>
      <c r="G985" s="1">
        <v>4.4186534059389624</v>
      </c>
      <c r="H985" s="1"/>
      <c r="I985" s="1">
        <v>2.928827981307677</v>
      </c>
      <c r="J985" s="1"/>
      <c r="K985" s="1">
        <v>2.225105992006585</v>
      </c>
      <c r="L985" s="1">
        <v>2.2396826571159778</v>
      </c>
      <c r="M985" s="1">
        <v>4.7461970821623428E-2</v>
      </c>
      <c r="N985" s="1">
        <v>2.069620391110945</v>
      </c>
      <c r="O985" s="1"/>
      <c r="P985" s="1">
        <v>3.623709824169425</v>
      </c>
      <c r="Q985" s="1">
        <v>1.4044826193879361</v>
      </c>
      <c r="R985" s="1"/>
      <c r="S985" s="1"/>
      <c r="T985" s="1">
        <v>1.2232132309509749</v>
      </c>
    </row>
    <row r="986" spans="1:20" x14ac:dyDescent="0.3">
      <c r="A986" s="25">
        <v>37971</v>
      </c>
      <c r="B986" s="1">
        <v>0.95812995938399947</v>
      </c>
      <c r="C986" s="1"/>
      <c r="D986" s="1"/>
      <c r="E986" s="1"/>
      <c r="F986" s="1">
        <v>3.9725231817174671</v>
      </c>
      <c r="G986" s="1">
        <v>4.4836796262275698</v>
      </c>
      <c r="H986" s="1"/>
      <c r="I986" s="1">
        <v>2.8908076983763942</v>
      </c>
      <c r="J986" s="1"/>
      <c r="K986" s="1">
        <v>2.204375190809241</v>
      </c>
      <c r="L986" s="1">
        <v>2.2290603895434988</v>
      </c>
      <c r="M986" s="1">
        <v>4.7926801146825029E-2</v>
      </c>
      <c r="N986" s="1">
        <v>2.0899319971919268</v>
      </c>
      <c r="O986" s="1"/>
      <c r="P986" s="1">
        <v>3.6492383025198611</v>
      </c>
      <c r="Q986" s="1">
        <v>1.4300330346416961</v>
      </c>
      <c r="R986" s="1"/>
      <c r="S986" s="1"/>
      <c r="T986" s="1">
        <v>1.2261665682220919</v>
      </c>
    </row>
    <row r="987" spans="1:20" x14ac:dyDescent="0.3">
      <c r="A987" s="25">
        <v>37972</v>
      </c>
      <c r="B987" s="1">
        <v>0.98344307418927157</v>
      </c>
      <c r="C987" s="1"/>
      <c r="D987" s="1"/>
      <c r="E987" s="1"/>
      <c r="F987" s="1">
        <v>4.0448196031265464</v>
      </c>
      <c r="G987" s="1">
        <v>4.4964445845374499</v>
      </c>
      <c r="H987" s="1"/>
      <c r="I987" s="1">
        <v>2.9498158993734869</v>
      </c>
      <c r="J987" s="1"/>
      <c r="K987" s="1">
        <v>2.275978187133457</v>
      </c>
      <c r="L987" s="1">
        <v>2.2816499681363842</v>
      </c>
      <c r="M987" s="1">
        <v>4.886156313970727E-2</v>
      </c>
      <c r="N987" s="1">
        <v>2.1406320253614859</v>
      </c>
      <c r="O987" s="1"/>
      <c r="P987" s="1">
        <v>3.7544450450590219</v>
      </c>
      <c r="Q987" s="1">
        <v>1.4750755192352349</v>
      </c>
      <c r="R987" s="1"/>
      <c r="S987" s="1"/>
      <c r="T987" s="1">
        <v>1.252155936207916</v>
      </c>
    </row>
    <row r="988" spans="1:20" x14ac:dyDescent="0.3">
      <c r="A988" s="25">
        <v>37973</v>
      </c>
      <c r="B988" s="1">
        <v>1.0087526931423141</v>
      </c>
      <c r="C988" s="1"/>
      <c r="D988" s="1"/>
      <c r="E988" s="1"/>
      <c r="F988" s="1">
        <v>4.1260195733741893</v>
      </c>
      <c r="G988" s="1">
        <v>4.6622180459547664</v>
      </c>
      <c r="H988" s="1"/>
      <c r="I988" s="1">
        <v>3.0944695035263621</v>
      </c>
      <c r="J988" s="1"/>
      <c r="K988" s="1">
        <v>2.333780807784354</v>
      </c>
      <c r="L988" s="1">
        <v>2.3265855313267561</v>
      </c>
      <c r="M988" s="1">
        <v>4.6089383827712452E-2</v>
      </c>
      <c r="N988" s="1">
        <v>2.1835863782887208</v>
      </c>
      <c r="O988" s="1"/>
      <c r="P988" s="1">
        <v>3.8404421895571881</v>
      </c>
      <c r="Q988" s="1">
        <v>1.466383109917573</v>
      </c>
      <c r="R988" s="1"/>
      <c r="S988" s="1"/>
      <c r="T988" s="1">
        <v>1.269285292380391</v>
      </c>
    </row>
    <row r="989" spans="1:20" x14ac:dyDescent="0.3">
      <c r="A989" s="25">
        <v>37974</v>
      </c>
      <c r="B989" s="1">
        <v>1.032975563801775</v>
      </c>
      <c r="C989" s="1"/>
      <c r="D989" s="1"/>
      <c r="E989" s="1"/>
      <c r="F989" s="1">
        <v>4.1785921041290948</v>
      </c>
      <c r="G989" s="1">
        <v>4.6703302829098092</v>
      </c>
      <c r="H989" s="1"/>
      <c r="I989" s="1">
        <v>3.1346671293394959</v>
      </c>
      <c r="J989" s="1"/>
      <c r="K989" s="1">
        <v>2.3626821180687458</v>
      </c>
      <c r="L989" s="1">
        <v>2.3406971645928998</v>
      </c>
      <c r="M989" s="1">
        <v>3.9138623560571011E-2</v>
      </c>
      <c r="N989" s="1">
        <v>2.1889620392570031</v>
      </c>
      <c r="O989" s="1"/>
      <c r="P989" s="1">
        <v>4.1089277227756593</v>
      </c>
      <c r="Q989" s="1">
        <v>1.431262264234703</v>
      </c>
      <c r="R989" s="1"/>
      <c r="S989" s="1"/>
      <c r="T989" s="1">
        <v>1.263142350856469</v>
      </c>
    </row>
    <row r="990" spans="1:20" x14ac:dyDescent="0.3">
      <c r="A990" s="25">
        <v>37977</v>
      </c>
      <c r="B990" s="1">
        <v>1.0336654211179439</v>
      </c>
      <c r="C990" s="1"/>
      <c r="D990" s="1"/>
      <c r="E990" s="1"/>
      <c r="F990" s="1">
        <v>4.3896110002128124</v>
      </c>
      <c r="G990" s="1">
        <v>4.7818532960864664</v>
      </c>
      <c r="H990" s="1"/>
      <c r="I990" s="1">
        <v>3.2337533335164328</v>
      </c>
      <c r="J990" s="1"/>
      <c r="K990" s="1">
        <v>2.3699074457014282</v>
      </c>
      <c r="L990" s="1">
        <v>2.3669100332380242</v>
      </c>
      <c r="M990" s="1">
        <v>3.7281252582391261E-2</v>
      </c>
      <c r="N990" s="1">
        <v>2.2410141011304159</v>
      </c>
      <c r="O990" s="1"/>
      <c r="P990" s="1">
        <v>4.1378416551967927</v>
      </c>
      <c r="Q990" s="1">
        <v>1.4092239335654091</v>
      </c>
      <c r="R990" s="1"/>
      <c r="S990" s="1"/>
      <c r="T990" s="1">
        <v>1.2776137034849391</v>
      </c>
    </row>
    <row r="991" spans="1:20" x14ac:dyDescent="0.3">
      <c r="A991" s="25">
        <v>37978</v>
      </c>
      <c r="B991" s="1">
        <v>1.071233579612461</v>
      </c>
      <c r="C991" s="1"/>
      <c r="D991" s="1"/>
      <c r="E991" s="1"/>
      <c r="F991" s="1">
        <v>4.3078016403400081</v>
      </c>
      <c r="G991" s="1">
        <v>4.7741078617001849</v>
      </c>
      <c r="H991" s="1"/>
      <c r="I991" s="1">
        <v>3.1989281599604209</v>
      </c>
      <c r="J991" s="1"/>
      <c r="K991" s="1">
        <v>2.427710066270214</v>
      </c>
      <c r="L991" s="1">
        <v>2.3901149720993611</v>
      </c>
      <c r="M991" s="1">
        <v>3.7287175273990759E-2</v>
      </c>
      <c r="N991" s="1">
        <v>2.191950560585862</v>
      </c>
      <c r="O991" s="1"/>
      <c r="P991" s="1">
        <v>4.1058374293795179</v>
      </c>
      <c r="Q991" s="1">
        <v>1.3697129821403999</v>
      </c>
      <c r="R991" s="1"/>
      <c r="S991" s="1"/>
      <c r="T991" s="1">
        <v>1.2810395747194341</v>
      </c>
    </row>
    <row r="992" spans="1:20" x14ac:dyDescent="0.3">
      <c r="A992" s="25">
        <v>37981</v>
      </c>
      <c r="B992" s="1">
        <v>1.0714590387667979</v>
      </c>
      <c r="C992" s="1"/>
      <c r="D992" s="1"/>
      <c r="E992" s="1"/>
      <c r="F992" s="1">
        <v>4.4128168823048899</v>
      </c>
      <c r="G992" s="1">
        <v>4.7040345372296031</v>
      </c>
      <c r="H992" s="1"/>
      <c r="I992" s="1">
        <v>3.13407779245681</v>
      </c>
      <c r="J992" s="1"/>
      <c r="K992" s="1">
        <v>2.3988087559858209</v>
      </c>
      <c r="L992" s="1">
        <v>2.3967260708543909</v>
      </c>
      <c r="M992" s="1">
        <v>3.7290188951852432E-2</v>
      </c>
      <c r="N992" s="1">
        <v>2.162588277162214</v>
      </c>
      <c r="O992" s="1"/>
      <c r="P992" s="1">
        <v>4.1647525543109589</v>
      </c>
      <c r="Q992" s="1">
        <v>1.37067880539535</v>
      </c>
      <c r="R992" s="1"/>
      <c r="S992" s="1"/>
      <c r="T992" s="1">
        <v>1.288009450679269</v>
      </c>
    </row>
    <row r="993" spans="1:20" x14ac:dyDescent="0.3">
      <c r="A993" s="25">
        <v>37984</v>
      </c>
      <c r="B993" s="1">
        <v>1.071586218930249</v>
      </c>
      <c r="C993" s="1"/>
      <c r="D993" s="1"/>
      <c r="E993" s="1"/>
      <c r="F993" s="1">
        <v>4.4895848478206846</v>
      </c>
      <c r="G993" s="1">
        <v>4.7804836455372692</v>
      </c>
      <c r="H993" s="1"/>
      <c r="I993" s="1">
        <v>3.18544089530991</v>
      </c>
      <c r="J993" s="1"/>
      <c r="K993" s="1">
        <v>2.4782873593705399</v>
      </c>
      <c r="L993" s="1">
        <v>2.408323379773873</v>
      </c>
      <c r="M993" s="1">
        <v>4.0995138146123093E-2</v>
      </c>
      <c r="N993" s="1">
        <v>2.2097323752240152</v>
      </c>
      <c r="O993" s="1"/>
      <c r="P993" s="1">
        <v>4.1459801514994243</v>
      </c>
      <c r="Q993" s="1">
        <v>1.4092239335654091</v>
      </c>
      <c r="R993" s="1"/>
      <c r="S993" s="1"/>
      <c r="T993" s="1">
        <v>1.3021264028352051</v>
      </c>
    </row>
    <row r="994" spans="1:20" x14ac:dyDescent="0.3">
      <c r="A994" s="25">
        <v>37985</v>
      </c>
      <c r="B994" s="1">
        <v>1.0689261173632889</v>
      </c>
      <c r="C994" s="1"/>
      <c r="D994" s="1"/>
      <c r="E994" s="1"/>
      <c r="F994" s="1">
        <v>4.5408071834530164</v>
      </c>
      <c r="G994" s="1">
        <v>4.8251777581162516</v>
      </c>
      <c r="H994" s="1"/>
      <c r="I994" s="1">
        <v>3.2818307248081671</v>
      </c>
      <c r="J994" s="1"/>
      <c r="K994" s="1">
        <v>2.4638367041872882</v>
      </c>
      <c r="L994" s="1">
        <v>2.4118098249810158</v>
      </c>
      <c r="M994" s="1">
        <v>4.2851485382128587E-2</v>
      </c>
      <c r="N994" s="1">
        <v>2.214219021012255</v>
      </c>
      <c r="O994" s="1"/>
      <c r="P994" s="1">
        <v>4.2037232385251393</v>
      </c>
      <c r="Q994" s="1">
        <v>1.4329305044065459</v>
      </c>
      <c r="R994" s="1"/>
      <c r="S994" s="1"/>
      <c r="T994" s="1">
        <v>1.31340815121087</v>
      </c>
    </row>
    <row r="995" spans="1:20" x14ac:dyDescent="0.3">
      <c r="A995" s="25">
        <v>37988</v>
      </c>
      <c r="B995" s="1">
        <v>1.120500999450029</v>
      </c>
      <c r="C995" s="1"/>
      <c r="D995" s="1"/>
      <c r="E995" s="1"/>
      <c r="F995" s="1">
        <v>4.6161076388793756</v>
      </c>
      <c r="G995" s="1">
        <v>5.0022606342586586</v>
      </c>
      <c r="H995" s="1"/>
      <c r="I995" s="1">
        <v>3.2284960464942749</v>
      </c>
      <c r="J995" s="1"/>
      <c r="K995" s="1">
        <v>2.5144139972055028</v>
      </c>
      <c r="L995" s="1">
        <v>2.4069963957784628</v>
      </c>
      <c r="M995" s="1">
        <v>4.1463645457118947E-2</v>
      </c>
      <c r="N995" s="1">
        <v>2.2960794576545909</v>
      </c>
      <c r="O995" s="1"/>
      <c r="P995" s="1">
        <v>4.1468484883155368</v>
      </c>
      <c r="Q995" s="1">
        <v>1.439954673529253</v>
      </c>
      <c r="R995" s="1"/>
      <c r="S995" s="1"/>
      <c r="T995" s="1">
        <v>1.325694034258714</v>
      </c>
    </row>
    <row r="996" spans="1:20" x14ac:dyDescent="0.3">
      <c r="A996" s="25">
        <v>37991</v>
      </c>
      <c r="B996" s="1">
        <v>1.173189051865958</v>
      </c>
      <c r="C996" s="1"/>
      <c r="D996" s="1"/>
      <c r="E996" s="1"/>
      <c r="F996" s="1">
        <v>4.9238736812039559</v>
      </c>
      <c r="G996" s="1">
        <v>4.9467433472666027</v>
      </c>
      <c r="H996" s="1"/>
      <c r="I996" s="1">
        <v>3.3693040241343062</v>
      </c>
      <c r="J996" s="1"/>
      <c r="K996" s="1">
        <v>2.6878218590760818</v>
      </c>
      <c r="L996" s="1">
        <v>2.53095903778609</v>
      </c>
      <c r="M996" s="1">
        <v>4.1506457290569287E-2</v>
      </c>
      <c r="N996" s="1">
        <v>2.4281921619164679</v>
      </c>
      <c r="O996" s="1"/>
      <c r="P996" s="1">
        <v>4.3389110889765723</v>
      </c>
      <c r="Q996" s="1">
        <v>1.483855730650175</v>
      </c>
      <c r="R996" s="1"/>
      <c r="S996" s="1"/>
      <c r="T996" s="1">
        <v>1.3898995865327839</v>
      </c>
    </row>
    <row r="997" spans="1:20" x14ac:dyDescent="0.3">
      <c r="A997" s="25">
        <v>37992</v>
      </c>
      <c r="B997" s="1">
        <v>1.146675308927982</v>
      </c>
      <c r="C997" s="1"/>
      <c r="D997" s="1"/>
      <c r="E997" s="1"/>
      <c r="F997" s="1">
        <v>4.9394946398739803</v>
      </c>
      <c r="G997" s="1">
        <v>5.0025834065744537</v>
      </c>
      <c r="H997" s="1"/>
      <c r="I997" s="1">
        <v>3.3222719608216238</v>
      </c>
      <c r="J997" s="1"/>
      <c r="K997" s="1">
        <v>2.6878218590760818</v>
      </c>
      <c r="L997" s="1">
        <v>2.5345618777986538</v>
      </c>
      <c r="M997" s="1">
        <v>4.2880709252081067E-2</v>
      </c>
      <c r="N997" s="1">
        <v>2.553385883773291</v>
      </c>
      <c r="O997" s="1"/>
      <c r="P997" s="1">
        <v>4.3087694025877479</v>
      </c>
      <c r="Q997" s="1">
        <v>1.4513689483940979</v>
      </c>
      <c r="R997" s="1"/>
      <c r="S997" s="1"/>
      <c r="T997" s="1">
        <v>1.392557590076789</v>
      </c>
    </row>
    <row r="998" spans="1:20" x14ac:dyDescent="0.3">
      <c r="A998" s="25">
        <v>37993</v>
      </c>
      <c r="B998" s="1">
        <v>1.1459183803484609</v>
      </c>
      <c r="C998" s="1"/>
      <c r="D998" s="1"/>
      <c r="E998" s="1"/>
      <c r="F998" s="1">
        <v>4.7786398230691667</v>
      </c>
      <c r="G998" s="1">
        <v>5.210068477888961</v>
      </c>
      <c r="H998" s="1"/>
      <c r="I998" s="1">
        <v>3.3006950532431119</v>
      </c>
      <c r="J998" s="1"/>
      <c r="K998" s="1">
        <v>2.6372445660578672</v>
      </c>
      <c r="L998" s="1">
        <v>2.5135256190911131</v>
      </c>
      <c r="M998" s="1">
        <v>4.1048341435595867E-2</v>
      </c>
      <c r="N998" s="1">
        <v>2.5201762592165471</v>
      </c>
      <c r="O998" s="1"/>
      <c r="P998" s="1">
        <v>4.1966341732534493</v>
      </c>
      <c r="Q998" s="1">
        <v>1.4223942506993741</v>
      </c>
      <c r="R998" s="1"/>
      <c r="S998" s="1"/>
      <c r="T998" s="1">
        <v>1.3774365032486731</v>
      </c>
    </row>
    <row r="999" spans="1:20" x14ac:dyDescent="0.3">
      <c r="A999" s="25">
        <v>37994</v>
      </c>
      <c r="B999" s="1">
        <v>1.1851962819248449</v>
      </c>
      <c r="C999" s="1"/>
      <c r="D999" s="1"/>
      <c r="E999" s="1"/>
      <c r="F999" s="1">
        <v>4.8347903933967613</v>
      </c>
      <c r="G999" s="1">
        <v>5.4093822492933583</v>
      </c>
      <c r="H999" s="1"/>
      <c r="I999" s="1">
        <v>3.3031319056317661</v>
      </c>
      <c r="J999" s="1"/>
      <c r="K999" s="1">
        <v>2.630019238507296</v>
      </c>
      <c r="L999" s="1">
        <v>2.5161973897853782</v>
      </c>
      <c r="M999" s="1">
        <v>4.842917638553311E-2</v>
      </c>
      <c r="N999" s="1">
        <v>2.50436482021159</v>
      </c>
      <c r="O999" s="1"/>
      <c r="P999" s="1">
        <v>4.1453424824860923</v>
      </c>
      <c r="Q999" s="1">
        <v>1.466295307820296</v>
      </c>
      <c r="R999" s="1"/>
      <c r="S999" s="1"/>
      <c r="T999" s="1">
        <v>1.400826934435915</v>
      </c>
    </row>
    <row r="1000" spans="1:20" x14ac:dyDescent="0.3">
      <c r="A1000" s="25">
        <v>37995</v>
      </c>
      <c r="B1000" s="1">
        <v>1.1726328071891861</v>
      </c>
      <c r="C1000" s="1"/>
      <c r="D1000" s="1"/>
      <c r="E1000" s="1"/>
      <c r="F1000" s="1">
        <v>4.892553198910548</v>
      </c>
      <c r="G1000" s="1">
        <v>5.5609172909422293</v>
      </c>
      <c r="H1000" s="1"/>
      <c r="I1000" s="1">
        <v>3.2457082674870108</v>
      </c>
      <c r="J1000" s="1"/>
      <c r="K1000" s="1">
        <v>2.608343255773474</v>
      </c>
      <c r="L1000" s="1">
        <v>2.509486205380806</v>
      </c>
      <c r="M1000" s="1">
        <v>4.4318223538588539E-2</v>
      </c>
      <c r="N1000" s="1">
        <v>2.4788534153754931</v>
      </c>
      <c r="O1000" s="1"/>
      <c r="P1000" s="1">
        <v>3.848195601882741</v>
      </c>
      <c r="Q1000" s="1">
        <v>1.5321468934901219</v>
      </c>
      <c r="R1000" s="1"/>
      <c r="S1000" s="1"/>
      <c r="T1000" s="1">
        <v>1.41264028352038</v>
      </c>
    </row>
    <row r="1001" spans="1:20" x14ac:dyDescent="0.3">
      <c r="A1001" s="25">
        <v>37998</v>
      </c>
      <c r="B1001" s="1">
        <v>1.160104967928141</v>
      </c>
      <c r="C1001" s="1"/>
      <c r="D1001" s="1"/>
      <c r="E1001" s="1"/>
      <c r="F1001" s="1">
        <v>4.8794530994443708</v>
      </c>
      <c r="G1001" s="1">
        <v>5.7765070416376867</v>
      </c>
      <c r="H1001" s="1"/>
      <c r="I1001" s="1">
        <v>3.25881321637263</v>
      </c>
      <c r="J1001" s="1"/>
      <c r="K1001" s="1">
        <v>2.6372445660578672</v>
      </c>
      <c r="L1001" s="1">
        <v>2.5166757878609891</v>
      </c>
      <c r="M1001" s="1">
        <v>4.6637146223349413E-2</v>
      </c>
      <c r="N1001" s="1">
        <v>2.4909420306830299</v>
      </c>
      <c r="O1001" s="1"/>
      <c r="P1001" s="1">
        <v>3.818534553109715</v>
      </c>
      <c r="Q1001" s="1">
        <v>1.584828162025983</v>
      </c>
      <c r="R1001" s="1"/>
      <c r="S1001" s="1"/>
      <c r="T1001" s="1">
        <v>1.4315416420555249</v>
      </c>
    </row>
    <row r="1002" spans="1:20" x14ac:dyDescent="0.3">
      <c r="A1002" s="25">
        <v>37999</v>
      </c>
      <c r="B1002" s="1">
        <v>1.1470019260570561</v>
      </c>
      <c r="C1002" s="1"/>
      <c r="D1002" s="1"/>
      <c r="E1002" s="1"/>
      <c r="F1002" s="1">
        <v>4.808984493325454</v>
      </c>
      <c r="G1002" s="1">
        <v>5.7606870807403077</v>
      </c>
      <c r="H1002" s="1"/>
      <c r="I1002" s="1">
        <v>3.1385551734790882</v>
      </c>
      <c r="J1002" s="1"/>
      <c r="K1002" s="1">
        <v>2.630019238507296</v>
      </c>
      <c r="L1002" s="1">
        <v>2.5266846941580359</v>
      </c>
      <c r="M1002" s="1">
        <v>4.5237256370097768E-2</v>
      </c>
      <c r="N1002" s="1">
        <v>2.51248590743849</v>
      </c>
      <c r="O1002" s="1"/>
      <c r="P1002" s="1">
        <v>3.7104088451069219</v>
      </c>
      <c r="Q1002" s="1">
        <v>1.597998479183061</v>
      </c>
      <c r="R1002" s="1"/>
      <c r="S1002" s="1"/>
      <c r="T1002" s="1">
        <v>1.413998818665094</v>
      </c>
    </row>
    <row r="1003" spans="1:20" x14ac:dyDescent="0.3">
      <c r="A1003" s="25">
        <v>38000</v>
      </c>
      <c r="B1003" s="1">
        <v>1.1334814659608761</v>
      </c>
      <c r="C1003" s="1"/>
      <c r="D1003" s="1"/>
      <c r="E1003" s="1"/>
      <c r="F1003" s="1">
        <v>4.7163073439293823</v>
      </c>
      <c r="G1003" s="1">
        <v>5.5688716612536364</v>
      </c>
      <c r="H1003" s="1"/>
      <c r="I1003" s="1">
        <v>3.0688491884493101</v>
      </c>
      <c r="J1003" s="1"/>
      <c r="K1003" s="1">
        <v>2.507188669654933</v>
      </c>
      <c r="L1003" s="1">
        <v>2.473640327552443</v>
      </c>
      <c r="M1003" s="1">
        <v>4.337670203214275E-2</v>
      </c>
      <c r="N1003" s="1">
        <v>2.4363544901480978</v>
      </c>
      <c r="O1003" s="1"/>
      <c r="P1003" s="1">
        <v>3.5771913227931398</v>
      </c>
      <c r="Q1003" s="1">
        <v>1.558487527758053</v>
      </c>
      <c r="R1003" s="1"/>
      <c r="S1003" s="1"/>
      <c r="T1003" s="1">
        <v>1.3820437093916149</v>
      </c>
    </row>
    <row r="1004" spans="1:20" x14ac:dyDescent="0.3">
      <c r="A1004" s="25">
        <v>38001</v>
      </c>
      <c r="B1004" s="1">
        <v>1.120071691638203</v>
      </c>
      <c r="C1004" s="1"/>
      <c r="D1004" s="1"/>
      <c r="E1004" s="1"/>
      <c r="F1004" s="1">
        <v>4.5725086213672679</v>
      </c>
      <c r="G1004" s="1">
        <v>5.5205838170659467</v>
      </c>
      <c r="H1004" s="1"/>
      <c r="I1004" s="1">
        <v>3.0445043454036669</v>
      </c>
      <c r="J1004" s="1"/>
      <c r="K1004" s="1">
        <v>2.4638367041872882</v>
      </c>
      <c r="L1004" s="1">
        <v>2.4233529977250221</v>
      </c>
      <c r="M1004" s="1">
        <v>4.1975877174985562E-2</v>
      </c>
      <c r="N1004" s="1">
        <v>2.388178668118182</v>
      </c>
      <c r="O1004" s="1"/>
      <c r="P1004" s="1">
        <v>3.7227384213393848</v>
      </c>
      <c r="Q1004" s="1">
        <v>1.571657844892018</v>
      </c>
      <c r="R1004" s="1"/>
      <c r="S1004" s="1"/>
      <c r="T1004" s="1">
        <v>1.3562315416420581</v>
      </c>
    </row>
    <row r="1005" spans="1:20" x14ac:dyDescent="0.3">
      <c r="A1005" s="25">
        <v>38002</v>
      </c>
      <c r="B1005" s="1">
        <v>1.132900630048689</v>
      </c>
      <c r="C1005" s="1"/>
      <c r="D1005" s="1"/>
      <c r="E1005" s="1"/>
      <c r="F1005" s="1">
        <v>4.6029396344767104</v>
      </c>
      <c r="G1005" s="1">
        <v>5.5234396910217516</v>
      </c>
      <c r="H1005" s="1"/>
      <c r="I1005" s="1">
        <v>3.1248562616629298</v>
      </c>
      <c r="J1005" s="1"/>
      <c r="K1005" s="1">
        <v>2.434935393902895</v>
      </c>
      <c r="L1005" s="1">
        <v>2.4111637826224301</v>
      </c>
      <c r="M1005" s="1">
        <v>4.1534255563473531E-2</v>
      </c>
      <c r="N1005" s="1">
        <v>2.426003928860851</v>
      </c>
      <c r="O1005" s="1"/>
      <c r="P1005" s="1">
        <v>3.822788566267791</v>
      </c>
      <c r="Q1005" s="1">
        <v>1.532146893490123</v>
      </c>
      <c r="R1005" s="1"/>
      <c r="S1005" s="1"/>
      <c r="T1005" s="1">
        <v>1.3676314235085669</v>
      </c>
    </row>
    <row r="1006" spans="1:20" x14ac:dyDescent="0.3">
      <c r="A1006" s="25">
        <v>38005</v>
      </c>
      <c r="B1006" s="1">
        <v>1.145655138644565</v>
      </c>
      <c r="C1006" s="1"/>
      <c r="D1006" s="1"/>
      <c r="E1006" s="1"/>
      <c r="F1006" s="1">
        <v>4.6648160268575696</v>
      </c>
      <c r="G1006" s="1">
        <v>5.6002268220537861</v>
      </c>
      <c r="H1006" s="1"/>
      <c r="I1006" s="1">
        <v>3.097035094844768</v>
      </c>
      <c r="J1006" s="1"/>
      <c r="K1006" s="1">
        <v>2.4421607214534662</v>
      </c>
      <c r="L1006" s="1">
        <v>2.4076255581181489</v>
      </c>
      <c r="M1006" s="1">
        <v>4.1091284363569312E-2</v>
      </c>
      <c r="N1006" s="1">
        <v>2.4869880516761649</v>
      </c>
      <c r="O1006" s="1"/>
      <c r="P1006" s="1">
        <v>3.7720101677026809</v>
      </c>
      <c r="Q1006" s="1">
        <v>1.5198545974907181</v>
      </c>
      <c r="R1006" s="1"/>
      <c r="S1006" s="1"/>
      <c r="T1006" s="1">
        <v>1.3812758417011239</v>
      </c>
    </row>
    <row r="1007" spans="1:20" x14ac:dyDescent="0.3">
      <c r="A1007" s="25">
        <v>38006</v>
      </c>
      <c r="B1007" s="1">
        <v>1.1068848933433511</v>
      </c>
      <c r="C1007" s="1"/>
      <c r="D1007" s="1"/>
      <c r="E1007" s="1"/>
      <c r="F1007" s="1">
        <v>4.7039529367438204</v>
      </c>
      <c r="G1007" s="1">
        <v>5.6484086401216311</v>
      </c>
      <c r="H1007" s="1"/>
      <c r="I1007" s="1">
        <v>3.0183338659243928</v>
      </c>
      <c r="J1007" s="1"/>
      <c r="K1007" s="1">
        <v>2.4927380144716809</v>
      </c>
      <c r="L1007" s="1">
        <v>2.409358590166061</v>
      </c>
      <c r="M1007" s="1">
        <v>4.1111173076865647E-2</v>
      </c>
      <c r="N1007" s="1">
        <v>2.544593281584532</v>
      </c>
      <c r="O1007" s="1"/>
      <c r="P1007" s="1">
        <v>3.805954235816849</v>
      </c>
      <c r="Q1007" s="1">
        <v>1.5207679716491409</v>
      </c>
      <c r="R1007" s="1"/>
      <c r="S1007" s="1"/>
      <c r="T1007" s="1">
        <v>1.398582398109866</v>
      </c>
    </row>
    <row r="1008" spans="1:20" x14ac:dyDescent="0.3">
      <c r="A1008" s="25">
        <v>38007</v>
      </c>
      <c r="B1008" s="1">
        <v>1.106591583573433</v>
      </c>
      <c r="C1008" s="1"/>
      <c r="D1008" s="1"/>
      <c r="E1008" s="1"/>
      <c r="F1008" s="1">
        <v>4.59238949312366</v>
      </c>
      <c r="G1008" s="1">
        <v>5.4678811809814709</v>
      </c>
      <c r="H1008" s="1"/>
      <c r="I1008" s="1">
        <v>3.0038181671138582</v>
      </c>
      <c r="J1008" s="1"/>
      <c r="K1008" s="1">
        <v>2.427710066270214</v>
      </c>
      <c r="L1008" s="1">
        <v>2.3534270833703168</v>
      </c>
      <c r="M1008" s="1">
        <v>3.8798999119713823E-2</v>
      </c>
      <c r="N1008" s="1">
        <v>2.4993835945593439</v>
      </c>
      <c r="O1008" s="1"/>
      <c r="P1008" s="1">
        <v>3.72799760509099</v>
      </c>
      <c r="Q1008" s="1">
        <v>1.543602325586622</v>
      </c>
      <c r="R1008" s="1"/>
      <c r="S1008" s="1"/>
      <c r="T1008" s="1">
        <v>1.376314235085649</v>
      </c>
    </row>
    <row r="1009" spans="1:20" x14ac:dyDescent="0.3">
      <c r="A1009" s="25">
        <v>38008</v>
      </c>
      <c r="B1009" s="1">
        <v>1.1060113261338</v>
      </c>
      <c r="C1009" s="1"/>
      <c r="D1009" s="1"/>
      <c r="E1009" s="1"/>
      <c r="F1009" s="1">
        <v>4.5145126742400228</v>
      </c>
      <c r="G1009" s="1">
        <v>5.2812370151492631</v>
      </c>
      <c r="H1009" s="1"/>
      <c r="I1009" s="1">
        <v>2.9936772657847062</v>
      </c>
      <c r="J1009" s="1"/>
      <c r="K1009" s="1">
        <v>2.471062031737858</v>
      </c>
      <c r="L1009" s="1">
        <v>2.385497737382388</v>
      </c>
      <c r="M1009" s="1">
        <v>3.7863853662796522E-2</v>
      </c>
      <c r="N1009" s="1">
        <v>2.4563688286181371</v>
      </c>
      <c r="O1009" s="1"/>
      <c r="P1009" s="1">
        <v>3.6304837780693151</v>
      </c>
      <c r="Q1009" s="1">
        <v>1.4979336177347731</v>
      </c>
      <c r="R1009" s="1"/>
      <c r="S1009" s="1"/>
      <c r="T1009" s="1">
        <v>1.356645008860013</v>
      </c>
    </row>
    <row r="1010" spans="1:20" x14ac:dyDescent="0.3">
      <c r="A1010" s="25">
        <v>38009</v>
      </c>
      <c r="B1010" s="1">
        <v>1.106953983755105</v>
      </c>
      <c r="C1010" s="1"/>
      <c r="D1010" s="1"/>
      <c r="E1010" s="1"/>
      <c r="F1010" s="1">
        <v>4.5398042110891224</v>
      </c>
      <c r="G1010" s="1">
        <v>5.4093882502681563</v>
      </c>
      <c r="H1010" s="1"/>
      <c r="I1010" s="1">
        <v>3.0775728667090489</v>
      </c>
      <c r="J1010" s="1"/>
      <c r="K1010" s="1">
        <v>2.5649912903058301</v>
      </c>
      <c r="L1010" s="1">
        <v>2.4363681240910191</v>
      </c>
      <c r="M1010" s="1">
        <v>3.8351346845873067E-2</v>
      </c>
      <c r="N1010" s="1">
        <v>2.4626922317860549</v>
      </c>
      <c r="O1010" s="1"/>
      <c r="P1010" s="1">
        <v>3.7556640865204631</v>
      </c>
      <c r="Q1010" s="1">
        <v>1.4399343587442051</v>
      </c>
      <c r="R1010" s="1"/>
      <c r="S1010" s="1"/>
      <c r="T1010" s="1">
        <v>1.386355581807444</v>
      </c>
    </row>
    <row r="1011" spans="1:20" x14ac:dyDescent="0.3">
      <c r="A1011" s="25">
        <v>38012</v>
      </c>
      <c r="B1011" s="1">
        <v>1.185411092224381</v>
      </c>
      <c r="C1011" s="1"/>
      <c r="D1011" s="1"/>
      <c r="E1011" s="1"/>
      <c r="F1011" s="1">
        <v>4.5964822629805901</v>
      </c>
      <c r="G1011" s="1">
        <v>5.5819035239321559</v>
      </c>
      <c r="H1011" s="1"/>
      <c r="I1011" s="1">
        <v>3.0879803112156168</v>
      </c>
      <c r="J1011" s="1"/>
      <c r="K1011" s="1">
        <v>2.608343255773474</v>
      </c>
      <c r="L1011" s="1">
        <v>2.5155505169751891</v>
      </c>
      <c r="M1011" s="1">
        <v>3.933581423541202E-2</v>
      </c>
      <c r="N1011" s="1">
        <v>2.5101572430320829</v>
      </c>
      <c r="O1011" s="1"/>
      <c r="P1011" s="1">
        <v>3.82478408624752</v>
      </c>
      <c r="Q1011" s="1">
        <v>1.404221429205307</v>
      </c>
      <c r="R1011" s="1"/>
      <c r="S1011" s="1"/>
      <c r="T1011" s="1">
        <v>1.438216184288247</v>
      </c>
    </row>
    <row r="1012" spans="1:20" x14ac:dyDescent="0.3">
      <c r="A1012" s="25">
        <v>38013</v>
      </c>
      <c r="B1012" s="1">
        <v>1.1462206918785089</v>
      </c>
      <c r="C1012" s="1"/>
      <c r="D1012" s="1"/>
      <c r="E1012" s="1"/>
      <c r="F1012" s="1">
        <v>4.6693961977528859</v>
      </c>
      <c r="G1012" s="1">
        <v>5.8723035022211612</v>
      </c>
      <c r="H1012" s="1"/>
      <c r="I1012" s="1">
        <v>3.0620503327442679</v>
      </c>
      <c r="J1012" s="1"/>
      <c r="K1012" s="1">
        <v>2.5938926005902219</v>
      </c>
      <c r="L1012" s="1">
        <v>2.4996964616869208</v>
      </c>
      <c r="M1012" s="1">
        <v>3.7944862753431001E-2</v>
      </c>
      <c r="N1012" s="1">
        <v>2.4947963947670089</v>
      </c>
      <c r="O1012" s="1"/>
      <c r="P1012" s="1">
        <v>3.7289927688674189</v>
      </c>
      <c r="Q1012" s="1">
        <v>1.43399742671445</v>
      </c>
      <c r="R1012" s="1"/>
      <c r="S1012" s="1"/>
      <c r="T1012" s="1">
        <v>1.4309509746013009</v>
      </c>
    </row>
    <row r="1013" spans="1:20" x14ac:dyDescent="0.3">
      <c r="A1013" s="25">
        <v>38014</v>
      </c>
      <c r="B1013" s="1">
        <v>1.1460862634839519</v>
      </c>
      <c r="C1013" s="1"/>
      <c r="D1013" s="1"/>
      <c r="E1013" s="1"/>
      <c r="F1013" s="1">
        <v>4.6101344902832873</v>
      </c>
      <c r="G1013" s="1">
        <v>5.6243145640980012</v>
      </c>
      <c r="H1013" s="1"/>
      <c r="I1013" s="1">
        <v>3.1044098625775831</v>
      </c>
      <c r="J1013" s="1"/>
      <c r="K1013" s="1">
        <v>2.5216393248381852</v>
      </c>
      <c r="L1013" s="1">
        <v>2.4496742541016689</v>
      </c>
      <c r="M1013" s="1">
        <v>3.7461555425407647E-2</v>
      </c>
      <c r="N1013" s="1">
        <v>2.488019040400792</v>
      </c>
      <c r="O1013" s="1"/>
      <c r="P1013" s="1">
        <v>3.7005675648159748</v>
      </c>
      <c r="Q1013" s="1">
        <v>1.424772347746728</v>
      </c>
      <c r="R1013" s="1"/>
      <c r="S1013" s="1"/>
      <c r="T1013" s="1">
        <v>1.408800945067928</v>
      </c>
    </row>
    <row r="1014" spans="1:20" x14ac:dyDescent="0.3">
      <c r="A1014" s="25">
        <v>38015</v>
      </c>
      <c r="B1014" s="1">
        <v>1.07982747256682</v>
      </c>
      <c r="C1014" s="1"/>
      <c r="D1014" s="1"/>
      <c r="E1014" s="1"/>
      <c r="F1014" s="1">
        <v>4.3585001821063551</v>
      </c>
      <c r="G1014" s="1">
        <v>5.280698113332007</v>
      </c>
      <c r="H1014" s="1"/>
      <c r="I1014" s="1">
        <v>2.9718210539646441</v>
      </c>
      <c r="J1014" s="1"/>
      <c r="K1014" s="1">
        <v>2.4132594111690731</v>
      </c>
      <c r="L1014" s="1">
        <v>2.2383960810403982</v>
      </c>
      <c r="M1014" s="1">
        <v>3.4631039631367051E-2</v>
      </c>
      <c r="N1014" s="1">
        <v>2.345455250258011</v>
      </c>
      <c r="O1014" s="1"/>
      <c r="P1014" s="1">
        <v>3.5708426391707579</v>
      </c>
      <c r="Q1014" s="1">
        <v>1.306125044720029</v>
      </c>
      <c r="R1014" s="1"/>
      <c r="S1014" s="1"/>
      <c r="T1014" s="1">
        <v>1.322268163024219</v>
      </c>
    </row>
    <row r="1015" spans="1:20" x14ac:dyDescent="0.3">
      <c r="A1015" s="25">
        <v>38016</v>
      </c>
      <c r="B1015" s="1">
        <v>1.001484282544775</v>
      </c>
      <c r="C1015" s="1"/>
      <c r="D1015" s="1"/>
      <c r="E1015" s="1"/>
      <c r="F1015" s="1">
        <v>4.2965998127227314</v>
      </c>
      <c r="G1015" s="1">
        <v>4.9135443683387727</v>
      </c>
      <c r="H1015" s="1"/>
      <c r="I1015" s="1">
        <v>2.9677150280230258</v>
      </c>
      <c r="J1015" s="1"/>
      <c r="K1015" s="1">
        <v>2.38435810080257</v>
      </c>
      <c r="L1015" s="1">
        <v>2.164487491450291</v>
      </c>
      <c r="M1015" s="1">
        <v>3.2308935787905051E-2</v>
      </c>
      <c r="N1015" s="1">
        <v>2.2621595253948419</v>
      </c>
      <c r="O1015" s="1"/>
      <c r="P1015" s="1">
        <v>3.6060642892131161</v>
      </c>
      <c r="Q1015" s="1">
        <v>1.2330551121616939</v>
      </c>
      <c r="R1015" s="1"/>
      <c r="S1015" s="1"/>
      <c r="T1015" s="1">
        <v>1.2906674542232739</v>
      </c>
    </row>
    <row r="1016" spans="1:20" x14ac:dyDescent="0.3">
      <c r="A1016" s="25">
        <v>38019</v>
      </c>
      <c r="B1016" s="1">
        <v>1.039762876511549</v>
      </c>
      <c r="C1016" s="1"/>
      <c r="D1016" s="1"/>
      <c r="E1016" s="1"/>
      <c r="F1016" s="1">
        <v>4.2440601823124036</v>
      </c>
      <c r="G1016" s="1">
        <v>4.8816647293404509</v>
      </c>
      <c r="H1016" s="1"/>
      <c r="I1016" s="1">
        <v>3.0103160786449181</v>
      </c>
      <c r="J1016" s="1"/>
      <c r="K1016" s="1">
        <v>2.4204847387196442</v>
      </c>
      <c r="L1016" s="1">
        <v>2.300646422080892</v>
      </c>
      <c r="M1016" s="1">
        <v>3.0471832568852671E-2</v>
      </c>
      <c r="N1016" s="1">
        <v>2.2704512065480782</v>
      </c>
      <c r="O1016" s="1"/>
      <c r="P1016" s="1">
        <v>3.649813569791545</v>
      </c>
      <c r="Q1016" s="1">
        <v>1.306125044720029</v>
      </c>
      <c r="R1016" s="1"/>
      <c r="S1016" s="1"/>
      <c r="T1016" s="1">
        <v>1.2868281157708219</v>
      </c>
    </row>
    <row r="1017" spans="1:20" x14ac:dyDescent="0.3">
      <c r="A1017" s="25">
        <v>38020</v>
      </c>
      <c r="B1017" s="1">
        <v>1.0657501813911261</v>
      </c>
      <c r="C1017" s="1"/>
      <c r="D1017" s="1"/>
      <c r="E1017" s="1"/>
      <c r="F1017" s="1">
        <v>4.4392047641751171</v>
      </c>
      <c r="G1017" s="1">
        <v>4.8993013794270679</v>
      </c>
      <c r="H1017" s="1"/>
      <c r="I1017" s="1">
        <v>2.978116631712814</v>
      </c>
      <c r="J1017" s="1"/>
      <c r="K1017" s="1">
        <v>2.449386049004036</v>
      </c>
      <c r="L1017" s="1">
        <v>2.380620972555517</v>
      </c>
      <c r="M1017" s="1">
        <v>3.2794719670758241E-2</v>
      </c>
      <c r="N1017" s="1">
        <v>2.318219354716363</v>
      </c>
      <c r="O1017" s="1"/>
      <c r="P1017" s="1">
        <v>3.651334464820688</v>
      </c>
      <c r="Q1017" s="1">
        <v>1.324392527865391</v>
      </c>
      <c r="R1017" s="1"/>
      <c r="S1017" s="1"/>
      <c r="T1017" s="1">
        <v>1.3160070880094521</v>
      </c>
    </row>
    <row r="1018" spans="1:20" x14ac:dyDescent="0.3">
      <c r="A1018" s="25">
        <v>38021</v>
      </c>
      <c r="B1018" s="1">
        <v>1.0525073718951981</v>
      </c>
      <c r="C1018" s="1"/>
      <c r="D1018" s="1"/>
      <c r="E1018" s="1"/>
      <c r="F1018" s="1">
        <v>4.3310097436888153</v>
      </c>
      <c r="G1018" s="1">
        <v>4.8146369715602786</v>
      </c>
      <c r="H1018" s="1"/>
      <c r="I1018" s="1">
        <v>2.9799688906063349</v>
      </c>
      <c r="J1018" s="1"/>
      <c r="K1018" s="1">
        <v>2.4132594111690739</v>
      </c>
      <c r="L1018" s="1">
        <v>2.2749390185041989</v>
      </c>
      <c r="M1018" s="1">
        <v>3.0919974285996181E-2</v>
      </c>
      <c r="N1018" s="1">
        <v>2.272274114904044</v>
      </c>
      <c r="O1018" s="1"/>
      <c r="P1018" s="1">
        <v>3.6362449960224761</v>
      </c>
      <c r="Q1018" s="1">
        <v>1.305211670561605</v>
      </c>
      <c r="R1018" s="1"/>
      <c r="S1018" s="1"/>
      <c r="T1018" s="1">
        <v>1.280803307737745</v>
      </c>
    </row>
    <row r="1019" spans="1:20" x14ac:dyDescent="0.3">
      <c r="A1019" s="25">
        <v>38022</v>
      </c>
      <c r="B1019" s="1">
        <v>1.000142656545506</v>
      </c>
      <c r="C1019" s="1"/>
      <c r="D1019" s="1"/>
      <c r="E1019" s="1"/>
      <c r="F1019" s="1">
        <v>4.1596396084338734</v>
      </c>
      <c r="G1019" s="1">
        <v>4.8034057827490626</v>
      </c>
      <c r="H1019" s="1"/>
      <c r="I1019" s="1">
        <v>3.0143514743235049</v>
      </c>
      <c r="J1019" s="1"/>
      <c r="K1019" s="1">
        <v>2.391583428435252</v>
      </c>
      <c r="L1019" s="1">
        <v>2.2060027962318842</v>
      </c>
      <c r="M1019" s="1">
        <v>3.088682994975268E-2</v>
      </c>
      <c r="N1019" s="1">
        <v>2.251091019374698</v>
      </c>
      <c r="O1019" s="1"/>
      <c r="P1019" s="1">
        <v>3.48591556638987</v>
      </c>
      <c r="Q1019" s="1">
        <v>1.3152587863042671</v>
      </c>
      <c r="R1019" s="1"/>
      <c r="S1019" s="1"/>
      <c r="T1019" s="1">
        <v>1.2457767277023051</v>
      </c>
    </row>
    <row r="1020" spans="1:20" x14ac:dyDescent="0.3">
      <c r="A1020" s="25">
        <v>38023</v>
      </c>
      <c r="B1020" s="1">
        <v>1.0138150798385781</v>
      </c>
      <c r="C1020" s="1"/>
      <c r="D1020" s="1"/>
      <c r="E1020" s="1"/>
      <c r="F1020" s="1">
        <v>4.2685186714700452</v>
      </c>
      <c r="G1020" s="1">
        <v>4.8418470792417416</v>
      </c>
      <c r="H1020" s="1"/>
      <c r="I1020" s="1">
        <v>3.0048539673938182</v>
      </c>
      <c r="J1020" s="1"/>
      <c r="K1020" s="1">
        <v>2.4566113766367179</v>
      </c>
      <c r="L1020" s="1">
        <v>2.3380941074404862</v>
      </c>
      <c r="M1020" s="1">
        <v>3.415603338577821E-2</v>
      </c>
      <c r="N1020" s="1">
        <v>2.3571209794905918</v>
      </c>
      <c r="O1020" s="1"/>
      <c r="P1020" s="1">
        <v>3.465281630345689</v>
      </c>
      <c r="Q1020" s="1">
        <v>1.3700612357172399</v>
      </c>
      <c r="R1020" s="1"/>
      <c r="S1020" s="1"/>
      <c r="T1020" s="1">
        <v>1.297578263437686</v>
      </c>
    </row>
    <row r="1021" spans="1:20" x14ac:dyDescent="0.3">
      <c r="A1021" s="25">
        <v>38026</v>
      </c>
      <c r="B1021" s="1">
        <v>1.0135977256865101</v>
      </c>
      <c r="C1021" s="1"/>
      <c r="D1021" s="1"/>
      <c r="E1021" s="1"/>
      <c r="F1021" s="1">
        <v>4.3614273177736251</v>
      </c>
      <c r="G1021" s="1">
        <v>4.8338674465586049</v>
      </c>
      <c r="H1021" s="1"/>
      <c r="I1021" s="1">
        <v>3.0537290327568818</v>
      </c>
      <c r="J1021" s="1"/>
      <c r="K1021" s="1">
        <v>2.4927380144716822</v>
      </c>
      <c r="L1021" s="1">
        <v>2.211870946223975</v>
      </c>
      <c r="M1021" s="1">
        <v>3.1854521671077829E-2</v>
      </c>
      <c r="N1021" s="1">
        <v>2.361387642545008</v>
      </c>
      <c r="O1021" s="1"/>
      <c r="P1021" s="1">
        <v>3.4906904811565722</v>
      </c>
      <c r="Q1021" s="1">
        <v>1.3974624604468391</v>
      </c>
      <c r="R1021" s="1"/>
      <c r="S1021" s="1"/>
      <c r="T1021" s="1">
        <v>1.297164796219729</v>
      </c>
    </row>
    <row r="1022" spans="1:20" x14ac:dyDescent="0.3">
      <c r="A1022" s="25">
        <v>38027</v>
      </c>
      <c r="B1022" s="1">
        <v>1.052574737263974</v>
      </c>
      <c r="C1022" s="1"/>
      <c r="D1022" s="1"/>
      <c r="E1022" s="1"/>
      <c r="F1022" s="1">
        <v>4.4546078546212993</v>
      </c>
      <c r="G1022" s="1">
        <v>4.8579663386044603</v>
      </c>
      <c r="H1022" s="1"/>
      <c r="I1022" s="1">
        <v>3.0269649777744889</v>
      </c>
      <c r="J1022" s="1"/>
      <c r="K1022" s="1">
        <v>2.4782873593705408</v>
      </c>
      <c r="L1022" s="1">
        <v>2.254030086084386</v>
      </c>
      <c r="M1022" s="1">
        <v>3.3698782011167737E-2</v>
      </c>
      <c r="N1022" s="1">
        <v>2.4266258913860841</v>
      </c>
      <c r="O1022" s="1"/>
      <c r="P1022" s="1">
        <v>3.5244004082214109</v>
      </c>
      <c r="Q1022" s="1">
        <v>1.3426600110107529</v>
      </c>
      <c r="R1022" s="1"/>
      <c r="S1022" s="1"/>
      <c r="T1022" s="1">
        <v>1.309568812758418</v>
      </c>
    </row>
    <row r="1023" spans="1:20" x14ac:dyDescent="0.3">
      <c r="A1023" s="25">
        <v>38028</v>
      </c>
      <c r="B1023" s="1">
        <v>1.0924174833635729</v>
      </c>
      <c r="C1023" s="1"/>
      <c r="D1023" s="1"/>
      <c r="E1023" s="1"/>
      <c r="F1023" s="1">
        <v>4.6087925200248598</v>
      </c>
      <c r="G1023" s="1">
        <v>5.0896289208747882</v>
      </c>
      <c r="H1023" s="1"/>
      <c r="I1023" s="1">
        <v>3.1100867453709991</v>
      </c>
      <c r="J1023" s="1"/>
      <c r="K1023" s="1">
        <v>2.601117928140793</v>
      </c>
      <c r="L1023" s="1">
        <v>2.3444458228816969</v>
      </c>
      <c r="M1023" s="1">
        <v>3.4670404935834419E-2</v>
      </c>
      <c r="N1023" s="1">
        <v>2.520464721780745</v>
      </c>
      <c r="O1023" s="1"/>
      <c r="P1023" s="1">
        <v>3.6048302503479031</v>
      </c>
      <c r="Q1023" s="1">
        <v>1.4111630728000819</v>
      </c>
      <c r="R1023" s="1"/>
      <c r="S1023" s="1"/>
      <c r="T1023" s="1">
        <v>1.3701712935617261</v>
      </c>
    </row>
    <row r="1024" spans="1:20" x14ac:dyDescent="0.3">
      <c r="A1024" s="25">
        <v>38029</v>
      </c>
      <c r="B1024" s="1">
        <v>1.0796926604049379</v>
      </c>
      <c r="C1024" s="1"/>
      <c r="D1024" s="1"/>
      <c r="E1024" s="1"/>
      <c r="F1024" s="1">
        <v>4.6426510061761173</v>
      </c>
      <c r="G1024" s="1">
        <v>5.1855926652943438</v>
      </c>
      <c r="H1024" s="1"/>
      <c r="I1024" s="1">
        <v>3.1232067590106118</v>
      </c>
      <c r="J1024" s="1"/>
      <c r="K1024" s="1">
        <v>2.5360899799393271</v>
      </c>
      <c r="L1024" s="1">
        <v>2.410460163401368</v>
      </c>
      <c r="M1024" s="1">
        <v>3.3278492224268513E-2</v>
      </c>
      <c r="N1024" s="1">
        <v>2.5221671375766181</v>
      </c>
      <c r="O1024" s="1"/>
      <c r="P1024" s="1">
        <v>3.5796982553312828</v>
      </c>
      <c r="Q1024" s="1">
        <v>1.370974609875663</v>
      </c>
      <c r="R1024" s="1"/>
      <c r="S1024" s="1"/>
      <c r="T1024" s="1">
        <v>1.3622563496751341</v>
      </c>
    </row>
    <row r="1025" spans="1:20" x14ac:dyDescent="0.3">
      <c r="A1025" s="25">
        <v>38030</v>
      </c>
      <c r="B1025" s="1">
        <v>1.0403365312981849</v>
      </c>
      <c r="C1025" s="1"/>
      <c r="D1025" s="1"/>
      <c r="E1025" s="1"/>
      <c r="F1025" s="1">
        <v>4.5250550139854848</v>
      </c>
      <c r="G1025" s="1">
        <v>4.9937256495583782</v>
      </c>
      <c r="H1025" s="1"/>
      <c r="I1025" s="1">
        <v>3.1680453350586211</v>
      </c>
      <c r="J1025" s="1"/>
      <c r="K1025" s="1">
        <v>2.5288646523887559</v>
      </c>
      <c r="L1025" s="1">
        <v>2.4346008194760609</v>
      </c>
      <c r="M1025" s="1">
        <v>3.1867401306951863E-2</v>
      </c>
      <c r="N1025" s="1">
        <v>2.485523327393715</v>
      </c>
      <c r="O1025" s="1"/>
      <c r="P1025" s="1">
        <v>3.4683453142552172</v>
      </c>
      <c r="Q1025" s="1">
        <v>1.3152587863042671</v>
      </c>
      <c r="R1025" s="1"/>
      <c r="S1025" s="1"/>
      <c r="T1025" s="1">
        <v>1.3307147076196111</v>
      </c>
    </row>
    <row r="1026" spans="1:20" x14ac:dyDescent="0.3">
      <c r="A1026" s="25">
        <v>38033</v>
      </c>
      <c r="B1026" s="1">
        <v>1.0527018204854861</v>
      </c>
      <c r="C1026" s="1"/>
      <c r="D1026" s="1"/>
      <c r="E1026" s="1"/>
      <c r="F1026" s="1">
        <v>4.4702481068934254</v>
      </c>
      <c r="G1026" s="1">
        <v>4.9474711746631206</v>
      </c>
      <c r="H1026" s="1"/>
      <c r="I1026" s="1">
        <v>3.072643006988852</v>
      </c>
      <c r="J1026" s="1"/>
      <c r="K1026" s="1">
        <v>2.4782873593705408</v>
      </c>
      <c r="L1026" s="1">
        <v>2.4806883409097069</v>
      </c>
      <c r="M1026" s="1">
        <v>3.1849051574985861E-2</v>
      </c>
      <c r="N1026" s="1">
        <v>2.4444722312264719</v>
      </c>
      <c r="O1026" s="1"/>
      <c r="P1026" s="1">
        <v>3.4429433434797989</v>
      </c>
      <c r="Q1026" s="1">
        <v>1.2842040649640849</v>
      </c>
      <c r="R1026" s="1"/>
      <c r="S1026" s="1"/>
      <c r="T1026" s="1">
        <v>1.310572947430598</v>
      </c>
    </row>
    <row r="1027" spans="1:20" x14ac:dyDescent="0.3">
      <c r="A1027" s="25">
        <v>38034</v>
      </c>
      <c r="B1027" s="1">
        <v>1.091664452691957</v>
      </c>
      <c r="C1027" s="1"/>
      <c r="D1027" s="1"/>
      <c r="E1027" s="1"/>
      <c r="F1027" s="1">
        <v>4.6341134005078546</v>
      </c>
      <c r="G1027" s="1">
        <v>5.1836116883961223</v>
      </c>
      <c r="H1027" s="1"/>
      <c r="I1027" s="1">
        <v>3.2186039365236141</v>
      </c>
      <c r="J1027" s="1"/>
      <c r="K1027" s="1">
        <v>2.4927380144716822</v>
      </c>
      <c r="L1027" s="1">
        <v>2.4914853670361392</v>
      </c>
      <c r="M1027" s="1">
        <v>3.2313363738323941E-2</v>
      </c>
      <c r="N1027" s="1">
        <v>2.4698092160735201</v>
      </c>
      <c r="O1027" s="1"/>
      <c r="P1027" s="1">
        <v>3.5304268094826088</v>
      </c>
      <c r="Q1027" s="1">
        <v>1.265114545066897</v>
      </c>
      <c r="R1027" s="1"/>
      <c r="S1027" s="1"/>
      <c r="T1027" s="1">
        <v>1.3246308328411109</v>
      </c>
    </row>
    <row r="1028" spans="1:20" x14ac:dyDescent="0.3">
      <c r="A1028" s="25">
        <v>38035</v>
      </c>
      <c r="B1028" s="1">
        <v>1.0912579886295171</v>
      </c>
      <c r="C1028" s="1"/>
      <c r="D1028" s="1"/>
      <c r="E1028" s="1"/>
      <c r="F1028" s="1">
        <v>4.5148565095087489</v>
      </c>
      <c r="G1028" s="1">
        <v>5.0145143702711881</v>
      </c>
      <c r="H1028" s="1"/>
      <c r="I1028" s="1">
        <v>3.1820146044277391</v>
      </c>
      <c r="J1028" s="1"/>
      <c r="K1028" s="1">
        <v>2.5831482015216549</v>
      </c>
      <c r="L1028" s="1">
        <v>2.48299577336571</v>
      </c>
      <c r="M1028" s="1">
        <v>3.0901318354855021E-2</v>
      </c>
      <c r="N1028" s="1">
        <v>2.447012769775442</v>
      </c>
      <c r="O1028" s="1"/>
      <c r="P1028" s="1">
        <v>3.55077764425929</v>
      </c>
      <c r="Q1028" s="1">
        <v>1.2467557245149381</v>
      </c>
      <c r="R1028" s="1"/>
      <c r="S1028" s="1"/>
      <c r="T1028" s="1">
        <v>1.2994683992911999</v>
      </c>
    </row>
    <row r="1029" spans="1:20" x14ac:dyDescent="0.3">
      <c r="A1029" s="25">
        <v>38036</v>
      </c>
      <c r="B1029" s="1">
        <v>1.025670493259067</v>
      </c>
      <c r="C1029" s="1"/>
      <c r="D1029" s="1"/>
      <c r="E1029" s="1"/>
      <c r="F1029" s="1">
        <v>4.3678200875760984</v>
      </c>
      <c r="G1029" s="1">
        <v>4.8034994332028651</v>
      </c>
      <c r="H1029" s="1"/>
      <c r="I1029" s="1">
        <v>3.124626764956095</v>
      </c>
      <c r="J1029" s="1"/>
      <c r="K1029" s="1">
        <v>2.5250999273735202</v>
      </c>
      <c r="L1029" s="1">
        <v>2.295133232848575</v>
      </c>
      <c r="M1029" s="1">
        <v>2.8547256712278968E-2</v>
      </c>
      <c r="N1029" s="1">
        <v>2.3444310166053919</v>
      </c>
      <c r="O1029" s="1"/>
      <c r="P1029" s="1">
        <v>3.4721149249845422</v>
      </c>
      <c r="Q1029" s="1">
        <v>1.185559655969886</v>
      </c>
      <c r="R1029" s="1"/>
      <c r="S1029" s="1"/>
      <c r="T1029" s="1">
        <v>1.2374483165977559</v>
      </c>
    </row>
    <row r="1030" spans="1:20" x14ac:dyDescent="0.3">
      <c r="A1030" s="25">
        <v>38037</v>
      </c>
      <c r="B1030" s="1">
        <v>1.0393313550101451</v>
      </c>
      <c r="C1030" s="1"/>
      <c r="D1030" s="1"/>
      <c r="E1030" s="1"/>
      <c r="F1030" s="1">
        <v>4.3716574845161098</v>
      </c>
      <c r="G1030" s="1">
        <v>4.7204625255063766</v>
      </c>
      <c r="H1030" s="1"/>
      <c r="I1030" s="1">
        <v>3.200054737530952</v>
      </c>
      <c r="J1030" s="1"/>
      <c r="K1030" s="1">
        <v>2.5033318245166489</v>
      </c>
      <c r="L1030" s="1">
        <v>2.3386777897356019</v>
      </c>
      <c r="M1030" s="1">
        <v>2.9490777131138929E-2</v>
      </c>
      <c r="N1030" s="1">
        <v>2.3443360024667039</v>
      </c>
      <c r="O1030" s="1"/>
      <c r="P1030" s="1">
        <v>3.509354963572457</v>
      </c>
      <c r="Q1030" s="1">
        <v>1.2193544997853389</v>
      </c>
      <c r="R1030" s="1"/>
      <c r="S1030" s="1"/>
      <c r="T1030" s="1">
        <v>1.260248080330775</v>
      </c>
    </row>
    <row r="1031" spans="1:20" x14ac:dyDescent="0.3">
      <c r="A1031" s="25">
        <v>38042</v>
      </c>
      <c r="B1031" s="1">
        <v>1.039583918649112</v>
      </c>
      <c r="C1031" s="1"/>
      <c r="D1031" s="1"/>
      <c r="E1031" s="1"/>
      <c r="F1031" s="1">
        <v>4.452505082804147</v>
      </c>
      <c r="G1031" s="1">
        <v>4.8819965500095641</v>
      </c>
      <c r="H1031" s="1"/>
      <c r="I1031" s="1">
        <v>3.2621350766643271</v>
      </c>
      <c r="J1031" s="1"/>
      <c r="K1031" s="1">
        <v>2.474307687401526</v>
      </c>
      <c r="L1031" s="1">
        <v>2.3777022536558139</v>
      </c>
      <c r="M1031" s="1">
        <v>2.949844907169057E-2</v>
      </c>
      <c r="N1031" s="1">
        <v>2.3853135051970979</v>
      </c>
      <c r="O1031" s="1"/>
      <c r="P1031" s="1">
        <v>3.5377461605494829</v>
      </c>
      <c r="Q1031" s="1">
        <v>1.3106919155121479</v>
      </c>
      <c r="R1031" s="1"/>
      <c r="S1031" s="1"/>
      <c r="T1031" s="1">
        <v>1.2763733018310699</v>
      </c>
    </row>
    <row r="1032" spans="1:20" x14ac:dyDescent="0.3">
      <c r="A1032" s="25">
        <v>38043</v>
      </c>
      <c r="B1032" s="1">
        <v>1.0265543645298061</v>
      </c>
      <c r="C1032" s="1"/>
      <c r="D1032" s="1"/>
      <c r="E1032" s="1"/>
      <c r="F1032" s="1">
        <v>4.4382405154361084</v>
      </c>
      <c r="G1032" s="1">
        <v>4.8503360036580716</v>
      </c>
      <c r="H1032" s="1"/>
      <c r="I1032" s="1">
        <v>3.2350735890550508</v>
      </c>
      <c r="J1032" s="1"/>
      <c r="K1032" s="1">
        <v>2.4380275161102611</v>
      </c>
      <c r="L1032" s="1">
        <v>2.3385150795374661</v>
      </c>
      <c r="M1032" s="1">
        <v>2.9949093957743821E-2</v>
      </c>
      <c r="N1032" s="1">
        <v>2.350185202563714</v>
      </c>
      <c r="O1032" s="1"/>
      <c r="P1032" s="1">
        <v>3.5156054134075272</v>
      </c>
      <c r="Q1032" s="1">
        <v>1.333526269426516</v>
      </c>
      <c r="R1032" s="1"/>
      <c r="S1032" s="1"/>
      <c r="T1032" s="1">
        <v>1.266922622563498</v>
      </c>
    </row>
    <row r="1033" spans="1:20" x14ac:dyDescent="0.3">
      <c r="A1033" s="25">
        <v>38044</v>
      </c>
      <c r="B1033" s="1">
        <v>1.0396510299849751</v>
      </c>
      <c r="C1033" s="1"/>
      <c r="D1033" s="1"/>
      <c r="E1033" s="1"/>
      <c r="F1033" s="1">
        <v>4.5350897754943302</v>
      </c>
      <c r="G1033" s="1">
        <v>4.8989710139706846</v>
      </c>
      <c r="H1033" s="1"/>
      <c r="I1033" s="1">
        <v>3.286232832373472</v>
      </c>
      <c r="J1033" s="1"/>
      <c r="K1033" s="1">
        <v>2.5396119958900258</v>
      </c>
      <c r="L1033" s="1">
        <v>2.355083116476004</v>
      </c>
      <c r="M1033" s="1">
        <v>2.9952424804697949E-2</v>
      </c>
      <c r="N1033" s="1">
        <v>2.3767533849149292</v>
      </c>
      <c r="O1033" s="1"/>
      <c r="P1033" s="1">
        <v>3.6151824501232159</v>
      </c>
      <c r="Q1033" s="1">
        <v>1.3965490862884149</v>
      </c>
      <c r="R1033" s="1"/>
      <c r="S1033" s="1"/>
      <c r="T1033" s="1">
        <v>1.2849970466627301</v>
      </c>
    </row>
    <row r="1034" spans="1:20" x14ac:dyDescent="0.3">
      <c r="A1034" s="25">
        <v>38047</v>
      </c>
      <c r="B1034" s="1">
        <v>1.0531988658877449</v>
      </c>
      <c r="C1034" s="1"/>
      <c r="D1034" s="1"/>
      <c r="E1034" s="1"/>
      <c r="F1034" s="1">
        <v>4.7345361833895581</v>
      </c>
      <c r="G1034" s="1">
        <v>4.9874351025597807</v>
      </c>
      <c r="H1034" s="1"/>
      <c r="I1034" s="1">
        <v>3.3337828384868562</v>
      </c>
      <c r="J1034" s="1"/>
      <c r="K1034" s="1">
        <v>2.5831482015216558</v>
      </c>
      <c r="L1034" s="1">
        <v>2.420380956547219</v>
      </c>
      <c r="M1034" s="1">
        <v>3.0902705746103681E-2</v>
      </c>
      <c r="N1034" s="1">
        <v>2.4752290768517491</v>
      </c>
      <c r="O1034" s="1"/>
      <c r="P1034" s="1">
        <v>3.7650244763263778</v>
      </c>
      <c r="Q1034" s="1">
        <v>1.4613986514440489</v>
      </c>
      <c r="R1034" s="1"/>
      <c r="S1034" s="1"/>
      <c r="T1034" s="1">
        <v>1.328883638511519</v>
      </c>
    </row>
    <row r="1035" spans="1:20" x14ac:dyDescent="0.3">
      <c r="A1035" s="25">
        <v>38048</v>
      </c>
      <c r="B1035" s="1">
        <v>1.0532709475977191</v>
      </c>
      <c r="C1035" s="1"/>
      <c r="D1035" s="1"/>
      <c r="E1035" s="1"/>
      <c r="F1035" s="1">
        <v>4.7568058749331454</v>
      </c>
      <c r="G1035" s="1">
        <v>4.9465471094386757</v>
      </c>
      <c r="H1035" s="1"/>
      <c r="I1035" s="1">
        <v>3.3018272658650769</v>
      </c>
      <c r="J1035" s="1"/>
      <c r="K1035" s="1">
        <v>2.6049163043785262</v>
      </c>
      <c r="L1035" s="1">
        <v>2.5066252555259312</v>
      </c>
      <c r="M1035" s="1">
        <v>3.0440733215367111E-2</v>
      </c>
      <c r="N1035" s="1">
        <v>2.471978054878825</v>
      </c>
      <c r="O1035" s="1"/>
      <c r="P1035" s="1">
        <v>3.7180071047364001</v>
      </c>
      <c r="Q1035" s="1">
        <v>1.4431311682986869</v>
      </c>
      <c r="R1035" s="1"/>
      <c r="S1035" s="1"/>
      <c r="T1035" s="1">
        <v>1.3255759007678689</v>
      </c>
    </row>
    <row r="1036" spans="1:20" x14ac:dyDescent="0.3">
      <c r="A1036" s="25">
        <v>38049</v>
      </c>
      <c r="B1036" s="1">
        <v>1.079501090565806</v>
      </c>
      <c r="C1036" s="1"/>
      <c r="D1036" s="1"/>
      <c r="E1036" s="1"/>
      <c r="F1036" s="1">
        <v>4.7347847299642156</v>
      </c>
      <c r="G1036" s="1">
        <v>5.0607923240564281</v>
      </c>
      <c r="H1036" s="1"/>
      <c r="I1036" s="1">
        <v>3.3072907693004572</v>
      </c>
      <c r="J1036" s="1"/>
      <c r="K1036" s="1">
        <v>2.5686361330051501</v>
      </c>
      <c r="L1036" s="1">
        <v>2.523128996176653</v>
      </c>
      <c r="M1036" s="1">
        <v>3.090512238633877E-2</v>
      </c>
      <c r="N1036" s="1">
        <v>2.503121063826554</v>
      </c>
      <c r="O1036" s="1"/>
      <c r="P1036" s="1">
        <v>3.7406321647923928</v>
      </c>
      <c r="Q1036" s="1">
        <v>1.4294305559454441</v>
      </c>
      <c r="R1036" s="1"/>
      <c r="S1036" s="1"/>
      <c r="T1036" s="1">
        <v>1.33195510927348</v>
      </c>
    </row>
    <row r="1037" spans="1:20" x14ac:dyDescent="0.3">
      <c r="A1037" s="25">
        <v>38050</v>
      </c>
      <c r="B1037" s="1">
        <v>1.079089185013999</v>
      </c>
      <c r="C1037" s="1"/>
      <c r="D1037" s="1"/>
      <c r="E1037" s="1"/>
      <c r="F1037" s="1">
        <v>4.7737034597560148</v>
      </c>
      <c r="G1037" s="1">
        <v>5.2550284563144176</v>
      </c>
      <c r="H1037" s="1"/>
      <c r="I1037" s="1">
        <v>3.3917490742232572</v>
      </c>
      <c r="J1037" s="1"/>
      <c r="K1037" s="1">
        <v>2.5613800987468971</v>
      </c>
      <c r="L1037" s="1">
        <v>2.486152216103839</v>
      </c>
      <c r="M1037" s="1">
        <v>3.3652639279374563E-2</v>
      </c>
      <c r="N1037" s="1">
        <v>2.4669153043135701</v>
      </c>
      <c r="O1037" s="1"/>
      <c r="P1037" s="1">
        <v>3.810974311152143</v>
      </c>
      <c r="Q1037" s="1">
        <v>1.3644896533601001</v>
      </c>
      <c r="R1037" s="1"/>
      <c r="S1037" s="1"/>
      <c r="T1037" s="1">
        <v>1.3226225634967519</v>
      </c>
    </row>
    <row r="1038" spans="1:20" x14ac:dyDescent="0.3">
      <c r="A1038" s="25">
        <v>38051</v>
      </c>
      <c r="B1038" s="1">
        <v>1.10560931023551</v>
      </c>
      <c r="C1038" s="1"/>
      <c r="D1038" s="1"/>
      <c r="E1038" s="1"/>
      <c r="F1038" s="1">
        <v>4.8282450177283733</v>
      </c>
      <c r="G1038" s="1">
        <v>5.2546456491103157</v>
      </c>
      <c r="H1038" s="1"/>
      <c r="I1038" s="1">
        <v>3.366033368844517</v>
      </c>
      <c r="J1038" s="1"/>
      <c r="K1038" s="1">
        <v>2.5831482015216558</v>
      </c>
      <c r="L1038" s="1">
        <v>2.5338245408883231</v>
      </c>
      <c r="M1038" s="1">
        <v>3.4603369416905477E-2</v>
      </c>
      <c r="N1038" s="1">
        <v>2.481948623634151</v>
      </c>
      <c r="O1038" s="1"/>
      <c r="P1038" s="1">
        <v>3.9090030203989441</v>
      </c>
      <c r="Q1038" s="1">
        <v>1.3791036398717671</v>
      </c>
      <c r="R1038" s="1"/>
      <c r="S1038" s="1"/>
      <c r="T1038" s="1">
        <v>1.350974601299469</v>
      </c>
    </row>
    <row r="1039" spans="1:20" x14ac:dyDescent="0.3">
      <c r="A1039" s="25">
        <v>38054</v>
      </c>
      <c r="B1039" s="1">
        <v>1.1318306692942179</v>
      </c>
      <c r="C1039" s="1"/>
      <c r="D1039" s="1"/>
      <c r="E1039" s="1"/>
      <c r="F1039" s="1">
        <v>4.80191536232494</v>
      </c>
      <c r="G1039" s="1">
        <v>5.1475739917978176</v>
      </c>
      <c r="H1039" s="1"/>
      <c r="I1039" s="1">
        <v>3.3572744553772171</v>
      </c>
      <c r="J1039" s="1"/>
      <c r="K1039" s="1">
        <v>2.5686361330051501</v>
      </c>
      <c r="L1039" s="1">
        <v>2.6039791973421189</v>
      </c>
      <c r="M1039" s="1">
        <v>3.736990294419381E-2</v>
      </c>
      <c r="N1039" s="1">
        <v>2.4997285208819</v>
      </c>
      <c r="O1039" s="1"/>
      <c r="P1039" s="1">
        <v>3.7036063950702691</v>
      </c>
      <c r="Q1039" s="1">
        <v>1.389698780100237</v>
      </c>
      <c r="R1039" s="1"/>
      <c r="S1039" s="1"/>
      <c r="T1039" s="1">
        <v>1.3581216774955709</v>
      </c>
    </row>
    <row r="1040" spans="1:20" x14ac:dyDescent="0.3">
      <c r="A1040" s="25">
        <v>38055</v>
      </c>
      <c r="B1040" s="1">
        <v>1.105484911010443</v>
      </c>
      <c r="C1040" s="1"/>
      <c r="D1040" s="1"/>
      <c r="E1040" s="1"/>
      <c r="F1040" s="1">
        <v>4.7520060155283677</v>
      </c>
      <c r="G1040" s="1">
        <v>4.9986740719795284</v>
      </c>
      <c r="H1040" s="1"/>
      <c r="I1040" s="1">
        <v>3.309205800366104</v>
      </c>
      <c r="J1040" s="1"/>
      <c r="K1040" s="1">
        <v>2.5178438931152671</v>
      </c>
      <c r="L1040" s="1">
        <v>2.504326045114476</v>
      </c>
      <c r="M1040" s="1">
        <v>4.1023178836377412E-2</v>
      </c>
      <c r="N1040" s="1">
        <v>2.5121577468725089</v>
      </c>
      <c r="O1040" s="1"/>
      <c r="P1040" s="1">
        <v>3.623420273383013</v>
      </c>
      <c r="Q1040" s="1">
        <v>1.3412899497731181</v>
      </c>
      <c r="R1040" s="1"/>
      <c r="S1040" s="1"/>
      <c r="T1040" s="1">
        <v>1.3392203189604259</v>
      </c>
    </row>
    <row r="1041" spans="1:20" x14ac:dyDescent="0.3">
      <c r="A1041" s="25">
        <v>38056</v>
      </c>
      <c r="B1041" s="1">
        <v>1.0786774930034011</v>
      </c>
      <c r="C1041" s="1"/>
      <c r="D1041" s="1"/>
      <c r="E1041" s="1"/>
      <c r="F1041" s="1">
        <v>4.4785639765455212</v>
      </c>
      <c r="G1041" s="1">
        <v>4.9490556369734557</v>
      </c>
      <c r="H1041" s="1"/>
      <c r="I1041" s="1">
        <v>3.2506470258469431</v>
      </c>
      <c r="J1041" s="1"/>
      <c r="K1041" s="1">
        <v>2.420165155319967</v>
      </c>
      <c r="L1041" s="1">
        <v>2.4032785426996028</v>
      </c>
      <c r="M1041" s="1">
        <v>3.9141003926532213E-2</v>
      </c>
      <c r="N1041" s="1">
        <v>2.407090427229619</v>
      </c>
      <c r="O1041" s="1"/>
      <c r="P1041" s="1">
        <v>3.494219602295217</v>
      </c>
      <c r="Q1041" s="1">
        <v>1.283382028212259</v>
      </c>
      <c r="R1041" s="1"/>
      <c r="S1041" s="1"/>
      <c r="T1041" s="1">
        <v>1.2799763733018319</v>
      </c>
    </row>
    <row r="1042" spans="1:20" x14ac:dyDescent="0.3">
      <c r="A1042" s="25">
        <v>38057</v>
      </c>
      <c r="B1042" s="1">
        <v>1.039023876616753</v>
      </c>
      <c r="C1042" s="1"/>
      <c r="D1042" s="1"/>
      <c r="E1042" s="1"/>
      <c r="F1042" s="1">
        <v>4.3003250860045608</v>
      </c>
      <c r="G1042" s="1">
        <v>4.8700002439963992</v>
      </c>
      <c r="H1042" s="1"/>
      <c r="I1042" s="1">
        <v>3.193247935874981</v>
      </c>
      <c r="J1042" s="1"/>
      <c r="K1042" s="1">
        <v>2.3620230494366452</v>
      </c>
      <c r="L1042" s="1">
        <v>2.348871427820745</v>
      </c>
      <c r="M1042" s="1">
        <v>3.908472630300195E-2</v>
      </c>
      <c r="N1042" s="1">
        <v>2.3591933231768691</v>
      </c>
      <c r="O1042" s="1"/>
      <c r="P1042" s="1">
        <v>3.3182596071841388</v>
      </c>
      <c r="Q1042" s="1">
        <v>1.2522359694423679</v>
      </c>
      <c r="R1042" s="1"/>
      <c r="S1042" s="1"/>
      <c r="T1042" s="1">
        <v>1.226402835203781</v>
      </c>
    </row>
    <row r="1043" spans="1:20" x14ac:dyDescent="0.3">
      <c r="A1043" s="25">
        <v>38058</v>
      </c>
      <c r="B1043" s="1">
        <v>1.104806352313388</v>
      </c>
      <c r="C1043" s="1"/>
      <c r="D1043" s="1"/>
      <c r="E1043" s="1"/>
      <c r="F1043" s="1">
        <v>4.505552611795383</v>
      </c>
      <c r="G1043" s="1">
        <v>5.0066970848688106</v>
      </c>
      <c r="H1043" s="1"/>
      <c r="I1043" s="1">
        <v>3.2372738557790779</v>
      </c>
      <c r="J1043" s="1"/>
      <c r="K1043" s="1">
        <v>2.420165155319967</v>
      </c>
      <c r="L1043" s="1">
        <v>2.5005726776827681</v>
      </c>
      <c r="M1043" s="1">
        <v>4.0517408993262019E-2</v>
      </c>
      <c r="N1043" s="1">
        <v>2.4268013726769149</v>
      </c>
      <c r="O1043" s="1"/>
      <c r="P1043" s="1">
        <v>3.4620606921920292</v>
      </c>
      <c r="Q1043" s="1">
        <v>1.301558173927911</v>
      </c>
      <c r="R1043" s="1"/>
      <c r="S1043" s="1"/>
      <c r="T1043" s="1">
        <v>1.286178381571176</v>
      </c>
    </row>
    <row r="1044" spans="1:20" x14ac:dyDescent="0.3">
      <c r="A1044" s="25">
        <v>38061</v>
      </c>
      <c r="B1044" s="1">
        <v>1.0784105208316801</v>
      </c>
      <c r="C1044" s="1"/>
      <c r="D1044" s="1"/>
      <c r="E1044" s="1"/>
      <c r="F1044" s="1">
        <v>4.4435804490415727</v>
      </c>
      <c r="G1044" s="1">
        <v>4.9139531474049427</v>
      </c>
      <c r="H1044" s="1"/>
      <c r="I1044" s="1">
        <v>3.1825760014662992</v>
      </c>
      <c r="J1044" s="1"/>
      <c r="K1044" s="1">
        <v>2.4056296288080801</v>
      </c>
      <c r="L1044" s="1">
        <v>2.4463480001485709</v>
      </c>
      <c r="M1044" s="1">
        <v>4.0029253401507481E-2</v>
      </c>
      <c r="N1044" s="1">
        <v>2.3549416880514631</v>
      </c>
      <c r="O1044" s="1"/>
      <c r="P1044" s="1">
        <v>3.4421661682890301</v>
      </c>
      <c r="Q1044" s="1">
        <v>1.3198256570732729</v>
      </c>
      <c r="R1044" s="1"/>
      <c r="S1044" s="1"/>
      <c r="T1044" s="1">
        <v>1.254164205552275</v>
      </c>
    </row>
    <row r="1045" spans="1:20" x14ac:dyDescent="0.3">
      <c r="A1045" s="25">
        <v>38062</v>
      </c>
      <c r="B1045" s="1">
        <v>1.13041206887347</v>
      </c>
      <c r="C1045" s="1"/>
      <c r="D1045" s="1"/>
      <c r="E1045" s="1"/>
      <c r="F1045" s="1">
        <v>4.4659986016302726</v>
      </c>
      <c r="G1045" s="1">
        <v>4.9458082922323863</v>
      </c>
      <c r="H1045" s="1"/>
      <c r="I1045" s="1">
        <v>3.199767948767978</v>
      </c>
      <c r="J1045" s="1"/>
      <c r="K1045" s="1">
        <v>2.412897392022967</v>
      </c>
      <c r="L1045" s="1">
        <v>2.5218804099171259</v>
      </c>
      <c r="M1045" s="1">
        <v>4.1894832598599351E-2</v>
      </c>
      <c r="N1045" s="1">
        <v>2.3615842055230152</v>
      </c>
      <c r="O1045" s="1"/>
      <c r="P1045" s="1">
        <v>3.5155725523548691</v>
      </c>
      <c r="Q1045" s="1">
        <v>1.3417735683700061</v>
      </c>
      <c r="R1045" s="1"/>
      <c r="S1045" s="1"/>
      <c r="T1045" s="1">
        <v>1.2765505020673369</v>
      </c>
    </row>
    <row r="1046" spans="1:20" x14ac:dyDescent="0.3">
      <c r="A1046" s="25">
        <v>38063</v>
      </c>
      <c r="B1046" s="1">
        <v>1.1433758568873471</v>
      </c>
      <c r="C1046" s="1"/>
      <c r="D1046" s="1"/>
      <c r="E1046" s="1"/>
      <c r="F1046" s="1">
        <v>4.6009868769703797</v>
      </c>
      <c r="G1046" s="1">
        <v>4.9660853260594084</v>
      </c>
      <c r="H1046" s="1"/>
      <c r="I1046" s="1">
        <v>3.3050308253176088</v>
      </c>
      <c r="J1046" s="1"/>
      <c r="K1046" s="1">
        <v>2.4783072611211772</v>
      </c>
      <c r="L1046" s="1">
        <v>2.5815190602528602</v>
      </c>
      <c r="M1046" s="1">
        <v>4.2360770683142958E-2</v>
      </c>
      <c r="N1046" s="1">
        <v>2.4107837994498258</v>
      </c>
      <c r="O1046" s="1"/>
      <c r="P1046" s="1">
        <v>3.683502306323319</v>
      </c>
      <c r="Q1046" s="1">
        <v>1.3141081339763441</v>
      </c>
      <c r="R1046" s="1"/>
      <c r="S1046" s="1"/>
      <c r="T1046" s="1">
        <v>1.293561724748967</v>
      </c>
    </row>
    <row r="1047" spans="1:20" x14ac:dyDescent="0.3">
      <c r="A1047" s="25">
        <v>38064</v>
      </c>
      <c r="B1047" s="1">
        <v>1.1699303678137609</v>
      </c>
      <c r="C1047" s="1"/>
      <c r="D1047" s="1"/>
      <c r="E1047" s="1"/>
      <c r="F1047" s="1">
        <v>4.6403531627763179</v>
      </c>
      <c r="G1047" s="1">
        <v>5.0316156561529288</v>
      </c>
      <c r="H1047" s="1"/>
      <c r="I1047" s="1">
        <v>3.3499266877674598</v>
      </c>
      <c r="J1047" s="1"/>
      <c r="K1047" s="1">
        <v>2.4637717346914019</v>
      </c>
      <c r="L1047" s="1">
        <v>2.6085842772812531</v>
      </c>
      <c r="M1047" s="1">
        <v>4.468137820298286E-2</v>
      </c>
      <c r="N1047" s="1">
        <v>2.5049269303214161</v>
      </c>
      <c r="O1047" s="1"/>
      <c r="P1047" s="1">
        <v>3.6508149795007649</v>
      </c>
      <c r="Q1047" s="1">
        <v>1.3159524962738769</v>
      </c>
      <c r="R1047" s="1"/>
      <c r="S1047" s="1"/>
      <c r="T1047" s="1">
        <v>1.3212640283520389</v>
      </c>
    </row>
    <row r="1048" spans="1:20" x14ac:dyDescent="0.3">
      <c r="A1048" s="25">
        <v>38065</v>
      </c>
      <c r="B1048" s="1">
        <v>1.1569195549036579</v>
      </c>
      <c r="C1048" s="1"/>
      <c r="D1048" s="1"/>
      <c r="E1048" s="1"/>
      <c r="F1048" s="1">
        <v>4.5910937664045202</v>
      </c>
      <c r="G1048" s="1">
        <v>5.0431404368236157</v>
      </c>
      <c r="H1048" s="1"/>
      <c r="I1048" s="1">
        <v>3.347472767297103</v>
      </c>
      <c r="J1048" s="1"/>
      <c r="K1048" s="1">
        <v>2.4710394979062889</v>
      </c>
      <c r="L1048" s="1">
        <v>2.5933566895947489</v>
      </c>
      <c r="M1048" s="1">
        <v>4.5602508975833268E-2</v>
      </c>
      <c r="N1048" s="1">
        <v>2.4427476608962539</v>
      </c>
      <c r="O1048" s="1"/>
      <c r="P1048" s="1">
        <v>3.5824439580728651</v>
      </c>
      <c r="Q1048" s="1">
        <v>1.2910536053149579</v>
      </c>
      <c r="R1048" s="1"/>
      <c r="S1048" s="1"/>
      <c r="T1048" s="1">
        <v>1.314825753101005</v>
      </c>
    </row>
    <row r="1049" spans="1:20" x14ac:dyDescent="0.3">
      <c r="A1049" s="25">
        <v>38068</v>
      </c>
      <c r="B1049" s="1">
        <v>1.1048439322806329</v>
      </c>
      <c r="C1049" s="1"/>
      <c r="D1049" s="1"/>
      <c r="E1049" s="1"/>
      <c r="F1049" s="1">
        <v>4.4595441707665771</v>
      </c>
      <c r="G1049" s="1">
        <v>4.990519921405153</v>
      </c>
      <c r="H1049" s="1"/>
      <c r="I1049" s="1">
        <v>3.3156986342956758</v>
      </c>
      <c r="J1049" s="1"/>
      <c r="K1049" s="1">
        <v>2.412897392022967</v>
      </c>
      <c r="L1049" s="1">
        <v>2.5217404946059521</v>
      </c>
      <c r="M1049" s="1">
        <v>4.2350901810363807E-2</v>
      </c>
      <c r="N1049" s="1">
        <v>2.4128300769095259</v>
      </c>
      <c r="O1049" s="1"/>
      <c r="P1049" s="1">
        <v>3.4454173559424159</v>
      </c>
      <c r="Q1049" s="1">
        <v>1.256932902868372</v>
      </c>
      <c r="R1049" s="1"/>
      <c r="S1049" s="1"/>
      <c r="T1049" s="1">
        <v>1.279562906083876</v>
      </c>
    </row>
    <row r="1050" spans="1:20" x14ac:dyDescent="0.3">
      <c r="A1050" s="25">
        <v>38069</v>
      </c>
      <c r="B1050" s="1">
        <v>1.1174747259452751</v>
      </c>
      <c r="C1050" s="1"/>
      <c r="D1050" s="1"/>
      <c r="E1050" s="1"/>
      <c r="F1050" s="1">
        <v>4.3697630607741216</v>
      </c>
      <c r="G1050" s="1">
        <v>4.9493732960543477</v>
      </c>
      <c r="H1050" s="1"/>
      <c r="I1050" s="1">
        <v>3.334323872380998</v>
      </c>
      <c r="J1050" s="1"/>
      <c r="K1050" s="1">
        <v>2.3838263391634178</v>
      </c>
      <c r="L1050" s="1">
        <v>2.4842220365615528</v>
      </c>
      <c r="M1050" s="1">
        <v>4.2777304455453059E-2</v>
      </c>
      <c r="N1050" s="1">
        <v>2.3844295180887531</v>
      </c>
      <c r="O1050" s="1"/>
      <c r="P1050" s="1">
        <v>3.504760504133682</v>
      </c>
      <c r="Q1050" s="1">
        <v>1.226500925039965</v>
      </c>
      <c r="R1050" s="1"/>
      <c r="S1050" s="1"/>
      <c r="T1050" s="1">
        <v>1.252451269935027</v>
      </c>
    </row>
    <row r="1051" spans="1:20" x14ac:dyDescent="0.3">
      <c r="A1051" s="25">
        <v>38070</v>
      </c>
      <c r="B1051" s="1">
        <v>1.1431569135158941</v>
      </c>
      <c r="C1051" s="1"/>
      <c r="D1051" s="1"/>
      <c r="E1051" s="1"/>
      <c r="F1051" s="1">
        <v>4.2937388559834417</v>
      </c>
      <c r="G1051" s="1">
        <v>4.9495458792993556</v>
      </c>
      <c r="H1051" s="1"/>
      <c r="I1051" s="1">
        <v>3.3282887757635349</v>
      </c>
      <c r="J1051" s="1"/>
      <c r="K1051" s="1">
        <v>2.340219759791982</v>
      </c>
      <c r="L1051" s="1">
        <v>2.44372670849536</v>
      </c>
      <c r="M1051" s="1">
        <v>4.2304490958820107E-2</v>
      </c>
      <c r="N1051" s="1">
        <v>2.383048262764448</v>
      </c>
      <c r="O1051" s="1"/>
      <c r="P1051" s="1">
        <v>3.4648027506240622</v>
      </c>
      <c r="Q1051" s="1">
        <v>1.2251176533110371</v>
      </c>
      <c r="R1051" s="1"/>
      <c r="S1051" s="1"/>
      <c r="T1051" s="1">
        <v>1.2394565859421149</v>
      </c>
    </row>
    <row r="1052" spans="1:20" x14ac:dyDescent="0.3">
      <c r="A1052" s="25">
        <v>38071</v>
      </c>
      <c r="B1052" s="1">
        <v>1.156060906858851</v>
      </c>
      <c r="C1052" s="1"/>
      <c r="D1052" s="1"/>
      <c r="E1052" s="1"/>
      <c r="F1052" s="1">
        <v>4.2798884885770176</v>
      </c>
      <c r="G1052" s="1">
        <v>4.9579222118817956</v>
      </c>
      <c r="H1052" s="1"/>
      <c r="I1052" s="1">
        <v>3.3589186189507001</v>
      </c>
      <c r="J1052" s="1"/>
      <c r="K1052" s="1">
        <v>2.3184164700652081</v>
      </c>
      <c r="L1052" s="1">
        <v>2.4339910147816401</v>
      </c>
      <c r="M1052" s="1">
        <v>3.6795930262370199E-2</v>
      </c>
      <c r="N1052" s="1">
        <v>2.3917877853671241</v>
      </c>
      <c r="O1052" s="1"/>
      <c r="P1052" s="1">
        <v>3.5635444219558088</v>
      </c>
      <c r="Q1052" s="1">
        <v>1.2265931431536861</v>
      </c>
      <c r="R1052" s="1"/>
      <c r="S1052" s="1"/>
      <c r="T1052" s="1">
        <v>1.240401653868872</v>
      </c>
    </row>
    <row r="1053" spans="1:20" x14ac:dyDescent="0.3">
      <c r="A1053" s="25">
        <v>38072</v>
      </c>
      <c r="B1053" s="1">
        <v>1.247132759261441</v>
      </c>
      <c r="C1053" s="1"/>
      <c r="D1053" s="1"/>
      <c r="E1053" s="1"/>
      <c r="F1053" s="1">
        <v>4.4853054190013744</v>
      </c>
      <c r="G1053" s="1">
        <v>4.999298288209018</v>
      </c>
      <c r="H1053" s="1"/>
      <c r="I1053" s="1">
        <v>3.4026764183888161</v>
      </c>
      <c r="J1053" s="1"/>
      <c r="K1053" s="1">
        <v>2.340219759791982</v>
      </c>
      <c r="L1053" s="1">
        <v>2.4550887291092551</v>
      </c>
      <c r="M1053" s="1">
        <v>3.9115670869443217E-2</v>
      </c>
      <c r="N1053" s="1">
        <v>2.4068571312239899</v>
      </c>
      <c r="O1053" s="1"/>
      <c r="P1053" s="1">
        <v>3.828126231497329</v>
      </c>
      <c r="Q1053" s="1">
        <v>1.2947423298869121</v>
      </c>
      <c r="R1053" s="1"/>
      <c r="S1053" s="1"/>
      <c r="T1053" s="1">
        <v>1.2723567631423509</v>
      </c>
    </row>
    <row r="1054" spans="1:20" x14ac:dyDescent="0.3">
      <c r="A1054" s="25">
        <v>38075</v>
      </c>
      <c r="B1054" s="1">
        <v>1.234094533104747</v>
      </c>
      <c r="C1054" s="1"/>
      <c r="D1054" s="1"/>
      <c r="E1054" s="1"/>
      <c r="F1054" s="1">
        <v>4.5712680140153621</v>
      </c>
      <c r="G1054" s="1">
        <v>4.977693023899767</v>
      </c>
      <c r="H1054" s="1"/>
      <c r="I1054" s="1">
        <v>3.3521081819758409</v>
      </c>
      <c r="J1054" s="1"/>
      <c r="K1054" s="1">
        <v>2.3983618655931922</v>
      </c>
      <c r="L1054" s="1">
        <v>2.5085635667404569</v>
      </c>
      <c r="M1054" s="1">
        <v>3.7731075913079573E-2</v>
      </c>
      <c r="N1054" s="1">
        <v>2.4045011053707892</v>
      </c>
      <c r="O1054" s="1"/>
      <c r="P1054" s="1">
        <v>3.832941880478717</v>
      </c>
      <c r="Q1054" s="1">
        <v>1.263388170898182</v>
      </c>
      <c r="R1054" s="1"/>
      <c r="S1054" s="1"/>
      <c r="T1054" s="1">
        <v>1.2717070289427059</v>
      </c>
    </row>
    <row r="1055" spans="1:20" x14ac:dyDescent="0.3">
      <c r="A1055" s="25">
        <v>38076</v>
      </c>
      <c r="B1055" s="1">
        <v>1.2860694218105959</v>
      </c>
      <c r="C1055" s="1"/>
      <c r="D1055" s="1"/>
      <c r="E1055" s="1"/>
      <c r="F1055" s="1">
        <v>4.6831854913971611</v>
      </c>
      <c r="G1055" s="1">
        <v>5.0073609026241357</v>
      </c>
      <c r="H1055" s="1"/>
      <c r="I1055" s="1">
        <v>3.454026344100209</v>
      </c>
      <c r="J1055" s="1"/>
      <c r="K1055" s="1">
        <v>2.4783072611211758</v>
      </c>
      <c r="L1055" s="1">
        <v>2.561488703546102</v>
      </c>
      <c r="M1055" s="1">
        <v>3.913418003745122E-2</v>
      </c>
      <c r="N1055" s="1">
        <v>2.4894901641263241</v>
      </c>
      <c r="O1055" s="1"/>
      <c r="P1055" s="1">
        <v>3.8663584960192989</v>
      </c>
      <c r="Q1055" s="1">
        <v>1.272609982362737</v>
      </c>
      <c r="R1055" s="1"/>
      <c r="S1055" s="1"/>
      <c r="T1055" s="1">
        <v>1.301949202598937</v>
      </c>
    </row>
    <row r="1056" spans="1:20" x14ac:dyDescent="0.3">
      <c r="A1056" s="25">
        <v>38077</v>
      </c>
      <c r="B1056" s="1">
        <v>1.286124056207272</v>
      </c>
      <c r="C1056" s="1"/>
      <c r="D1056" s="1"/>
      <c r="E1056" s="1"/>
      <c r="F1056" s="1">
        <v>4.7124132040909554</v>
      </c>
      <c r="G1056" s="1">
        <v>5.0157158395850674</v>
      </c>
      <c r="H1056" s="1"/>
      <c r="I1056" s="1">
        <v>3.481636262900166</v>
      </c>
      <c r="J1056" s="1"/>
      <c r="K1056" s="1">
        <v>2.434700681749741</v>
      </c>
      <c r="L1056" s="1">
        <v>2.5206197786486242</v>
      </c>
      <c r="M1056" s="1">
        <v>3.913251195852565E-2</v>
      </c>
      <c r="N1056" s="1">
        <v>2.5630865955269151</v>
      </c>
      <c r="O1056" s="1"/>
      <c r="P1056" s="1">
        <v>3.8792827333296369</v>
      </c>
      <c r="Q1056" s="1">
        <v>1.314569224544949</v>
      </c>
      <c r="R1056" s="1"/>
      <c r="S1056" s="1"/>
      <c r="T1056" s="1">
        <v>1.3078558771411699</v>
      </c>
    </row>
    <row r="1057" spans="1:20" x14ac:dyDescent="0.3">
      <c r="A1057" s="25">
        <v>38078</v>
      </c>
      <c r="B1057" s="1">
        <v>1.286384598501753</v>
      </c>
      <c r="C1057" s="1"/>
      <c r="D1057" s="1"/>
      <c r="E1057" s="1"/>
      <c r="F1057" s="1">
        <v>4.7772043672627174</v>
      </c>
      <c r="G1057" s="1">
        <v>5.0486321937753411</v>
      </c>
      <c r="H1057" s="1"/>
      <c r="I1057" s="1">
        <v>3.5099115950132842</v>
      </c>
      <c r="J1057" s="1"/>
      <c r="K1057" s="1">
        <v>2.4928427875509511</v>
      </c>
      <c r="L1057" s="1">
        <v>2.57162118500074</v>
      </c>
      <c r="M1057" s="1">
        <v>4.1467292786236863E-2</v>
      </c>
      <c r="N1057" s="1">
        <v>2.5519852937531269</v>
      </c>
      <c r="O1057" s="1"/>
      <c r="P1057" s="1">
        <v>3.8825715338212321</v>
      </c>
      <c r="Q1057" s="1">
        <v>1.374049908495947</v>
      </c>
      <c r="R1057" s="1"/>
      <c r="S1057" s="1"/>
      <c r="T1057" s="1">
        <v>1.337684583579446</v>
      </c>
    </row>
    <row r="1058" spans="1:20" x14ac:dyDescent="0.3">
      <c r="A1058" s="25">
        <v>38079</v>
      </c>
      <c r="B1058" s="1">
        <v>1.286460951006825</v>
      </c>
      <c r="C1058" s="1"/>
      <c r="D1058" s="1"/>
      <c r="E1058" s="1"/>
      <c r="F1058" s="1">
        <v>4.909540953457209</v>
      </c>
      <c r="G1058" s="1">
        <v>4.9693317599721878</v>
      </c>
      <c r="H1058" s="1"/>
      <c r="I1058" s="1">
        <v>3.518681703202684</v>
      </c>
      <c r="J1058" s="1"/>
      <c r="K1058" s="1">
        <v>2.5364493669223869</v>
      </c>
      <c r="L1058" s="1">
        <v>2.6174166481813068</v>
      </c>
      <c r="M1058" s="1">
        <v>4.0564298211216883E-2</v>
      </c>
      <c r="N1058" s="1">
        <v>2.5883697630274889</v>
      </c>
      <c r="O1058" s="1"/>
      <c r="P1058" s="1">
        <v>3.9040850832599769</v>
      </c>
      <c r="Q1058" s="1">
        <v>1.3924935314481679</v>
      </c>
      <c r="R1058" s="1"/>
      <c r="S1058" s="1"/>
      <c r="T1058" s="1">
        <v>1.355463673951566</v>
      </c>
    </row>
    <row r="1059" spans="1:20" x14ac:dyDescent="0.3">
      <c r="A1059" s="25">
        <v>38082</v>
      </c>
      <c r="B1059" s="1">
        <v>1.2733581559255629</v>
      </c>
      <c r="C1059" s="1"/>
      <c r="D1059" s="1"/>
      <c r="E1059" s="1"/>
      <c r="F1059" s="1">
        <v>4.910587468307865</v>
      </c>
      <c r="G1059" s="1">
        <v>5.0352977345902072</v>
      </c>
      <c r="H1059" s="1"/>
      <c r="I1059" s="1">
        <v>3.532153802100618</v>
      </c>
      <c r="J1059" s="1"/>
      <c r="K1059" s="1">
        <v>2.529181603707499</v>
      </c>
      <c r="L1059" s="1">
        <v>2.6147094187352029</v>
      </c>
      <c r="M1059" s="1">
        <v>3.967413080736551E-2</v>
      </c>
      <c r="N1059" s="1">
        <v>2.5566528463739928</v>
      </c>
      <c r="O1059" s="1"/>
      <c r="P1059" s="1">
        <v>3.8483863849466289</v>
      </c>
      <c r="Q1059" s="1">
        <v>1.415548060109554</v>
      </c>
      <c r="R1059" s="1"/>
      <c r="S1059" s="1"/>
      <c r="T1059" s="1">
        <v>1.3671588895451869</v>
      </c>
    </row>
    <row r="1060" spans="1:20" x14ac:dyDescent="0.3">
      <c r="A1060" s="25">
        <v>38083</v>
      </c>
      <c r="B1060" s="1">
        <v>1.27343410116209</v>
      </c>
      <c r="C1060" s="1"/>
      <c r="D1060" s="1"/>
      <c r="E1060" s="1"/>
      <c r="F1060" s="1">
        <v>4.8835332529383937</v>
      </c>
      <c r="G1060" s="1">
        <v>5.0186496647911572</v>
      </c>
      <c r="H1060" s="1"/>
      <c r="I1060" s="1">
        <v>3.5236691971751521</v>
      </c>
      <c r="J1060" s="1"/>
      <c r="K1060" s="1">
        <v>2.536449366922386</v>
      </c>
      <c r="L1060" s="1">
        <v>2.5965376677200229</v>
      </c>
      <c r="M1060" s="1">
        <v>3.8748601565179057E-2</v>
      </c>
      <c r="N1060" s="1">
        <v>2.5698036148211738</v>
      </c>
      <c r="O1060" s="1"/>
      <c r="P1060" s="1">
        <v>3.889919626945662</v>
      </c>
      <c r="Q1060" s="1">
        <v>1.395260074882912</v>
      </c>
      <c r="R1060" s="1"/>
      <c r="S1060" s="1"/>
      <c r="T1060" s="1">
        <v>1.3627288836385121</v>
      </c>
    </row>
    <row r="1061" spans="1:20" x14ac:dyDescent="0.3">
      <c r="A1061" s="25">
        <v>38084</v>
      </c>
      <c r="B1061" s="1">
        <v>1.247059057808825</v>
      </c>
      <c r="C1061" s="1"/>
      <c r="D1061" s="1"/>
      <c r="E1061" s="1"/>
      <c r="F1061" s="1">
        <v>4.7319367194800677</v>
      </c>
      <c r="G1061" s="1">
        <v>4.96872387243869</v>
      </c>
      <c r="H1061" s="1"/>
      <c r="I1061" s="1">
        <v>3.4494523154754688</v>
      </c>
      <c r="J1061" s="1"/>
      <c r="K1061" s="1">
        <v>2.4855750243360641</v>
      </c>
      <c r="L1061" s="1">
        <v>2.5293738454277541</v>
      </c>
      <c r="M1061" s="1">
        <v>3.8249313343966217E-2</v>
      </c>
      <c r="N1061" s="1">
        <v>2.5598601653157389</v>
      </c>
      <c r="O1061" s="1"/>
      <c r="P1061" s="1">
        <v>3.79953016876373</v>
      </c>
      <c r="Q1061" s="1">
        <v>1.3002754167795121</v>
      </c>
      <c r="R1061" s="1"/>
      <c r="S1061" s="1"/>
      <c r="T1061" s="1">
        <v>1.325634967513291</v>
      </c>
    </row>
    <row r="1062" spans="1:20" x14ac:dyDescent="0.3">
      <c r="A1062" s="25">
        <v>38085</v>
      </c>
      <c r="B1062" s="1">
        <v>1.2997015499991511</v>
      </c>
      <c r="C1062" s="1"/>
      <c r="D1062" s="1"/>
      <c r="E1062" s="1"/>
      <c r="F1062" s="1">
        <v>4.6816616243948594</v>
      </c>
      <c r="G1062" s="1">
        <v>4.9604660534557237</v>
      </c>
      <c r="H1062" s="1"/>
      <c r="I1062" s="1">
        <v>3.3999929703380678</v>
      </c>
      <c r="J1062" s="1"/>
      <c r="K1062" s="1">
        <v>2.4710394979062889</v>
      </c>
      <c r="L1062" s="1">
        <v>2.539105466494914</v>
      </c>
      <c r="M1062" s="1">
        <v>3.7802976278085411E-2</v>
      </c>
      <c r="N1062" s="1">
        <v>2.6059951776243762</v>
      </c>
      <c r="O1062" s="1"/>
      <c r="P1062" s="1">
        <v>3.7461086974199329</v>
      </c>
      <c r="Q1062" s="1">
        <v>1.33808484377494</v>
      </c>
      <c r="R1062" s="1"/>
      <c r="S1062" s="1"/>
      <c r="T1062" s="1">
        <v>1.3422327229769639</v>
      </c>
    </row>
    <row r="1063" spans="1:20" x14ac:dyDescent="0.3">
      <c r="A1063" s="25">
        <v>38089</v>
      </c>
      <c r="B1063" s="1">
        <v>1.390740794934153</v>
      </c>
      <c r="C1063" s="1"/>
      <c r="D1063" s="1"/>
      <c r="E1063" s="1"/>
      <c r="F1063" s="1">
        <v>4.6810236743214872</v>
      </c>
      <c r="G1063" s="1">
        <v>4.9686085846477184</v>
      </c>
      <c r="H1063" s="1"/>
      <c r="I1063" s="1">
        <v>3.3906655112337112</v>
      </c>
      <c r="J1063" s="1"/>
      <c r="K1063" s="1">
        <v>2.521913840492612</v>
      </c>
      <c r="L1063" s="1">
        <v>2.532188385199778</v>
      </c>
      <c r="M1063" s="1">
        <v>3.5041414488475371E-2</v>
      </c>
      <c r="N1063" s="1">
        <v>2.657416955423578</v>
      </c>
      <c r="O1063" s="1"/>
      <c r="P1063" s="1">
        <v>3.7929523353557069</v>
      </c>
      <c r="Q1063" s="1">
        <v>1.355606285566838</v>
      </c>
      <c r="R1063" s="1"/>
      <c r="S1063" s="1"/>
      <c r="T1063" s="1">
        <v>1.345481393975192</v>
      </c>
    </row>
    <row r="1064" spans="1:20" x14ac:dyDescent="0.3">
      <c r="A1064" s="25">
        <v>38090</v>
      </c>
      <c r="B1064" s="1">
        <v>1.3130807299542879</v>
      </c>
      <c r="C1064" s="1"/>
      <c r="D1064" s="1"/>
      <c r="E1064" s="1"/>
      <c r="F1064" s="1">
        <v>4.6324047002673634</v>
      </c>
      <c r="G1064" s="1">
        <v>4.9023627616550094</v>
      </c>
      <c r="H1064" s="1"/>
      <c r="I1064" s="1">
        <v>3.364389575971972</v>
      </c>
      <c r="J1064" s="1"/>
      <c r="K1064" s="1">
        <v>2.5001105507658381</v>
      </c>
      <c r="L1064" s="1">
        <v>2.531736208812176</v>
      </c>
      <c r="M1064" s="1">
        <v>3.595510480075513E-2</v>
      </c>
      <c r="N1064" s="1">
        <v>2.6232557257184599</v>
      </c>
      <c r="O1064" s="1"/>
      <c r="P1064" s="1">
        <v>3.6848413887420421</v>
      </c>
      <c r="Q1064" s="1">
        <v>1.3509953798345611</v>
      </c>
      <c r="R1064" s="1"/>
      <c r="S1064" s="1"/>
      <c r="T1064" s="1">
        <v>1.33603071470762</v>
      </c>
    </row>
    <row r="1065" spans="1:20" x14ac:dyDescent="0.3">
      <c r="A1065" s="25">
        <v>38091</v>
      </c>
      <c r="B1065" s="1">
        <v>1.3128479244524061</v>
      </c>
      <c r="C1065" s="1"/>
      <c r="D1065" s="1"/>
      <c r="E1065" s="1"/>
      <c r="F1065" s="1">
        <v>4.5597191804777548</v>
      </c>
      <c r="G1065" s="1">
        <v>4.7915488794685341</v>
      </c>
      <c r="H1065" s="1"/>
      <c r="I1065" s="1">
        <v>3.311784774089332</v>
      </c>
      <c r="J1065" s="1"/>
      <c r="K1065" s="1">
        <v>2.4928427875509511</v>
      </c>
      <c r="L1065" s="1">
        <v>2.513261826804015</v>
      </c>
      <c r="M1065" s="1">
        <v>3.5480871616696878E-2</v>
      </c>
      <c r="N1065" s="1">
        <v>2.5761350786558319</v>
      </c>
      <c r="O1065" s="1"/>
      <c r="P1065" s="1">
        <v>3.574194360577001</v>
      </c>
      <c r="Q1065" s="1">
        <v>1.374049908495947</v>
      </c>
      <c r="R1065" s="1"/>
      <c r="S1065" s="1"/>
      <c r="T1065" s="1">
        <v>1.317838157117543</v>
      </c>
    </row>
    <row r="1066" spans="1:20" x14ac:dyDescent="0.3">
      <c r="A1066" s="25">
        <v>38092</v>
      </c>
      <c r="B1066" s="1">
        <v>1.260647160583964</v>
      </c>
      <c r="C1066" s="1"/>
      <c r="D1066" s="1"/>
      <c r="E1066" s="1"/>
      <c r="F1066" s="1">
        <v>4.438160696319712</v>
      </c>
      <c r="G1066" s="1">
        <v>4.6874589787153758</v>
      </c>
      <c r="H1066" s="1"/>
      <c r="I1066" s="1">
        <v>3.3656551258631691</v>
      </c>
      <c r="J1066" s="1"/>
      <c r="K1066" s="1">
        <v>2.4274329185348531</v>
      </c>
      <c r="L1066" s="1">
        <v>2.4590814645522832</v>
      </c>
      <c r="M1066" s="1">
        <v>3.3611986648838368E-2</v>
      </c>
      <c r="N1066" s="1">
        <v>2.5446175560242978</v>
      </c>
      <c r="O1066" s="1"/>
      <c r="P1066" s="1">
        <v>3.5491315044588001</v>
      </c>
      <c r="Q1066" s="1">
        <v>1.337623753206334</v>
      </c>
      <c r="R1066" s="1"/>
      <c r="S1066" s="1"/>
      <c r="T1066" s="1">
        <v>1.2840519787359721</v>
      </c>
    </row>
    <row r="1067" spans="1:20" x14ac:dyDescent="0.3">
      <c r="A1067" s="25">
        <v>38093</v>
      </c>
      <c r="B1067" s="1">
        <v>1.260609596102803</v>
      </c>
      <c r="C1067" s="1"/>
      <c r="D1067" s="1"/>
      <c r="E1067" s="1"/>
      <c r="F1067" s="1">
        <v>4.4996477261107204</v>
      </c>
      <c r="G1067" s="1">
        <v>4.7370738937938297</v>
      </c>
      <c r="H1067" s="1"/>
      <c r="I1067" s="1">
        <v>3.385122481141198</v>
      </c>
      <c r="J1067" s="1"/>
      <c r="K1067" s="1">
        <v>2.4347006817497401</v>
      </c>
      <c r="L1067" s="1">
        <v>2.4403027840688778</v>
      </c>
      <c r="M1067" s="1">
        <v>3.453458683213239E-2</v>
      </c>
      <c r="N1067" s="1">
        <v>2.5317330919663248</v>
      </c>
      <c r="O1067" s="1"/>
      <c r="P1067" s="1">
        <v>3.509126926906728</v>
      </c>
      <c r="Q1067" s="1">
        <v>1.3141081339763441</v>
      </c>
      <c r="R1067" s="1"/>
      <c r="S1067" s="1"/>
      <c r="T1067" s="1">
        <v>1.2857649143532199</v>
      </c>
    </row>
    <row r="1068" spans="1:20" x14ac:dyDescent="0.3">
      <c r="A1068" s="25">
        <v>38096</v>
      </c>
      <c r="B1068" s="1">
        <v>1.2475561384946909</v>
      </c>
      <c r="C1068" s="1"/>
      <c r="D1068" s="1"/>
      <c r="E1068" s="1"/>
      <c r="F1068" s="1">
        <v>4.4434430936694422</v>
      </c>
      <c r="G1068" s="1">
        <v>4.6875459570966438</v>
      </c>
      <c r="H1068" s="1"/>
      <c r="I1068" s="1">
        <v>3.3407363985711651</v>
      </c>
      <c r="J1068" s="1"/>
      <c r="K1068" s="1">
        <v>2.4347006817497401</v>
      </c>
      <c r="L1068" s="1">
        <v>2.4298961933600909</v>
      </c>
      <c r="M1068" s="1">
        <v>3.5450249595160618E-2</v>
      </c>
      <c r="N1068" s="1">
        <v>2.510866473124874</v>
      </c>
      <c r="O1068" s="1"/>
      <c r="P1068" s="1">
        <v>3.5314052118117791</v>
      </c>
      <c r="Q1068" s="1">
        <v>1.309497228244066</v>
      </c>
      <c r="R1068" s="1"/>
      <c r="S1068" s="1"/>
      <c r="T1068" s="1">
        <v>1.2773774365032491</v>
      </c>
    </row>
    <row r="1069" spans="1:20" x14ac:dyDescent="0.3">
      <c r="A1069" s="25">
        <v>38097</v>
      </c>
      <c r="B1069" s="1">
        <v>1.208025081922123</v>
      </c>
      <c r="C1069" s="1"/>
      <c r="D1069" s="1"/>
      <c r="E1069" s="1"/>
      <c r="F1069" s="1">
        <v>4.3267407511331877</v>
      </c>
      <c r="G1069" s="1">
        <v>4.5551872593011238</v>
      </c>
      <c r="H1069" s="1"/>
      <c r="I1069" s="1">
        <v>3.2696206495046569</v>
      </c>
      <c r="J1069" s="1"/>
      <c r="K1069" s="1">
        <v>2.4056296288080792</v>
      </c>
      <c r="L1069" s="1">
        <v>2.4156136439816378</v>
      </c>
      <c r="M1069" s="1">
        <v>3.4967940107718781E-2</v>
      </c>
      <c r="N1069" s="1">
        <v>2.4314642062419058</v>
      </c>
      <c r="O1069" s="1"/>
      <c r="P1069" s="1">
        <v>3.4521601666569341</v>
      </c>
      <c r="Q1069" s="1">
        <v>1.291514695883563</v>
      </c>
      <c r="R1069" s="1"/>
      <c r="S1069" s="1"/>
      <c r="T1069" s="1">
        <v>1.244949793266392</v>
      </c>
    </row>
    <row r="1070" spans="1:20" x14ac:dyDescent="0.3">
      <c r="A1070" s="25">
        <v>38099</v>
      </c>
      <c r="B1070" s="1">
        <v>1.2209280242623299</v>
      </c>
      <c r="C1070" s="1"/>
      <c r="D1070" s="1"/>
      <c r="E1070" s="1"/>
      <c r="F1070" s="1">
        <v>4.1584559228035562</v>
      </c>
      <c r="G1070" s="1">
        <v>4.5388200634437474</v>
      </c>
      <c r="H1070" s="1"/>
      <c r="I1070" s="1">
        <v>3.3097354825092662</v>
      </c>
      <c r="J1070" s="1"/>
      <c r="K1070" s="1">
        <v>2.362023049436643</v>
      </c>
      <c r="L1070" s="1">
        <v>2.3940458696046609</v>
      </c>
      <c r="M1070" s="1">
        <v>3.8657071718918343E-2</v>
      </c>
      <c r="N1070" s="1">
        <v>2.427545586311298</v>
      </c>
      <c r="O1070" s="1"/>
      <c r="P1070" s="1">
        <v>3.4898862126692451</v>
      </c>
      <c r="Q1070" s="1">
        <v>1.332643975019173</v>
      </c>
      <c r="R1070" s="1"/>
      <c r="S1070" s="1"/>
      <c r="T1070" s="1">
        <v>1.248730064973421</v>
      </c>
    </row>
    <row r="1071" spans="1:20" x14ac:dyDescent="0.3">
      <c r="A1071" s="25">
        <v>38100</v>
      </c>
      <c r="B1071" s="1">
        <v>1.2341074900965809</v>
      </c>
      <c r="C1071" s="1"/>
      <c r="D1071" s="1"/>
      <c r="E1071" s="1"/>
      <c r="F1071" s="1">
        <v>4.336616290793061</v>
      </c>
      <c r="G1071" s="1">
        <v>4.7024211729055132</v>
      </c>
      <c r="H1071" s="1"/>
      <c r="I1071" s="1">
        <v>3.3721037445137818</v>
      </c>
      <c r="J1071" s="1"/>
      <c r="K1071" s="1">
        <v>2.36929081265153</v>
      </c>
      <c r="L1071" s="1">
        <v>2.4376702893976381</v>
      </c>
      <c r="M1071" s="1">
        <v>3.8223354050911991E-2</v>
      </c>
      <c r="N1071" s="1">
        <v>2.449051163661331</v>
      </c>
      <c r="O1071" s="1"/>
      <c r="P1071" s="1">
        <v>3.4681084486330218</v>
      </c>
      <c r="Q1071" s="1">
        <v>1.340943605346518</v>
      </c>
      <c r="R1071" s="1"/>
      <c r="S1071" s="1"/>
      <c r="T1071" s="1">
        <v>1.275251033668046</v>
      </c>
    </row>
    <row r="1072" spans="1:20" x14ac:dyDescent="0.3">
      <c r="A1072" s="25">
        <v>38103</v>
      </c>
      <c r="B1072" s="1">
        <v>1.220997671816697</v>
      </c>
      <c r="C1072" s="1"/>
      <c r="D1072" s="1"/>
      <c r="E1072" s="1"/>
      <c r="F1072" s="1">
        <v>4.2798633918101912</v>
      </c>
      <c r="G1072" s="1">
        <v>4.5469310978566444</v>
      </c>
      <c r="H1072" s="1"/>
      <c r="I1072" s="1">
        <v>3.2896127594736391</v>
      </c>
      <c r="J1072" s="1"/>
      <c r="K1072" s="1">
        <v>2.296613180420545</v>
      </c>
      <c r="L1072" s="1">
        <v>2.400457519151197</v>
      </c>
      <c r="M1072" s="1">
        <v>3.6376551032127891E-2</v>
      </c>
      <c r="N1072" s="1">
        <v>2.402252382085428</v>
      </c>
      <c r="O1072" s="1"/>
      <c r="P1072" s="1">
        <v>3.4964733929582841</v>
      </c>
      <c r="Q1072" s="1">
        <v>1.3186268215949</v>
      </c>
      <c r="R1072" s="1"/>
      <c r="S1072" s="1"/>
      <c r="T1072" s="1">
        <v>1.259480212640284</v>
      </c>
    </row>
    <row r="1073" spans="1:20" x14ac:dyDescent="0.3">
      <c r="A1073" s="25">
        <v>38104</v>
      </c>
      <c r="B1073" s="1">
        <v>1.221172353016867</v>
      </c>
      <c r="C1073" s="1"/>
      <c r="D1073" s="1"/>
      <c r="E1073" s="1"/>
      <c r="F1073" s="1">
        <v>4.3020234801569064</v>
      </c>
      <c r="G1073" s="1">
        <v>4.4912897742835209</v>
      </c>
      <c r="H1073" s="1"/>
      <c r="I1073" s="1">
        <v>3.3127787355938452</v>
      </c>
      <c r="J1073" s="1"/>
      <c r="K1073" s="1">
        <v>2.2735139134079292</v>
      </c>
      <c r="L1073" s="1">
        <v>2.3953819769360818</v>
      </c>
      <c r="M1073" s="1">
        <v>3.6824097791592687E-2</v>
      </c>
      <c r="N1073" s="1">
        <v>2.4308249834725442</v>
      </c>
      <c r="O1073" s="1"/>
      <c r="P1073" s="1">
        <v>3.428868187787959</v>
      </c>
      <c r="Q1073" s="1">
        <v>1.348782145082144</v>
      </c>
      <c r="R1073" s="1"/>
      <c r="S1073" s="1"/>
      <c r="T1073" s="1">
        <v>1.2590667454223281</v>
      </c>
    </row>
    <row r="1074" spans="1:20" x14ac:dyDescent="0.3">
      <c r="A1074" s="25">
        <v>38105</v>
      </c>
      <c r="B1074" s="1">
        <v>1.1815119079609</v>
      </c>
      <c r="C1074" s="1"/>
      <c r="D1074" s="1"/>
      <c r="E1074" s="1"/>
      <c r="F1074" s="1">
        <v>4.0953561166308523</v>
      </c>
      <c r="G1074" s="1">
        <v>4.3887976239466653</v>
      </c>
      <c r="H1074" s="1"/>
      <c r="I1074" s="1">
        <v>3.1895906350917298</v>
      </c>
      <c r="J1074" s="1"/>
      <c r="K1074" s="1">
        <v>2.200644877696512</v>
      </c>
      <c r="L1074" s="1">
        <v>2.280256673986373</v>
      </c>
      <c r="M1074" s="1">
        <v>3.4946119833383429E-2</v>
      </c>
      <c r="N1074" s="1">
        <v>2.367585089183585</v>
      </c>
      <c r="O1074" s="1"/>
      <c r="P1074" s="1">
        <v>3.410387625037707</v>
      </c>
      <c r="Q1074" s="1">
        <v>1.2819240119641251</v>
      </c>
      <c r="R1074" s="1"/>
      <c r="S1074" s="1"/>
      <c r="T1074" s="1">
        <v>1.209273479031306</v>
      </c>
    </row>
    <row r="1075" spans="1:20" x14ac:dyDescent="0.3">
      <c r="A1075" s="25">
        <v>38106</v>
      </c>
      <c r="B1075" s="1">
        <v>1.1421972681092341</v>
      </c>
      <c r="C1075" s="1"/>
      <c r="D1075" s="1"/>
      <c r="E1075" s="1"/>
      <c r="F1075" s="1">
        <v>3.975876015020376</v>
      </c>
      <c r="G1075" s="1">
        <v>4.3076201864662531</v>
      </c>
      <c r="H1075" s="1"/>
      <c r="I1075" s="1">
        <v>3.1337529912135</v>
      </c>
      <c r="J1075" s="1"/>
      <c r="K1075" s="1">
        <v>2.1059151312634601</v>
      </c>
      <c r="L1075" s="1">
        <v>2.1611383635762369</v>
      </c>
      <c r="M1075" s="1">
        <v>3.4471601691126091E-2</v>
      </c>
      <c r="N1075" s="1">
        <v>2.24701502426886</v>
      </c>
      <c r="O1075" s="1"/>
      <c r="P1075" s="1">
        <v>3.2584720949471668</v>
      </c>
      <c r="Q1075" s="1">
        <v>1.23572273650452</v>
      </c>
      <c r="R1075" s="1"/>
      <c r="S1075" s="1"/>
      <c r="T1075" s="1">
        <v>1.1733608978145309</v>
      </c>
    </row>
    <row r="1076" spans="1:20" x14ac:dyDescent="0.3">
      <c r="A1076" s="25">
        <v>38107</v>
      </c>
      <c r="B1076" s="1">
        <v>1.1547883399507779</v>
      </c>
      <c r="C1076" s="1"/>
      <c r="D1076" s="1"/>
      <c r="E1076" s="1"/>
      <c r="F1076" s="1">
        <v>3.9031252155408058</v>
      </c>
      <c r="G1076" s="1">
        <v>4.2249205742989311</v>
      </c>
      <c r="H1076" s="1"/>
      <c r="I1076" s="1">
        <v>3.0999182957260598</v>
      </c>
      <c r="J1076" s="1"/>
      <c r="K1076" s="1">
        <v>2.0767675169953161</v>
      </c>
      <c r="L1076" s="1">
        <v>2.1444178108419192</v>
      </c>
      <c r="M1076" s="1">
        <v>3.4459749986757653E-2</v>
      </c>
      <c r="N1076" s="1">
        <v>2.2370712313151562</v>
      </c>
      <c r="O1076" s="1"/>
      <c r="P1076" s="1">
        <v>3.0774521405769728</v>
      </c>
      <c r="Q1076" s="1">
        <v>1.23572273650452</v>
      </c>
      <c r="R1076" s="1"/>
      <c r="S1076" s="1"/>
      <c r="T1076" s="1">
        <v>1.1581216774955709</v>
      </c>
    </row>
    <row r="1077" spans="1:20" x14ac:dyDescent="0.3">
      <c r="A1077" s="25">
        <v>38110</v>
      </c>
      <c r="B1077" s="1">
        <v>1.2067228582709459</v>
      </c>
      <c r="C1077" s="1"/>
      <c r="D1077" s="1"/>
      <c r="E1077" s="1"/>
      <c r="F1077" s="1">
        <v>3.9357988878413042</v>
      </c>
      <c r="G1077" s="1">
        <v>4.307835030870824</v>
      </c>
      <c r="H1077" s="1"/>
      <c r="I1077" s="1">
        <v>3.2007596811527108</v>
      </c>
      <c r="J1077" s="1"/>
      <c r="K1077" s="1">
        <v>2.0913413241704428</v>
      </c>
      <c r="L1077" s="1">
        <v>2.1504856870634712</v>
      </c>
      <c r="M1077" s="1">
        <v>3.6291707952671642E-2</v>
      </c>
      <c r="N1077" s="1">
        <v>2.2652262148691888</v>
      </c>
      <c r="O1077" s="1"/>
      <c r="P1077" s="1">
        <v>3.2491256944100999</v>
      </c>
      <c r="Q1077" s="1">
        <v>1.2384892799392631</v>
      </c>
      <c r="R1077" s="1"/>
      <c r="S1077" s="1"/>
      <c r="T1077" s="1">
        <v>1.164087418783226</v>
      </c>
    </row>
    <row r="1078" spans="1:20" x14ac:dyDescent="0.3">
      <c r="A1078" s="25">
        <v>38111</v>
      </c>
      <c r="B1078" s="1">
        <v>1.206923634355108</v>
      </c>
      <c r="C1078" s="1"/>
      <c r="D1078" s="1"/>
      <c r="E1078" s="1"/>
      <c r="F1078" s="1">
        <v>4.0472626269152361</v>
      </c>
      <c r="G1078" s="1">
        <v>4.3741698823442894</v>
      </c>
      <c r="H1078" s="1"/>
      <c r="I1078" s="1">
        <v>3.2074237499083411</v>
      </c>
      <c r="J1078" s="1"/>
      <c r="K1078" s="1">
        <v>2.1277758419850952</v>
      </c>
      <c r="L1078" s="1">
        <v>2.199919856602774</v>
      </c>
      <c r="M1078" s="1">
        <v>3.5830596292742323E-2</v>
      </c>
      <c r="N1078" s="1">
        <v>2.3416936532134738</v>
      </c>
      <c r="O1078" s="1"/>
      <c r="P1078" s="1">
        <v>3.2431955010727789</v>
      </c>
      <c r="Q1078" s="1">
        <v>1.2948345480006329</v>
      </c>
      <c r="R1078" s="1"/>
      <c r="S1078" s="1"/>
      <c r="T1078" s="1">
        <v>1.1805670407560549</v>
      </c>
    </row>
    <row r="1079" spans="1:20" x14ac:dyDescent="0.3">
      <c r="A1079" s="25">
        <v>38112</v>
      </c>
      <c r="B1079" s="1">
        <v>1.2067295175981241</v>
      </c>
      <c r="C1079" s="1"/>
      <c r="D1079" s="1"/>
      <c r="E1079" s="1"/>
      <c r="F1079" s="1">
        <v>4.0966860675801584</v>
      </c>
      <c r="G1079" s="1">
        <v>4.3819793941302567</v>
      </c>
      <c r="H1079" s="1"/>
      <c r="I1079" s="1">
        <v>3.2072862289588668</v>
      </c>
      <c r="J1079" s="1"/>
      <c r="K1079" s="1">
        <v>2.15692345625324</v>
      </c>
      <c r="L1079" s="1">
        <v>2.2233903160369248</v>
      </c>
      <c r="M1079" s="1">
        <v>3.5367192021880552E-2</v>
      </c>
      <c r="N1079" s="1">
        <v>2.391276324491812</v>
      </c>
      <c r="O1079" s="1"/>
      <c r="P1079" s="1">
        <v>3.198631961533084</v>
      </c>
      <c r="Q1079" s="1">
        <v>1.33716266263773</v>
      </c>
      <c r="R1079" s="1"/>
      <c r="S1079" s="1"/>
      <c r="T1079" s="1">
        <v>1.182870643827526</v>
      </c>
    </row>
    <row r="1080" spans="1:20" x14ac:dyDescent="0.3">
      <c r="A1080" s="25">
        <v>38113</v>
      </c>
      <c r="B1080" s="1">
        <v>1.179934976071479</v>
      </c>
      <c r="C1080" s="1"/>
      <c r="D1080" s="1"/>
      <c r="E1080" s="1"/>
      <c r="F1080" s="1">
        <v>3.9424419946341911</v>
      </c>
      <c r="G1080" s="1">
        <v>4.208876156393389</v>
      </c>
      <c r="H1080" s="1"/>
      <c r="I1080" s="1">
        <v>3.102557118922328</v>
      </c>
      <c r="J1080" s="1"/>
      <c r="K1080" s="1">
        <v>2.084054420623934</v>
      </c>
      <c r="L1080" s="1">
        <v>2.1531070373008969</v>
      </c>
      <c r="M1080" s="1">
        <v>3.4878407405207902E-2</v>
      </c>
      <c r="N1080" s="1">
        <v>2.2333339024592811</v>
      </c>
      <c r="O1080" s="1"/>
      <c r="P1080" s="1">
        <v>3.09027216114464</v>
      </c>
      <c r="Q1080" s="1">
        <v>1.2910536053149579</v>
      </c>
      <c r="R1080" s="1"/>
      <c r="S1080" s="1"/>
      <c r="T1080" s="1">
        <v>1.13349084465446</v>
      </c>
    </row>
    <row r="1081" spans="1:20" x14ac:dyDescent="0.3">
      <c r="A1081" s="25">
        <v>38114</v>
      </c>
      <c r="B1081" s="1">
        <v>1.127538727628336</v>
      </c>
      <c r="C1081" s="1"/>
      <c r="D1081" s="1"/>
      <c r="E1081" s="1"/>
      <c r="F1081" s="1">
        <v>3.771978280900492</v>
      </c>
      <c r="G1081" s="1">
        <v>4.3493078823036599</v>
      </c>
      <c r="H1081" s="1"/>
      <c r="I1081" s="1">
        <v>3.0824878381434351</v>
      </c>
      <c r="J1081" s="1"/>
      <c r="K1081" s="1">
        <v>2.0621937099022989</v>
      </c>
      <c r="L1081" s="1">
        <v>2.1058467916879762</v>
      </c>
      <c r="M1081" s="1">
        <v>3.3936571398187967E-2</v>
      </c>
      <c r="N1081" s="1">
        <v>2.1545915894866692</v>
      </c>
      <c r="O1081" s="1"/>
      <c r="P1081" s="1">
        <v>3.09082719491817</v>
      </c>
      <c r="Q1081" s="1">
        <v>1.2486332725641409</v>
      </c>
      <c r="R1081" s="1"/>
      <c r="S1081" s="1"/>
      <c r="T1081" s="1">
        <v>1.099822799763734</v>
      </c>
    </row>
    <row r="1082" spans="1:20" x14ac:dyDescent="0.3">
      <c r="A1082" s="25">
        <v>38117</v>
      </c>
      <c r="B1082" s="1">
        <v>0.98459480076700656</v>
      </c>
      <c r="C1082" s="1"/>
      <c r="D1082" s="1"/>
      <c r="E1082" s="1"/>
      <c r="F1082" s="1">
        <v>3.5107958716911019</v>
      </c>
      <c r="G1082" s="1">
        <v>4.158247012281004</v>
      </c>
      <c r="H1082" s="1"/>
      <c r="I1082" s="1">
        <v>3.030359867344373</v>
      </c>
      <c r="J1082" s="1"/>
      <c r="K1082" s="1">
        <v>2.0111853849125181</v>
      </c>
      <c r="L1082" s="1">
        <v>1.9867611966990251</v>
      </c>
      <c r="M1082" s="1">
        <v>3.2975989150412187E-2</v>
      </c>
      <c r="N1082" s="1">
        <v>2.0729154567929839</v>
      </c>
      <c r="O1082" s="1"/>
      <c r="P1082" s="1">
        <v>2.989895111397058</v>
      </c>
      <c r="Q1082" s="1">
        <v>1.213129298411739</v>
      </c>
      <c r="R1082" s="1"/>
      <c r="S1082" s="1"/>
      <c r="T1082" s="1">
        <v>1.039810986414649</v>
      </c>
    </row>
    <row r="1083" spans="1:20" x14ac:dyDescent="0.3">
      <c r="A1083" s="25">
        <v>38118</v>
      </c>
      <c r="B1083" s="1">
        <v>1.0764064535115261</v>
      </c>
      <c r="C1083" s="1"/>
      <c r="D1083" s="1"/>
      <c r="E1083" s="1"/>
      <c r="F1083" s="1">
        <v>3.6945018921969659</v>
      </c>
      <c r="G1083" s="1">
        <v>4.3654304074813828</v>
      </c>
      <c r="H1083" s="1"/>
      <c r="I1083" s="1">
        <v>3.1310079470213812</v>
      </c>
      <c r="J1083" s="1"/>
      <c r="K1083" s="1">
        <v>2.0767675169953148</v>
      </c>
      <c r="L1083" s="1">
        <v>2.0862097318538591</v>
      </c>
      <c r="M1083" s="1">
        <v>3.5312300419669422E-2</v>
      </c>
      <c r="N1083" s="1">
        <v>2.2344670204519099</v>
      </c>
      <c r="O1083" s="1"/>
      <c r="P1083" s="1">
        <v>3.1222599409912202</v>
      </c>
      <c r="Q1083" s="1">
        <v>1.2541663594336281</v>
      </c>
      <c r="R1083" s="1"/>
      <c r="S1083" s="1"/>
      <c r="T1083" s="1">
        <v>1.0948611931482579</v>
      </c>
    </row>
    <row r="1084" spans="1:20" x14ac:dyDescent="0.3">
      <c r="A1084" s="25">
        <v>38119</v>
      </c>
      <c r="B1084" s="1">
        <v>1.050046652063136</v>
      </c>
      <c r="C1084" s="1"/>
      <c r="D1084" s="1"/>
      <c r="E1084" s="1"/>
      <c r="F1084" s="1">
        <v>3.7424766241348739</v>
      </c>
      <c r="G1084" s="1">
        <v>4.4728692455757706</v>
      </c>
      <c r="H1084" s="1"/>
      <c r="I1084" s="1">
        <v>3.107435575286781</v>
      </c>
      <c r="J1084" s="1"/>
      <c r="K1084" s="1">
        <v>2.0694806134488068</v>
      </c>
      <c r="L1084" s="1">
        <v>2.1182114411424888</v>
      </c>
      <c r="M1084" s="1">
        <v>3.6225126897105712E-2</v>
      </c>
      <c r="N1084" s="1">
        <v>2.2292104813016911</v>
      </c>
      <c r="O1084" s="1"/>
      <c r="P1084" s="1">
        <v>3.1632047509204559</v>
      </c>
      <c r="Q1084" s="1">
        <v>1.2173713316891319</v>
      </c>
      <c r="R1084" s="1"/>
      <c r="S1084" s="1"/>
      <c r="T1084" s="1">
        <v>1.0823981098641471</v>
      </c>
    </row>
    <row r="1085" spans="1:20" x14ac:dyDescent="0.3">
      <c r="A1085" s="25">
        <v>38120</v>
      </c>
      <c r="B1085" s="1">
        <v>1.0629156495306831</v>
      </c>
      <c r="C1085" s="1"/>
      <c r="D1085" s="1"/>
      <c r="E1085" s="1"/>
      <c r="F1085" s="1">
        <v>3.8374812097473789</v>
      </c>
      <c r="G1085" s="1">
        <v>4.4233395774996671</v>
      </c>
      <c r="H1085" s="1"/>
      <c r="I1085" s="1">
        <v>3.1614238311806711</v>
      </c>
      <c r="J1085" s="1"/>
      <c r="K1085" s="1">
        <v>2.1059151312634592</v>
      </c>
      <c r="L1085" s="1">
        <v>2.1788505385742991</v>
      </c>
      <c r="M1085" s="1">
        <v>3.7144258978840182E-2</v>
      </c>
      <c r="N1085" s="1">
        <v>2.2599768930383659</v>
      </c>
      <c r="O1085" s="1"/>
      <c r="P1085" s="1">
        <v>3.2608503400018498</v>
      </c>
      <c r="Q1085" s="1">
        <v>1.171170056229526</v>
      </c>
      <c r="R1085" s="1"/>
      <c r="S1085" s="1"/>
      <c r="T1085" s="1">
        <v>1.0868871825162441</v>
      </c>
    </row>
    <row r="1086" spans="1:20" x14ac:dyDescent="0.3">
      <c r="A1086" s="25">
        <v>38121</v>
      </c>
      <c r="B1086" s="1">
        <v>1.140792078908538</v>
      </c>
      <c r="C1086" s="1"/>
      <c r="D1086" s="1"/>
      <c r="E1086" s="1"/>
      <c r="F1086" s="1">
        <v>3.7768459082167771</v>
      </c>
      <c r="G1086" s="1">
        <v>4.5467383479207806</v>
      </c>
      <c r="H1086" s="1"/>
      <c r="I1086" s="1">
        <v>3.1600125371954659</v>
      </c>
      <c r="J1086" s="1"/>
      <c r="K1086" s="1">
        <v>2.1642103598818592</v>
      </c>
      <c r="L1086" s="1">
        <v>2.1693437808854101</v>
      </c>
      <c r="M1086" s="1">
        <v>3.8551119351146253E-2</v>
      </c>
      <c r="N1086" s="1">
        <v>2.1883528163856831</v>
      </c>
      <c r="O1086" s="1"/>
      <c r="P1086" s="1">
        <v>3.31132498243241</v>
      </c>
      <c r="Q1086" s="1">
        <v>1.198927708760023</v>
      </c>
      <c r="R1086" s="1"/>
      <c r="S1086" s="1"/>
      <c r="T1086" s="1">
        <v>1.0992911990549321</v>
      </c>
    </row>
    <row r="1087" spans="1:20" x14ac:dyDescent="0.3">
      <c r="A1087" s="25">
        <v>38124</v>
      </c>
      <c r="B1087" s="1">
        <v>1.12729450898885</v>
      </c>
      <c r="C1087" s="1"/>
      <c r="D1087" s="1"/>
      <c r="E1087" s="1"/>
      <c r="F1087" s="1">
        <v>3.729830532032858</v>
      </c>
      <c r="G1087" s="1">
        <v>4.471981910014061</v>
      </c>
      <c r="H1087" s="1"/>
      <c r="I1087" s="1">
        <v>3.095868186964124</v>
      </c>
      <c r="J1087" s="1"/>
      <c r="K1087" s="1">
        <v>2.1642103598818592</v>
      </c>
      <c r="L1087" s="1">
        <v>2.1454602120998749</v>
      </c>
      <c r="M1087" s="1">
        <v>3.8072174198250493E-2</v>
      </c>
      <c r="N1087" s="1">
        <v>2.1152015748780921</v>
      </c>
      <c r="O1087" s="1"/>
      <c r="P1087" s="1">
        <v>3.0958174178212361</v>
      </c>
      <c r="Q1087" s="1">
        <v>1.135481645872795</v>
      </c>
      <c r="R1087" s="1"/>
      <c r="S1087" s="1"/>
      <c r="T1087" s="1">
        <v>1.070407560543414</v>
      </c>
    </row>
    <row r="1088" spans="1:20" x14ac:dyDescent="0.3">
      <c r="A1088" s="25">
        <v>38125</v>
      </c>
      <c r="B1088" s="1">
        <v>1.140247879268212</v>
      </c>
      <c r="C1088" s="1"/>
      <c r="D1088" s="1"/>
      <c r="E1088" s="1"/>
      <c r="F1088" s="1">
        <v>3.9803647299501921</v>
      </c>
      <c r="G1088" s="1">
        <v>4.557712577931051</v>
      </c>
      <c r="H1088" s="1"/>
      <c r="I1088" s="1">
        <v>3.2005929551443182</v>
      </c>
      <c r="J1088" s="1"/>
      <c r="K1088" s="1">
        <v>2.1860710705213831</v>
      </c>
      <c r="L1088" s="1">
        <v>2.1680630151878439</v>
      </c>
      <c r="M1088" s="1">
        <v>3.8088021962190848E-2</v>
      </c>
      <c r="N1088" s="1">
        <v>2.1297919719030141</v>
      </c>
      <c r="O1088" s="1"/>
      <c r="P1088" s="1">
        <v>3.092701444934935</v>
      </c>
      <c r="Q1088" s="1">
        <v>1.129671904639032</v>
      </c>
      <c r="R1088" s="1"/>
      <c r="S1088" s="1"/>
      <c r="T1088" s="1">
        <v>1.0960425280567041</v>
      </c>
    </row>
    <row r="1089" spans="1:20" x14ac:dyDescent="0.3">
      <c r="A1089" s="25">
        <v>38126</v>
      </c>
      <c r="B1089" s="1">
        <v>1.1272386742627249</v>
      </c>
      <c r="C1089" s="1"/>
      <c r="D1089" s="1"/>
      <c r="E1089" s="1"/>
      <c r="F1089" s="1">
        <v>4.0264773970778336</v>
      </c>
      <c r="G1089" s="1">
        <v>4.5955788086275167</v>
      </c>
      <c r="H1089" s="1"/>
      <c r="I1089" s="1">
        <v>3.220319934176203</v>
      </c>
      <c r="J1089" s="1"/>
      <c r="K1089" s="1">
        <v>2.2735139134079279</v>
      </c>
      <c r="L1089" s="1">
        <v>2.2270955609225869</v>
      </c>
      <c r="M1089" s="1">
        <v>3.7629598104642448E-2</v>
      </c>
      <c r="N1089" s="1">
        <v>2.130840538319223</v>
      </c>
      <c r="O1089" s="1"/>
      <c r="P1089" s="1">
        <v>3.0314409080697309</v>
      </c>
      <c r="Q1089" s="1">
        <v>1.1347439009399141</v>
      </c>
      <c r="R1089" s="1"/>
      <c r="S1089" s="1"/>
      <c r="T1089" s="1">
        <v>1.1038393384524521</v>
      </c>
    </row>
    <row r="1090" spans="1:20" x14ac:dyDescent="0.3">
      <c r="A1090" s="25">
        <v>38127</v>
      </c>
      <c r="B1090" s="1">
        <v>1.0746068585866839</v>
      </c>
      <c r="C1090" s="1"/>
      <c r="D1090" s="1"/>
      <c r="E1090" s="1"/>
      <c r="F1090" s="1">
        <v>4.0173096961844443</v>
      </c>
      <c r="G1090" s="1">
        <v>4.3891446625510318</v>
      </c>
      <c r="H1090" s="1"/>
      <c r="I1090" s="1">
        <v>3.1909792283550611</v>
      </c>
      <c r="J1090" s="1"/>
      <c r="K1090" s="1">
        <v>2.2662270097793091</v>
      </c>
      <c r="L1090" s="1">
        <v>2.2061199736087378</v>
      </c>
      <c r="M1090" s="1">
        <v>3.5762286299534339E-2</v>
      </c>
      <c r="N1090" s="1">
        <v>2.076057916030098</v>
      </c>
      <c r="O1090" s="1"/>
      <c r="P1090" s="1">
        <v>3.0825454456323351</v>
      </c>
      <c r="Q1090" s="1">
        <v>1.0794130321525881</v>
      </c>
      <c r="R1090" s="1"/>
      <c r="S1090" s="1"/>
      <c r="T1090" s="1">
        <v>1.0773774365032489</v>
      </c>
    </row>
    <row r="1091" spans="1:20" x14ac:dyDescent="0.3">
      <c r="A1091" s="25">
        <v>38128</v>
      </c>
      <c r="B1091" s="1">
        <v>1.087732279695977</v>
      </c>
      <c r="C1091" s="1"/>
      <c r="D1091" s="1"/>
      <c r="E1091" s="1"/>
      <c r="F1091" s="1">
        <v>4.0109047546460976</v>
      </c>
      <c r="G1091" s="1">
        <v>4.3889607891905147</v>
      </c>
      <c r="H1091" s="1"/>
      <c r="I1091" s="1">
        <v>3.255701482027495</v>
      </c>
      <c r="J1091" s="1"/>
      <c r="K1091" s="1">
        <v>2.2662270097793091</v>
      </c>
      <c r="L1091" s="1">
        <v>2.2257764871430838</v>
      </c>
      <c r="M1091" s="1">
        <v>3.6230906823892517E-2</v>
      </c>
      <c r="N1091" s="1">
        <v>2.0158997680562138</v>
      </c>
      <c r="O1091" s="1"/>
      <c r="P1091" s="1">
        <v>3.0472997709425331</v>
      </c>
      <c r="Q1091" s="1">
        <v>1.0979488731954179</v>
      </c>
      <c r="R1091" s="1"/>
      <c r="S1091" s="1"/>
      <c r="T1091" s="1">
        <v>1.080035440047254</v>
      </c>
    </row>
    <row r="1092" spans="1:20" x14ac:dyDescent="0.3">
      <c r="A1092" s="25">
        <v>38131</v>
      </c>
      <c r="B1092" s="1">
        <v>1.101190014374277</v>
      </c>
      <c r="C1092" s="1"/>
      <c r="D1092" s="1"/>
      <c r="E1092" s="1"/>
      <c r="F1092" s="1">
        <v>4.1043545953498821</v>
      </c>
      <c r="G1092" s="1">
        <v>4.3397615723629102</v>
      </c>
      <c r="H1092" s="1"/>
      <c r="I1092" s="1">
        <v>3.2556300079780969</v>
      </c>
      <c r="J1092" s="1"/>
      <c r="K1092" s="1">
        <v>2.2880877205009451</v>
      </c>
      <c r="L1092" s="1">
        <v>2.2739426755508609</v>
      </c>
      <c r="M1092" s="1">
        <v>3.6700875496245247E-2</v>
      </c>
      <c r="N1092" s="1">
        <v>2.147368061453665</v>
      </c>
      <c r="O1092" s="1"/>
      <c r="P1092" s="1">
        <v>3.069641700790763</v>
      </c>
      <c r="Q1092" s="1">
        <v>1.0973955645130919</v>
      </c>
      <c r="R1092" s="1"/>
      <c r="S1092" s="1"/>
      <c r="T1092" s="1">
        <v>1.1027170702894269</v>
      </c>
    </row>
    <row r="1093" spans="1:20" x14ac:dyDescent="0.3">
      <c r="A1093" s="25">
        <v>38132</v>
      </c>
      <c r="B1093" s="1">
        <v>1.088605730309502</v>
      </c>
      <c r="C1093" s="1"/>
      <c r="D1093" s="1"/>
      <c r="E1093" s="1"/>
      <c r="F1093" s="1">
        <v>4.1259392509313368</v>
      </c>
      <c r="G1093" s="1">
        <v>4.4891175692607099</v>
      </c>
      <c r="H1093" s="1"/>
      <c r="I1093" s="1">
        <v>3.28963705260808</v>
      </c>
      <c r="J1093" s="1"/>
      <c r="K1093" s="1">
        <v>2.3318091419442171</v>
      </c>
      <c r="L1093" s="1">
        <v>2.3036874316650988</v>
      </c>
      <c r="M1093" s="1">
        <v>3.7169592359526639E-2</v>
      </c>
      <c r="N1093" s="1">
        <v>2.1186691359181782</v>
      </c>
      <c r="O1093" s="1"/>
      <c r="P1093" s="1">
        <v>3.163403177429494</v>
      </c>
      <c r="Q1093" s="1">
        <v>1.0795052502663089</v>
      </c>
      <c r="R1093" s="1"/>
      <c r="S1093" s="1"/>
      <c r="T1093" s="1">
        <v>1.113939751919669</v>
      </c>
    </row>
    <row r="1094" spans="1:20" x14ac:dyDescent="0.3">
      <c r="A1094" s="25">
        <v>38133</v>
      </c>
      <c r="B1094" s="1">
        <v>1.0889927182468271</v>
      </c>
      <c r="C1094" s="1"/>
      <c r="D1094" s="1"/>
      <c r="E1094" s="1"/>
      <c r="F1094" s="1">
        <v>4.1932709776819239</v>
      </c>
      <c r="G1094" s="1">
        <v>4.4979772061404688</v>
      </c>
      <c r="H1094" s="1"/>
      <c r="I1094" s="1">
        <v>3.4141120168504502</v>
      </c>
      <c r="J1094" s="1"/>
      <c r="K1094" s="1">
        <v>2.3463829490372339</v>
      </c>
      <c r="L1094" s="1">
        <v>2.3224708421976969</v>
      </c>
      <c r="M1094" s="1">
        <v>3.6711815843283889E-2</v>
      </c>
      <c r="N1094" s="1">
        <v>2.1126688884804601</v>
      </c>
      <c r="O1094" s="1"/>
      <c r="P1094" s="1">
        <v>3.1963841560691701</v>
      </c>
      <c r="Q1094" s="1">
        <v>1.1066173759776461</v>
      </c>
      <c r="R1094" s="1"/>
      <c r="S1094" s="1"/>
      <c r="T1094" s="1">
        <v>1.1263437684583579</v>
      </c>
    </row>
    <row r="1095" spans="1:20" x14ac:dyDescent="0.3">
      <c r="A1095" s="25">
        <v>38134</v>
      </c>
      <c r="B1095" s="1">
        <v>1.115836881146163</v>
      </c>
      <c r="C1095" s="1"/>
      <c r="D1095" s="1"/>
      <c r="E1095" s="1"/>
      <c r="F1095" s="1">
        <v>4.3585872645713843</v>
      </c>
      <c r="G1095" s="1">
        <v>4.5691823519113086</v>
      </c>
      <c r="H1095" s="1"/>
      <c r="I1095" s="1">
        <v>3.3891186081335629</v>
      </c>
      <c r="J1095" s="1"/>
      <c r="K1095" s="1">
        <v>2.4338257919237778</v>
      </c>
      <c r="L1095" s="1">
        <v>2.378258125312374</v>
      </c>
      <c r="M1095" s="1">
        <v>3.7197506548505857E-2</v>
      </c>
      <c r="N1095" s="1">
        <v>2.163413312891854</v>
      </c>
      <c r="O1095" s="1"/>
      <c r="P1095" s="1">
        <v>3.2960561446938912</v>
      </c>
      <c r="Q1095" s="1">
        <v>1.13437502848503</v>
      </c>
      <c r="R1095" s="1"/>
      <c r="S1095" s="1"/>
      <c r="T1095" s="1">
        <v>1.1656231541642059</v>
      </c>
    </row>
    <row r="1096" spans="1:20" x14ac:dyDescent="0.3">
      <c r="A1096" s="25">
        <v>38135</v>
      </c>
      <c r="B1096" s="1">
        <v>1.1027015655283441</v>
      </c>
      <c r="C1096" s="1"/>
      <c r="D1096" s="1"/>
      <c r="E1096" s="1"/>
      <c r="F1096" s="1">
        <v>4.3006250371470518</v>
      </c>
      <c r="G1096" s="1">
        <v>4.5151139608091544</v>
      </c>
      <c r="H1096" s="1"/>
      <c r="I1096" s="1">
        <v>3.39279594307652</v>
      </c>
      <c r="J1096" s="1"/>
      <c r="K1096" s="1">
        <v>2.4265388882951582</v>
      </c>
      <c r="L1096" s="1">
        <v>2.3632328290417211</v>
      </c>
      <c r="M1096" s="1">
        <v>3.6737428151531457E-2</v>
      </c>
      <c r="N1096" s="1">
        <v>2.1251390590634478</v>
      </c>
      <c r="O1096" s="1"/>
      <c r="P1096" s="1">
        <v>3.2932809287498599</v>
      </c>
      <c r="Q1096" s="1">
        <v>1.104680795566392</v>
      </c>
      <c r="R1096" s="1"/>
      <c r="S1096" s="1"/>
      <c r="T1096" s="1">
        <v>1.1616656822209099</v>
      </c>
    </row>
    <row r="1097" spans="1:20" x14ac:dyDescent="0.3">
      <c r="A1097" s="25">
        <v>38138</v>
      </c>
      <c r="B1097" s="1">
        <v>1.102670760656103</v>
      </c>
      <c r="C1097" s="1"/>
      <c r="D1097" s="1"/>
      <c r="E1097" s="1"/>
      <c r="F1097" s="1">
        <v>4.3292181472753253</v>
      </c>
      <c r="G1097" s="1">
        <v>4.5068302922502737</v>
      </c>
      <c r="H1097" s="1"/>
      <c r="I1097" s="1">
        <v>3.3877513508928292</v>
      </c>
      <c r="J1097" s="1"/>
      <c r="K1097" s="1">
        <v>2.3901043704805049</v>
      </c>
      <c r="L1097" s="1">
        <v>2.3548835652676559</v>
      </c>
      <c r="M1097" s="1">
        <v>3.6264995115613999E-2</v>
      </c>
      <c r="N1097" s="1">
        <v>2.145620909480908</v>
      </c>
      <c r="O1097" s="1"/>
      <c r="P1097" s="1">
        <v>3.2076260324301309</v>
      </c>
      <c r="Q1097" s="1">
        <v>1.093706839918025</v>
      </c>
      <c r="R1097" s="1"/>
      <c r="S1097" s="1"/>
      <c r="T1097" s="1">
        <v>1.1544004725339641</v>
      </c>
    </row>
    <row r="1098" spans="1:20" x14ac:dyDescent="0.3">
      <c r="A1098" s="25">
        <v>38139</v>
      </c>
      <c r="B1098" s="1">
        <v>1.1026025131911319</v>
      </c>
      <c r="C1098" s="1"/>
      <c r="D1098" s="1"/>
      <c r="E1098" s="1"/>
      <c r="F1098" s="1">
        <v>4.3351855334302476</v>
      </c>
      <c r="G1098" s="1">
        <v>4.474070291885031</v>
      </c>
      <c r="H1098" s="1"/>
      <c r="I1098" s="1">
        <v>3.401824287330383</v>
      </c>
      <c r="J1098" s="1"/>
      <c r="K1098" s="1">
        <v>2.4192519847486502</v>
      </c>
      <c r="L1098" s="1">
        <v>2.3891022087681901</v>
      </c>
      <c r="M1098" s="1">
        <v>3.5327738573153182E-2</v>
      </c>
      <c r="N1098" s="1">
        <v>2.2074274472868569</v>
      </c>
      <c r="O1098" s="1"/>
      <c r="P1098" s="1">
        <v>3.4012080992424689</v>
      </c>
      <c r="Q1098" s="1">
        <v>1.111228281709923</v>
      </c>
      <c r="R1098" s="1"/>
      <c r="S1098" s="1"/>
      <c r="T1098" s="1">
        <v>1.1544595392793859</v>
      </c>
    </row>
    <row r="1099" spans="1:20" x14ac:dyDescent="0.3">
      <c r="A1099" s="25">
        <v>38140</v>
      </c>
      <c r="B1099" s="1">
        <v>1.1415836515771141</v>
      </c>
      <c r="C1099" s="1"/>
      <c r="D1099" s="1"/>
      <c r="E1099" s="1"/>
      <c r="F1099" s="1">
        <v>4.3255412638908659</v>
      </c>
      <c r="G1099" s="1">
        <v>4.5567998945032029</v>
      </c>
      <c r="H1099" s="1"/>
      <c r="I1099" s="1">
        <v>3.4201686618630909</v>
      </c>
      <c r="J1099" s="1"/>
      <c r="K1099" s="1">
        <v>2.4411126954702862</v>
      </c>
      <c r="L1099" s="1">
        <v>2.409430471344912</v>
      </c>
      <c r="M1099" s="1">
        <v>3.5796493182833337E-2</v>
      </c>
      <c r="N1099" s="1">
        <v>2.2022507339403399</v>
      </c>
      <c r="O1099" s="1"/>
      <c r="P1099" s="1">
        <v>3.4426066512114151</v>
      </c>
      <c r="Q1099" s="1">
        <v>1.1481155275681409</v>
      </c>
      <c r="R1099" s="1"/>
      <c r="S1099" s="1"/>
      <c r="T1099" s="1">
        <v>1.164559952746604</v>
      </c>
    </row>
    <row r="1100" spans="1:20" x14ac:dyDescent="0.3">
      <c r="A1100" s="25">
        <v>38141</v>
      </c>
      <c r="B1100" s="1">
        <v>1.1025085984206371</v>
      </c>
      <c r="C1100" s="1"/>
      <c r="D1100" s="1"/>
      <c r="E1100" s="1"/>
      <c r="F1100" s="1">
        <v>4.2525803469398893</v>
      </c>
      <c r="G1100" s="1">
        <v>4.5600701214249941</v>
      </c>
      <c r="H1100" s="1"/>
      <c r="I1100" s="1">
        <v>3.4035809230450149</v>
      </c>
      <c r="J1100" s="1"/>
      <c r="K1100" s="1">
        <v>2.4192519847486502</v>
      </c>
      <c r="L1100" s="1">
        <v>2.364876939653064</v>
      </c>
      <c r="M1100" s="1">
        <v>3.6248579078232833E-2</v>
      </c>
      <c r="N1100" s="1">
        <v>2.1759176039695438</v>
      </c>
      <c r="O1100" s="1"/>
      <c r="P1100" s="1">
        <v>3.34107681795297</v>
      </c>
      <c r="Q1100" s="1">
        <v>1.1251532170204761</v>
      </c>
      <c r="R1100" s="1"/>
      <c r="S1100" s="1"/>
      <c r="T1100" s="1">
        <v>1.145835794447726</v>
      </c>
    </row>
    <row r="1101" spans="1:20" x14ac:dyDescent="0.3">
      <c r="A1101" s="25">
        <v>38142</v>
      </c>
      <c r="B1101" s="1">
        <v>1.1549112987864449</v>
      </c>
      <c r="C1101" s="1"/>
      <c r="D1101" s="1"/>
      <c r="E1101" s="1"/>
      <c r="F1101" s="1">
        <v>4.3336788464597351</v>
      </c>
      <c r="G1101" s="1">
        <v>4.639318762140455</v>
      </c>
      <c r="H1101" s="1"/>
      <c r="I1101" s="1">
        <v>3.430617265493936</v>
      </c>
      <c r="J1101" s="1"/>
      <c r="K1101" s="1">
        <v>2.448399599016795</v>
      </c>
      <c r="L1101" s="1">
        <v>2.3978565966633059</v>
      </c>
      <c r="M1101" s="1">
        <v>3.6265701416837048E-2</v>
      </c>
      <c r="N1101" s="1">
        <v>2.1767900792646722</v>
      </c>
      <c r="O1101" s="1"/>
      <c r="P1101" s="1">
        <v>3.354984670124777</v>
      </c>
      <c r="Q1101" s="1">
        <v>1.153648614460741</v>
      </c>
      <c r="R1101" s="1"/>
      <c r="S1101" s="1"/>
      <c r="T1101" s="1">
        <v>1.1705847607796811</v>
      </c>
    </row>
    <row r="1102" spans="1:20" x14ac:dyDescent="0.3">
      <c r="A1102" s="25">
        <v>38145</v>
      </c>
      <c r="B1102" s="1">
        <v>1.181473191155745</v>
      </c>
      <c r="C1102" s="1"/>
      <c r="D1102" s="1"/>
      <c r="E1102" s="1"/>
      <c r="F1102" s="1">
        <v>4.4532843231979244</v>
      </c>
      <c r="G1102" s="1">
        <v>4.7217169985462304</v>
      </c>
      <c r="H1102" s="1"/>
      <c r="I1102" s="1">
        <v>3.51572837533609</v>
      </c>
      <c r="J1102" s="1"/>
      <c r="K1102" s="1">
        <v>2.5358424418212282</v>
      </c>
      <c r="L1102" s="1">
        <v>2.4569828234033149</v>
      </c>
      <c r="M1102" s="1">
        <v>3.6752092328951373E-2</v>
      </c>
      <c r="N1102" s="1">
        <v>2.226887912491387</v>
      </c>
      <c r="O1102" s="1"/>
      <c r="P1102" s="1">
        <v>3.4482079724449242</v>
      </c>
      <c r="Q1102" s="1">
        <v>1.2034463963785791</v>
      </c>
      <c r="R1102" s="1"/>
      <c r="S1102" s="1"/>
      <c r="T1102" s="1">
        <v>1.207678676904903</v>
      </c>
    </row>
    <row r="1103" spans="1:20" x14ac:dyDescent="0.3">
      <c r="A1103" s="25">
        <v>38146</v>
      </c>
      <c r="B1103" s="1">
        <v>1.129373361848498</v>
      </c>
      <c r="C1103" s="1"/>
      <c r="D1103" s="1"/>
      <c r="E1103" s="1"/>
      <c r="F1103" s="1">
        <v>4.3984907474271058</v>
      </c>
      <c r="G1103" s="1">
        <v>4.7217753798069557</v>
      </c>
      <c r="H1103" s="1"/>
      <c r="I1103" s="1">
        <v>3.4747436722202161</v>
      </c>
      <c r="J1103" s="1"/>
      <c r="K1103" s="1">
        <v>2.5139817310995909</v>
      </c>
      <c r="L1103" s="1">
        <v>2.471876286411725</v>
      </c>
      <c r="M1103" s="1">
        <v>3.6286532879210263E-2</v>
      </c>
      <c r="N1103" s="1">
        <v>2.1902611790806819</v>
      </c>
      <c r="O1103" s="1"/>
      <c r="P1103" s="1">
        <v>3.5525622473701879</v>
      </c>
      <c r="Q1103" s="1">
        <v>1.1942245849140249</v>
      </c>
      <c r="R1103" s="1"/>
      <c r="S1103" s="1"/>
      <c r="T1103" s="1">
        <v>1.198050797401063</v>
      </c>
    </row>
    <row r="1104" spans="1:20" x14ac:dyDescent="0.3">
      <c r="A1104" s="25">
        <v>38147</v>
      </c>
      <c r="B1104" s="1">
        <v>1.1033828298733781</v>
      </c>
      <c r="C1104" s="1"/>
      <c r="D1104" s="1"/>
      <c r="E1104" s="1"/>
      <c r="F1104" s="1">
        <v>4.2600829639533577</v>
      </c>
      <c r="G1104" s="1">
        <v>4.5732736551291451</v>
      </c>
      <c r="H1104" s="1"/>
      <c r="I1104" s="1">
        <v>3.384156540393326</v>
      </c>
      <c r="J1104" s="1"/>
      <c r="K1104" s="1">
        <v>2.470260309738431</v>
      </c>
      <c r="L1104" s="1">
        <v>2.4245863146488249</v>
      </c>
      <c r="M1104" s="1">
        <v>3.5808271158173539E-2</v>
      </c>
      <c r="N1104" s="1">
        <v>2.1602048818357642</v>
      </c>
      <c r="O1104" s="1"/>
      <c r="P1104" s="1">
        <v>3.4357198222358591</v>
      </c>
      <c r="Q1104" s="1">
        <v>1.157337339032694</v>
      </c>
      <c r="R1104" s="1"/>
      <c r="S1104" s="1"/>
      <c r="T1104" s="1">
        <v>1.1733018310691079</v>
      </c>
    </row>
    <row r="1105" spans="1:20" x14ac:dyDescent="0.3">
      <c r="A1105" s="25">
        <v>38149</v>
      </c>
      <c r="B1105" s="1">
        <v>1.0774136994257379</v>
      </c>
      <c r="C1105" s="1"/>
      <c r="D1105" s="1"/>
      <c r="E1105" s="1"/>
      <c r="F1105" s="1">
        <v>4.3110129173364591</v>
      </c>
      <c r="G1105" s="1">
        <v>4.6227690817514979</v>
      </c>
      <c r="H1105" s="1"/>
      <c r="I1105" s="1">
        <v>3.4442362574034928</v>
      </c>
      <c r="J1105" s="1"/>
      <c r="K1105" s="1">
        <v>2.4265388882951582</v>
      </c>
      <c r="L1105" s="1">
        <v>2.397744696864879</v>
      </c>
      <c r="M1105" s="1">
        <v>3.5805785366380287E-2</v>
      </c>
      <c r="N1105" s="1">
        <v>2.1591219956935408</v>
      </c>
      <c r="O1105" s="1"/>
      <c r="P1105" s="1">
        <v>3.4543194836781712</v>
      </c>
      <c r="Q1105" s="1">
        <v>1.159273919443949</v>
      </c>
      <c r="R1105" s="1"/>
      <c r="S1105" s="1"/>
      <c r="T1105" s="1">
        <v>1.1715298287064391</v>
      </c>
    </row>
    <row r="1106" spans="1:20" x14ac:dyDescent="0.3">
      <c r="A1106" s="25">
        <v>38152</v>
      </c>
      <c r="B1106" s="1">
        <v>1.06406923473172</v>
      </c>
      <c r="C1106" s="1"/>
      <c r="D1106" s="1"/>
      <c r="E1106" s="1"/>
      <c r="F1106" s="1">
        <v>4.1941767857604111</v>
      </c>
      <c r="G1106" s="1">
        <v>4.6557481944797994</v>
      </c>
      <c r="H1106" s="1"/>
      <c r="I1106" s="1">
        <v>3.4134038511840181</v>
      </c>
      <c r="J1106" s="1"/>
      <c r="K1106" s="1">
        <v>2.3973912740270138</v>
      </c>
      <c r="L1106" s="1">
        <v>2.3487061634596871</v>
      </c>
      <c r="M1106" s="1">
        <v>3.5332249564973307E-2</v>
      </c>
      <c r="N1106" s="1">
        <v>2.1656915344759602</v>
      </c>
      <c r="O1106" s="1"/>
      <c r="P1106" s="1">
        <v>3.3815581575977238</v>
      </c>
      <c r="Q1106" s="1">
        <v>1.151804252163207</v>
      </c>
      <c r="R1106" s="1"/>
      <c r="S1106" s="1"/>
      <c r="T1106" s="1">
        <v>1.1510336680448909</v>
      </c>
    </row>
    <row r="1107" spans="1:20" x14ac:dyDescent="0.3">
      <c r="A1107" s="25">
        <v>38153</v>
      </c>
      <c r="B1107" s="1">
        <v>1.0647840037947629</v>
      </c>
      <c r="C1107" s="1"/>
      <c r="D1107" s="1"/>
      <c r="E1107" s="1"/>
      <c r="F1107" s="1">
        <v>4.1973489451442516</v>
      </c>
      <c r="G1107" s="1">
        <v>4.8868337714590986</v>
      </c>
      <c r="H1107" s="1"/>
      <c r="I1107" s="1">
        <v>3.440383095645756</v>
      </c>
      <c r="J1107" s="1"/>
      <c r="K1107" s="1">
        <v>2.470260309738431</v>
      </c>
      <c r="L1107" s="1">
        <v>2.4547180764193328</v>
      </c>
      <c r="M1107" s="1">
        <v>3.5817440236653113E-2</v>
      </c>
      <c r="N1107" s="1">
        <v>2.2336341392502108</v>
      </c>
      <c r="O1107" s="1"/>
      <c r="P1107" s="1">
        <v>3.418451532189394</v>
      </c>
      <c r="Q1107" s="1">
        <v>1.1850027734494699</v>
      </c>
      <c r="R1107" s="1"/>
      <c r="S1107" s="1"/>
      <c r="T1107" s="1">
        <v>1.184111045481395</v>
      </c>
    </row>
    <row r="1108" spans="1:20" x14ac:dyDescent="0.3">
      <c r="A1108" s="25">
        <v>38154</v>
      </c>
      <c r="B1108" s="1">
        <v>1.091310456732669</v>
      </c>
      <c r="C1108" s="1"/>
      <c r="D1108" s="1"/>
      <c r="E1108" s="1"/>
      <c r="F1108" s="1">
        <v>4.2042641807947803</v>
      </c>
      <c r="G1108" s="1">
        <v>4.8868337714590986</v>
      </c>
      <c r="H1108" s="1"/>
      <c r="I1108" s="1">
        <v>3.428191207194633</v>
      </c>
      <c r="J1108" s="1"/>
      <c r="K1108" s="1">
        <v>2.492121020460067</v>
      </c>
      <c r="L1108" s="1">
        <v>2.452631907446599</v>
      </c>
      <c r="M1108" s="1">
        <v>3.9077784239747469E-2</v>
      </c>
      <c r="N1108" s="1">
        <v>2.243592274920434</v>
      </c>
      <c r="O1108" s="1"/>
      <c r="P1108" s="1">
        <v>3.506589927955845</v>
      </c>
      <c r="Q1108" s="1">
        <v>1.1942245849140241</v>
      </c>
      <c r="R1108" s="1"/>
      <c r="S1108" s="1"/>
      <c r="T1108" s="1">
        <v>1.2084465445953929</v>
      </c>
    </row>
    <row r="1109" spans="1:20" x14ac:dyDescent="0.3">
      <c r="A1109" s="25">
        <v>38155</v>
      </c>
      <c r="B1109" s="1">
        <v>1.052183100496342</v>
      </c>
      <c r="C1109" s="1"/>
      <c r="D1109" s="1"/>
      <c r="E1109" s="1"/>
      <c r="F1109" s="1">
        <v>4.2010722490775114</v>
      </c>
      <c r="G1109" s="1">
        <v>4.8538287372412867</v>
      </c>
      <c r="H1109" s="1"/>
      <c r="I1109" s="1">
        <v>3.408260673692229</v>
      </c>
      <c r="J1109" s="1"/>
      <c r="K1109" s="1">
        <v>2.455686502563303</v>
      </c>
      <c r="L1109" s="1">
        <v>2.4144371472885591</v>
      </c>
      <c r="M1109" s="1">
        <v>3.7225879384659558E-2</v>
      </c>
      <c r="N1109" s="1">
        <v>2.2504790681083011</v>
      </c>
      <c r="O1109" s="1"/>
      <c r="P1109" s="1">
        <v>3.4357536977424519</v>
      </c>
      <c r="Q1109" s="1">
        <v>1.19874327253258</v>
      </c>
      <c r="R1109" s="1"/>
      <c r="S1109" s="1"/>
      <c r="T1109" s="1">
        <v>1.201063201417603</v>
      </c>
    </row>
    <row r="1110" spans="1:20" x14ac:dyDescent="0.3">
      <c r="A1110" s="25">
        <v>38156</v>
      </c>
      <c r="B1110" s="1">
        <v>1.052081120856063</v>
      </c>
      <c r="C1110" s="1"/>
      <c r="D1110" s="1"/>
      <c r="E1110" s="1"/>
      <c r="F1110" s="1">
        <v>4.2141444010360178</v>
      </c>
      <c r="G1110" s="1">
        <v>4.7698788552321103</v>
      </c>
      <c r="H1110" s="1"/>
      <c r="I1110" s="1">
        <v>3.4389278891611919</v>
      </c>
      <c r="J1110" s="1"/>
      <c r="K1110" s="1">
        <v>2.448399599016795</v>
      </c>
      <c r="L1110" s="1">
        <v>2.4132928359292061</v>
      </c>
      <c r="M1110" s="1">
        <v>3.6763090543610009E-2</v>
      </c>
      <c r="N1110" s="1">
        <v>2.239263217078975</v>
      </c>
      <c r="O1110" s="1"/>
      <c r="P1110" s="1">
        <v>3.541987324481763</v>
      </c>
      <c r="Q1110" s="1">
        <v>1.226500925039965</v>
      </c>
      <c r="R1110" s="1"/>
      <c r="S1110" s="1"/>
      <c r="T1110" s="1">
        <v>1.20100413467218</v>
      </c>
    </row>
    <row r="1111" spans="1:20" x14ac:dyDescent="0.3">
      <c r="A1111" s="25">
        <v>38159</v>
      </c>
      <c r="B1111" s="1">
        <v>1.0264508511979391</v>
      </c>
      <c r="C1111" s="1"/>
      <c r="D1111" s="1"/>
      <c r="E1111" s="1"/>
      <c r="F1111" s="1">
        <v>4.1602909109820114</v>
      </c>
      <c r="G1111" s="1">
        <v>4.7482719037245031</v>
      </c>
      <c r="H1111" s="1"/>
      <c r="I1111" s="1">
        <v>3.4125712347198518</v>
      </c>
      <c r="J1111" s="1"/>
      <c r="K1111" s="1">
        <v>2.499407924006575</v>
      </c>
      <c r="L1111" s="1">
        <v>2.445593424370367</v>
      </c>
      <c r="M1111" s="1">
        <v>3.6300265502119261E-2</v>
      </c>
      <c r="N1111" s="1">
        <v>2.2119697202851052</v>
      </c>
      <c r="O1111" s="1"/>
      <c r="P1111" s="1">
        <v>3.4570520107874718</v>
      </c>
      <c r="Q1111" s="1">
        <v>1.2000343261246751</v>
      </c>
      <c r="R1111" s="1"/>
      <c r="S1111" s="1"/>
      <c r="T1111" s="1">
        <v>1.198641464855287</v>
      </c>
    </row>
    <row r="1112" spans="1:20" x14ac:dyDescent="0.3">
      <c r="A1112" s="25">
        <v>38160</v>
      </c>
      <c r="B1112" s="1">
        <v>1.0134964427308411</v>
      </c>
      <c r="C1112" s="1"/>
      <c r="D1112" s="1"/>
      <c r="E1112" s="1"/>
      <c r="F1112" s="1">
        <v>4.1138813513400034</v>
      </c>
      <c r="G1112" s="1">
        <v>4.723425103409034</v>
      </c>
      <c r="H1112" s="1"/>
      <c r="I1112" s="1">
        <v>3.369550161480551</v>
      </c>
      <c r="J1112" s="1"/>
      <c r="K1112" s="1">
        <v>2.4609384178463651</v>
      </c>
      <c r="L1112" s="1">
        <v>2.4130262086719738</v>
      </c>
      <c r="M1112" s="1">
        <v>3.6297692206277522E-2</v>
      </c>
      <c r="N1112" s="1">
        <v>2.2295617674087032</v>
      </c>
      <c r="O1112" s="1"/>
      <c r="P1112" s="1">
        <v>3.403951610033972</v>
      </c>
      <c r="Q1112" s="1">
        <v>1.190535860318958</v>
      </c>
      <c r="R1112" s="1"/>
      <c r="S1112" s="1"/>
      <c r="T1112" s="1">
        <v>1.1930891907855889</v>
      </c>
    </row>
    <row r="1113" spans="1:20" x14ac:dyDescent="0.3">
      <c r="A1113" s="25">
        <v>38161</v>
      </c>
      <c r="B1113" s="1">
        <v>1.040034900906271</v>
      </c>
      <c r="C1113" s="1"/>
      <c r="D1113" s="1"/>
      <c r="E1113" s="1"/>
      <c r="F1113" s="1">
        <v>4.2778203113526363</v>
      </c>
      <c r="G1113" s="1">
        <v>4.870702070004965</v>
      </c>
      <c r="H1113" s="1"/>
      <c r="I1113" s="1">
        <v>3.341484862497015</v>
      </c>
      <c r="J1113" s="1"/>
      <c r="K1113" s="1">
        <v>2.504753345124676</v>
      </c>
      <c r="L1113" s="1">
        <v>2.4532113267153681</v>
      </c>
      <c r="M1113" s="1">
        <v>3.7707460764085279E-2</v>
      </c>
      <c r="N1113" s="1">
        <v>2.3200517946930761</v>
      </c>
      <c r="O1113" s="1"/>
      <c r="P1113" s="1">
        <v>3.5891073718517239</v>
      </c>
      <c r="Q1113" s="1">
        <v>1.2034463963785791</v>
      </c>
      <c r="R1113" s="1"/>
      <c r="S1113" s="1"/>
      <c r="T1113" s="1">
        <v>1.230714707619611</v>
      </c>
    </row>
    <row r="1114" spans="1:20" x14ac:dyDescent="0.3">
      <c r="A1114" s="25">
        <v>38162</v>
      </c>
      <c r="B1114" s="1">
        <v>1.039531890213093</v>
      </c>
      <c r="C1114" s="1"/>
      <c r="D1114" s="1"/>
      <c r="E1114" s="1"/>
      <c r="F1114" s="1">
        <v>4.3380103826764707</v>
      </c>
      <c r="G1114" s="1">
        <v>4.7714707886797818</v>
      </c>
      <c r="H1114" s="1"/>
      <c r="I1114" s="1">
        <v>3.3031572167740171</v>
      </c>
      <c r="J1114" s="1"/>
      <c r="K1114" s="1">
        <v>2.504753345124676</v>
      </c>
      <c r="L1114" s="1">
        <v>2.4447607769810311</v>
      </c>
      <c r="M1114" s="1">
        <v>4.047823436832812E-2</v>
      </c>
      <c r="N1114" s="1">
        <v>2.31546841484055</v>
      </c>
      <c r="O1114" s="1"/>
      <c r="P1114" s="1">
        <v>3.5428546486183019</v>
      </c>
      <c r="Q1114" s="1">
        <v>1.180391867717193</v>
      </c>
      <c r="R1114" s="1"/>
      <c r="S1114" s="1"/>
      <c r="T1114" s="1">
        <v>1.223154164205553</v>
      </c>
    </row>
    <row r="1115" spans="1:20" x14ac:dyDescent="0.3">
      <c r="A1115" s="25">
        <v>38163</v>
      </c>
      <c r="B1115" s="1">
        <v>1.0394431867496681</v>
      </c>
      <c r="C1115" s="1"/>
      <c r="D1115" s="1"/>
      <c r="E1115" s="1"/>
      <c r="F1115" s="1">
        <v>4.3980239412194004</v>
      </c>
      <c r="G1115" s="1">
        <v>4.7222470957935077</v>
      </c>
      <c r="H1115" s="1"/>
      <c r="I1115" s="1">
        <v>3.3011417100734279</v>
      </c>
      <c r="J1115" s="1"/>
      <c r="K1115" s="1">
        <v>2.526660808763832</v>
      </c>
      <c r="L1115" s="1">
        <v>2.4768202257604499</v>
      </c>
      <c r="M1115" s="1">
        <v>4.1405238163637087E-2</v>
      </c>
      <c r="N1115" s="1">
        <v>2.273922984511104</v>
      </c>
      <c r="O1115" s="1"/>
      <c r="P1115" s="1">
        <v>3.580324542394457</v>
      </c>
      <c r="Q1115" s="1">
        <v>1.178547505419659</v>
      </c>
      <c r="R1115" s="1"/>
      <c r="S1115" s="1"/>
      <c r="T1115" s="1">
        <v>1.2256349675132909</v>
      </c>
    </row>
    <row r="1116" spans="1:20" x14ac:dyDescent="0.3">
      <c r="A1116" s="25">
        <v>38166</v>
      </c>
      <c r="B1116" s="1">
        <v>1.026009738963976</v>
      </c>
      <c r="C1116" s="1"/>
      <c r="D1116" s="1"/>
      <c r="E1116" s="1"/>
      <c r="F1116" s="1">
        <v>4.2259094813896709</v>
      </c>
      <c r="G1116" s="1">
        <v>4.7386570302882616</v>
      </c>
      <c r="H1116" s="1"/>
      <c r="I1116" s="1">
        <v>3.301829652845063</v>
      </c>
      <c r="J1116" s="1"/>
      <c r="K1116" s="1">
        <v>2.526660808763832</v>
      </c>
      <c r="L1116" s="1">
        <v>2.4968315109443551</v>
      </c>
      <c r="M1116" s="1">
        <v>3.398606204681081E-2</v>
      </c>
      <c r="N1116" s="1">
        <v>2.2412359149869072</v>
      </c>
      <c r="O1116" s="1"/>
      <c r="P1116" s="1">
        <v>3.6263312634560041</v>
      </c>
      <c r="Q1116" s="1">
        <v>1.1897058972954679</v>
      </c>
      <c r="R1116" s="1"/>
      <c r="S1116" s="1"/>
      <c r="T1116" s="1">
        <v>1.2020082693443599</v>
      </c>
    </row>
    <row r="1117" spans="1:20" x14ac:dyDescent="0.3">
      <c r="A1117" s="25">
        <v>38167</v>
      </c>
      <c r="B1117" s="1">
        <v>1.039307096626723</v>
      </c>
      <c r="C1117" s="1"/>
      <c r="D1117" s="1"/>
      <c r="E1117" s="1"/>
      <c r="F1117" s="1">
        <v>4.3587264072351779</v>
      </c>
      <c r="G1117" s="1">
        <v>4.8047179675608263</v>
      </c>
      <c r="H1117" s="1"/>
      <c r="I1117" s="1">
        <v>3.3368981644159028</v>
      </c>
      <c r="J1117" s="1"/>
      <c r="K1117" s="1">
        <v>2.6288956392441132</v>
      </c>
      <c r="L1117" s="1">
        <v>2.556199474673237</v>
      </c>
      <c r="M1117" s="1">
        <v>3.215273178828762E-2</v>
      </c>
      <c r="N1117" s="1">
        <v>2.2629930870798889</v>
      </c>
      <c r="O1117" s="1"/>
      <c r="P1117" s="1">
        <v>3.570368378226437</v>
      </c>
      <c r="Q1117" s="1">
        <v>1.208241738338298</v>
      </c>
      <c r="R1117" s="1"/>
      <c r="S1117" s="1"/>
      <c r="T1117" s="1">
        <v>1.2285883047844071</v>
      </c>
    </row>
    <row r="1118" spans="1:20" x14ac:dyDescent="0.3">
      <c r="A1118" s="25">
        <v>38168</v>
      </c>
      <c r="B1118" s="1">
        <v>1.091314052473001</v>
      </c>
      <c r="C1118" s="1"/>
      <c r="D1118" s="1"/>
      <c r="E1118" s="1"/>
      <c r="F1118" s="1">
        <v>4.3739114210067127</v>
      </c>
      <c r="G1118" s="1">
        <v>4.8873415312365438</v>
      </c>
      <c r="H1118" s="1"/>
      <c r="I1118" s="1">
        <v>3.4157149836804508</v>
      </c>
      <c r="J1118" s="1"/>
      <c r="K1118" s="1">
        <v>2.6288956392441132</v>
      </c>
      <c r="L1118" s="1">
        <v>2.5467645018194061</v>
      </c>
      <c r="M1118" s="1">
        <v>3.0319206003186529E-2</v>
      </c>
      <c r="N1118" s="1">
        <v>2.3033776192324931</v>
      </c>
      <c r="O1118" s="1"/>
      <c r="P1118" s="1">
        <v>3.675483987846762</v>
      </c>
      <c r="Q1118" s="1">
        <v>1.2357227365045189</v>
      </c>
      <c r="R1118" s="1"/>
      <c r="S1118" s="1"/>
      <c r="T1118" s="1">
        <v>1.2491435321913771</v>
      </c>
    </row>
    <row r="1119" spans="1:20" x14ac:dyDescent="0.3">
      <c r="A1119" s="25">
        <v>38169</v>
      </c>
      <c r="B1119" s="1">
        <v>1.130270692647978</v>
      </c>
      <c r="C1119" s="1"/>
      <c r="D1119" s="1"/>
      <c r="E1119" s="1"/>
      <c r="F1119" s="1">
        <v>4.3982070226281493</v>
      </c>
      <c r="G1119" s="1">
        <v>4.9107032208245993</v>
      </c>
      <c r="H1119" s="1"/>
      <c r="I1119" s="1">
        <v>3.427703530828746</v>
      </c>
      <c r="J1119" s="1"/>
      <c r="K1119" s="1">
        <v>2.6946180301615801</v>
      </c>
      <c r="L1119" s="1">
        <v>2.634218836829826</v>
      </c>
      <c r="M1119" s="1">
        <v>3.0789801334260462E-2</v>
      </c>
      <c r="N1119" s="1">
        <v>2.2899248536518719</v>
      </c>
      <c r="O1119" s="1"/>
      <c r="P1119" s="1">
        <v>3.7049542168817431</v>
      </c>
      <c r="Q1119" s="1">
        <v>1.2531519601826959</v>
      </c>
      <c r="R1119" s="1"/>
      <c r="S1119" s="1"/>
      <c r="T1119" s="1">
        <v>1.260956881275842</v>
      </c>
    </row>
    <row r="1120" spans="1:20" x14ac:dyDescent="0.3">
      <c r="A1120" s="25">
        <v>38170</v>
      </c>
      <c r="B1120" s="1">
        <v>1.156638925618086</v>
      </c>
      <c r="C1120" s="1"/>
      <c r="D1120" s="1"/>
      <c r="E1120" s="1"/>
      <c r="F1120" s="1">
        <v>4.4652497648383411</v>
      </c>
      <c r="G1120" s="1">
        <v>4.9719712106040372</v>
      </c>
      <c r="H1120" s="1"/>
      <c r="I1120" s="1">
        <v>3.4746572652209382</v>
      </c>
      <c r="J1120" s="1"/>
      <c r="K1120" s="1">
        <v>2.680013054402143</v>
      </c>
      <c r="L1120" s="1">
        <v>2.635347315074787</v>
      </c>
      <c r="M1120" s="1">
        <v>3.2186616928022473E-2</v>
      </c>
      <c r="N1120" s="1">
        <v>2.285732745946655</v>
      </c>
      <c r="O1120" s="1"/>
      <c r="P1120" s="1">
        <v>3.623525104309099</v>
      </c>
      <c r="Q1120" s="1">
        <v>1.290961387201236</v>
      </c>
      <c r="R1120" s="1"/>
      <c r="S1120" s="1"/>
      <c r="T1120" s="1">
        <v>1.2739515652687541</v>
      </c>
    </row>
    <row r="1121" spans="1:20" x14ac:dyDescent="0.3">
      <c r="A1121" s="25">
        <v>38173</v>
      </c>
      <c r="B1121" s="1">
        <v>1.156876651950504</v>
      </c>
      <c r="C1121" s="1"/>
      <c r="D1121" s="1"/>
      <c r="E1121" s="1"/>
      <c r="F1121" s="1">
        <v>4.5511331106945887</v>
      </c>
      <c r="G1121" s="1">
        <v>4.9436497959561239</v>
      </c>
      <c r="H1121" s="1"/>
      <c r="I1121" s="1">
        <v>3.5162217296720439</v>
      </c>
      <c r="J1121" s="1"/>
      <c r="K1121" s="1">
        <v>2.6508031028832679</v>
      </c>
      <c r="L1121" s="1">
        <v>2.6314245543715229</v>
      </c>
      <c r="M1121" s="1">
        <v>3.2188561101533668E-2</v>
      </c>
      <c r="N1121" s="1">
        <v>2.2747499239442841</v>
      </c>
      <c r="O1121" s="1"/>
      <c r="P1121" s="1">
        <v>3.6530501752106002</v>
      </c>
      <c r="Q1121" s="1">
        <v>1.272702200476457</v>
      </c>
      <c r="R1121" s="1"/>
      <c r="S1121" s="1"/>
      <c r="T1121" s="1">
        <v>1.2799763733018319</v>
      </c>
    </row>
    <row r="1122" spans="1:20" x14ac:dyDescent="0.3">
      <c r="A1122" s="25">
        <v>38174</v>
      </c>
      <c r="B1122" s="1">
        <v>1.104681676002828</v>
      </c>
      <c r="C1122" s="1"/>
      <c r="D1122" s="1"/>
      <c r="E1122" s="1"/>
      <c r="F1122" s="1">
        <v>4.4568066848512267</v>
      </c>
      <c r="G1122" s="1">
        <v>4.9932535116576142</v>
      </c>
      <c r="H1122" s="1"/>
      <c r="I1122" s="1">
        <v>3.466542403533365</v>
      </c>
      <c r="J1122" s="1"/>
      <c r="K1122" s="1">
        <v>2.5923831997634088</v>
      </c>
      <c r="L1122" s="1">
        <v>2.5848337172104401</v>
      </c>
      <c r="M1122" s="1">
        <v>3.2167031615684898E-2</v>
      </c>
      <c r="N1122" s="1">
        <v>2.2458868654447972</v>
      </c>
      <c r="O1122" s="1"/>
      <c r="P1122" s="1">
        <v>3.583409319590992</v>
      </c>
      <c r="Q1122" s="1">
        <v>1.271687801225525</v>
      </c>
      <c r="R1122" s="1"/>
      <c r="S1122" s="1"/>
      <c r="T1122" s="1">
        <v>1.2515062020082699</v>
      </c>
    </row>
    <row r="1123" spans="1:20" x14ac:dyDescent="0.3">
      <c r="A1123" s="25">
        <v>38175</v>
      </c>
      <c r="B1123" s="1">
        <v>1.143550775116047</v>
      </c>
      <c r="C1123" s="1"/>
      <c r="D1123" s="1"/>
      <c r="E1123" s="1"/>
      <c r="F1123" s="1">
        <v>4.5251555361496436</v>
      </c>
      <c r="G1123" s="1">
        <v>4.8898492472500683</v>
      </c>
      <c r="H1123" s="1"/>
      <c r="I1123" s="1">
        <v>3.4765025490377881</v>
      </c>
      <c r="J1123" s="1"/>
      <c r="K1123" s="1">
        <v>2.555870760364817</v>
      </c>
      <c r="L1123" s="1">
        <v>2.5817027828061581</v>
      </c>
      <c r="M1123" s="1">
        <v>3.2161394296516897E-2</v>
      </c>
      <c r="N1123" s="1">
        <v>2.2200455432531552</v>
      </c>
      <c r="O1123" s="1"/>
      <c r="P1123" s="1">
        <v>3.5196417928374779</v>
      </c>
      <c r="Q1123" s="1">
        <v>1.2818317938504029</v>
      </c>
      <c r="R1123" s="1"/>
      <c r="S1123" s="1"/>
      <c r="T1123" s="1">
        <v>1.25050206733609</v>
      </c>
    </row>
    <row r="1124" spans="1:20" x14ac:dyDescent="0.3">
      <c r="A1124" s="25">
        <v>38176</v>
      </c>
      <c r="B1124" s="1">
        <v>1.1041088298716559</v>
      </c>
      <c r="C1124" s="1"/>
      <c r="D1124" s="1"/>
      <c r="E1124" s="1"/>
      <c r="F1124" s="1">
        <v>4.4989090400276144</v>
      </c>
      <c r="G1124" s="1">
        <v>4.9048499442234386</v>
      </c>
      <c r="H1124" s="1"/>
      <c r="I1124" s="1">
        <v>3.493383450916669</v>
      </c>
      <c r="J1124" s="1"/>
      <c r="K1124" s="1">
        <v>2.504753345124676</v>
      </c>
      <c r="L1124" s="1">
        <v>2.5374331860134909</v>
      </c>
      <c r="M1124" s="1">
        <v>3.1687296325175612E-2</v>
      </c>
      <c r="N1124" s="1">
        <v>2.2112613991457239</v>
      </c>
      <c r="O1124" s="1"/>
      <c r="P1124" s="1">
        <v>3.599849729490511</v>
      </c>
      <c r="Q1124" s="1">
        <v>1.2546274500022321</v>
      </c>
      <c r="R1124" s="1"/>
      <c r="S1124" s="1"/>
      <c r="T1124" s="1">
        <v>1.233727111636149</v>
      </c>
    </row>
    <row r="1125" spans="1:20" x14ac:dyDescent="0.3">
      <c r="A1125" s="25">
        <v>38180</v>
      </c>
      <c r="B1125" s="1">
        <v>1.169509655621217</v>
      </c>
      <c r="C1125" s="1"/>
      <c r="D1125" s="1"/>
      <c r="E1125" s="1"/>
      <c r="F1125" s="1">
        <v>4.6298826020576476</v>
      </c>
      <c r="G1125" s="1">
        <v>4.9285472626774043</v>
      </c>
      <c r="H1125" s="1"/>
      <c r="I1125" s="1">
        <v>3.5743284604203072</v>
      </c>
      <c r="J1125" s="1"/>
      <c r="K1125" s="1">
        <v>2.6288956392441132</v>
      </c>
      <c r="L1125" s="1">
        <v>2.6320323979230111</v>
      </c>
      <c r="M1125" s="1">
        <v>3.2636521538197003E-2</v>
      </c>
      <c r="N1125" s="1">
        <v>2.2294623319906628</v>
      </c>
      <c r="O1125" s="1"/>
      <c r="P1125" s="1">
        <v>3.670906132476647</v>
      </c>
      <c r="Q1125" s="1">
        <v>1.2818317938504029</v>
      </c>
      <c r="R1125" s="1"/>
      <c r="S1125" s="1"/>
      <c r="T1125" s="1">
        <v>1.2718251624335499</v>
      </c>
    </row>
    <row r="1126" spans="1:20" x14ac:dyDescent="0.3">
      <c r="A1126" s="25">
        <v>38181</v>
      </c>
      <c r="B1126" s="1">
        <v>1.1824794441812501</v>
      </c>
      <c r="C1126" s="1"/>
      <c r="D1126" s="1"/>
      <c r="E1126" s="1"/>
      <c r="F1126" s="1">
        <v>4.7378635114784684</v>
      </c>
      <c r="G1126" s="1">
        <v>4.9450422056398811</v>
      </c>
      <c r="H1126" s="1"/>
      <c r="I1126" s="1">
        <v>3.6017768139212341</v>
      </c>
      <c r="J1126" s="1"/>
      <c r="K1126" s="1">
        <v>2.6508031028832679</v>
      </c>
      <c r="L1126" s="1">
        <v>2.6251796793468398</v>
      </c>
      <c r="M1126" s="1">
        <v>3.2180169014703948E-2</v>
      </c>
      <c r="N1126" s="1">
        <v>2.22198201064547</v>
      </c>
      <c r="O1126" s="1"/>
      <c r="P1126" s="1">
        <v>3.6969886075219018</v>
      </c>
      <c r="Q1126" s="1">
        <v>1.2587772651659039</v>
      </c>
      <c r="R1126" s="1"/>
      <c r="S1126" s="1"/>
      <c r="T1126" s="1">
        <v>1.2803307737743661</v>
      </c>
    </row>
    <row r="1127" spans="1:20" x14ac:dyDescent="0.3">
      <c r="A1127" s="25">
        <v>38182</v>
      </c>
      <c r="B1127" s="1">
        <v>1.208560028772643</v>
      </c>
      <c r="C1127" s="1"/>
      <c r="D1127" s="1"/>
      <c r="E1127" s="1"/>
      <c r="F1127" s="1">
        <v>4.8565944087220307</v>
      </c>
      <c r="G1127" s="1">
        <v>4.9781489052531471</v>
      </c>
      <c r="H1127" s="1"/>
      <c r="I1127" s="1">
        <v>3.6392426258027371</v>
      </c>
      <c r="J1127" s="1"/>
      <c r="K1127" s="1">
        <v>2.6288956392441132</v>
      </c>
      <c r="L1127" s="1">
        <v>2.5937646176920031</v>
      </c>
      <c r="M1127" s="1">
        <v>3.1246163919043949E-2</v>
      </c>
      <c r="N1127" s="1">
        <v>2.2158416255142108</v>
      </c>
      <c r="O1127" s="1"/>
      <c r="P1127" s="1">
        <v>3.6837623535549482</v>
      </c>
      <c r="Q1127" s="1">
        <v>1.25259865150037</v>
      </c>
      <c r="R1127" s="1"/>
      <c r="S1127" s="1"/>
      <c r="T1127" s="1">
        <v>1.2800945067926759</v>
      </c>
    </row>
    <row r="1128" spans="1:20" x14ac:dyDescent="0.3">
      <c r="A1128" s="25">
        <v>38183</v>
      </c>
      <c r="B1128" s="1">
        <v>1.248257808611849</v>
      </c>
      <c r="C1128" s="1"/>
      <c r="D1128" s="1"/>
      <c r="E1128" s="1"/>
      <c r="F1128" s="1">
        <v>4.9070800229671461</v>
      </c>
      <c r="G1128" s="1">
        <v>5.061155003063881</v>
      </c>
      <c r="H1128" s="1"/>
      <c r="I1128" s="1">
        <v>3.713265353107047</v>
      </c>
      <c r="J1128" s="1"/>
      <c r="K1128" s="1">
        <v>2.6361981271238308</v>
      </c>
      <c r="L1128" s="1">
        <v>2.6069630060067701</v>
      </c>
      <c r="M1128" s="1">
        <v>3.2180300125385149E-2</v>
      </c>
      <c r="N1128" s="1">
        <v>2.293191198699458</v>
      </c>
      <c r="O1128" s="1"/>
      <c r="P1128" s="1">
        <v>3.6913269435116951</v>
      </c>
      <c r="Q1128" s="1">
        <v>1.27454656277399</v>
      </c>
      <c r="R1128" s="1"/>
      <c r="S1128" s="1"/>
      <c r="T1128" s="1">
        <v>1.3032486709982289</v>
      </c>
    </row>
    <row r="1129" spans="1:20" x14ac:dyDescent="0.3">
      <c r="A1129" s="25">
        <v>38184</v>
      </c>
      <c r="B1129" s="1">
        <v>1.236162505724548</v>
      </c>
      <c r="C1129" s="1"/>
      <c r="D1129" s="1"/>
      <c r="E1129" s="1"/>
      <c r="F1129" s="1">
        <v>4.9556859616539128</v>
      </c>
      <c r="G1129" s="1">
        <v>5.0694460878163294</v>
      </c>
      <c r="H1129" s="1"/>
      <c r="I1129" s="1">
        <v>3.7097673710490748</v>
      </c>
      <c r="J1129" s="1"/>
      <c r="K1129" s="1">
        <v>2.6508031028832679</v>
      </c>
      <c r="L1129" s="1">
        <v>2.6935296228571231</v>
      </c>
      <c r="M1129" s="1">
        <v>3.2190412724584068E-2</v>
      </c>
      <c r="N1129" s="1">
        <v>2.34045494279535</v>
      </c>
      <c r="O1129" s="1"/>
      <c r="P1129" s="1">
        <v>3.6175250451161571</v>
      </c>
      <c r="Q1129" s="1">
        <v>1.345738947306236</v>
      </c>
      <c r="R1129" s="1"/>
      <c r="S1129" s="1"/>
      <c r="T1129" s="1">
        <v>1.3258712344949799</v>
      </c>
    </row>
    <row r="1130" spans="1:20" x14ac:dyDescent="0.3">
      <c r="A1130" s="25">
        <v>38187</v>
      </c>
      <c r="B1130" s="1">
        <v>1.1969407505534619</v>
      </c>
      <c r="C1130" s="1"/>
      <c r="D1130" s="1"/>
      <c r="E1130" s="1"/>
      <c r="F1130" s="1">
        <v>4.8713362488591212</v>
      </c>
      <c r="G1130" s="1">
        <v>4.9283236125517584</v>
      </c>
      <c r="H1130" s="1"/>
      <c r="I1130" s="1">
        <v>3.7049763184160742</v>
      </c>
      <c r="J1130" s="1"/>
      <c r="K1130" s="1">
        <v>2.5923831997634088</v>
      </c>
      <c r="L1130" s="1">
        <v>2.6786162552100992</v>
      </c>
      <c r="M1130" s="1">
        <v>3.217833707798181E-2</v>
      </c>
      <c r="N1130" s="1">
        <v>2.3094453750242132</v>
      </c>
      <c r="O1130" s="1"/>
      <c r="P1130" s="1">
        <v>3.5287992621437101</v>
      </c>
      <c r="Q1130" s="1">
        <v>1.342326877052332</v>
      </c>
      <c r="R1130" s="1"/>
      <c r="S1130" s="1"/>
      <c r="T1130" s="1">
        <v>1.3054932073242771</v>
      </c>
    </row>
    <row r="1131" spans="1:20" x14ac:dyDescent="0.3">
      <c r="A1131" s="25">
        <v>38188</v>
      </c>
      <c r="B1131" s="1">
        <v>1.223464577375434</v>
      </c>
      <c r="C1131" s="1"/>
      <c r="D1131" s="1"/>
      <c r="E1131" s="1"/>
      <c r="F1131" s="1">
        <v>4.9822116098486458</v>
      </c>
      <c r="G1131" s="1">
        <v>4.9798144487377467</v>
      </c>
      <c r="H1131" s="1"/>
      <c r="I1131" s="1">
        <v>3.5923927067991839</v>
      </c>
      <c r="J1131" s="1"/>
      <c r="K1131" s="1">
        <v>2.5923831997634088</v>
      </c>
      <c r="L1131" s="1">
        <v>2.6692633623083819</v>
      </c>
      <c r="M1131" s="1">
        <v>3.2650580279397032E-2</v>
      </c>
      <c r="N1131" s="1">
        <v>2.2928515060562962</v>
      </c>
      <c r="O1131" s="1"/>
      <c r="P1131" s="1">
        <v>3.5239622196279909</v>
      </c>
      <c r="Q1131" s="1">
        <v>1.337162662637728</v>
      </c>
      <c r="R1131" s="1"/>
      <c r="S1131" s="1"/>
      <c r="T1131" s="1">
        <v>1.3207914943886601</v>
      </c>
    </row>
    <row r="1132" spans="1:20" x14ac:dyDescent="0.3">
      <c r="A1132" s="25">
        <v>38189</v>
      </c>
      <c r="B1132" s="1">
        <v>1.1970890965406</v>
      </c>
      <c r="C1132" s="1"/>
      <c r="D1132" s="1"/>
      <c r="E1132" s="1"/>
      <c r="F1132" s="1">
        <v>4.8784695494591972</v>
      </c>
      <c r="G1132" s="1">
        <v>4.9114254569895568</v>
      </c>
      <c r="H1132" s="1"/>
      <c r="I1132" s="1">
        <v>3.524338618166158</v>
      </c>
      <c r="J1132" s="1"/>
      <c r="K1132" s="1">
        <v>2.5777782240039722</v>
      </c>
      <c r="L1132" s="1">
        <v>2.5920743472571259</v>
      </c>
      <c r="M1132" s="1">
        <v>3.1700970108496949E-2</v>
      </c>
      <c r="N1132" s="1">
        <v>2.28102430042183</v>
      </c>
      <c r="O1132" s="1"/>
      <c r="P1132" s="1">
        <v>3.4987323897796179</v>
      </c>
      <c r="Q1132" s="1">
        <v>1.273532163523059</v>
      </c>
      <c r="R1132" s="1"/>
      <c r="S1132" s="1"/>
      <c r="T1132" s="1">
        <v>1.288245717660957</v>
      </c>
    </row>
    <row r="1133" spans="1:20" x14ac:dyDescent="0.3">
      <c r="A1133" s="25">
        <v>38190</v>
      </c>
      <c r="B1133" s="1">
        <v>1.210153701877982</v>
      </c>
      <c r="C1133" s="1"/>
      <c r="D1133" s="1"/>
      <c r="E1133" s="1"/>
      <c r="F1133" s="1">
        <v>4.8515553456251386</v>
      </c>
      <c r="G1133" s="1">
        <v>4.9108335329177759</v>
      </c>
      <c r="H1133" s="1"/>
      <c r="I1133" s="1">
        <v>3.470133204326316</v>
      </c>
      <c r="J1133" s="1"/>
      <c r="K1133" s="1">
        <v>2.4755433936058009</v>
      </c>
      <c r="L1133" s="1">
        <v>2.5494267396236778</v>
      </c>
      <c r="M1133" s="1">
        <v>3.2627169448932389E-2</v>
      </c>
      <c r="N1133" s="1">
        <v>2.2370354036049531</v>
      </c>
      <c r="O1133" s="1"/>
      <c r="P1133" s="1">
        <v>3.4012487446111681</v>
      </c>
      <c r="Q1133" s="1">
        <v>1.3048863225117879</v>
      </c>
      <c r="R1133" s="1"/>
      <c r="S1133" s="1"/>
      <c r="T1133" s="1">
        <v>1.2835203780271709</v>
      </c>
    </row>
    <row r="1134" spans="1:20" x14ac:dyDescent="0.3">
      <c r="A1134" s="25">
        <v>38191</v>
      </c>
      <c r="B1134" s="1">
        <v>1.1969248854358741</v>
      </c>
      <c r="C1134" s="1"/>
      <c r="D1134" s="1"/>
      <c r="E1134" s="1"/>
      <c r="F1134" s="1">
        <v>4.8668852366947233</v>
      </c>
      <c r="G1134" s="1">
        <v>4.9273819872068794</v>
      </c>
      <c r="H1134" s="1"/>
      <c r="I1134" s="1">
        <v>3.4838870615277968</v>
      </c>
      <c r="J1134" s="1"/>
      <c r="K1134" s="1">
        <v>2.504753345124676</v>
      </c>
      <c r="L1134" s="1">
        <v>2.5561633455810089</v>
      </c>
      <c r="M1134" s="1">
        <v>3.1229653609229649E-2</v>
      </c>
      <c r="N1134" s="1">
        <v>2.2333311289030031</v>
      </c>
      <c r="O1134" s="1"/>
      <c r="P1134" s="1">
        <v>3.47121988483691</v>
      </c>
      <c r="Q1134" s="1">
        <v>1.2957567291609551</v>
      </c>
      <c r="R1134" s="1"/>
      <c r="S1134" s="1"/>
      <c r="T1134" s="1">
        <v>1.2753101004134679</v>
      </c>
    </row>
    <row r="1135" spans="1:20" x14ac:dyDescent="0.3">
      <c r="A1135" s="25">
        <v>38194</v>
      </c>
      <c r="B1135" s="1">
        <v>1.18367973830413</v>
      </c>
      <c r="C1135" s="1"/>
      <c r="D1135" s="1"/>
      <c r="E1135" s="1"/>
      <c r="F1135" s="1">
        <v>4.8273251177754117</v>
      </c>
      <c r="G1135" s="1">
        <v>4.9109929109734463</v>
      </c>
      <c r="H1135" s="1"/>
      <c r="I1135" s="1">
        <v>3.535348599015129</v>
      </c>
      <c r="J1135" s="1"/>
      <c r="K1135" s="1">
        <v>2.4536359299666461</v>
      </c>
      <c r="L1135" s="1">
        <v>2.524475410855028</v>
      </c>
      <c r="M1135" s="1">
        <v>3.075492654856319E-2</v>
      </c>
      <c r="N1135" s="1">
        <v>2.210874107343944</v>
      </c>
      <c r="O1135" s="1"/>
      <c r="P1135" s="1">
        <v>3.4573033312550021</v>
      </c>
      <c r="Q1135" s="1">
        <v>1.24476011174163</v>
      </c>
      <c r="R1135" s="1"/>
      <c r="S1135" s="1"/>
      <c r="T1135" s="1">
        <v>1.25912581216775</v>
      </c>
    </row>
    <row r="1136" spans="1:20" x14ac:dyDescent="0.3">
      <c r="A1136" s="25">
        <v>38195</v>
      </c>
      <c r="B1136" s="1">
        <v>1.223081359283595</v>
      </c>
      <c r="C1136" s="1"/>
      <c r="D1136" s="1"/>
      <c r="E1136" s="1"/>
      <c r="F1136" s="1">
        <v>4.978941703822592</v>
      </c>
      <c r="G1136" s="1">
        <v>4.918971200738981</v>
      </c>
      <c r="H1136" s="1"/>
      <c r="I1136" s="1">
        <v>3.5679485587047748</v>
      </c>
      <c r="J1136" s="1"/>
      <c r="K1136" s="1">
        <v>2.548568272485098</v>
      </c>
      <c r="L1136" s="1">
        <v>2.5995082138339471</v>
      </c>
      <c r="M1136" s="1">
        <v>3.0762970151409229E-2</v>
      </c>
      <c r="N1136" s="1">
        <v>2.263012757738204</v>
      </c>
      <c r="O1136" s="1"/>
      <c r="P1136" s="1">
        <v>3.460864577186531</v>
      </c>
      <c r="Q1136" s="1">
        <v>1.281831793850402</v>
      </c>
      <c r="R1136" s="1"/>
      <c r="S1136" s="1"/>
      <c r="T1136" s="1">
        <v>1.283933845245127</v>
      </c>
    </row>
    <row r="1137" spans="1:20" x14ac:dyDescent="0.3">
      <c r="A1137" s="25">
        <v>38196</v>
      </c>
      <c r="B1137" s="1">
        <v>1.2624834273965611</v>
      </c>
      <c r="C1137" s="1"/>
      <c r="D1137" s="1"/>
      <c r="E1137" s="1"/>
      <c r="F1137" s="1">
        <v>5.088322625587641</v>
      </c>
      <c r="G1137" s="1">
        <v>4.9773539385134136</v>
      </c>
      <c r="H1137" s="1"/>
      <c r="I1137" s="1">
        <v>3.6184004002172361</v>
      </c>
      <c r="J1137" s="1"/>
      <c r="K1137" s="1">
        <v>2.548568272485098</v>
      </c>
      <c r="L1137" s="1">
        <v>2.6113855834341129</v>
      </c>
      <c r="M1137" s="1">
        <v>3.0775303503112399E-2</v>
      </c>
      <c r="N1137" s="1">
        <v>2.300880000587763</v>
      </c>
      <c r="O1137" s="1"/>
      <c r="P1137" s="1">
        <v>3.581382066734355</v>
      </c>
      <c r="Q1137" s="1">
        <v>1.3370704445240069</v>
      </c>
      <c r="R1137" s="1"/>
      <c r="S1137" s="1"/>
      <c r="T1137" s="1">
        <v>1.309391612522151</v>
      </c>
    </row>
    <row r="1138" spans="1:20" x14ac:dyDescent="0.3">
      <c r="A1138" s="25">
        <v>38197</v>
      </c>
      <c r="B1138" s="1">
        <v>1.262882713011197</v>
      </c>
      <c r="C1138" s="1"/>
      <c r="D1138" s="1"/>
      <c r="E1138" s="1"/>
      <c r="F1138" s="1">
        <v>5.1139166640376983</v>
      </c>
      <c r="G1138" s="1">
        <v>5.0269566562629233</v>
      </c>
      <c r="H1138" s="1"/>
      <c r="I1138" s="1">
        <v>3.639137236556826</v>
      </c>
      <c r="J1138" s="1"/>
      <c r="K1138" s="1">
        <v>2.555870760364817</v>
      </c>
      <c r="L1138" s="1">
        <v>2.5891325472372109</v>
      </c>
      <c r="M1138" s="1">
        <v>3.0771395857989711E-2</v>
      </c>
      <c r="N1138" s="1">
        <v>2.3374899126314701</v>
      </c>
      <c r="O1138" s="1"/>
      <c r="P1138" s="1">
        <v>3.6041760476720839</v>
      </c>
      <c r="Q1138" s="1">
        <v>1.3213933650296421</v>
      </c>
      <c r="R1138" s="1"/>
      <c r="S1138" s="1"/>
      <c r="T1138" s="1">
        <v>1.3128765505020681</v>
      </c>
    </row>
    <row r="1139" spans="1:20" x14ac:dyDescent="0.3">
      <c r="A1139" s="25">
        <v>38198</v>
      </c>
      <c r="B1139" s="1">
        <v>1.2505420645136009</v>
      </c>
      <c r="C1139" s="1"/>
      <c r="D1139" s="1"/>
      <c r="E1139" s="1"/>
      <c r="F1139" s="1">
        <v>5.2127359495185326</v>
      </c>
      <c r="G1139" s="1">
        <v>5.1183349437822541</v>
      </c>
      <c r="H1139" s="1"/>
      <c r="I1139" s="1">
        <v>3.6169622564207939</v>
      </c>
      <c r="J1139" s="1"/>
      <c r="K1139" s="1">
        <v>2.519358320884113</v>
      </c>
      <c r="L1139" s="1">
        <v>2.5564900154687411</v>
      </c>
      <c r="M1139" s="1">
        <v>3.0308252671853889E-2</v>
      </c>
      <c r="N1139" s="1">
        <v>2.325949735000377</v>
      </c>
      <c r="O1139" s="1"/>
      <c r="P1139" s="1">
        <v>3.6178553616253102</v>
      </c>
      <c r="Q1139" s="1">
        <v>1.291238041542399</v>
      </c>
      <c r="R1139" s="1"/>
      <c r="S1139" s="1"/>
      <c r="T1139" s="1">
        <v>1.319314825753102</v>
      </c>
    </row>
    <row r="1140" spans="1:20" x14ac:dyDescent="0.3">
      <c r="A1140" s="25">
        <v>38201</v>
      </c>
      <c r="B1140" s="1">
        <v>1.2894575204808261</v>
      </c>
      <c r="C1140" s="1"/>
      <c r="D1140" s="1"/>
      <c r="E1140" s="1"/>
      <c r="F1140" s="1">
        <v>5.3004989501891586</v>
      </c>
      <c r="G1140" s="1">
        <v>5.1288758754732724</v>
      </c>
      <c r="H1140" s="1"/>
      <c r="I1140" s="1">
        <v>3.64702551372315</v>
      </c>
      <c r="J1140" s="1"/>
      <c r="K1140" s="1">
        <v>2.555870760364817</v>
      </c>
      <c r="L1140" s="1">
        <v>2.5596042794366549</v>
      </c>
      <c r="M1140" s="1">
        <v>3.0771551878133099E-2</v>
      </c>
      <c r="N1140" s="1">
        <v>2.3211908666827199</v>
      </c>
      <c r="O1140" s="1"/>
      <c r="P1140" s="1">
        <v>3.5235603460357061</v>
      </c>
      <c r="Q1140" s="1">
        <v>1.3187190397086199</v>
      </c>
      <c r="R1140" s="1"/>
      <c r="S1140" s="1"/>
      <c r="T1140" s="1">
        <v>1.325930301240402</v>
      </c>
    </row>
    <row r="1141" spans="1:20" x14ac:dyDescent="0.3">
      <c r="A1141" s="25">
        <v>38202</v>
      </c>
      <c r="B1141" s="1">
        <v>1.2503389560434099</v>
      </c>
      <c r="C1141" s="1"/>
      <c r="D1141" s="1"/>
      <c r="E1141" s="1"/>
      <c r="F1141" s="1">
        <v>5.3561048739606294</v>
      </c>
      <c r="G1141" s="1">
        <v>4.9934079265641858</v>
      </c>
      <c r="H1141" s="1"/>
      <c r="I1141" s="1">
        <v>3.6549763563448132</v>
      </c>
      <c r="J1141" s="1"/>
      <c r="K1141" s="1">
        <v>2.548568272485098</v>
      </c>
      <c r="L1141" s="1">
        <v>2.537046073482363</v>
      </c>
      <c r="M1141" s="1">
        <v>3.030410218808147E-2</v>
      </c>
      <c r="N1141" s="1">
        <v>2.3156965041767839</v>
      </c>
      <c r="O1141" s="1"/>
      <c r="P1141" s="1">
        <v>3.6692715577797239</v>
      </c>
      <c r="Q1141" s="1">
        <v>1.274454344660269</v>
      </c>
      <c r="R1141" s="1"/>
      <c r="S1141" s="1"/>
      <c r="T1141" s="1">
        <v>1.321441228588305</v>
      </c>
    </row>
    <row r="1142" spans="1:20" x14ac:dyDescent="0.3">
      <c r="A1142" s="25">
        <v>38203</v>
      </c>
      <c r="B1142" s="1">
        <v>1.249697463220486</v>
      </c>
      <c r="C1142" s="1"/>
      <c r="D1142" s="1"/>
      <c r="E1142" s="1"/>
      <c r="F1142" s="1">
        <v>5.3085800160819989</v>
      </c>
      <c r="G1142" s="1">
        <v>4.8752091301423226</v>
      </c>
      <c r="H1142" s="1"/>
      <c r="I1142" s="1">
        <v>3.6212887757323462</v>
      </c>
      <c r="J1142" s="1"/>
      <c r="K1142" s="1">
        <v>2.5704757361242541</v>
      </c>
      <c r="L1142" s="1">
        <v>2.5185311677284639</v>
      </c>
      <c r="M1142" s="1">
        <v>3.0298839005650498E-2</v>
      </c>
      <c r="N1142" s="1">
        <v>2.341980846608088</v>
      </c>
      <c r="O1142" s="1"/>
      <c r="P1142" s="1">
        <v>3.599336300648095</v>
      </c>
      <c r="Q1142" s="1">
        <v>1.2662469324697581</v>
      </c>
      <c r="R1142" s="1"/>
      <c r="S1142" s="1"/>
      <c r="T1142" s="1">
        <v>1.3099232132309511</v>
      </c>
    </row>
    <row r="1143" spans="1:20" x14ac:dyDescent="0.3">
      <c r="A1143" s="25">
        <v>38204</v>
      </c>
      <c r="B1143" s="1">
        <v>1.1704772321470991</v>
      </c>
      <c r="C1143" s="1"/>
      <c r="D1143" s="1"/>
      <c r="E1143" s="1"/>
      <c r="F1143" s="1">
        <v>5.1523369625026536</v>
      </c>
      <c r="G1143" s="1">
        <v>4.6761973387328402</v>
      </c>
      <c r="H1143" s="1"/>
      <c r="I1143" s="1">
        <v>3.518848375249283</v>
      </c>
      <c r="J1143" s="1"/>
      <c r="K1143" s="1">
        <v>2.446333442004816</v>
      </c>
      <c r="L1143" s="1">
        <v>2.4225733202799682</v>
      </c>
      <c r="M1143" s="1">
        <v>2.9346146092669539E-2</v>
      </c>
      <c r="N1143" s="1">
        <v>2.304934354987568</v>
      </c>
      <c r="O1143" s="1"/>
      <c r="P1143" s="1">
        <v>3.6399649746286631</v>
      </c>
      <c r="Q1143" s="1">
        <v>1.2228122004448969</v>
      </c>
      <c r="R1143" s="1"/>
      <c r="S1143" s="1"/>
      <c r="T1143" s="1">
        <v>1.2598936798582401</v>
      </c>
    </row>
    <row r="1144" spans="1:20" x14ac:dyDescent="0.3">
      <c r="A1144" s="25">
        <v>38205</v>
      </c>
      <c r="B1144" s="1">
        <v>1.1842107955637129</v>
      </c>
      <c r="C1144" s="1"/>
      <c r="D1144" s="1"/>
      <c r="E1144" s="1"/>
      <c r="F1144" s="1">
        <v>5.2545138588826941</v>
      </c>
      <c r="G1144" s="1">
        <v>4.7296620951431914</v>
      </c>
      <c r="H1144" s="1"/>
      <c r="I1144" s="1">
        <v>3.501660849517517</v>
      </c>
      <c r="J1144" s="1"/>
      <c r="K1144" s="1">
        <v>2.555870760364817</v>
      </c>
      <c r="L1144" s="1">
        <v>2.463322370875157</v>
      </c>
      <c r="M1144" s="1">
        <v>2.8887072197950042E-2</v>
      </c>
      <c r="N1144" s="1">
        <v>2.3348206827372988</v>
      </c>
      <c r="O1144" s="1"/>
      <c r="P1144" s="1">
        <v>3.5716520145152502</v>
      </c>
      <c r="Q1144" s="1">
        <v>1.245036766082793</v>
      </c>
      <c r="R1144" s="1"/>
      <c r="S1144" s="1"/>
      <c r="T1144" s="1">
        <v>1.278913171884229</v>
      </c>
    </row>
    <row r="1145" spans="1:20" x14ac:dyDescent="0.3">
      <c r="A1145" s="25">
        <v>38208</v>
      </c>
      <c r="B1145" s="1">
        <v>1.1451899643800041</v>
      </c>
      <c r="C1145" s="1"/>
      <c r="D1145" s="1"/>
      <c r="E1145" s="1"/>
      <c r="F1145" s="1">
        <v>5.1571552336221922</v>
      </c>
      <c r="G1145" s="1">
        <v>4.8579874198137496</v>
      </c>
      <c r="H1145" s="1"/>
      <c r="I1145" s="1">
        <v>3.402637203263263</v>
      </c>
      <c r="J1145" s="1"/>
      <c r="K1145" s="1">
        <v>2.5266608087638311</v>
      </c>
      <c r="L1145" s="1">
        <v>2.4189401687831791</v>
      </c>
      <c r="M1145" s="1">
        <v>2.8404542429075169E-2</v>
      </c>
      <c r="N1145" s="1">
        <v>2.335045835715035</v>
      </c>
      <c r="O1145" s="1"/>
      <c r="P1145" s="1">
        <v>3.548485545061403</v>
      </c>
      <c r="Q1145" s="1">
        <v>1.21820129471262</v>
      </c>
      <c r="R1145" s="1"/>
      <c r="S1145" s="1"/>
      <c r="T1145" s="1">
        <v>1.2557590076786771</v>
      </c>
    </row>
    <row r="1146" spans="1:20" x14ac:dyDescent="0.3">
      <c r="A1146" s="25">
        <v>38209</v>
      </c>
      <c r="B1146" s="1">
        <v>1.197448231290096</v>
      </c>
      <c r="C1146" s="1"/>
      <c r="D1146" s="1"/>
      <c r="E1146" s="1"/>
      <c r="F1146" s="1">
        <v>5.2811422592523733</v>
      </c>
      <c r="G1146" s="1">
        <v>4.923658590152451</v>
      </c>
      <c r="H1146" s="1"/>
      <c r="I1146" s="1">
        <v>3.5332577070395832</v>
      </c>
      <c r="J1146" s="1"/>
      <c r="K1146" s="1">
        <v>2.5996856876431269</v>
      </c>
      <c r="L1146" s="1">
        <v>2.4876932805089762</v>
      </c>
      <c r="M1146" s="1">
        <v>2.9342171929893801E-2</v>
      </c>
      <c r="N1146" s="1">
        <v>2.374485281661864</v>
      </c>
      <c r="O1146" s="1"/>
      <c r="P1146" s="1">
        <v>3.6303120621317788</v>
      </c>
      <c r="Q1146" s="1">
        <v>1.2478955276543711</v>
      </c>
      <c r="R1146" s="1"/>
      <c r="S1146" s="1"/>
      <c r="T1146" s="1">
        <v>1.283874778499704</v>
      </c>
    </row>
    <row r="1147" spans="1:20" x14ac:dyDescent="0.3">
      <c r="A1147" s="25">
        <v>38210</v>
      </c>
      <c r="B1147" s="1">
        <v>1.171287958864927</v>
      </c>
      <c r="C1147" s="1"/>
      <c r="D1147" s="1"/>
      <c r="E1147" s="1"/>
      <c r="F1147" s="1">
        <v>5.3173404433083791</v>
      </c>
      <c r="G1147" s="1">
        <v>4.96833204144985</v>
      </c>
      <c r="H1147" s="1"/>
      <c r="I1147" s="1">
        <v>3.5540588585766661</v>
      </c>
      <c r="J1147" s="1"/>
      <c r="K1147" s="1">
        <v>2.541265784605379</v>
      </c>
      <c r="L1147" s="1">
        <v>2.455008505811735</v>
      </c>
      <c r="M1147" s="1">
        <v>2.8409059037130879E-2</v>
      </c>
      <c r="N1147" s="1">
        <v>2.3743554239243072</v>
      </c>
      <c r="O1147" s="1"/>
      <c r="P1147" s="1">
        <v>3.536562545230574</v>
      </c>
      <c r="Q1147" s="1">
        <v>1.225578743902753</v>
      </c>
      <c r="R1147" s="1"/>
      <c r="S1147" s="1"/>
      <c r="T1147" s="1">
        <v>1.274010632014176</v>
      </c>
    </row>
    <row r="1148" spans="1:20" x14ac:dyDescent="0.3">
      <c r="A1148" s="25">
        <v>38211</v>
      </c>
      <c r="B1148" s="1">
        <v>1.1710004248743719</v>
      </c>
      <c r="C1148" s="1"/>
      <c r="D1148" s="1"/>
      <c r="E1148" s="1"/>
      <c r="F1148" s="1">
        <v>5.3878871677426439</v>
      </c>
      <c r="G1148" s="1">
        <v>4.9860403872759154</v>
      </c>
      <c r="H1148" s="1"/>
      <c r="I1148" s="1">
        <v>3.5411467133398991</v>
      </c>
      <c r="J1148" s="1"/>
      <c r="K1148" s="1">
        <v>2.541265784605379</v>
      </c>
      <c r="L1148" s="1">
        <v>2.491489622168936</v>
      </c>
      <c r="M1148" s="1">
        <v>2.7016103252234951E-2</v>
      </c>
      <c r="N1148" s="1">
        <v>2.3922162604161969</v>
      </c>
      <c r="O1148" s="1"/>
      <c r="P1148" s="1">
        <v>3.5123692738692811</v>
      </c>
      <c r="Q1148" s="1">
        <v>1.199757671783511</v>
      </c>
      <c r="R1148" s="1"/>
      <c r="S1148" s="1"/>
      <c r="T1148" s="1">
        <v>1.2740696987595981</v>
      </c>
    </row>
    <row r="1149" spans="1:20" x14ac:dyDescent="0.3">
      <c r="A1149" s="25">
        <v>38212</v>
      </c>
      <c r="B1149" s="1">
        <v>1.144850769125505</v>
      </c>
      <c r="C1149" s="1"/>
      <c r="D1149" s="1"/>
      <c r="E1149" s="1"/>
      <c r="F1149" s="1">
        <v>5.3833042386754366</v>
      </c>
      <c r="G1149" s="1">
        <v>4.8576333726103353</v>
      </c>
      <c r="H1149" s="1"/>
      <c r="I1149" s="1">
        <v>3.5236437490058221</v>
      </c>
      <c r="J1149" s="1"/>
      <c r="K1149" s="1">
        <v>2.5631732482445351</v>
      </c>
      <c r="L1149" s="1">
        <v>2.502873194935427</v>
      </c>
      <c r="M1149" s="1">
        <v>2.56202275926916E-2</v>
      </c>
      <c r="N1149" s="1">
        <v>2.3673244862594238</v>
      </c>
      <c r="O1149" s="1"/>
      <c r="P1149" s="1">
        <v>3.535553086462786</v>
      </c>
      <c r="Q1149" s="1">
        <v>1.1744899083697069</v>
      </c>
      <c r="R1149" s="1"/>
      <c r="S1149" s="1"/>
      <c r="T1149" s="1">
        <v>1.2640874187832249</v>
      </c>
    </row>
    <row r="1150" spans="1:20" x14ac:dyDescent="0.3">
      <c r="A1150" s="25">
        <v>38215</v>
      </c>
      <c r="B1150" s="1">
        <v>1.1581799378230919</v>
      </c>
      <c r="C1150" s="1"/>
      <c r="D1150" s="1"/>
      <c r="E1150" s="1"/>
      <c r="F1150" s="1">
        <v>5.5126625944043504</v>
      </c>
      <c r="G1150" s="1">
        <v>4.986316558772427</v>
      </c>
      <c r="H1150" s="1"/>
      <c r="I1150" s="1">
        <v>3.614513371716904</v>
      </c>
      <c r="J1150" s="1"/>
      <c r="K1150" s="1">
        <v>2.5959722173029292</v>
      </c>
      <c r="L1150" s="1">
        <v>2.523398238151402</v>
      </c>
      <c r="M1150" s="1">
        <v>2.5631763277130869E-2</v>
      </c>
      <c r="N1150" s="1">
        <v>2.389379144475297</v>
      </c>
      <c r="O1150" s="1"/>
      <c r="P1150" s="1">
        <v>3.5405757706568668</v>
      </c>
      <c r="Q1150" s="1">
        <v>1.234339464775589</v>
      </c>
      <c r="R1150" s="1"/>
      <c r="S1150" s="1"/>
      <c r="T1150" s="1">
        <v>1.2854695806261069</v>
      </c>
    </row>
    <row r="1151" spans="1:20" x14ac:dyDescent="0.3">
      <c r="A1151" s="25">
        <v>38216</v>
      </c>
      <c r="B1151" s="1">
        <v>1.1843186537234569</v>
      </c>
      <c r="C1151" s="1"/>
      <c r="D1151" s="1"/>
      <c r="E1151" s="1"/>
      <c r="F1151" s="1">
        <v>5.5361211822868777</v>
      </c>
      <c r="G1151" s="1">
        <v>5.0203179876512616</v>
      </c>
      <c r="H1151" s="1"/>
      <c r="I1151" s="1">
        <v>3.6181956916729781</v>
      </c>
      <c r="J1151" s="1"/>
      <c r="K1151" s="1">
        <v>2.6253883330580989</v>
      </c>
      <c r="L1151" s="1">
        <v>2.59661382137041</v>
      </c>
      <c r="M1151" s="1">
        <v>2.6108781438275129E-2</v>
      </c>
      <c r="N1151" s="1">
        <v>2.3908806489565682</v>
      </c>
      <c r="O1151" s="1"/>
      <c r="P1151" s="1">
        <v>3.4914944726680051</v>
      </c>
      <c r="Q1151" s="1">
        <v>1.24319240378526</v>
      </c>
      <c r="R1151" s="1"/>
      <c r="S1151" s="1"/>
      <c r="T1151" s="1">
        <v>1.3030124040165389</v>
      </c>
    </row>
    <row r="1152" spans="1:20" x14ac:dyDescent="0.3">
      <c r="A1152" s="25">
        <v>38217</v>
      </c>
      <c r="B1152" s="1">
        <v>1.210953808381207</v>
      </c>
      <c r="C1152" s="1"/>
      <c r="D1152" s="1"/>
      <c r="E1152" s="1"/>
      <c r="F1152" s="1">
        <v>5.6892933849391438</v>
      </c>
      <c r="G1152" s="1">
        <v>5.0632072687021168</v>
      </c>
      <c r="H1152" s="1"/>
      <c r="I1152" s="1">
        <v>3.736345246266084</v>
      </c>
      <c r="J1152" s="1"/>
      <c r="K1152" s="1">
        <v>2.7209907093650449</v>
      </c>
      <c r="L1152" s="1">
        <v>2.6578159367811391</v>
      </c>
      <c r="M1152" s="1">
        <v>2.8451469162206849E-2</v>
      </c>
      <c r="N1152" s="1">
        <v>2.415076392685493</v>
      </c>
      <c r="O1152" s="1"/>
      <c r="P1152" s="1">
        <v>3.4993656315955231</v>
      </c>
      <c r="Q1152" s="1">
        <v>1.2956645110472329</v>
      </c>
      <c r="R1152" s="1"/>
      <c r="S1152" s="1"/>
      <c r="T1152" s="1">
        <v>1.345422327229769</v>
      </c>
    </row>
    <row r="1153" spans="1:20" x14ac:dyDescent="0.3">
      <c r="A1153" s="25">
        <v>38218</v>
      </c>
      <c r="B1153" s="1">
        <v>1.1985130384708129</v>
      </c>
      <c r="C1153" s="1"/>
      <c r="D1153" s="1"/>
      <c r="E1153" s="1"/>
      <c r="F1153" s="1">
        <v>5.6926764994092007</v>
      </c>
      <c r="G1153" s="1">
        <v>5.1234184631310749</v>
      </c>
      <c r="H1153" s="1"/>
      <c r="I1153" s="1">
        <v>3.72943568283601</v>
      </c>
      <c r="J1153" s="1"/>
      <c r="K1153" s="1">
        <v>2.7504068251202161</v>
      </c>
      <c r="L1153" s="1">
        <v>2.713827941949277</v>
      </c>
      <c r="M1153" s="1">
        <v>2.8913750021497969E-2</v>
      </c>
      <c r="N1153" s="1">
        <v>2.4480002928482798</v>
      </c>
      <c r="O1153" s="1"/>
      <c r="P1153" s="1">
        <v>3.4315946892925502</v>
      </c>
      <c r="Q1153" s="1">
        <v>1.326834233785408</v>
      </c>
      <c r="R1153" s="1"/>
      <c r="S1153" s="1"/>
      <c r="T1153" s="1">
        <v>1.354636739515652</v>
      </c>
    </row>
    <row r="1154" spans="1:20" x14ac:dyDescent="0.3">
      <c r="A1154" s="25">
        <v>38219</v>
      </c>
      <c r="B1154" s="1">
        <v>1.2243512293378589</v>
      </c>
      <c r="C1154" s="1"/>
      <c r="D1154" s="1"/>
      <c r="E1154" s="1"/>
      <c r="F1154" s="1">
        <v>5.6860062148269046</v>
      </c>
      <c r="G1154" s="1">
        <v>5.133561170794267</v>
      </c>
      <c r="H1154" s="1"/>
      <c r="I1154" s="1">
        <v>3.7233459731177909</v>
      </c>
      <c r="J1154" s="1"/>
      <c r="K1154" s="1">
        <v>2.801885027753348</v>
      </c>
      <c r="L1154" s="1">
        <v>2.7409660438403161</v>
      </c>
      <c r="M1154" s="1">
        <v>2.985006053775488E-2</v>
      </c>
      <c r="N1154" s="1">
        <v>2.5270256739412411</v>
      </c>
      <c r="O1154" s="1"/>
      <c r="P1154" s="1">
        <v>3.4066871343894158</v>
      </c>
      <c r="Q1154" s="1">
        <v>1.3560673761354409</v>
      </c>
      <c r="R1154" s="1"/>
      <c r="S1154" s="1"/>
      <c r="T1154" s="1">
        <v>1.3700531600708801</v>
      </c>
    </row>
    <row r="1155" spans="1:20" x14ac:dyDescent="0.3">
      <c r="A1155" s="25">
        <v>38222</v>
      </c>
      <c r="B1155" s="1">
        <v>1.211074807869797</v>
      </c>
      <c r="C1155" s="1"/>
      <c r="D1155" s="1"/>
      <c r="E1155" s="1"/>
      <c r="F1155" s="1">
        <v>5.5307917792985428</v>
      </c>
      <c r="G1155" s="1">
        <v>5.0717892759001542</v>
      </c>
      <c r="H1155" s="1"/>
      <c r="I1155" s="1">
        <v>3.62995481743445</v>
      </c>
      <c r="J1155" s="1"/>
      <c r="K1155" s="1">
        <v>2.7577608540795362</v>
      </c>
      <c r="L1155" s="1">
        <v>2.7007855350604131</v>
      </c>
      <c r="M1155" s="1">
        <v>2.8916332749707899E-2</v>
      </c>
      <c r="N1155" s="1">
        <v>2.504915218885571</v>
      </c>
      <c r="O1155" s="1"/>
      <c r="P1155" s="1">
        <v>3.3816765989774731</v>
      </c>
      <c r="Q1155" s="1">
        <v>1.3113415905415979</v>
      </c>
      <c r="R1155" s="1"/>
      <c r="S1155" s="1"/>
      <c r="T1155" s="1">
        <v>1.349793266391021</v>
      </c>
    </row>
    <row r="1156" spans="1:20" x14ac:dyDescent="0.3">
      <c r="A1156" s="25">
        <v>38223</v>
      </c>
      <c r="B1156" s="1">
        <v>1.2498757404483389</v>
      </c>
      <c r="C1156" s="1"/>
      <c r="D1156" s="1"/>
      <c r="E1156" s="1"/>
      <c r="F1156" s="1">
        <v>5.4841684453902451</v>
      </c>
      <c r="G1156" s="1">
        <v>5.0710558249507747</v>
      </c>
      <c r="H1156" s="1"/>
      <c r="I1156" s="1">
        <v>3.659461453117963</v>
      </c>
      <c r="J1156" s="1"/>
      <c r="K1156" s="1">
        <v>2.7577608540795362</v>
      </c>
      <c r="L1156" s="1">
        <v>2.7005346602457361</v>
      </c>
      <c r="M1156" s="1">
        <v>3.0307225068572259E-2</v>
      </c>
      <c r="N1156" s="1">
        <v>2.495802493693362</v>
      </c>
      <c r="O1156" s="1"/>
      <c r="P1156" s="1">
        <v>3.417827022930787</v>
      </c>
      <c r="Q1156" s="1">
        <v>1.337070444524006</v>
      </c>
      <c r="R1156" s="1"/>
      <c r="S1156" s="1"/>
      <c r="T1156" s="1">
        <v>1.350856467808623</v>
      </c>
    </row>
    <row r="1157" spans="1:20" x14ac:dyDescent="0.3">
      <c r="A1157" s="25">
        <v>38224</v>
      </c>
      <c r="B1157" s="1">
        <v>1.275733986756477</v>
      </c>
      <c r="C1157" s="1"/>
      <c r="D1157" s="1"/>
      <c r="E1157" s="1"/>
      <c r="F1157" s="1">
        <v>5.5148262940452728</v>
      </c>
      <c r="G1157" s="1">
        <v>5.0027872497360057</v>
      </c>
      <c r="H1157" s="1"/>
      <c r="I1157" s="1">
        <v>3.642758248737207</v>
      </c>
      <c r="J1157" s="1"/>
      <c r="K1157" s="1">
        <v>2.7651148830388559</v>
      </c>
      <c r="L1157" s="1">
        <v>2.7320330470759102</v>
      </c>
      <c r="M1157" s="1">
        <v>3.031658837502086E-2</v>
      </c>
      <c r="N1157" s="1">
        <v>2.5139921574198678</v>
      </c>
      <c r="O1157" s="1"/>
      <c r="P1157" s="1">
        <v>3.4633308104580411</v>
      </c>
      <c r="Q1157" s="1">
        <v>1.319641220845829</v>
      </c>
      <c r="R1157" s="1"/>
      <c r="S1157" s="1"/>
      <c r="T1157" s="1">
        <v>1.3619610159480211</v>
      </c>
    </row>
    <row r="1158" spans="1:20" x14ac:dyDescent="0.3">
      <c r="A1158" s="25">
        <v>38225</v>
      </c>
      <c r="B1158" s="1">
        <v>1.2621386785520929</v>
      </c>
      <c r="C1158" s="1"/>
      <c r="D1158" s="1"/>
      <c r="E1158" s="1"/>
      <c r="F1158" s="1">
        <v>5.470276009631017</v>
      </c>
      <c r="G1158" s="1">
        <v>5.0023853214319516</v>
      </c>
      <c r="H1158" s="1"/>
      <c r="I1158" s="1">
        <v>3.5862537797728908</v>
      </c>
      <c r="J1158" s="1"/>
      <c r="K1158" s="1">
        <v>2.6621584778547018</v>
      </c>
      <c r="L1158" s="1">
        <v>2.6842761250258662</v>
      </c>
      <c r="M1158" s="1">
        <v>2.8912629176939049E-2</v>
      </c>
      <c r="N1158" s="1">
        <v>2.4606354464286588</v>
      </c>
      <c r="O1158" s="1"/>
      <c r="P1158" s="1">
        <v>3.3808250303128871</v>
      </c>
      <c r="Q1158" s="1">
        <v>1.2771286699812909</v>
      </c>
      <c r="R1158" s="1"/>
      <c r="S1158" s="1"/>
      <c r="T1158" s="1">
        <v>1.3338452451269931</v>
      </c>
    </row>
    <row r="1159" spans="1:20" x14ac:dyDescent="0.3">
      <c r="A1159" s="25">
        <v>38226</v>
      </c>
      <c r="B1159" s="1">
        <v>1.275214020288024</v>
      </c>
      <c r="C1159" s="1"/>
      <c r="D1159" s="1"/>
      <c r="E1159" s="1"/>
      <c r="F1159" s="1">
        <v>5.5324820850672074</v>
      </c>
      <c r="G1159" s="1">
        <v>4.9869428181539419</v>
      </c>
      <c r="H1159" s="1"/>
      <c r="I1159" s="1">
        <v>3.5843059114121139</v>
      </c>
      <c r="J1159" s="1"/>
      <c r="K1159" s="1">
        <v>2.63274236201742</v>
      </c>
      <c r="L1159" s="1">
        <v>2.691865638195357</v>
      </c>
      <c r="M1159" s="1">
        <v>2.9371448617593669E-2</v>
      </c>
      <c r="N1159" s="1">
        <v>2.467009530358419</v>
      </c>
      <c r="O1159" s="1"/>
      <c r="P1159" s="1">
        <v>3.359360115892351</v>
      </c>
      <c r="Q1159" s="1">
        <v>1.263480389011902</v>
      </c>
      <c r="R1159" s="1"/>
      <c r="S1159" s="1"/>
      <c r="T1159" s="1">
        <v>1.334672179562906</v>
      </c>
    </row>
    <row r="1160" spans="1:20" x14ac:dyDescent="0.3">
      <c r="A1160" s="25">
        <v>38229</v>
      </c>
      <c r="B1160" s="1">
        <v>1.3273948600328489</v>
      </c>
      <c r="C1160" s="1"/>
      <c r="D1160" s="1"/>
      <c r="E1160" s="1"/>
      <c r="F1160" s="1">
        <v>5.6050983274764219</v>
      </c>
      <c r="G1160" s="1">
        <v>5.0435860919833866</v>
      </c>
      <c r="H1160" s="1"/>
      <c r="I1160" s="1">
        <v>3.646214491786766</v>
      </c>
      <c r="J1160" s="1"/>
      <c r="K1160" s="1">
        <v>2.6842205646505519</v>
      </c>
      <c r="L1160" s="1">
        <v>2.6972343311903662</v>
      </c>
      <c r="M1160" s="1">
        <v>2.938084808436044E-2</v>
      </c>
      <c r="N1160" s="1">
        <v>2.450630202359906</v>
      </c>
      <c r="O1160" s="1"/>
      <c r="P1160" s="1">
        <v>3.2938726336779571</v>
      </c>
      <c r="Q1160" s="1">
        <v>1.3086672651974629</v>
      </c>
      <c r="R1160" s="1"/>
      <c r="S1160" s="1"/>
      <c r="T1160" s="1">
        <v>1.3507974010632009</v>
      </c>
    </row>
    <row r="1161" spans="1:20" x14ac:dyDescent="0.3">
      <c r="A1161" s="25">
        <v>38230</v>
      </c>
      <c r="B1161" s="1">
        <v>1.3140267502127809</v>
      </c>
      <c r="C1161" s="1"/>
      <c r="D1161" s="1"/>
      <c r="E1161" s="1"/>
      <c r="F1161" s="1">
        <v>5.659911943831232</v>
      </c>
      <c r="G1161" s="1">
        <v>4.9512017818025438</v>
      </c>
      <c r="H1161" s="1"/>
      <c r="I1161" s="1">
        <v>3.6551200669910968</v>
      </c>
      <c r="J1161" s="1"/>
      <c r="K1161" s="1">
        <v>2.6400963909767401</v>
      </c>
      <c r="L1161" s="1">
        <v>2.6350802931131381</v>
      </c>
      <c r="M1161" s="1">
        <v>2.9266503633798489E-2</v>
      </c>
      <c r="N1161" s="1">
        <v>2.449236772941652</v>
      </c>
      <c r="O1161" s="1"/>
      <c r="P1161" s="1">
        <v>3.259409473295737</v>
      </c>
      <c r="Q1161" s="1">
        <v>1.2848749916263089</v>
      </c>
      <c r="R1161" s="1"/>
      <c r="S1161" s="1"/>
      <c r="T1161" s="1">
        <v>1.346898995865327</v>
      </c>
    </row>
    <row r="1162" spans="1:20" x14ac:dyDescent="0.3">
      <c r="A1162" s="25">
        <v>38231</v>
      </c>
      <c r="B1162" s="1">
        <v>1.300775409610883</v>
      </c>
      <c r="C1162" s="1"/>
      <c r="D1162" s="1"/>
      <c r="E1162" s="1"/>
      <c r="F1162" s="1">
        <v>5.6050134090114678</v>
      </c>
      <c r="G1162" s="1">
        <v>4.9596202591289629</v>
      </c>
      <c r="H1162" s="1"/>
      <c r="I1162" s="1">
        <v>3.68553979226877</v>
      </c>
      <c r="J1162" s="1"/>
      <c r="K1162" s="1">
        <v>2.6768665356912318</v>
      </c>
      <c r="L1162" s="1">
        <v>2.6019026662536251</v>
      </c>
      <c r="M1162" s="1">
        <v>2.8576585676683339E-2</v>
      </c>
      <c r="N1162" s="1">
        <v>2.453367374818797</v>
      </c>
      <c r="O1162" s="1"/>
      <c r="P1162" s="1">
        <v>3.3599622360777182</v>
      </c>
      <c r="Q1162" s="1">
        <v>1.2404258603505161</v>
      </c>
      <c r="R1162" s="1"/>
      <c r="S1162" s="1"/>
      <c r="T1162" s="1">
        <v>1.3297105729474299</v>
      </c>
    </row>
    <row r="1163" spans="1:20" x14ac:dyDescent="0.3">
      <c r="A1163" s="25">
        <v>38232</v>
      </c>
      <c r="B1163" s="1">
        <v>1.3269291869258391</v>
      </c>
      <c r="C1163" s="1"/>
      <c r="D1163" s="1"/>
      <c r="E1163" s="1"/>
      <c r="F1163" s="1">
        <v>5.678193347692857</v>
      </c>
      <c r="G1163" s="1">
        <v>5.0109286405131863</v>
      </c>
      <c r="H1163" s="1"/>
      <c r="I1163" s="1">
        <v>3.7485973657788101</v>
      </c>
      <c r="J1163" s="1"/>
      <c r="K1163" s="1">
        <v>2.6548044488953821</v>
      </c>
      <c r="L1163" s="1">
        <v>2.6384344604083152</v>
      </c>
      <c r="M1163" s="1">
        <v>2.8623702094351319E-2</v>
      </c>
      <c r="N1163" s="1">
        <v>2.4926661795785092</v>
      </c>
      <c r="O1163" s="1"/>
      <c r="P1163" s="1">
        <v>3.4015935798879351</v>
      </c>
      <c r="Q1163" s="1">
        <v>1.2325873206148901</v>
      </c>
      <c r="R1163" s="1"/>
      <c r="S1163" s="1"/>
      <c r="T1163" s="1">
        <v>1.34010632014176</v>
      </c>
    </row>
    <row r="1164" spans="1:20" x14ac:dyDescent="0.3">
      <c r="A1164" s="25">
        <v>38233</v>
      </c>
      <c r="B1164" s="1">
        <v>1.300795515978489</v>
      </c>
      <c r="C1164" s="1"/>
      <c r="D1164" s="1"/>
      <c r="E1164" s="1"/>
      <c r="F1164" s="1">
        <v>5.6483441230387834</v>
      </c>
      <c r="G1164" s="1">
        <v>4.9678603260497862</v>
      </c>
      <c r="H1164" s="1"/>
      <c r="I1164" s="1">
        <v>3.645998054605212</v>
      </c>
      <c r="J1164" s="1"/>
      <c r="K1164" s="1">
        <v>2.61803430418089</v>
      </c>
      <c r="L1164" s="1">
        <v>2.6016805190156549</v>
      </c>
      <c r="M1164" s="1">
        <v>2.8087685135654121E-2</v>
      </c>
      <c r="N1164" s="1">
        <v>2.4820431502435549</v>
      </c>
      <c r="O1164" s="1"/>
      <c r="P1164" s="1">
        <v>3.3605028766186651</v>
      </c>
      <c r="Q1164" s="1">
        <v>1.2242876902875459</v>
      </c>
      <c r="R1164" s="1"/>
      <c r="S1164" s="1"/>
      <c r="T1164" s="1">
        <v>1.323981098641464</v>
      </c>
    </row>
    <row r="1165" spans="1:20" x14ac:dyDescent="0.3">
      <c r="A1165" s="25">
        <v>38236</v>
      </c>
      <c r="B1165" s="1">
        <v>1.287779291503512</v>
      </c>
      <c r="C1165" s="1"/>
      <c r="D1165" s="1"/>
      <c r="E1165" s="1"/>
      <c r="F1165" s="1">
        <v>5.7140975642308094</v>
      </c>
      <c r="G1165" s="1">
        <v>4.9645614433225118</v>
      </c>
      <c r="H1165" s="1"/>
      <c r="I1165" s="1">
        <v>3.661720861142141</v>
      </c>
      <c r="J1165" s="1"/>
      <c r="K1165" s="1">
        <v>2.61803430418089</v>
      </c>
      <c r="L1165" s="1">
        <v>2.590123198318242</v>
      </c>
      <c r="M1165" s="1">
        <v>2.8104117096803549E-2</v>
      </c>
      <c r="N1165" s="1">
        <v>2.4914407578639262</v>
      </c>
      <c r="O1165" s="1"/>
      <c r="P1165" s="1">
        <v>3.3752682724856591</v>
      </c>
      <c r="Q1165" s="1">
        <v>1.203446396378578</v>
      </c>
      <c r="R1165" s="1"/>
      <c r="S1165" s="1"/>
      <c r="T1165" s="1">
        <v>1.3290608387477849</v>
      </c>
    </row>
    <row r="1166" spans="1:20" x14ac:dyDescent="0.3">
      <c r="A1166" s="25">
        <v>38238</v>
      </c>
      <c r="B1166" s="1">
        <v>1.3137096505131201</v>
      </c>
      <c r="C1166" s="1"/>
      <c r="D1166" s="1"/>
      <c r="E1166" s="1"/>
      <c r="F1166" s="1">
        <v>5.6347673326828849</v>
      </c>
      <c r="G1166" s="1">
        <v>4.9334925219222994</v>
      </c>
      <c r="H1166" s="1"/>
      <c r="I1166" s="1">
        <v>3.6469821652716732</v>
      </c>
      <c r="J1166" s="1"/>
      <c r="K1166" s="1">
        <v>2.698928622569194</v>
      </c>
      <c r="L1166" s="1">
        <v>2.620108462358413</v>
      </c>
      <c r="M1166" s="1">
        <v>2.8389177412022241E-2</v>
      </c>
      <c r="N1166" s="1">
        <v>2.516090851909663</v>
      </c>
      <c r="O1166" s="1"/>
      <c r="P1166" s="1">
        <v>3.326567199207882</v>
      </c>
      <c r="Q1166" s="1">
        <v>1.21820129471262</v>
      </c>
      <c r="R1166" s="1"/>
      <c r="S1166" s="1"/>
      <c r="T1166" s="1">
        <v>1.331010041346721</v>
      </c>
    </row>
    <row r="1167" spans="1:20" x14ac:dyDescent="0.3">
      <c r="A1167" s="25">
        <v>38239</v>
      </c>
      <c r="B1167" s="1">
        <v>1.3135111124850629</v>
      </c>
      <c r="C1167" s="1"/>
      <c r="D1167" s="1"/>
      <c r="E1167" s="1"/>
      <c r="F1167" s="1">
        <v>5.55962168984939</v>
      </c>
      <c r="G1167" s="1">
        <v>4.8921413053283889</v>
      </c>
      <c r="H1167" s="1"/>
      <c r="I1167" s="1">
        <v>3.6385718855727962</v>
      </c>
      <c r="J1167" s="1"/>
      <c r="K1167" s="1">
        <v>2.698928622569194</v>
      </c>
      <c r="L1167" s="1">
        <v>2.6301144468824611</v>
      </c>
      <c r="M1167" s="1">
        <v>2.7649368429376951E-2</v>
      </c>
      <c r="N1167" s="1">
        <v>2.5309348535710661</v>
      </c>
      <c r="O1167" s="1"/>
      <c r="P1167" s="1">
        <v>3.3068633991589471</v>
      </c>
      <c r="Q1167" s="1">
        <v>1.204091923174625</v>
      </c>
      <c r="R1167" s="1"/>
      <c r="S1167" s="1"/>
      <c r="T1167" s="1">
        <v>1.3163614884819841</v>
      </c>
    </row>
    <row r="1168" spans="1:20" x14ac:dyDescent="0.3">
      <c r="A1168" s="25">
        <v>38240</v>
      </c>
      <c r="B1168" s="1">
        <v>1.2870847779768479</v>
      </c>
      <c r="C1168" s="1"/>
      <c r="D1168" s="1"/>
      <c r="E1168" s="1"/>
      <c r="F1168" s="1">
        <v>5.5051989566291644</v>
      </c>
      <c r="G1168" s="1">
        <v>4.7808796781903364</v>
      </c>
      <c r="H1168" s="1"/>
      <c r="I1168" s="1">
        <v>3.5762239851271338</v>
      </c>
      <c r="J1168" s="1"/>
      <c r="K1168" s="1">
        <v>2.6695125067319112</v>
      </c>
      <c r="L1168" s="1">
        <v>2.611635789051602</v>
      </c>
      <c r="M1168" s="1">
        <v>2.7320644211144409E-2</v>
      </c>
      <c r="N1168" s="1">
        <v>2.511299754665933</v>
      </c>
      <c r="O1168" s="1"/>
      <c r="P1168" s="1">
        <v>3.276574269947599</v>
      </c>
      <c r="Q1168" s="1">
        <v>1.179469686556869</v>
      </c>
      <c r="R1168" s="1"/>
      <c r="S1168" s="1"/>
      <c r="T1168" s="1">
        <v>1.297578263437684</v>
      </c>
    </row>
    <row r="1169" spans="1:20" x14ac:dyDescent="0.3">
      <c r="A1169" s="25">
        <v>38243</v>
      </c>
      <c r="B1169" s="1">
        <v>1.2867364642489421</v>
      </c>
      <c r="C1169" s="1"/>
      <c r="D1169" s="1"/>
      <c r="E1169" s="1"/>
      <c r="F1169" s="1">
        <v>5.5115156207229301</v>
      </c>
      <c r="G1169" s="1">
        <v>4.8480499751022457</v>
      </c>
      <c r="H1169" s="1"/>
      <c r="I1169" s="1">
        <v>3.5311547521157678</v>
      </c>
      <c r="J1169" s="1"/>
      <c r="K1169" s="1">
        <v>2.6621584778547018</v>
      </c>
      <c r="L1169" s="1">
        <v>2.5927390524963161</v>
      </c>
      <c r="M1169" s="1">
        <v>2.6601629870906741E-2</v>
      </c>
      <c r="N1169" s="1">
        <v>2.5137224317345579</v>
      </c>
      <c r="O1169" s="1"/>
      <c r="P1169" s="1">
        <v>3.3518912997970221</v>
      </c>
      <c r="Q1169" s="1">
        <v>1.173014418527059</v>
      </c>
      <c r="R1169" s="1"/>
      <c r="S1169" s="1"/>
      <c r="T1169" s="1">
        <v>1.288186650915534</v>
      </c>
    </row>
    <row r="1170" spans="1:20" x14ac:dyDescent="0.3">
      <c r="A1170" s="25">
        <v>38244</v>
      </c>
      <c r="B1170" s="1">
        <v>1.30016206468233</v>
      </c>
      <c r="C1170" s="1"/>
      <c r="D1170" s="1"/>
      <c r="E1170" s="1"/>
      <c r="F1170" s="1">
        <v>5.6372270664464139</v>
      </c>
      <c r="G1170" s="1">
        <v>5.0190397281245884</v>
      </c>
      <c r="H1170" s="1"/>
      <c r="I1170" s="1">
        <v>3.621591902785442</v>
      </c>
      <c r="J1170" s="1"/>
      <c r="K1170" s="1">
        <v>2.706282651446402</v>
      </c>
      <c r="L1170" s="1">
        <v>2.6510484028548529</v>
      </c>
      <c r="M1170" s="1">
        <v>2.7392522376815241E-2</v>
      </c>
      <c r="N1170" s="1">
        <v>2.5524914573054729</v>
      </c>
      <c r="O1170" s="1"/>
      <c r="P1170" s="1">
        <v>3.4219077268429432</v>
      </c>
      <c r="Q1170" s="1">
        <v>1.221890019307686</v>
      </c>
      <c r="R1170" s="1"/>
      <c r="S1170" s="1"/>
      <c r="T1170" s="1">
        <v>1.3177200236266979</v>
      </c>
    </row>
    <row r="1171" spans="1:20" x14ac:dyDescent="0.3">
      <c r="A1171" s="25">
        <v>38245</v>
      </c>
      <c r="B1171" s="1">
        <v>1.30055553060142</v>
      </c>
      <c r="C1171" s="1"/>
      <c r="D1171" s="1"/>
      <c r="E1171" s="1"/>
      <c r="F1171" s="1">
        <v>5.6538863329251674</v>
      </c>
      <c r="G1171" s="1">
        <v>4.9384539833988033</v>
      </c>
      <c r="H1171" s="1"/>
      <c r="I1171" s="1">
        <v>3.6070948586541021</v>
      </c>
      <c r="J1171" s="1"/>
      <c r="K1171" s="1">
        <v>2.7209907093650441</v>
      </c>
      <c r="L1171" s="1">
        <v>2.667964698081668</v>
      </c>
      <c r="M1171" s="1">
        <v>2.7440522896139821E-2</v>
      </c>
      <c r="N1171" s="1">
        <v>2.547982341533217</v>
      </c>
      <c r="O1171" s="1"/>
      <c r="P1171" s="1">
        <v>3.3307436346485622</v>
      </c>
      <c r="Q1171" s="1">
        <v>1.226962015608569</v>
      </c>
      <c r="R1171" s="1"/>
      <c r="S1171" s="1"/>
      <c r="T1171" s="1">
        <v>1.319728292971057</v>
      </c>
    </row>
    <row r="1172" spans="1:20" x14ac:dyDescent="0.3">
      <c r="A1172" s="25">
        <v>38246</v>
      </c>
      <c r="B1172" s="1">
        <v>1.3532496841054531</v>
      </c>
      <c r="C1172" s="1"/>
      <c r="D1172" s="1"/>
      <c r="E1172" s="1"/>
      <c r="F1172" s="1">
        <v>5.7114561536371156</v>
      </c>
      <c r="G1172" s="1">
        <v>5.1048107283654556</v>
      </c>
      <c r="H1172" s="1"/>
      <c r="I1172" s="1">
        <v>3.6315155055096779</v>
      </c>
      <c r="J1172" s="1"/>
      <c r="K1172" s="1">
        <v>2.794530998794027</v>
      </c>
      <c r="L1172" s="1">
        <v>2.720273120938645</v>
      </c>
      <c r="M1172" s="1">
        <v>2.808519968973652E-2</v>
      </c>
      <c r="N1172" s="1">
        <v>2.5785260950748139</v>
      </c>
      <c r="O1172" s="1"/>
      <c r="P1172" s="1">
        <v>3.3175476037833729</v>
      </c>
      <c r="Q1172" s="1">
        <v>1.2767597975264069</v>
      </c>
      <c r="R1172" s="1"/>
      <c r="S1172" s="1"/>
      <c r="T1172" s="1">
        <v>1.3511518015357351</v>
      </c>
    </row>
    <row r="1173" spans="1:20" x14ac:dyDescent="0.3">
      <c r="A1173" s="25">
        <v>38247</v>
      </c>
      <c r="B1173" s="1">
        <v>1.353388709904906</v>
      </c>
      <c r="C1173" s="1"/>
      <c r="D1173" s="1"/>
      <c r="E1173" s="1"/>
      <c r="F1173" s="1">
        <v>5.779444394445739</v>
      </c>
      <c r="G1173" s="1">
        <v>5.1221416161794577</v>
      </c>
      <c r="H1173" s="1"/>
      <c r="I1173" s="1">
        <v>3.5815316138483588</v>
      </c>
      <c r="J1173" s="1"/>
      <c r="K1173" s="1">
        <v>2.85336323038648</v>
      </c>
      <c r="L1173" s="1">
        <v>2.7445934027128081</v>
      </c>
      <c r="M1173" s="1">
        <v>2.826327231971312E-2</v>
      </c>
      <c r="N1173" s="1">
        <v>2.6110905429759281</v>
      </c>
      <c r="O1173" s="1"/>
      <c r="P1173" s="1">
        <v>3.3034787495500142</v>
      </c>
      <c r="Q1173" s="1">
        <v>1.2633881708981809</v>
      </c>
      <c r="R1173" s="1"/>
      <c r="S1173" s="1"/>
      <c r="T1173" s="1">
        <v>1.3628470171293561</v>
      </c>
    </row>
    <row r="1174" spans="1:20" x14ac:dyDescent="0.3">
      <c r="A1174" s="25">
        <v>38250</v>
      </c>
      <c r="B1174" s="1">
        <v>1.379245700890551</v>
      </c>
      <c r="C1174" s="1"/>
      <c r="D1174" s="1"/>
      <c r="E1174" s="1"/>
      <c r="F1174" s="1">
        <v>5.7588895802707274</v>
      </c>
      <c r="G1174" s="1">
        <v>5.0403046293493814</v>
      </c>
      <c r="H1174" s="1"/>
      <c r="I1174" s="1">
        <v>3.5823229258528699</v>
      </c>
      <c r="J1174" s="1"/>
      <c r="K1174" s="1">
        <v>2.8974874040602918</v>
      </c>
      <c r="L1174" s="1">
        <v>2.7448125731672701</v>
      </c>
      <c r="M1174" s="1">
        <v>2.8300363563583841E-2</v>
      </c>
      <c r="N1174" s="1">
        <v>2.6232127303075439</v>
      </c>
      <c r="O1174" s="1"/>
      <c r="P1174" s="1">
        <v>3.319621059274164</v>
      </c>
      <c r="Q1174" s="1">
        <v>1.245036766082793</v>
      </c>
      <c r="R1174" s="1"/>
      <c r="S1174" s="1"/>
      <c r="T1174" s="1">
        <v>1.363142350856468</v>
      </c>
    </row>
    <row r="1175" spans="1:20" x14ac:dyDescent="0.3">
      <c r="A1175" s="25">
        <v>38251</v>
      </c>
      <c r="B1175" s="1">
        <v>1.3661632152209211</v>
      </c>
      <c r="C1175" s="1"/>
      <c r="D1175" s="1"/>
      <c r="E1175" s="1"/>
      <c r="F1175" s="1">
        <v>5.765473175752029</v>
      </c>
      <c r="G1175" s="1">
        <v>5.1413897039602663</v>
      </c>
      <c r="H1175" s="1"/>
      <c r="I1175" s="1">
        <v>3.5373923777134708</v>
      </c>
      <c r="J1175" s="1"/>
      <c r="K1175" s="1">
        <v>2.8827793461416511</v>
      </c>
      <c r="L1175" s="1">
        <v>2.7497366289246519</v>
      </c>
      <c r="M1175" s="1">
        <v>2.839638302694833E-2</v>
      </c>
      <c r="N1175" s="1">
        <v>2.6620046623634992</v>
      </c>
      <c r="O1175" s="1"/>
      <c r="P1175" s="1">
        <v>3.3136209855713381</v>
      </c>
      <c r="Q1175" s="1">
        <v>1.251953124681209</v>
      </c>
      <c r="R1175" s="1"/>
      <c r="S1175" s="1"/>
      <c r="T1175" s="1">
        <v>1.36473715298287</v>
      </c>
    </row>
    <row r="1176" spans="1:20" x14ac:dyDescent="0.3">
      <c r="A1176" s="25">
        <v>38252</v>
      </c>
      <c r="B1176" s="1">
        <v>1.340241144575967</v>
      </c>
      <c r="C1176" s="1"/>
      <c r="D1176" s="1"/>
      <c r="E1176" s="1"/>
      <c r="F1176" s="1">
        <v>5.6667724149450001</v>
      </c>
      <c r="G1176" s="1">
        <v>5.0451252590871816</v>
      </c>
      <c r="H1176" s="1"/>
      <c r="I1176" s="1">
        <v>3.5028885298768468</v>
      </c>
      <c r="J1176" s="1"/>
      <c r="K1176" s="1">
        <v>2.8587014177365528</v>
      </c>
      <c r="L1176" s="1">
        <v>2.7245528480786989</v>
      </c>
      <c r="M1176" s="1">
        <v>2.7644631330867579E-2</v>
      </c>
      <c r="N1176" s="1">
        <v>2.6458464174797478</v>
      </c>
      <c r="O1176" s="1"/>
      <c r="P1176" s="1">
        <v>3.2209326363672579</v>
      </c>
      <c r="Q1176" s="1">
        <v>1.2449445479690719</v>
      </c>
      <c r="R1176" s="1"/>
      <c r="S1176" s="1"/>
      <c r="T1176" s="1">
        <v>1.343650324867099</v>
      </c>
    </row>
    <row r="1177" spans="1:20" x14ac:dyDescent="0.3">
      <c r="A1177" s="25">
        <v>38253</v>
      </c>
      <c r="B1177" s="1">
        <v>1.3924193469160671</v>
      </c>
      <c r="C1177" s="1"/>
      <c r="D1177" s="1"/>
      <c r="E1177" s="1"/>
      <c r="F1177" s="1">
        <v>5.6497237644540572</v>
      </c>
      <c r="G1177" s="1">
        <v>5.098390717972733</v>
      </c>
      <c r="H1177" s="1"/>
      <c r="I1177" s="1">
        <v>3.543938960051956</v>
      </c>
      <c r="J1177" s="1"/>
      <c r="K1177" s="1">
        <v>2.8144946947623941</v>
      </c>
      <c r="L1177" s="1">
        <v>2.7084821749788319</v>
      </c>
      <c r="M1177" s="1">
        <v>2.8080926476646291E-2</v>
      </c>
      <c r="N1177" s="1">
        <v>2.7214970559714748</v>
      </c>
      <c r="O1177" s="1"/>
      <c r="P1177" s="1">
        <v>3.158314875485615</v>
      </c>
      <c r="Q1177" s="1">
        <v>1.2413480415108391</v>
      </c>
      <c r="R1177" s="1"/>
      <c r="S1177" s="1"/>
      <c r="T1177" s="1">
        <v>1.355168340224453</v>
      </c>
    </row>
    <row r="1178" spans="1:20" x14ac:dyDescent="0.3">
      <c r="A1178" s="25">
        <v>38254</v>
      </c>
      <c r="B1178" s="1">
        <v>1.3667799549155779</v>
      </c>
      <c r="C1178" s="1"/>
      <c r="D1178" s="1"/>
      <c r="E1178" s="1"/>
      <c r="F1178" s="1">
        <v>5.5850525781020393</v>
      </c>
      <c r="G1178" s="1">
        <v>5.1054370856758018</v>
      </c>
      <c r="H1178" s="1"/>
      <c r="I1178" s="1">
        <v>3.49238610257509</v>
      </c>
      <c r="J1178" s="1"/>
      <c r="K1178" s="1">
        <v>2.8144946947623941</v>
      </c>
      <c r="L1178" s="1">
        <v>2.7129055541661069</v>
      </c>
      <c r="M1178" s="1">
        <v>2.8239571819210871E-2</v>
      </c>
      <c r="N1178" s="1">
        <v>2.753893805882782</v>
      </c>
      <c r="O1178" s="1"/>
      <c r="P1178" s="1">
        <v>3.1211495929359332</v>
      </c>
      <c r="Q1178" s="1">
        <v>1.2541663594336261</v>
      </c>
      <c r="R1178" s="1"/>
      <c r="S1178" s="1"/>
      <c r="T1178" s="1">
        <v>1.356881275841701</v>
      </c>
    </row>
    <row r="1179" spans="1:20" x14ac:dyDescent="0.3">
      <c r="A1179" s="25">
        <v>38257</v>
      </c>
      <c r="B1179" s="1">
        <v>1.4193150113107009</v>
      </c>
      <c r="C1179" s="1"/>
      <c r="D1179" s="1"/>
      <c r="E1179" s="1"/>
      <c r="F1179" s="1">
        <v>5.4667147482113974</v>
      </c>
      <c r="G1179" s="1">
        <v>5.1053861810736914</v>
      </c>
      <c r="H1179" s="1"/>
      <c r="I1179" s="1">
        <v>3.423443158085627</v>
      </c>
      <c r="J1179" s="1"/>
      <c r="K1179" s="1">
        <v>2.8513336305194521</v>
      </c>
      <c r="L1179" s="1">
        <v>2.6702428661092679</v>
      </c>
      <c r="M1179" s="1">
        <v>2.7753048044683912E-2</v>
      </c>
      <c r="N1179" s="1">
        <v>2.7782697071022762</v>
      </c>
      <c r="O1179" s="1"/>
      <c r="P1179" s="1">
        <v>3.04925402967765</v>
      </c>
      <c r="Q1179" s="1">
        <v>1.2513998159988819</v>
      </c>
      <c r="R1179" s="1"/>
      <c r="S1179" s="1"/>
      <c r="T1179" s="1">
        <v>1.34873006497342</v>
      </c>
    </row>
    <row r="1180" spans="1:20" x14ac:dyDescent="0.3">
      <c r="A1180" s="25">
        <v>38258</v>
      </c>
      <c r="B1180" s="1">
        <v>1.419497591820498</v>
      </c>
      <c r="C1180" s="1"/>
      <c r="D1180" s="1"/>
      <c r="E1180" s="1"/>
      <c r="F1180" s="1">
        <v>5.8079416153132639</v>
      </c>
      <c r="G1180" s="1">
        <v>5.182894704296511</v>
      </c>
      <c r="H1180" s="1"/>
      <c r="I1180" s="1">
        <v>3.5137481197906939</v>
      </c>
      <c r="J1180" s="1"/>
      <c r="K1180" s="1">
        <v>2.7997591204103038</v>
      </c>
      <c r="L1180" s="1">
        <v>2.7320607984568128</v>
      </c>
      <c r="M1180" s="1">
        <v>2.7809121906662179E-2</v>
      </c>
      <c r="N1180" s="1">
        <v>2.8039048889411688</v>
      </c>
      <c r="O1180" s="1"/>
      <c r="P1180" s="1">
        <v>3.0609960118241908</v>
      </c>
      <c r="Q1180" s="1">
        <v>1.2901314241546331</v>
      </c>
      <c r="R1180" s="1"/>
      <c r="S1180" s="1"/>
      <c r="T1180" s="1">
        <v>1.372120496160661</v>
      </c>
    </row>
    <row r="1181" spans="1:20" x14ac:dyDescent="0.3">
      <c r="A1181" s="25">
        <v>38259</v>
      </c>
      <c r="B1181" s="1">
        <v>1.3934147315170731</v>
      </c>
      <c r="C1181" s="1"/>
      <c r="D1181" s="1"/>
      <c r="E1181" s="1"/>
      <c r="F1181" s="1">
        <v>5.8682088954075251</v>
      </c>
      <c r="G1181" s="1">
        <v>5.2424279490109926</v>
      </c>
      <c r="H1181" s="1"/>
      <c r="I1181" s="1">
        <v>3.4770777136185709</v>
      </c>
      <c r="J1181" s="1"/>
      <c r="K1181" s="1">
        <v>2.8144946947623941</v>
      </c>
      <c r="L1181" s="1">
        <v>2.7573698894210721</v>
      </c>
      <c r="M1181" s="1">
        <v>2.769751555313928E-2</v>
      </c>
      <c r="N1181" s="1">
        <v>2.7967114920055258</v>
      </c>
      <c r="O1181" s="1"/>
      <c r="P1181" s="1">
        <v>3.1102582004116499</v>
      </c>
      <c r="Q1181" s="1">
        <v>1.226593143153685</v>
      </c>
      <c r="R1181" s="1"/>
      <c r="S1181" s="1"/>
      <c r="T1181" s="1">
        <v>1.3708210277613699</v>
      </c>
    </row>
    <row r="1182" spans="1:20" x14ac:dyDescent="0.3">
      <c r="A1182" s="25">
        <v>38260</v>
      </c>
      <c r="B1182" s="1">
        <v>1.380428936529954</v>
      </c>
      <c r="C1182" s="1"/>
      <c r="D1182" s="1"/>
      <c r="E1182" s="1"/>
      <c r="F1182" s="1">
        <v>5.8784882370910596</v>
      </c>
      <c r="G1182" s="1">
        <v>5.3248561467300819</v>
      </c>
      <c r="H1182" s="1"/>
      <c r="I1182" s="1">
        <v>3.5301417123230059</v>
      </c>
      <c r="J1182" s="1"/>
      <c r="K1182" s="1">
        <v>2.8144946947623941</v>
      </c>
      <c r="L1182" s="1">
        <v>2.7762175035234629</v>
      </c>
      <c r="M1182" s="1">
        <v>2.7342915591417691E-2</v>
      </c>
      <c r="N1182" s="1">
        <v>2.8016580507193658</v>
      </c>
      <c r="O1182" s="1"/>
      <c r="P1182" s="1">
        <v>3.1548921278592799</v>
      </c>
      <c r="Q1182" s="1">
        <v>1.2359071727319599</v>
      </c>
      <c r="R1182" s="1"/>
      <c r="S1182" s="1"/>
      <c r="T1182" s="1">
        <v>1.373006497341996</v>
      </c>
    </row>
    <row r="1183" spans="1:20" x14ac:dyDescent="0.3">
      <c r="A1183" s="25">
        <v>38261</v>
      </c>
      <c r="B1183" s="1">
        <v>1.380927281426743</v>
      </c>
      <c r="C1183" s="1"/>
      <c r="D1183" s="1"/>
      <c r="E1183" s="1"/>
      <c r="F1183" s="1">
        <v>5.9462209604745091</v>
      </c>
      <c r="G1183" s="1">
        <v>5.5067509584802634</v>
      </c>
      <c r="H1183" s="1"/>
      <c r="I1183" s="1">
        <v>3.6397687276050048</v>
      </c>
      <c r="J1183" s="1"/>
      <c r="K1183" s="1">
        <v>2.9102759278457011</v>
      </c>
      <c r="L1183" s="1">
        <v>2.8673194901277501</v>
      </c>
      <c r="M1183" s="1">
        <v>2.7858627907292668E-2</v>
      </c>
      <c r="N1183" s="1">
        <v>2.9001139675074832</v>
      </c>
      <c r="O1183" s="1"/>
      <c r="P1183" s="1">
        <v>3.2253492331792102</v>
      </c>
      <c r="Q1183" s="1">
        <v>1.2541663594336261</v>
      </c>
      <c r="R1183" s="1"/>
      <c r="S1183" s="1"/>
      <c r="T1183" s="1">
        <v>1.4044300059066741</v>
      </c>
    </row>
    <row r="1184" spans="1:20" x14ac:dyDescent="0.3">
      <c r="A1184" s="25">
        <v>38264</v>
      </c>
      <c r="B1184" s="1">
        <v>1.3811942797025061</v>
      </c>
      <c r="C1184" s="1"/>
      <c r="D1184" s="1"/>
      <c r="E1184" s="1"/>
      <c r="F1184" s="1">
        <v>6.0760628165911923</v>
      </c>
      <c r="G1184" s="1">
        <v>5.4533025970180438</v>
      </c>
      <c r="H1184" s="1"/>
      <c r="I1184" s="1">
        <v>3.6051238182268102</v>
      </c>
      <c r="J1184" s="1"/>
      <c r="K1184" s="1">
        <v>2.9618504379548489</v>
      </c>
      <c r="L1184" s="1">
        <v>2.938982357206235</v>
      </c>
      <c r="M1184" s="1">
        <v>2.892423406832428E-2</v>
      </c>
      <c r="N1184" s="1">
        <v>2.9128264910496049</v>
      </c>
      <c r="O1184" s="1"/>
      <c r="P1184" s="1">
        <v>3.2711980383447719</v>
      </c>
      <c r="Q1184" s="1">
        <v>1.276298706957802</v>
      </c>
      <c r="R1184" s="1"/>
      <c r="S1184" s="1"/>
      <c r="T1184" s="1">
        <v>1.426461901949202</v>
      </c>
    </row>
    <row r="1185" spans="1:20" x14ac:dyDescent="0.3">
      <c r="A1185" s="25">
        <v>38265</v>
      </c>
      <c r="B1185" s="1">
        <v>1.3815508704400461</v>
      </c>
      <c r="C1185" s="1"/>
      <c r="D1185" s="1"/>
      <c r="E1185" s="1"/>
      <c r="F1185" s="1">
        <v>6.1658030800094954</v>
      </c>
      <c r="G1185" s="1">
        <v>5.436274116877664</v>
      </c>
      <c r="H1185" s="1"/>
      <c r="I1185" s="1">
        <v>3.602090722656091</v>
      </c>
      <c r="J1185" s="1"/>
      <c r="K1185" s="1">
        <v>2.9765860122248271</v>
      </c>
      <c r="L1185" s="1">
        <v>2.9574609365439999</v>
      </c>
      <c r="M1185" s="1">
        <v>2.882543514367425E-2</v>
      </c>
      <c r="N1185" s="1">
        <v>2.9682082321001211</v>
      </c>
      <c r="O1185" s="1"/>
      <c r="P1185" s="1">
        <v>3.208119002380653</v>
      </c>
      <c r="Q1185" s="1">
        <v>1.276298706957802</v>
      </c>
      <c r="R1185" s="1"/>
      <c r="S1185" s="1"/>
      <c r="T1185" s="1">
        <v>1.42971057294743</v>
      </c>
    </row>
    <row r="1186" spans="1:20" x14ac:dyDescent="0.3">
      <c r="A1186" s="25">
        <v>38266</v>
      </c>
      <c r="B1186" s="1">
        <v>1.355588765139266</v>
      </c>
      <c r="C1186" s="1"/>
      <c r="D1186" s="1"/>
      <c r="E1186" s="1"/>
      <c r="F1186" s="1">
        <v>6.1247165648856869</v>
      </c>
      <c r="G1186" s="1">
        <v>5.4706336787435834</v>
      </c>
      <c r="H1186" s="1"/>
      <c r="I1186" s="1">
        <v>3.5581020515848221</v>
      </c>
      <c r="J1186" s="1"/>
      <c r="K1186" s="1">
        <v>2.9471148636027582</v>
      </c>
      <c r="L1186" s="1">
        <v>2.95417744825308</v>
      </c>
      <c r="M1186" s="1">
        <v>2.8427835709419109E-2</v>
      </c>
      <c r="N1186" s="1">
        <v>2.9746821486535202</v>
      </c>
      <c r="O1186" s="1"/>
      <c r="P1186" s="1">
        <v>3.1276295814584301</v>
      </c>
      <c r="Q1186" s="1">
        <v>1.2541663594336261</v>
      </c>
      <c r="R1186" s="1"/>
      <c r="S1186" s="1"/>
      <c r="T1186" s="1">
        <v>1.4191966922622561</v>
      </c>
    </row>
    <row r="1187" spans="1:20" x14ac:dyDescent="0.3">
      <c r="A1187" s="25">
        <v>38267</v>
      </c>
      <c r="B1187" s="1">
        <v>1.355608949597529</v>
      </c>
      <c r="C1187" s="1"/>
      <c r="D1187" s="1"/>
      <c r="E1187" s="1"/>
      <c r="F1187" s="1">
        <v>6.1160519836602107</v>
      </c>
      <c r="G1187" s="1">
        <v>5.4727243511534143</v>
      </c>
      <c r="H1187" s="1"/>
      <c r="I1187" s="1">
        <v>3.4935996424287068</v>
      </c>
      <c r="J1187" s="1"/>
      <c r="K1187" s="1">
        <v>2.9250115021156788</v>
      </c>
      <c r="L1187" s="1">
        <v>2.980657326260677</v>
      </c>
      <c r="M1187" s="1">
        <v>2.8471239396190721E-2</v>
      </c>
      <c r="N1187" s="1">
        <v>2.9910290471523839</v>
      </c>
      <c r="O1187" s="1"/>
      <c r="P1187" s="1">
        <v>3.0957756456234411</v>
      </c>
      <c r="Q1187" s="1">
        <v>1.245036766082793</v>
      </c>
      <c r="R1187" s="1"/>
      <c r="S1187" s="1"/>
      <c r="T1187" s="1">
        <v>1.4237448316597749</v>
      </c>
    </row>
    <row r="1188" spans="1:20" x14ac:dyDescent="0.3">
      <c r="A1188" s="25">
        <v>38268</v>
      </c>
      <c r="B1188" s="1">
        <v>1.3292616567959481</v>
      </c>
      <c r="C1188" s="1"/>
      <c r="D1188" s="1"/>
      <c r="E1188" s="1"/>
      <c r="F1188" s="1">
        <v>5.9560770604922526</v>
      </c>
      <c r="G1188" s="1">
        <v>5.5762434714830409</v>
      </c>
      <c r="H1188" s="1"/>
      <c r="I1188" s="1">
        <v>3.4191291860331852</v>
      </c>
      <c r="J1188" s="1"/>
      <c r="K1188" s="1">
        <v>2.9618504379548489</v>
      </c>
      <c r="L1188" s="1">
        <v>3.0326204637080281</v>
      </c>
      <c r="M1188" s="1">
        <v>2.8435450733971621E-2</v>
      </c>
      <c r="N1188" s="1">
        <v>2.977188852311452</v>
      </c>
      <c r="O1188" s="1"/>
      <c r="P1188" s="1">
        <v>3.062661946932224</v>
      </c>
      <c r="Q1188" s="1">
        <v>1.2274231061771741</v>
      </c>
      <c r="R1188" s="1"/>
      <c r="S1188" s="1"/>
      <c r="T1188" s="1">
        <v>1.4132309509746011</v>
      </c>
    </row>
    <row r="1189" spans="1:20" x14ac:dyDescent="0.3">
      <c r="A1189" s="25">
        <v>38271</v>
      </c>
      <c r="B1189" s="1">
        <v>1.3294245518498531</v>
      </c>
      <c r="C1189" s="1"/>
      <c r="D1189" s="1"/>
      <c r="E1189" s="1"/>
      <c r="F1189" s="1">
        <v>5.9597373731555878</v>
      </c>
      <c r="G1189" s="1">
        <v>5.5834061752063331</v>
      </c>
      <c r="H1189" s="1"/>
      <c r="I1189" s="1">
        <v>3.467391174165543</v>
      </c>
      <c r="J1189" s="1"/>
      <c r="K1189" s="1">
        <v>2.9913215865769169</v>
      </c>
      <c r="L1189" s="1">
        <v>3.0517809912231662</v>
      </c>
      <c r="M1189" s="1">
        <v>2.83769347020453E-2</v>
      </c>
      <c r="N1189" s="1">
        <v>2.9447874330109238</v>
      </c>
      <c r="O1189" s="1"/>
      <c r="P1189" s="1">
        <v>3.0483994748917449</v>
      </c>
      <c r="Q1189" s="1">
        <v>1.2311118307722411</v>
      </c>
      <c r="R1189" s="1"/>
      <c r="S1189" s="1"/>
      <c r="T1189" s="1">
        <v>1.414825753101004</v>
      </c>
    </row>
    <row r="1190" spans="1:20" x14ac:dyDescent="0.3">
      <c r="A1190" s="25">
        <v>38273</v>
      </c>
      <c r="B1190" s="1">
        <v>1.303115033601993</v>
      </c>
      <c r="C1190" s="1"/>
      <c r="D1190" s="1"/>
      <c r="E1190" s="1"/>
      <c r="F1190" s="1">
        <v>5.7041276438790209</v>
      </c>
      <c r="G1190" s="1">
        <v>5.4888028453504347</v>
      </c>
      <c r="H1190" s="1"/>
      <c r="I1190" s="1">
        <v>3.4271349824554411</v>
      </c>
      <c r="J1190" s="1"/>
      <c r="K1190" s="1">
        <v>2.976586012224828</v>
      </c>
      <c r="L1190" s="1">
        <v>3.0488121320058492</v>
      </c>
      <c r="M1190" s="1">
        <v>2.7550526697631559E-2</v>
      </c>
      <c r="N1190" s="1">
        <v>2.8188703222667129</v>
      </c>
      <c r="O1190" s="1"/>
      <c r="P1190" s="1">
        <v>3.07336401255845</v>
      </c>
      <c r="Q1190" s="1">
        <v>1.2080573021108549</v>
      </c>
      <c r="R1190" s="1"/>
      <c r="S1190" s="1"/>
      <c r="T1190" s="1">
        <v>1.3756054341405779</v>
      </c>
    </row>
    <row r="1191" spans="1:20" x14ac:dyDescent="0.3">
      <c r="A1191" s="25">
        <v>38274</v>
      </c>
      <c r="B1191" s="1">
        <v>1.289956197767645</v>
      </c>
      <c r="C1191" s="1"/>
      <c r="D1191" s="1"/>
      <c r="E1191" s="1"/>
      <c r="F1191" s="1">
        <v>5.6029524856801753</v>
      </c>
      <c r="G1191" s="1">
        <v>5.5232102970859653</v>
      </c>
      <c r="H1191" s="1"/>
      <c r="I1191" s="1">
        <v>3.432173764130007</v>
      </c>
      <c r="J1191" s="1"/>
      <c r="K1191" s="1">
        <v>2.93237928933278</v>
      </c>
      <c r="L1191" s="1">
        <v>3.0189395998156172</v>
      </c>
      <c r="M1191" s="1">
        <v>2.6736888862829451E-2</v>
      </c>
      <c r="N1191" s="1">
        <v>2.7988966916340541</v>
      </c>
      <c r="O1191" s="1"/>
      <c r="P1191" s="1">
        <v>3.0697704875735621</v>
      </c>
      <c r="Q1191" s="1">
        <v>1.2079650839971341</v>
      </c>
      <c r="R1191" s="1"/>
      <c r="S1191" s="1"/>
      <c r="T1191" s="1">
        <v>1.3561134081512101</v>
      </c>
    </row>
    <row r="1192" spans="1:20" x14ac:dyDescent="0.3">
      <c r="A1192" s="25">
        <v>38275</v>
      </c>
      <c r="B1192" s="1">
        <v>1.3034852126204699</v>
      </c>
      <c r="C1192" s="1"/>
      <c r="D1192" s="1"/>
      <c r="E1192" s="1"/>
      <c r="F1192" s="1">
        <v>5.7527081169763168</v>
      </c>
      <c r="G1192" s="1">
        <v>5.7125493729243697</v>
      </c>
      <c r="H1192" s="1"/>
      <c r="I1192" s="1">
        <v>3.5121479699375211</v>
      </c>
      <c r="J1192" s="1"/>
      <c r="K1192" s="1">
        <v>2.9544826507377491</v>
      </c>
      <c r="L1192" s="1">
        <v>3.0458344538933009</v>
      </c>
      <c r="M1192" s="1">
        <v>2.714275697374402E-2</v>
      </c>
      <c r="N1192" s="1">
        <v>2.853042186094715</v>
      </c>
      <c r="O1192" s="1"/>
      <c r="P1192" s="1">
        <v>3.0488502102895749</v>
      </c>
      <c r="Q1192" s="1">
        <v>1.197913309485978</v>
      </c>
      <c r="R1192" s="1"/>
      <c r="S1192" s="1"/>
      <c r="T1192" s="1">
        <v>1.38021264028352</v>
      </c>
    </row>
    <row r="1193" spans="1:20" x14ac:dyDescent="0.3">
      <c r="A1193" s="25">
        <v>38278</v>
      </c>
      <c r="B1193" s="1">
        <v>1.2646283401548279</v>
      </c>
      <c r="C1193" s="1"/>
      <c r="D1193" s="1"/>
      <c r="E1193" s="1"/>
      <c r="F1193" s="1">
        <v>5.675557505310767</v>
      </c>
      <c r="G1193" s="1">
        <v>5.6609527994352584</v>
      </c>
      <c r="H1193" s="1"/>
      <c r="I1193" s="1">
        <v>3.5474304027695318</v>
      </c>
      <c r="J1193" s="1"/>
      <c r="K1193" s="1">
        <v>2.9250115021156802</v>
      </c>
      <c r="L1193" s="1">
        <v>3.0440573298876918</v>
      </c>
      <c r="M1193" s="1">
        <v>2.7446431778961951E-2</v>
      </c>
      <c r="N1193" s="1">
        <v>2.90978014211974</v>
      </c>
      <c r="O1193" s="1"/>
      <c r="P1193" s="1">
        <v>3.0714825746867662</v>
      </c>
      <c r="Q1193" s="1">
        <v>1.175873180098636</v>
      </c>
      <c r="R1193" s="1"/>
      <c r="S1193" s="1"/>
      <c r="T1193" s="1">
        <v>1.3828115770821019</v>
      </c>
    </row>
    <row r="1194" spans="1:20" x14ac:dyDescent="0.3">
      <c r="A1194" s="25">
        <v>38279</v>
      </c>
      <c r="B1194" s="1">
        <v>1.290156116647027</v>
      </c>
      <c r="C1194" s="1"/>
      <c r="D1194" s="1"/>
      <c r="E1194" s="1"/>
      <c r="F1194" s="1">
        <v>5.4502580109389616</v>
      </c>
      <c r="G1194" s="1">
        <v>5.5798053520183508</v>
      </c>
      <c r="H1194" s="1"/>
      <c r="I1194" s="1">
        <v>3.468380566187637</v>
      </c>
      <c r="J1194" s="1"/>
      <c r="K1194" s="1">
        <v>2.9323792893327809</v>
      </c>
      <c r="L1194" s="1">
        <v>3.0303808250129172</v>
      </c>
      <c r="M1194" s="1">
        <v>2.7026185750900069E-2</v>
      </c>
      <c r="N1194" s="1">
        <v>2.83746810400979</v>
      </c>
      <c r="O1194" s="1"/>
      <c r="P1194" s="1">
        <v>3.0305930614744319</v>
      </c>
      <c r="Q1194" s="1">
        <v>1.1451645479059529</v>
      </c>
      <c r="R1194" s="1"/>
      <c r="S1194" s="1"/>
      <c r="T1194" s="1">
        <v>1.352155936207915</v>
      </c>
    </row>
    <row r="1195" spans="1:20" x14ac:dyDescent="0.3">
      <c r="A1195" s="25">
        <v>38280</v>
      </c>
      <c r="B1195" s="1">
        <v>1.316065344430964</v>
      </c>
      <c r="C1195" s="1"/>
      <c r="D1195" s="1"/>
      <c r="E1195" s="1"/>
      <c r="F1195" s="1">
        <v>5.39658224597484</v>
      </c>
      <c r="G1195" s="1">
        <v>5.5919799368595129</v>
      </c>
      <c r="H1195" s="1"/>
      <c r="I1195" s="1">
        <v>3.494222868794512</v>
      </c>
      <c r="J1195" s="1"/>
      <c r="K1195" s="1">
        <v>2.8955403534936108</v>
      </c>
      <c r="L1195" s="1">
        <v>3.063166359044406</v>
      </c>
      <c r="M1195" s="1">
        <v>2.7024067425933371E-2</v>
      </c>
      <c r="N1195" s="1">
        <v>2.844831200305165</v>
      </c>
      <c r="O1195" s="1"/>
      <c r="P1195" s="1">
        <v>2.9469934192719869</v>
      </c>
      <c r="Q1195" s="1">
        <v>1.143504621835862</v>
      </c>
      <c r="R1195" s="1"/>
      <c r="S1195" s="1"/>
      <c r="T1195" s="1">
        <v>1.35103366804489</v>
      </c>
    </row>
    <row r="1196" spans="1:20" x14ac:dyDescent="0.3">
      <c r="A1196" s="25">
        <v>38281</v>
      </c>
      <c r="B1196" s="1">
        <v>1.3027505651614459</v>
      </c>
      <c r="C1196" s="1"/>
      <c r="D1196" s="1"/>
      <c r="E1196" s="1"/>
      <c r="F1196" s="1">
        <v>5.4999915014896006</v>
      </c>
      <c r="G1196" s="1">
        <v>5.557593019466033</v>
      </c>
      <c r="H1196" s="1"/>
      <c r="I1196" s="1">
        <v>3.4892849835425221</v>
      </c>
      <c r="J1196" s="1"/>
      <c r="K1196" s="1">
        <v>3.035528309551077</v>
      </c>
      <c r="L1196" s="1">
        <v>3.2065013908486941</v>
      </c>
      <c r="M1196" s="1">
        <v>2.712144344830519E-2</v>
      </c>
      <c r="N1196" s="1">
        <v>2.8923556507716182</v>
      </c>
      <c r="O1196" s="1"/>
      <c r="P1196" s="1">
        <v>2.895208681317671</v>
      </c>
      <c r="Q1196" s="1">
        <v>1.170247875092314</v>
      </c>
      <c r="R1196" s="1"/>
      <c r="S1196" s="1"/>
      <c r="T1196" s="1">
        <v>1.3619610159480211</v>
      </c>
    </row>
    <row r="1197" spans="1:20" x14ac:dyDescent="0.3">
      <c r="A1197" s="25">
        <v>38282</v>
      </c>
      <c r="B1197" s="1">
        <v>1.2892445638824359</v>
      </c>
      <c r="C1197" s="1"/>
      <c r="D1197" s="1"/>
      <c r="E1197" s="1"/>
      <c r="F1197" s="1">
        <v>5.418530927624273</v>
      </c>
      <c r="G1197" s="1">
        <v>5.6091427266596403</v>
      </c>
      <c r="H1197" s="1"/>
      <c r="I1197" s="1">
        <v>3.489569956511096</v>
      </c>
      <c r="J1197" s="1"/>
      <c r="K1197" s="1">
        <v>3.035528309551077</v>
      </c>
      <c r="L1197" s="1">
        <v>3.198264045777659</v>
      </c>
      <c r="M1197" s="1">
        <v>2.6802468780249021E-2</v>
      </c>
      <c r="N1197" s="1">
        <v>2.9051403387028012</v>
      </c>
      <c r="O1197" s="1"/>
      <c r="P1197" s="1">
        <v>2.8563829320208982</v>
      </c>
      <c r="Q1197" s="1">
        <v>1.137787098738932</v>
      </c>
      <c r="R1197" s="1"/>
      <c r="S1197" s="1"/>
      <c r="T1197" s="1">
        <v>1.3428824571766089</v>
      </c>
    </row>
    <row r="1198" spans="1:20" x14ac:dyDescent="0.3">
      <c r="A1198" s="25">
        <v>38285</v>
      </c>
      <c r="B1198" s="1">
        <v>1.250167367280361</v>
      </c>
      <c r="C1198" s="1"/>
      <c r="D1198" s="1"/>
      <c r="E1198" s="1"/>
      <c r="F1198" s="1">
        <v>5.3916546063802082</v>
      </c>
      <c r="G1198" s="1">
        <v>5.5233317468368606</v>
      </c>
      <c r="H1198" s="1"/>
      <c r="I1198" s="1">
        <v>3.4430114677212011</v>
      </c>
      <c r="J1198" s="1"/>
      <c r="K1198" s="1">
        <v>3.0502638838210561</v>
      </c>
      <c r="L1198" s="1">
        <v>3.1699670211008142</v>
      </c>
      <c r="M1198" s="1">
        <v>2.6646387155256961E-2</v>
      </c>
      <c r="N1198" s="1">
        <v>2.9057573172276019</v>
      </c>
      <c r="O1198" s="1"/>
      <c r="P1198" s="1">
        <v>3.0238870770460662</v>
      </c>
      <c r="Q1198" s="1">
        <v>1.093061313121976</v>
      </c>
      <c r="R1198" s="1"/>
      <c r="S1198" s="1"/>
      <c r="T1198" s="1">
        <v>1.3350265800354399</v>
      </c>
    </row>
    <row r="1199" spans="1:20" x14ac:dyDescent="0.3">
      <c r="A1199" s="25">
        <v>38286</v>
      </c>
      <c r="B1199" s="1">
        <v>1.276637672472698</v>
      </c>
      <c r="C1199" s="1"/>
      <c r="D1199" s="1"/>
      <c r="E1199" s="1"/>
      <c r="F1199" s="1">
        <v>5.5392262613475216</v>
      </c>
      <c r="G1199" s="1">
        <v>5.5061692534942352</v>
      </c>
      <c r="H1199" s="1"/>
      <c r="I1199" s="1">
        <v>3.489102289920325</v>
      </c>
      <c r="J1199" s="1"/>
      <c r="K1199" s="1">
        <v>3.0134249480639972</v>
      </c>
      <c r="L1199" s="1">
        <v>3.1587236020550948</v>
      </c>
      <c r="M1199" s="1">
        <v>2.7200887099746811E-2</v>
      </c>
      <c r="N1199" s="1">
        <v>2.8761625753167399</v>
      </c>
      <c r="O1199" s="1"/>
      <c r="P1199" s="1">
        <v>3.0540368557291502</v>
      </c>
      <c r="Q1199" s="1">
        <v>1.1260753981807969</v>
      </c>
      <c r="R1199" s="1"/>
      <c r="S1199" s="1"/>
      <c r="T1199" s="1">
        <v>1.3495569994093319</v>
      </c>
    </row>
    <row r="1200" spans="1:20" x14ac:dyDescent="0.3">
      <c r="A1200" s="25">
        <v>38287</v>
      </c>
      <c r="B1200" s="1">
        <v>1.2897969439326999</v>
      </c>
      <c r="C1200" s="1"/>
      <c r="D1200" s="1"/>
      <c r="E1200" s="1"/>
      <c r="F1200" s="1">
        <v>5.6337982668390723</v>
      </c>
      <c r="G1200" s="1">
        <v>5.5063645303564419</v>
      </c>
      <c r="H1200" s="1"/>
      <c r="I1200" s="1">
        <v>3.508545654140967</v>
      </c>
      <c r="J1200" s="1"/>
      <c r="K1200" s="1">
        <v>3.0134249480639972</v>
      </c>
      <c r="L1200" s="1">
        <v>3.1683671750365412</v>
      </c>
      <c r="M1200" s="1">
        <v>2.755700306043924E-2</v>
      </c>
      <c r="N1200" s="1">
        <v>2.894207420492918</v>
      </c>
      <c r="O1200" s="1"/>
      <c r="P1200" s="1">
        <v>3.060557544154471</v>
      </c>
      <c r="Q1200" s="1">
        <v>1.0918624776204899</v>
      </c>
      <c r="R1200" s="1"/>
      <c r="S1200" s="1"/>
      <c r="T1200" s="1">
        <v>1.3685764914353209</v>
      </c>
    </row>
    <row r="1201" spans="1:20" x14ac:dyDescent="0.3">
      <c r="A1201" s="25">
        <v>38288</v>
      </c>
      <c r="B1201" s="1">
        <v>1.276686969477788</v>
      </c>
      <c r="C1201" s="1"/>
      <c r="D1201" s="1"/>
      <c r="E1201" s="1"/>
      <c r="F1201" s="1">
        <v>5.4870373596425708</v>
      </c>
      <c r="G1201" s="1">
        <v>5.4895782194710296</v>
      </c>
      <c r="H1201" s="1"/>
      <c r="I1201" s="1">
        <v>3.5107496596490839</v>
      </c>
      <c r="J1201" s="1"/>
      <c r="K1201" s="1">
        <v>3.064999458173145</v>
      </c>
      <c r="L1201" s="1">
        <v>3.2105220668209831</v>
      </c>
      <c r="M1201" s="1">
        <v>2.7030624320449389E-2</v>
      </c>
      <c r="N1201" s="1">
        <v>2.8568842763731772</v>
      </c>
      <c r="O1201" s="1"/>
      <c r="P1201" s="1">
        <v>3.1231854602404581</v>
      </c>
      <c r="Q1201" s="1">
        <v>1.0680702040493359</v>
      </c>
      <c r="R1201" s="1"/>
      <c r="S1201" s="1"/>
      <c r="T1201" s="1">
        <v>1.354282339043118</v>
      </c>
    </row>
    <row r="1202" spans="1:20" x14ac:dyDescent="0.3">
      <c r="A1202" s="25">
        <v>38289</v>
      </c>
      <c r="B1202" s="1">
        <v>1.302773211273625</v>
      </c>
      <c r="C1202" s="1"/>
      <c r="D1202" s="1"/>
      <c r="E1202" s="1"/>
      <c r="F1202" s="1">
        <v>5.5913999001412007</v>
      </c>
      <c r="G1202" s="1">
        <v>5.557148379261788</v>
      </c>
      <c r="H1202" s="1"/>
      <c r="I1202" s="1">
        <v>3.6240895601694492</v>
      </c>
      <c r="J1202" s="1"/>
      <c r="K1202" s="1">
        <v>3.0355283095510761</v>
      </c>
      <c r="L1202" s="1">
        <v>3.189527267663705</v>
      </c>
      <c r="M1202" s="1">
        <v>2.711399411007135E-2</v>
      </c>
      <c r="N1202" s="1">
        <v>2.8740837706049178</v>
      </c>
      <c r="O1202" s="1"/>
      <c r="P1202" s="1">
        <v>3.1584141664006959</v>
      </c>
      <c r="Q1202" s="1">
        <v>1.0697301301194271</v>
      </c>
      <c r="R1202" s="1"/>
      <c r="S1202" s="1"/>
      <c r="T1202" s="1">
        <v>1.361606615475486</v>
      </c>
    </row>
    <row r="1203" spans="1:20" x14ac:dyDescent="0.3">
      <c r="A1203" s="25">
        <v>38292</v>
      </c>
      <c r="B1203" s="1">
        <v>1.3417436340001521</v>
      </c>
      <c r="C1203" s="1"/>
      <c r="D1203" s="1"/>
      <c r="E1203" s="1"/>
      <c r="F1203" s="1">
        <v>5.6608614178907199</v>
      </c>
      <c r="G1203" s="1">
        <v>5.5038511612701457</v>
      </c>
      <c r="H1203" s="1"/>
      <c r="I1203" s="1">
        <v>3.6528078696081692</v>
      </c>
      <c r="J1203" s="1"/>
      <c r="K1203" s="1">
        <v>3.0281605223339758</v>
      </c>
      <c r="L1203" s="1">
        <v>3.1681117577804541</v>
      </c>
      <c r="M1203" s="1">
        <v>2.74641886382316E-2</v>
      </c>
      <c r="N1203" s="1">
        <v>2.8821440294945928</v>
      </c>
      <c r="O1203" s="1"/>
      <c r="P1203" s="1">
        <v>3.201197127784841</v>
      </c>
      <c r="Q1203" s="1">
        <v>1.1280119785689391</v>
      </c>
      <c r="R1203" s="1"/>
      <c r="S1203" s="1"/>
      <c r="T1203" s="1">
        <v>1.374601299468398</v>
      </c>
    </row>
    <row r="1204" spans="1:20" x14ac:dyDescent="0.3">
      <c r="A1204" s="25">
        <v>38294</v>
      </c>
      <c r="B1204" s="1">
        <v>1.3549879766809749</v>
      </c>
      <c r="C1204" s="1"/>
      <c r="D1204" s="1"/>
      <c r="E1204" s="1"/>
      <c r="F1204" s="1">
        <v>5.7601801612635937</v>
      </c>
      <c r="G1204" s="1">
        <v>5.4659718504928207</v>
      </c>
      <c r="H1204" s="1"/>
      <c r="I1204" s="1">
        <v>3.6436970386045782</v>
      </c>
      <c r="J1204" s="1"/>
      <c r="K1204" s="1">
        <v>3.0207927351989858</v>
      </c>
      <c r="L1204" s="1">
        <v>3.1714541245065648</v>
      </c>
      <c r="M1204" s="1">
        <v>2.820102130356298E-2</v>
      </c>
      <c r="N1204" s="1">
        <v>2.8791998261909222</v>
      </c>
      <c r="O1204" s="1"/>
      <c r="P1204" s="1">
        <v>3.2503269444209231</v>
      </c>
      <c r="Q1204" s="1">
        <v>1.1941323668003021</v>
      </c>
      <c r="R1204" s="1"/>
      <c r="S1204" s="1"/>
      <c r="T1204" s="1">
        <v>1.3975191966922611</v>
      </c>
    </row>
    <row r="1205" spans="1:20" x14ac:dyDescent="0.3">
      <c r="A1205" s="25">
        <v>38295</v>
      </c>
      <c r="B1205" s="1">
        <v>1.35514444285788</v>
      </c>
      <c r="C1205" s="1"/>
      <c r="D1205" s="1"/>
      <c r="E1205" s="1"/>
      <c r="F1205" s="1">
        <v>5.8291862807856516</v>
      </c>
      <c r="G1205" s="1">
        <v>5.489622531696412</v>
      </c>
      <c r="H1205" s="1"/>
      <c r="I1205" s="1">
        <v>3.685670394550431</v>
      </c>
      <c r="J1205" s="1"/>
      <c r="K1205" s="1">
        <v>3.057631671038155</v>
      </c>
      <c r="L1205" s="1">
        <v>3.2300821607474339</v>
      </c>
      <c r="M1205" s="1">
        <v>2.880269456665208E-2</v>
      </c>
      <c r="N1205" s="1">
        <v>2.8975260679914832</v>
      </c>
      <c r="O1205" s="1"/>
      <c r="P1205" s="1">
        <v>3.2609420882028162</v>
      </c>
      <c r="Q1205" s="1">
        <v>1.208057302110854</v>
      </c>
      <c r="R1205" s="1"/>
      <c r="S1205" s="1"/>
      <c r="T1205" s="1">
        <v>1.410454813939751</v>
      </c>
    </row>
    <row r="1206" spans="1:20" x14ac:dyDescent="0.3">
      <c r="A1206" s="25">
        <v>38296</v>
      </c>
      <c r="B1206" s="1">
        <v>1.3286117006579301</v>
      </c>
      <c r="C1206" s="1"/>
      <c r="D1206" s="1"/>
      <c r="E1206" s="1"/>
      <c r="F1206" s="1">
        <v>5.7990222135474516</v>
      </c>
      <c r="G1206" s="1">
        <v>5.4207277345430276</v>
      </c>
      <c r="H1206" s="1"/>
      <c r="I1206" s="1">
        <v>3.6433808586191661</v>
      </c>
      <c r="J1206" s="1"/>
      <c r="K1206" s="1">
        <v>2.9986893737119069</v>
      </c>
      <c r="L1206" s="1">
        <v>3.2184888094160091</v>
      </c>
      <c r="M1206" s="1">
        <v>2.8101992961292038E-2</v>
      </c>
      <c r="N1206" s="1">
        <v>2.9447955013769671</v>
      </c>
      <c r="O1206" s="1"/>
      <c r="P1206" s="1">
        <v>3.2531634215774718</v>
      </c>
      <c r="Q1206" s="1">
        <v>1.1988354906462999</v>
      </c>
      <c r="R1206" s="1"/>
      <c r="S1206" s="1"/>
      <c r="T1206" s="1">
        <v>1.3904902539870041</v>
      </c>
    </row>
    <row r="1207" spans="1:20" x14ac:dyDescent="0.3">
      <c r="A1207" s="25">
        <v>38299</v>
      </c>
      <c r="B1207" s="1">
        <v>1.315143151393815</v>
      </c>
      <c r="C1207" s="1"/>
      <c r="D1207" s="1"/>
      <c r="E1207" s="1"/>
      <c r="F1207" s="1">
        <v>5.7405324828413944</v>
      </c>
      <c r="G1207" s="1">
        <v>5.4717271967077874</v>
      </c>
      <c r="H1207" s="1"/>
      <c r="I1207" s="1">
        <v>3.6298620440324698</v>
      </c>
      <c r="J1207" s="1"/>
      <c r="K1207" s="1">
        <v>2.9544826507377482</v>
      </c>
      <c r="L1207" s="1">
        <v>3.133712877447437</v>
      </c>
      <c r="M1207" s="1">
        <v>2.7704714001103119E-2</v>
      </c>
      <c r="N1207" s="1">
        <v>2.9118695628806339</v>
      </c>
      <c r="O1207" s="1"/>
      <c r="P1207" s="1">
        <v>3.2980187340641818</v>
      </c>
      <c r="Q1207" s="1">
        <v>1.211653808569088</v>
      </c>
      <c r="R1207" s="1"/>
      <c r="S1207" s="1"/>
      <c r="T1207" s="1">
        <v>1.370998227997636</v>
      </c>
    </row>
    <row r="1208" spans="1:20" x14ac:dyDescent="0.3">
      <c r="A1208" s="25">
        <v>38300</v>
      </c>
      <c r="B1208" s="1">
        <v>1.302107346865057</v>
      </c>
      <c r="C1208" s="1"/>
      <c r="D1208" s="1"/>
      <c r="E1208" s="1"/>
      <c r="F1208" s="1">
        <v>5.8861067354715706</v>
      </c>
      <c r="G1208" s="1">
        <v>5.416933715233065</v>
      </c>
      <c r="H1208" s="1"/>
      <c r="I1208" s="1">
        <v>3.6319105212410872</v>
      </c>
      <c r="J1208" s="1"/>
      <c r="K1208" s="1">
        <v>2.969218225089838</v>
      </c>
      <c r="L1208" s="1">
        <v>3.1564569909560212</v>
      </c>
      <c r="M1208" s="1">
        <v>2.7544688410475061E-2</v>
      </c>
      <c r="N1208" s="1">
        <v>2.890142189533778</v>
      </c>
      <c r="O1208" s="1"/>
      <c r="P1208" s="1">
        <v>3.323754124019819</v>
      </c>
      <c r="Q1208" s="1">
        <v>1.22465656274243</v>
      </c>
      <c r="R1208" s="1"/>
      <c r="S1208" s="1"/>
      <c r="T1208" s="1">
        <v>1.371234494979326</v>
      </c>
    </row>
    <row r="1209" spans="1:20" x14ac:dyDescent="0.3">
      <c r="A1209" s="25">
        <v>38301</v>
      </c>
      <c r="B1209" s="1">
        <v>1.3021630847872561</v>
      </c>
      <c r="C1209" s="1"/>
      <c r="D1209" s="1"/>
      <c r="E1209" s="1"/>
      <c r="F1209" s="1">
        <v>5.9343629359207348</v>
      </c>
      <c r="G1209" s="1">
        <v>5.4118490505847916</v>
      </c>
      <c r="H1209" s="1"/>
      <c r="I1209" s="1">
        <v>3.734210754962147</v>
      </c>
      <c r="J1209" s="1"/>
      <c r="K1209" s="1">
        <v>3.057631671038155</v>
      </c>
      <c r="L1209" s="1">
        <v>3.2272143008364278</v>
      </c>
      <c r="M1209" s="1">
        <v>2.769779419457994E-2</v>
      </c>
      <c r="N1209" s="1">
        <v>2.9275398846326648</v>
      </c>
      <c r="O1209" s="1"/>
      <c r="P1209" s="1">
        <v>3.3564483997686918</v>
      </c>
      <c r="Q1209" s="1">
        <v>1.208057302110854</v>
      </c>
      <c r="R1209" s="1"/>
      <c r="S1209" s="1"/>
      <c r="T1209" s="1">
        <v>1.3853514471352619</v>
      </c>
    </row>
    <row r="1210" spans="1:20" x14ac:dyDescent="0.3">
      <c r="A1210" s="25">
        <v>38302</v>
      </c>
      <c r="B1210" s="1">
        <v>1.341175042813731</v>
      </c>
      <c r="C1210" s="1"/>
      <c r="D1210" s="1"/>
      <c r="E1210" s="1"/>
      <c r="F1210" s="1">
        <v>5.9153956097559997</v>
      </c>
      <c r="G1210" s="1">
        <v>5.3256083161644829</v>
      </c>
      <c r="H1210" s="1"/>
      <c r="I1210" s="1">
        <v>3.7219858644615642</v>
      </c>
      <c r="J1210" s="1"/>
      <c r="K1210" s="1">
        <v>3.0355283095510761</v>
      </c>
      <c r="L1210" s="1">
        <v>3.201309917655637</v>
      </c>
      <c r="M1210" s="1">
        <v>2.793784207188162E-2</v>
      </c>
      <c r="N1210" s="1">
        <v>2.9404444682267048</v>
      </c>
      <c r="O1210" s="1"/>
      <c r="P1210" s="1">
        <v>3.3730495214102638</v>
      </c>
      <c r="Q1210" s="1">
        <v>1.2217055830802439</v>
      </c>
      <c r="R1210" s="1"/>
      <c r="S1210" s="1"/>
      <c r="T1210" s="1">
        <v>1.3892498523331349</v>
      </c>
    </row>
    <row r="1211" spans="1:20" x14ac:dyDescent="0.3">
      <c r="A1211" s="25">
        <v>38303</v>
      </c>
      <c r="B1211" s="1">
        <v>1.3679537798118999</v>
      </c>
      <c r="C1211" s="1"/>
      <c r="D1211" s="1"/>
      <c r="E1211" s="1"/>
      <c r="F1211" s="1">
        <v>6.1406055558523081</v>
      </c>
      <c r="G1211" s="1">
        <v>5.3514915156105598</v>
      </c>
      <c r="H1211" s="1"/>
      <c r="I1211" s="1">
        <v>3.7593392960426901</v>
      </c>
      <c r="J1211" s="1"/>
      <c r="K1211" s="1">
        <v>3.064999458173145</v>
      </c>
      <c r="L1211" s="1">
        <v>3.2158097046911132</v>
      </c>
      <c r="M1211" s="1">
        <v>2.856822103015989E-2</v>
      </c>
      <c r="N1211" s="1">
        <v>2.9524308521449361</v>
      </c>
      <c r="O1211" s="1"/>
      <c r="P1211" s="1">
        <v>3.397977372537186</v>
      </c>
      <c r="Q1211" s="1">
        <v>1.226500925039963</v>
      </c>
      <c r="R1211" s="1"/>
      <c r="S1211" s="1"/>
      <c r="T1211" s="1">
        <v>1.4196692262256341</v>
      </c>
    </row>
    <row r="1212" spans="1:20" x14ac:dyDescent="0.3">
      <c r="A1212" s="25">
        <v>38307</v>
      </c>
      <c r="B1212" s="1">
        <v>1.354963786206266</v>
      </c>
      <c r="C1212" s="1"/>
      <c r="D1212" s="1"/>
      <c r="E1212" s="1"/>
      <c r="F1212" s="1">
        <v>6.0881405156797994</v>
      </c>
      <c r="G1212" s="1">
        <v>5.4716464386027193</v>
      </c>
      <c r="H1212" s="1"/>
      <c r="I1212" s="1">
        <v>3.704463282867192</v>
      </c>
      <c r="J1212" s="1"/>
      <c r="K1212" s="1">
        <v>3.0134249480639972</v>
      </c>
      <c r="L1212" s="1">
        <v>3.183267032097076</v>
      </c>
      <c r="M1212" s="1">
        <v>2.8430922028573481E-2</v>
      </c>
      <c r="N1212" s="1">
        <v>2.8203667835089532</v>
      </c>
      <c r="O1212" s="1"/>
      <c r="P1212" s="1">
        <v>3.3690425107299342</v>
      </c>
      <c r="Q1212" s="1">
        <v>1.235722736504518</v>
      </c>
      <c r="R1212" s="1"/>
      <c r="S1212" s="1"/>
      <c r="T1212" s="1">
        <v>1.404134672179562</v>
      </c>
    </row>
    <row r="1213" spans="1:20" x14ac:dyDescent="0.3">
      <c r="A1213" s="25">
        <v>38308</v>
      </c>
      <c r="B1213" s="1">
        <v>1.342076566155441</v>
      </c>
      <c r="C1213" s="1"/>
      <c r="D1213" s="1"/>
      <c r="E1213" s="1"/>
      <c r="F1213" s="1">
        <v>6.1988715866294486</v>
      </c>
      <c r="G1213" s="1">
        <v>5.6181059670731637</v>
      </c>
      <c r="H1213" s="1"/>
      <c r="I1213" s="1">
        <v>3.7526237306747938</v>
      </c>
      <c r="J1213" s="1"/>
      <c r="K1213" s="1">
        <v>3.0428960966860661</v>
      </c>
      <c r="L1213" s="1">
        <v>3.199931200510103</v>
      </c>
      <c r="M1213" s="1">
        <v>2.9198661901328641E-2</v>
      </c>
      <c r="N1213" s="1">
        <v>2.837818090408355</v>
      </c>
      <c r="O1213" s="1"/>
      <c r="P1213" s="1">
        <v>3.3598640215667408</v>
      </c>
      <c r="Q1213" s="1">
        <v>1.2910536053149559</v>
      </c>
      <c r="R1213" s="1"/>
      <c r="S1213" s="1"/>
      <c r="T1213" s="1">
        <v>1.427584170112226</v>
      </c>
    </row>
    <row r="1214" spans="1:20" x14ac:dyDescent="0.3">
      <c r="A1214" s="25">
        <v>38309</v>
      </c>
      <c r="B1214" s="1">
        <v>1.3546494703679199</v>
      </c>
      <c r="C1214" s="1"/>
      <c r="D1214" s="1"/>
      <c r="E1214" s="1"/>
      <c r="F1214" s="1">
        <v>6.1144974478505212</v>
      </c>
      <c r="G1214" s="1">
        <v>5.6950223607801851</v>
      </c>
      <c r="H1214" s="1"/>
      <c r="I1214" s="1">
        <v>3.6599178284934188</v>
      </c>
      <c r="J1214" s="1"/>
      <c r="K1214" s="1">
        <v>2.9913215865769169</v>
      </c>
      <c r="L1214" s="1">
        <v>3.1702440273883692</v>
      </c>
      <c r="M1214" s="1">
        <v>2.953035730349781E-2</v>
      </c>
      <c r="N1214" s="1">
        <v>2.809282899862128</v>
      </c>
      <c r="O1214" s="1"/>
      <c r="P1214" s="1">
        <v>3.2959763755232312</v>
      </c>
      <c r="Q1214" s="1">
        <v>1.272609982362735</v>
      </c>
      <c r="R1214" s="1"/>
      <c r="S1214" s="1"/>
      <c r="T1214" s="1">
        <v>1.426048434731245</v>
      </c>
    </row>
    <row r="1215" spans="1:20" x14ac:dyDescent="0.3">
      <c r="A1215" s="25">
        <v>38310</v>
      </c>
      <c r="B1215" s="1">
        <v>1.354556519503924</v>
      </c>
      <c r="C1215" s="1"/>
      <c r="D1215" s="1"/>
      <c r="E1215" s="1"/>
      <c r="F1215" s="1">
        <v>6.085791270266439</v>
      </c>
      <c r="G1215" s="1">
        <v>5.6966623504874709</v>
      </c>
      <c r="H1215" s="1"/>
      <c r="I1215" s="1">
        <v>3.60279097188528</v>
      </c>
      <c r="J1215" s="1"/>
      <c r="K1215" s="1">
        <v>2.9618504379548489</v>
      </c>
      <c r="L1215" s="1">
        <v>3.1537820088811062</v>
      </c>
      <c r="M1215" s="1">
        <v>2.9571275644819851E-2</v>
      </c>
      <c r="N1215" s="1">
        <v>2.8003454902000571</v>
      </c>
      <c r="O1215" s="1"/>
      <c r="P1215" s="1">
        <v>3.2125179719431731</v>
      </c>
      <c r="Q1215" s="1">
        <v>1.286442699582679</v>
      </c>
      <c r="R1215" s="1"/>
      <c r="S1215" s="1"/>
      <c r="T1215" s="1">
        <v>1.419610159480212</v>
      </c>
    </row>
    <row r="1216" spans="1:20" x14ac:dyDescent="0.3">
      <c r="A1216" s="25">
        <v>38313</v>
      </c>
      <c r="B1216" s="1">
        <v>1.3549645482684991</v>
      </c>
      <c r="C1216" s="1"/>
      <c r="D1216" s="1"/>
      <c r="E1216" s="1"/>
      <c r="F1216" s="1">
        <v>6.0838458602829721</v>
      </c>
      <c r="G1216" s="1">
        <v>5.743313809006426</v>
      </c>
      <c r="H1216" s="1"/>
      <c r="I1216" s="1">
        <v>3.669277595930124</v>
      </c>
      <c r="J1216" s="1"/>
      <c r="K1216" s="1">
        <v>2.9618504379548489</v>
      </c>
      <c r="L1216" s="1">
        <v>3.164061754639929</v>
      </c>
      <c r="M1216" s="1">
        <v>3.0586403051454349E-2</v>
      </c>
      <c r="N1216" s="1">
        <v>2.8320175082443728</v>
      </c>
      <c r="O1216" s="1"/>
      <c r="P1216" s="1">
        <v>3.105973438581298</v>
      </c>
      <c r="Q1216" s="1">
        <v>1.3417735683700049</v>
      </c>
      <c r="R1216" s="1"/>
      <c r="S1216" s="1"/>
      <c r="T1216" s="1">
        <v>1.443827525103365</v>
      </c>
    </row>
    <row r="1217" spans="1:20" x14ac:dyDescent="0.3">
      <c r="A1217" s="25">
        <v>38314</v>
      </c>
      <c r="B1217" s="1">
        <v>1.354738001794612</v>
      </c>
      <c r="C1217" s="1"/>
      <c r="D1217" s="1"/>
      <c r="E1217" s="1"/>
      <c r="F1217" s="1">
        <v>6.098768020528885</v>
      </c>
      <c r="G1217" s="1">
        <v>5.7551863995008121</v>
      </c>
      <c r="H1217" s="1"/>
      <c r="I1217" s="1">
        <v>3.6600297326873359</v>
      </c>
      <c r="J1217" s="1"/>
      <c r="K1217" s="1">
        <v>2.9471148636027591</v>
      </c>
      <c r="L1217" s="1">
        <v>3.1370583625324011</v>
      </c>
      <c r="M1217" s="1">
        <v>3.0265275973706991E-2</v>
      </c>
      <c r="N1217" s="1">
        <v>2.7855486687458781</v>
      </c>
      <c r="O1217" s="1"/>
      <c r="P1217" s="1">
        <v>3.0480283500575509</v>
      </c>
      <c r="Q1217" s="1">
        <v>1.3556062855668369</v>
      </c>
      <c r="R1217" s="1"/>
      <c r="S1217" s="1"/>
      <c r="T1217" s="1">
        <v>1.437684583579443</v>
      </c>
    </row>
    <row r="1218" spans="1:20" x14ac:dyDescent="0.3">
      <c r="A1218" s="25">
        <v>38315</v>
      </c>
      <c r="B1218" s="1">
        <v>1.3546629148128779</v>
      </c>
      <c r="C1218" s="1"/>
      <c r="D1218" s="1"/>
      <c r="E1218" s="1"/>
      <c r="F1218" s="1">
        <v>6.194231156725893</v>
      </c>
      <c r="G1218" s="1">
        <v>5.6953714848634522</v>
      </c>
      <c r="H1218" s="1"/>
      <c r="I1218" s="1">
        <v>3.7560272647669719</v>
      </c>
      <c r="J1218" s="1"/>
      <c r="K1218" s="1">
        <v>2.9544826507377482</v>
      </c>
      <c r="L1218" s="1">
        <v>3.166053024697558</v>
      </c>
      <c r="M1218" s="1">
        <v>3.00857060844207E-2</v>
      </c>
      <c r="N1218" s="1">
        <v>2.773071665945646</v>
      </c>
      <c r="O1218" s="1"/>
      <c r="P1218" s="1">
        <v>3.1525448369688229</v>
      </c>
      <c r="Q1218" s="1">
        <v>1.420066747728109</v>
      </c>
      <c r="R1218" s="1"/>
      <c r="S1218" s="1"/>
      <c r="T1218" s="1">
        <v>1.439338452451268</v>
      </c>
    </row>
    <row r="1219" spans="1:20" x14ac:dyDescent="0.3">
      <c r="A1219" s="25">
        <v>38316</v>
      </c>
      <c r="B1219" s="1">
        <v>1.381126239275797</v>
      </c>
      <c r="C1219" s="1"/>
      <c r="D1219" s="1"/>
      <c r="E1219" s="1"/>
      <c r="F1219" s="1">
        <v>6.3002321942183261</v>
      </c>
      <c r="G1219" s="1">
        <v>5.8071454737622528</v>
      </c>
      <c r="H1219" s="1"/>
      <c r="I1219" s="1">
        <v>3.768768453663212</v>
      </c>
      <c r="J1219" s="1"/>
      <c r="K1219" s="1">
        <v>2.976586012224828</v>
      </c>
      <c r="L1219" s="1">
        <v>3.189613840271635</v>
      </c>
      <c r="M1219" s="1">
        <v>3.092127581673413E-2</v>
      </c>
      <c r="N1219" s="1">
        <v>2.9124718753451422</v>
      </c>
      <c r="O1219" s="1"/>
      <c r="P1219" s="1">
        <v>3.1391355389463831</v>
      </c>
      <c r="Q1219" s="1">
        <v>1.3832717199605</v>
      </c>
      <c r="R1219" s="1"/>
      <c r="S1219" s="1"/>
      <c r="T1219" s="1">
        <v>1.468753691671588</v>
      </c>
    </row>
    <row r="1220" spans="1:20" x14ac:dyDescent="0.3">
      <c r="A1220" s="25">
        <v>38317</v>
      </c>
      <c r="B1220" s="1">
        <v>1.38126934954409</v>
      </c>
      <c r="C1220" s="1"/>
      <c r="D1220" s="1"/>
      <c r="E1220" s="1"/>
      <c r="F1220" s="1">
        <v>6.3846137093291881</v>
      </c>
      <c r="G1220" s="1">
        <v>5.8677923791074198</v>
      </c>
      <c r="H1220" s="1"/>
      <c r="I1220" s="1">
        <v>3.7773207799717632</v>
      </c>
      <c r="J1220" s="1"/>
      <c r="K1220" s="1">
        <v>3.0502638838210552</v>
      </c>
      <c r="L1220" s="1">
        <v>3.2528363702116039</v>
      </c>
      <c r="M1220" s="1">
        <v>3.092916873082666E-2</v>
      </c>
      <c r="N1220" s="1">
        <v>2.8915750053152331</v>
      </c>
      <c r="O1220" s="1"/>
      <c r="P1220" s="1">
        <v>3.213551122635399</v>
      </c>
      <c r="Q1220" s="1">
        <v>1.3556062855668369</v>
      </c>
      <c r="R1220" s="1"/>
      <c r="S1220" s="1"/>
      <c r="T1220" s="1">
        <v>1.4764914353219121</v>
      </c>
    </row>
    <row r="1221" spans="1:20" x14ac:dyDescent="0.3">
      <c r="A1221" s="25">
        <v>38320</v>
      </c>
      <c r="B1221" s="1">
        <v>1.380968665723028</v>
      </c>
      <c r="C1221" s="1"/>
      <c r="D1221" s="1"/>
      <c r="E1221" s="1"/>
      <c r="F1221" s="1">
        <v>6.4134661432160716</v>
      </c>
      <c r="G1221" s="1">
        <v>5.8332627338167544</v>
      </c>
      <c r="H1221" s="1"/>
      <c r="I1221" s="1">
        <v>3.774247188770798</v>
      </c>
      <c r="J1221" s="1"/>
      <c r="K1221" s="1">
        <v>3.0797350324431241</v>
      </c>
      <c r="L1221" s="1">
        <v>3.280381697657099</v>
      </c>
      <c r="M1221" s="1">
        <v>3.0557570107729481E-2</v>
      </c>
      <c r="N1221" s="1">
        <v>2.8488849481409599</v>
      </c>
      <c r="O1221" s="1"/>
      <c r="P1221" s="1">
        <v>3.2276338876845001</v>
      </c>
      <c r="Q1221" s="1">
        <v>1.327848633059453</v>
      </c>
      <c r="R1221" s="1"/>
      <c r="S1221" s="1"/>
      <c r="T1221" s="1">
        <v>1.46804489072652</v>
      </c>
    </row>
    <row r="1222" spans="1:20" x14ac:dyDescent="0.3">
      <c r="A1222" s="25">
        <v>38321</v>
      </c>
      <c r="B1222" s="1">
        <v>1.3942591872048</v>
      </c>
      <c r="C1222" s="1"/>
      <c r="D1222" s="1"/>
      <c r="E1222" s="1"/>
      <c r="F1222" s="1">
        <v>6.5751621197925623</v>
      </c>
      <c r="G1222" s="1">
        <v>5.9878792267389276</v>
      </c>
      <c r="H1222" s="1"/>
      <c r="I1222" s="1">
        <v>3.74728761632633</v>
      </c>
      <c r="J1222" s="1"/>
      <c r="K1222" s="1">
        <v>3.131309542634384</v>
      </c>
      <c r="L1222" s="1">
        <v>3.313987441628067</v>
      </c>
      <c r="M1222" s="1">
        <v>3.0582249917224129E-2</v>
      </c>
      <c r="N1222" s="1">
        <v>2.8738716819247552</v>
      </c>
      <c r="O1222" s="1"/>
      <c r="P1222" s="1">
        <v>3.192586914565219</v>
      </c>
      <c r="Q1222" s="1">
        <v>1.34620003787484</v>
      </c>
      <c r="R1222" s="1"/>
      <c r="S1222" s="1"/>
      <c r="T1222" s="1">
        <v>1.4842291789722371</v>
      </c>
    </row>
    <row r="1223" spans="1:20" x14ac:dyDescent="0.3">
      <c r="A1223" s="25">
        <v>38322</v>
      </c>
      <c r="B1223" s="1">
        <v>1.420296598873952</v>
      </c>
      <c r="C1223" s="1"/>
      <c r="D1223" s="1"/>
      <c r="E1223" s="1"/>
      <c r="F1223" s="1">
        <v>6.5245555863957758</v>
      </c>
      <c r="G1223" s="1">
        <v>6.0567747890922909</v>
      </c>
      <c r="H1223" s="1"/>
      <c r="I1223" s="1">
        <v>3.758202702109068</v>
      </c>
      <c r="J1223" s="1"/>
      <c r="K1223" s="1">
        <v>3.1681484783914411</v>
      </c>
      <c r="L1223" s="1">
        <v>3.3845887225026581</v>
      </c>
      <c r="M1223" s="1">
        <v>3.067794946413293E-2</v>
      </c>
      <c r="N1223" s="1">
        <v>2.9603884479823859</v>
      </c>
      <c r="O1223" s="1"/>
      <c r="P1223" s="1">
        <v>3.1637032038674451</v>
      </c>
      <c r="Q1223" s="1">
        <v>1.362983734733858</v>
      </c>
      <c r="R1223" s="1"/>
      <c r="S1223" s="1"/>
      <c r="T1223" s="1">
        <v>1.490490253987004</v>
      </c>
    </row>
    <row r="1224" spans="1:20" x14ac:dyDescent="0.3">
      <c r="A1224" s="25">
        <v>38323</v>
      </c>
      <c r="B1224" s="1">
        <v>1.4335969958582759</v>
      </c>
      <c r="C1224" s="1"/>
      <c r="D1224" s="1"/>
      <c r="E1224" s="1"/>
      <c r="F1224" s="1">
        <v>6.4038460467692522</v>
      </c>
      <c r="G1224" s="1">
        <v>5.9193734057180007</v>
      </c>
      <c r="H1224" s="1"/>
      <c r="I1224" s="1">
        <v>3.753918087726011</v>
      </c>
      <c r="J1224" s="1"/>
      <c r="K1224" s="1">
        <v>3.2344585628526792</v>
      </c>
      <c r="L1224" s="1">
        <v>3.502066697674648</v>
      </c>
      <c r="M1224" s="1">
        <v>3.0599148487704481E-2</v>
      </c>
      <c r="N1224" s="1">
        <v>2.9085197136261018</v>
      </c>
      <c r="O1224" s="1"/>
      <c r="P1224" s="1">
        <v>3.185568689785673</v>
      </c>
      <c r="Q1224" s="1">
        <v>1.393415712585377</v>
      </c>
      <c r="R1224" s="1"/>
      <c r="S1224" s="1"/>
      <c r="T1224" s="1">
        <v>1.4884819846426449</v>
      </c>
    </row>
    <row r="1225" spans="1:20" x14ac:dyDescent="0.3">
      <c r="A1225" s="25">
        <v>38324</v>
      </c>
      <c r="B1225" s="1">
        <v>1.46030040645592</v>
      </c>
      <c r="C1225" s="1"/>
      <c r="D1225" s="1"/>
      <c r="E1225" s="1"/>
      <c r="F1225" s="1">
        <v>6.4961237250418664</v>
      </c>
      <c r="G1225" s="1">
        <v>6.1584669984539149</v>
      </c>
      <c r="H1225" s="1"/>
      <c r="I1225" s="1">
        <v>3.7852370456740339</v>
      </c>
      <c r="J1225" s="1"/>
      <c r="K1225" s="1">
        <v>3.3007686472318061</v>
      </c>
      <c r="L1225" s="1">
        <v>3.5492042208579191</v>
      </c>
      <c r="M1225" s="1">
        <v>3.0940462994896448E-2</v>
      </c>
      <c r="N1225" s="1">
        <v>2.8963940736489091</v>
      </c>
      <c r="O1225" s="1"/>
      <c r="P1225" s="1">
        <v>3.1549742261683971</v>
      </c>
      <c r="Q1225" s="1">
        <v>1.392493531448167</v>
      </c>
      <c r="R1225" s="1"/>
      <c r="S1225" s="1"/>
      <c r="T1225" s="1">
        <v>1.5042528056704061</v>
      </c>
    </row>
    <row r="1226" spans="1:20" x14ac:dyDescent="0.3">
      <c r="A1226" s="25">
        <v>38327</v>
      </c>
      <c r="B1226" s="1">
        <v>1.499232639230089</v>
      </c>
      <c r="C1226" s="1"/>
      <c r="D1226" s="1"/>
      <c r="E1226" s="1"/>
      <c r="F1226" s="1">
        <v>6.4623305127603548</v>
      </c>
      <c r="G1226" s="1">
        <v>6.3676004355414806</v>
      </c>
      <c r="H1226" s="1"/>
      <c r="I1226" s="1">
        <v>3.860233276450054</v>
      </c>
      <c r="J1226" s="1"/>
      <c r="K1226" s="1">
        <v>3.3081364344489068</v>
      </c>
      <c r="L1226" s="1">
        <v>3.620520926900856</v>
      </c>
      <c r="M1226" s="1">
        <v>3.1287165488455462E-2</v>
      </c>
      <c r="N1226" s="1">
        <v>2.928792954201378</v>
      </c>
      <c r="O1226" s="1"/>
      <c r="P1226" s="1">
        <v>3.2020365839266991</v>
      </c>
      <c r="Q1226" s="1">
        <v>1.387882625692777</v>
      </c>
      <c r="R1226" s="1"/>
      <c r="S1226" s="1"/>
      <c r="T1226" s="1">
        <v>1.5139988186650899</v>
      </c>
    </row>
    <row r="1227" spans="1:20" x14ac:dyDescent="0.3">
      <c r="A1227" s="25">
        <v>38328</v>
      </c>
      <c r="B1227" s="1">
        <v>1.4459753436398759</v>
      </c>
      <c r="C1227" s="1"/>
      <c r="D1227" s="1"/>
      <c r="E1227" s="1"/>
      <c r="F1227" s="1">
        <v>6.2332984988286864</v>
      </c>
      <c r="G1227" s="1">
        <v>6.2316979732541871</v>
      </c>
      <c r="H1227" s="1"/>
      <c r="I1227" s="1">
        <v>3.815377734864541</v>
      </c>
      <c r="J1227" s="1"/>
      <c r="K1227" s="1">
        <v>3.2639297114747481</v>
      </c>
      <c r="L1227" s="1">
        <v>3.587441473310871</v>
      </c>
      <c r="M1227" s="1">
        <v>3.0896088409959652E-2</v>
      </c>
      <c r="N1227" s="1">
        <v>2.8857722369664649</v>
      </c>
      <c r="O1227" s="1"/>
      <c r="P1227" s="1">
        <v>3.1971773720427832</v>
      </c>
      <c r="Q1227" s="1">
        <v>1.349151017537026</v>
      </c>
      <c r="R1227" s="1"/>
      <c r="S1227" s="1"/>
      <c r="T1227" s="1">
        <v>1.475959834613112</v>
      </c>
    </row>
    <row r="1228" spans="1:20" x14ac:dyDescent="0.3">
      <c r="A1228" s="25">
        <v>38329</v>
      </c>
      <c r="B1228" s="1">
        <v>1.4188915558808339</v>
      </c>
      <c r="C1228" s="1"/>
      <c r="D1228" s="1"/>
      <c r="E1228" s="1"/>
      <c r="F1228" s="1">
        <v>6.2808246167315103</v>
      </c>
      <c r="G1228" s="1">
        <v>6.4189751818976566</v>
      </c>
      <c r="H1228" s="1"/>
      <c r="I1228" s="1">
        <v>3.8493779313180121</v>
      </c>
      <c r="J1228" s="1"/>
      <c r="K1228" s="1">
        <v>3.244902093105579</v>
      </c>
      <c r="L1228" s="1">
        <v>3.5795134260316921</v>
      </c>
      <c r="M1228" s="1">
        <v>3.1265622362394198E-2</v>
      </c>
      <c r="N1228" s="1">
        <v>2.885743878135123</v>
      </c>
      <c r="O1228" s="1"/>
      <c r="P1228" s="1">
        <v>3.200956717098729</v>
      </c>
      <c r="Q1228" s="1">
        <v>1.3735888179273401</v>
      </c>
      <c r="R1228" s="1"/>
      <c r="S1228" s="1"/>
      <c r="T1228" s="1">
        <v>1.4747784997046649</v>
      </c>
    </row>
    <row r="1229" spans="1:20" x14ac:dyDescent="0.3">
      <c r="A1229" s="25">
        <v>38330</v>
      </c>
      <c r="B1229" s="1">
        <v>1.3927501983394499</v>
      </c>
      <c r="C1229" s="1"/>
      <c r="D1229" s="1"/>
      <c r="E1229" s="1"/>
      <c r="F1229" s="1">
        <v>6.2230360427783324</v>
      </c>
      <c r="G1229" s="1">
        <v>6.3825003888208656</v>
      </c>
      <c r="H1229" s="1"/>
      <c r="I1229" s="1">
        <v>3.7707515583725528</v>
      </c>
      <c r="J1229" s="1"/>
      <c r="K1229" s="1">
        <v>3.2525192341701712</v>
      </c>
      <c r="L1229" s="1">
        <v>3.562707559972659</v>
      </c>
      <c r="M1229" s="1">
        <v>3.055809600939673E-2</v>
      </c>
      <c r="N1229" s="1">
        <v>2.8123740818737981</v>
      </c>
      <c r="O1229" s="1"/>
      <c r="P1229" s="1">
        <v>3.2921087210187552</v>
      </c>
      <c r="Q1229" s="1">
        <v>1.3555140674531161</v>
      </c>
      <c r="R1229" s="1"/>
      <c r="S1229" s="1"/>
      <c r="T1229" s="1">
        <v>1.4486709982279971</v>
      </c>
    </row>
    <row r="1230" spans="1:20" x14ac:dyDescent="0.3">
      <c r="A1230" s="25">
        <v>38331</v>
      </c>
      <c r="B1230" s="1">
        <v>1.432117261107372</v>
      </c>
      <c r="C1230" s="1"/>
      <c r="D1230" s="1"/>
      <c r="E1230" s="1"/>
      <c r="F1230" s="1">
        <v>6.3182171357340859</v>
      </c>
      <c r="G1230" s="1">
        <v>6.4721361948853078</v>
      </c>
      <c r="H1230" s="1"/>
      <c r="I1230" s="1">
        <v>3.802150446988537</v>
      </c>
      <c r="J1230" s="1"/>
      <c r="K1230" s="1">
        <v>3.4200963375090812</v>
      </c>
      <c r="L1230" s="1">
        <v>3.672773216884349</v>
      </c>
      <c r="M1230" s="1">
        <v>3.0578097160892419E-2</v>
      </c>
      <c r="N1230" s="1">
        <v>2.8572140742509728</v>
      </c>
      <c r="O1230" s="1"/>
      <c r="P1230" s="1">
        <v>3.3856040722892322</v>
      </c>
      <c r="Q1230" s="1">
        <v>1.4016231247990001</v>
      </c>
      <c r="R1230" s="1"/>
      <c r="S1230" s="1"/>
      <c r="T1230" s="1">
        <v>1.472711163614884</v>
      </c>
    </row>
    <row r="1231" spans="1:20" x14ac:dyDescent="0.3">
      <c r="A1231" s="25">
        <v>38334</v>
      </c>
      <c r="B1231" s="1">
        <v>1.406482116217654</v>
      </c>
      <c r="C1231" s="1"/>
      <c r="D1231" s="1"/>
      <c r="E1231" s="1"/>
      <c r="F1231" s="1">
        <v>6.4873093164172237</v>
      </c>
      <c r="G1231" s="1">
        <v>6.4877114839984618</v>
      </c>
      <c r="H1231" s="1"/>
      <c r="I1231" s="1">
        <v>3.8349949586498662</v>
      </c>
      <c r="J1231" s="1"/>
      <c r="K1231" s="1">
        <v>3.534353453477959</v>
      </c>
      <c r="L1231" s="1">
        <v>3.7723847804963722</v>
      </c>
      <c r="M1231" s="1">
        <v>3.0826485596588848E-2</v>
      </c>
      <c r="N1231" s="1">
        <v>2.8728438183186031</v>
      </c>
      <c r="O1231" s="1"/>
      <c r="P1231" s="1">
        <v>3.3748940607642619</v>
      </c>
      <c r="Q1231" s="1">
        <v>1.3877904075790559</v>
      </c>
      <c r="R1231" s="1"/>
      <c r="S1231" s="1"/>
      <c r="T1231" s="1">
        <v>1.489958653278203</v>
      </c>
    </row>
    <row r="1232" spans="1:20" x14ac:dyDescent="0.3">
      <c r="A1232" s="25">
        <v>38335</v>
      </c>
      <c r="B1232" s="1">
        <v>1.4067641667104169</v>
      </c>
      <c r="C1232" s="1"/>
      <c r="D1232" s="1"/>
      <c r="E1232" s="1"/>
      <c r="F1232" s="1">
        <v>6.5880128426599116</v>
      </c>
      <c r="G1232" s="1">
        <v>6.5743297925436579</v>
      </c>
      <c r="H1232" s="1"/>
      <c r="I1232" s="1">
        <v>3.8815507932174049</v>
      </c>
      <c r="J1232" s="1"/>
      <c r="K1232" s="1">
        <v>3.5419705945425508</v>
      </c>
      <c r="L1232" s="1">
        <v>3.7933724964114259</v>
      </c>
      <c r="M1232" s="1">
        <v>3.1301338164458632E-2</v>
      </c>
      <c r="N1232" s="1">
        <v>2.9001939180022309</v>
      </c>
      <c r="O1232" s="1"/>
      <c r="P1232" s="1">
        <v>3.3981996195102351</v>
      </c>
      <c r="Q1232" s="1">
        <v>1.392493531448167</v>
      </c>
      <c r="R1232" s="1"/>
      <c r="S1232" s="1"/>
      <c r="T1232" s="1">
        <v>1.5099232132309499</v>
      </c>
    </row>
    <row r="1233" spans="1:20" x14ac:dyDescent="0.3">
      <c r="A1233" s="25">
        <v>38336</v>
      </c>
      <c r="B1233" s="1">
        <v>1.3938404507249389</v>
      </c>
      <c r="C1233" s="1"/>
      <c r="D1233" s="1"/>
      <c r="E1233" s="1"/>
      <c r="F1233" s="1">
        <v>6.5769715321204112</v>
      </c>
      <c r="G1233" s="1">
        <v>6.5397325158101811</v>
      </c>
      <c r="H1233" s="1"/>
      <c r="I1233" s="1">
        <v>3.741725939239672</v>
      </c>
      <c r="J1233" s="1"/>
      <c r="K1233" s="1">
        <v>3.5115020302841842</v>
      </c>
      <c r="L1233" s="1">
        <v>3.7404082034572932</v>
      </c>
      <c r="M1233" s="1">
        <v>3.1420855522489161E-2</v>
      </c>
      <c r="N1233" s="1">
        <v>2.9188758507726429</v>
      </c>
      <c r="O1233" s="1"/>
      <c r="P1233" s="1">
        <v>3.3422326565866092</v>
      </c>
      <c r="Q1233" s="1">
        <v>1.3906491691506331</v>
      </c>
      <c r="R1233" s="1"/>
      <c r="S1233" s="1"/>
      <c r="T1233" s="1">
        <v>1.5106320141760179</v>
      </c>
    </row>
    <row r="1234" spans="1:20" x14ac:dyDescent="0.3">
      <c r="A1234" s="25">
        <v>38337</v>
      </c>
      <c r="B1234" s="1">
        <v>1.445920558966918</v>
      </c>
      <c r="C1234" s="1"/>
      <c r="D1234" s="1"/>
      <c r="E1234" s="1"/>
      <c r="F1234" s="1">
        <v>6.7211307698071874</v>
      </c>
      <c r="G1234" s="1">
        <v>6.4367508857973288</v>
      </c>
      <c r="H1234" s="1"/>
      <c r="I1234" s="1">
        <v>3.8356764402263481</v>
      </c>
      <c r="J1234" s="1"/>
      <c r="K1234" s="1">
        <v>3.473416324961224</v>
      </c>
      <c r="L1234" s="1">
        <v>3.7398477614661458</v>
      </c>
      <c r="M1234" s="1">
        <v>3.1800084549557593E-2</v>
      </c>
      <c r="N1234" s="1">
        <v>2.9699930499089322</v>
      </c>
      <c r="O1234" s="1"/>
      <c r="P1234" s="1">
        <v>3.345787007807461</v>
      </c>
      <c r="Q1234" s="1">
        <v>1.4017153429127209</v>
      </c>
      <c r="R1234" s="1"/>
      <c r="S1234" s="1"/>
      <c r="T1234" s="1">
        <v>1.5257531010041341</v>
      </c>
    </row>
    <row r="1235" spans="1:20" x14ac:dyDescent="0.3">
      <c r="A1235" s="25">
        <v>38338</v>
      </c>
      <c r="B1235" s="1">
        <v>1.4588721228448891</v>
      </c>
      <c r="C1235" s="1"/>
      <c r="D1235" s="1"/>
      <c r="E1235" s="1"/>
      <c r="F1235" s="1">
        <v>6.7239757188893883</v>
      </c>
      <c r="G1235" s="1">
        <v>6.4017771151537026</v>
      </c>
      <c r="H1235" s="1"/>
      <c r="I1235" s="1">
        <v>3.8138916347217249</v>
      </c>
      <c r="J1235" s="1"/>
      <c r="K1235" s="1">
        <v>3.4048620553798972</v>
      </c>
      <c r="L1235" s="1">
        <v>3.6523611422096631</v>
      </c>
      <c r="M1235" s="1">
        <v>3.1911005407878661E-2</v>
      </c>
      <c r="N1235" s="1">
        <v>2.940848260451554</v>
      </c>
      <c r="O1235" s="1"/>
      <c r="P1235" s="1">
        <v>3.3990588491702418</v>
      </c>
      <c r="Q1235" s="1">
        <v>1.3888970249668211</v>
      </c>
      <c r="R1235" s="1"/>
      <c r="S1235" s="1"/>
      <c r="T1235" s="1">
        <v>1.515593620791494</v>
      </c>
    </row>
    <row r="1236" spans="1:20" x14ac:dyDescent="0.3">
      <c r="A1236" s="25">
        <v>38341</v>
      </c>
      <c r="B1236" s="1">
        <v>1.484773527561958</v>
      </c>
      <c r="C1236" s="1"/>
      <c r="D1236" s="1"/>
      <c r="E1236" s="1"/>
      <c r="F1236" s="1">
        <v>6.6670774068101899</v>
      </c>
      <c r="G1236" s="1">
        <v>6.4719514473803734</v>
      </c>
      <c r="H1236" s="1"/>
      <c r="I1236" s="1">
        <v>3.8089336419136699</v>
      </c>
      <c r="J1236" s="1"/>
      <c r="K1236" s="1">
        <v>3.3820106322682331</v>
      </c>
      <c r="L1236" s="1">
        <v>3.5930327282282821</v>
      </c>
      <c r="M1236" s="1">
        <v>3.211260487846896E-2</v>
      </c>
      <c r="N1236" s="1">
        <v>2.9428230112881142</v>
      </c>
      <c r="O1236" s="1"/>
      <c r="P1236" s="1">
        <v>3.419572324969022</v>
      </c>
      <c r="Q1236" s="1">
        <v>1.373127727358735</v>
      </c>
      <c r="R1236" s="1"/>
      <c r="S1236" s="1"/>
      <c r="T1236" s="1">
        <v>1.508328411104547</v>
      </c>
    </row>
    <row r="1237" spans="1:20" x14ac:dyDescent="0.3">
      <c r="A1237" s="25">
        <v>38342</v>
      </c>
      <c r="B1237" s="1">
        <v>1.458907057029547</v>
      </c>
      <c r="C1237" s="1"/>
      <c r="D1237" s="1"/>
      <c r="E1237" s="1"/>
      <c r="F1237" s="1">
        <v>6.795285830243464</v>
      </c>
      <c r="G1237" s="1">
        <v>6.5221565746731667</v>
      </c>
      <c r="H1237" s="1"/>
      <c r="I1237" s="1">
        <v>3.830427401042682</v>
      </c>
      <c r="J1237" s="1"/>
      <c r="K1237" s="1">
        <v>3.4124791964444889</v>
      </c>
      <c r="L1237" s="1">
        <v>3.656672712862453</v>
      </c>
      <c r="M1237" s="1">
        <v>3.2360647819069208E-2</v>
      </c>
      <c r="N1237" s="1">
        <v>3.009907558758095</v>
      </c>
      <c r="O1237" s="1"/>
      <c r="P1237" s="1">
        <v>3.527763944434104</v>
      </c>
      <c r="Q1237" s="1">
        <v>1.392493531448167</v>
      </c>
      <c r="R1237" s="1"/>
      <c r="S1237" s="1"/>
      <c r="T1237" s="1">
        <v>1.5291789722386291</v>
      </c>
    </row>
    <row r="1238" spans="1:20" x14ac:dyDescent="0.3">
      <c r="A1238" s="25">
        <v>38343</v>
      </c>
      <c r="B1238" s="1">
        <v>1.432516236015698</v>
      </c>
      <c r="C1238" s="1"/>
      <c r="D1238" s="1"/>
      <c r="E1238" s="1"/>
      <c r="F1238" s="1">
        <v>6.7567914634892734</v>
      </c>
      <c r="G1238" s="1">
        <v>6.2415519324579893</v>
      </c>
      <c r="H1238" s="1"/>
      <c r="I1238" s="1">
        <v>3.7785562708369929</v>
      </c>
      <c r="J1238" s="1"/>
      <c r="K1238" s="1">
        <v>3.488650607090408</v>
      </c>
      <c r="L1238" s="1">
        <v>3.704599334427217</v>
      </c>
      <c r="M1238" s="1">
        <v>3.2207186093347467E-2</v>
      </c>
      <c r="N1238" s="1">
        <v>2.9700516619795421</v>
      </c>
      <c r="O1238" s="1"/>
      <c r="P1238" s="1">
        <v>3.5458052700166229</v>
      </c>
      <c r="Q1238" s="1">
        <v>1.392493531448167</v>
      </c>
      <c r="R1238" s="1"/>
      <c r="S1238" s="1"/>
      <c r="T1238" s="1">
        <v>1.5193738924985221</v>
      </c>
    </row>
    <row r="1239" spans="1:20" x14ac:dyDescent="0.3">
      <c r="A1239" s="25">
        <v>38344</v>
      </c>
      <c r="B1239" s="1">
        <v>1.4324510214062089</v>
      </c>
      <c r="C1239" s="1"/>
      <c r="D1239" s="1"/>
      <c r="E1239" s="1"/>
      <c r="F1239" s="1">
        <v>6.7589953560083593</v>
      </c>
      <c r="G1239" s="1">
        <v>6.298249894290584</v>
      </c>
      <c r="H1239" s="1"/>
      <c r="I1239" s="1">
        <v>3.8272949590363381</v>
      </c>
      <c r="J1239" s="1"/>
      <c r="K1239" s="1">
        <v>3.5267363124133659</v>
      </c>
      <c r="L1239" s="1">
        <v>3.7662864640229232</v>
      </c>
      <c r="M1239" s="1">
        <v>3.2259653409820933E-2</v>
      </c>
      <c r="N1239" s="1">
        <v>3.0167260088951702</v>
      </c>
      <c r="O1239" s="1"/>
      <c r="P1239" s="1">
        <v>3.6965259074701962</v>
      </c>
      <c r="Q1239" s="1">
        <v>1.429380777306384</v>
      </c>
      <c r="R1239" s="1"/>
      <c r="S1239" s="1"/>
      <c r="T1239" s="1">
        <v>1.528529238038983</v>
      </c>
    </row>
    <row r="1240" spans="1:20" x14ac:dyDescent="0.3">
      <c r="A1240" s="25">
        <v>38348</v>
      </c>
      <c r="B1240" s="1">
        <v>1.4584817538818109</v>
      </c>
      <c r="C1240" s="1"/>
      <c r="D1240" s="1"/>
      <c r="E1240" s="1"/>
      <c r="F1240" s="1">
        <v>6.7749039133792417</v>
      </c>
      <c r="G1240" s="1">
        <v>6.2208285145630118</v>
      </c>
      <c r="H1240" s="1"/>
      <c r="I1240" s="1">
        <v>3.8040123022531271</v>
      </c>
      <c r="J1240" s="1"/>
      <c r="K1240" s="1">
        <v>3.4886506070904071</v>
      </c>
      <c r="L1240" s="1">
        <v>3.7592044849756849</v>
      </c>
      <c r="M1240" s="1">
        <v>3.2588405982257283E-2</v>
      </c>
      <c r="N1240" s="1">
        <v>3.0192798827458791</v>
      </c>
      <c r="O1240" s="1"/>
      <c r="P1240" s="1">
        <v>3.7775456286091891</v>
      </c>
      <c r="Q1240" s="1">
        <v>1.434083901152382</v>
      </c>
      <c r="R1240" s="1"/>
      <c r="S1240" s="1"/>
      <c r="T1240" s="1">
        <v>1.531955109273478</v>
      </c>
    </row>
    <row r="1241" spans="1:20" x14ac:dyDescent="0.3">
      <c r="A1241" s="25">
        <v>38349</v>
      </c>
      <c r="B1241" s="1">
        <v>1.4713627592343199</v>
      </c>
      <c r="C1241" s="1"/>
      <c r="D1241" s="1"/>
      <c r="E1241" s="1"/>
      <c r="F1241" s="1">
        <v>6.8691183452609854</v>
      </c>
      <c r="G1241" s="1">
        <v>6.2401851743135026</v>
      </c>
      <c r="H1241" s="1"/>
      <c r="I1241" s="1">
        <v>3.846883791862135</v>
      </c>
      <c r="J1241" s="1"/>
      <c r="K1241" s="1">
        <v>3.5648220177363248</v>
      </c>
      <c r="L1241" s="1">
        <v>3.7832317753462301</v>
      </c>
      <c r="M1241" s="1">
        <v>3.2767713697944713E-2</v>
      </c>
      <c r="N1241" s="1">
        <v>3.027010624002398</v>
      </c>
      <c r="O1241" s="1"/>
      <c r="P1241" s="1">
        <v>3.752474805634082</v>
      </c>
      <c r="Q1241" s="1">
        <v>1.452896396536375</v>
      </c>
      <c r="R1241" s="1"/>
      <c r="S1241" s="1"/>
      <c r="T1241" s="1">
        <v>1.542587123449497</v>
      </c>
    </row>
    <row r="1242" spans="1:20" x14ac:dyDescent="0.3">
      <c r="A1242" s="25">
        <v>38350</v>
      </c>
      <c r="B1242" s="1">
        <v>1.484502918996242</v>
      </c>
      <c r="C1242" s="1"/>
      <c r="D1242" s="1"/>
      <c r="E1242" s="1"/>
      <c r="F1242" s="1">
        <v>6.9072537065052781</v>
      </c>
      <c r="G1242" s="1">
        <v>6.2143494719745256</v>
      </c>
      <c r="H1242" s="1"/>
      <c r="I1242" s="1">
        <v>3.8684018541433929</v>
      </c>
      <c r="J1242" s="1"/>
      <c r="K1242" s="1">
        <v>3.557204876671733</v>
      </c>
      <c r="L1242" s="1">
        <v>3.761686876798942</v>
      </c>
      <c r="M1242" s="1">
        <v>3.2644121717937423E-2</v>
      </c>
      <c r="N1242" s="1">
        <v>3.0602587322677199</v>
      </c>
      <c r="O1242" s="1"/>
      <c r="P1242" s="1">
        <v>3.7195876358733462</v>
      </c>
      <c r="Q1242" s="1">
        <v>1.452896396536375</v>
      </c>
      <c r="R1242" s="1"/>
      <c r="S1242" s="1"/>
      <c r="T1242" s="1">
        <v>1.545245126993501</v>
      </c>
    </row>
    <row r="1243" spans="1:20" x14ac:dyDescent="0.3">
      <c r="A1243" s="25">
        <v>38351</v>
      </c>
      <c r="B1243" s="1">
        <v>1.4847116373894129</v>
      </c>
      <c r="C1243" s="1"/>
      <c r="D1243" s="1"/>
      <c r="E1243" s="1"/>
      <c r="F1243" s="1">
        <v>6.9367154664111021</v>
      </c>
      <c r="G1243" s="1">
        <v>6.1744092443376264</v>
      </c>
      <c r="H1243" s="1"/>
      <c r="I1243" s="1">
        <v>3.9009706107365369</v>
      </c>
      <c r="J1243" s="1"/>
      <c r="K1243" s="1">
        <v>3.5038848892195911</v>
      </c>
      <c r="L1243" s="1">
        <v>3.721319179239587</v>
      </c>
      <c r="M1243" s="1">
        <v>3.2452133237049978E-2</v>
      </c>
      <c r="N1243" s="1">
        <v>3.03801193851544</v>
      </c>
      <c r="O1243" s="1"/>
      <c r="P1243" s="1">
        <v>3.738022608906737</v>
      </c>
      <c r="Q1243" s="1">
        <v>1.48015876827129</v>
      </c>
      <c r="R1243" s="1"/>
      <c r="S1243" s="1"/>
      <c r="T1243" s="1">
        <v>1.5473124630832831</v>
      </c>
    </row>
    <row r="1244" spans="1:20" x14ac:dyDescent="0.3">
      <c r="A1244" s="25">
        <v>38355</v>
      </c>
      <c r="B1244" s="1">
        <v>1.503403678172365</v>
      </c>
      <c r="C1244" s="1"/>
      <c r="D1244" s="1"/>
      <c r="E1244" s="1"/>
      <c r="F1244" s="1">
        <v>6.74098245306355</v>
      </c>
      <c r="G1244" s="1">
        <v>6.1994248963056604</v>
      </c>
      <c r="H1244" s="1"/>
      <c r="I1244" s="1">
        <v>3.8045657208389869</v>
      </c>
      <c r="J1244" s="1"/>
      <c r="K1244" s="1">
        <v>3.5495877356071408</v>
      </c>
      <c r="L1244" s="1">
        <v>3.8205870030973008</v>
      </c>
      <c r="M1244" s="1">
        <v>3.1772361952268131E-2</v>
      </c>
      <c r="N1244" s="1">
        <v>2.9482596248878461</v>
      </c>
      <c r="O1244" s="1"/>
      <c r="P1244" s="1">
        <v>3.7333545769199792</v>
      </c>
      <c r="Q1244" s="1">
        <v>1.4054222664693761</v>
      </c>
      <c r="R1244" s="1"/>
      <c r="S1244" s="1"/>
      <c r="T1244" s="1">
        <v>1.5193148257531</v>
      </c>
    </row>
    <row r="1245" spans="1:20" x14ac:dyDescent="0.3">
      <c r="A1245" s="25">
        <v>38356</v>
      </c>
      <c r="B1245" s="1">
        <v>1.4339466030496051</v>
      </c>
      <c r="C1245" s="1"/>
      <c r="D1245" s="1"/>
      <c r="E1245" s="1"/>
      <c r="F1245" s="1">
        <v>6.4710370664039099</v>
      </c>
      <c r="G1245" s="1">
        <v>6.1196096005554486</v>
      </c>
      <c r="H1245" s="1"/>
      <c r="I1245" s="1">
        <v>3.733422156263031</v>
      </c>
      <c r="J1245" s="1"/>
      <c r="K1245" s="1">
        <v>3.5495877356071408</v>
      </c>
      <c r="L1245" s="1">
        <v>3.7322742097709218</v>
      </c>
      <c r="M1245" s="1">
        <v>3.0543344521592609E-2</v>
      </c>
      <c r="N1245" s="1">
        <v>2.919281861245091</v>
      </c>
      <c r="O1245" s="1"/>
      <c r="P1245" s="1">
        <v>3.632957586325364</v>
      </c>
      <c r="Q1245" s="1">
        <v>1.400721857549563</v>
      </c>
      <c r="R1245" s="1"/>
      <c r="S1245" s="1"/>
      <c r="T1245" s="1">
        <v>1.467690490253986</v>
      </c>
    </row>
    <row r="1246" spans="1:20" x14ac:dyDescent="0.3">
      <c r="A1246" s="25">
        <v>38357</v>
      </c>
      <c r="B1246" s="1">
        <v>1.419919221722048</v>
      </c>
      <c r="C1246" s="1"/>
      <c r="D1246" s="1"/>
      <c r="E1246" s="1"/>
      <c r="F1246" s="1">
        <v>6.4123427989768071</v>
      </c>
      <c r="G1246" s="1">
        <v>6.1885550430001208</v>
      </c>
      <c r="H1246" s="1"/>
      <c r="I1246" s="1">
        <v>3.678779939830398</v>
      </c>
      <c r="J1246" s="1"/>
      <c r="K1246" s="1">
        <v>3.5038848892195911</v>
      </c>
      <c r="L1246" s="1">
        <v>3.6690948859969712</v>
      </c>
      <c r="M1246" s="1">
        <v>3.0583437560605019E-2</v>
      </c>
      <c r="N1246" s="1">
        <v>2.90727861298071</v>
      </c>
      <c r="O1246" s="1"/>
      <c r="P1246" s="1">
        <v>3.512929255833054</v>
      </c>
      <c r="Q1246" s="1">
        <v>1.4336247199882539</v>
      </c>
      <c r="R1246" s="1"/>
      <c r="S1246" s="1"/>
      <c r="T1246" s="1">
        <v>1.4584170112226811</v>
      </c>
    </row>
    <row r="1247" spans="1:20" x14ac:dyDescent="0.3">
      <c r="A1247" s="25">
        <v>38358</v>
      </c>
      <c r="B1247" s="1">
        <v>1.392053086257399</v>
      </c>
      <c r="C1247" s="1"/>
      <c r="D1247" s="1"/>
      <c r="E1247" s="1"/>
      <c r="F1247" s="1">
        <v>6.3457040003794836</v>
      </c>
      <c r="G1247" s="1">
        <v>6.1799057950922043</v>
      </c>
      <c r="H1247" s="1"/>
      <c r="I1247" s="1">
        <v>3.6307964424646801</v>
      </c>
      <c r="J1247" s="1"/>
      <c r="K1247" s="1">
        <v>3.4734163249612231</v>
      </c>
      <c r="L1247" s="1">
        <v>3.599572903965607</v>
      </c>
      <c r="M1247" s="1">
        <v>3.010126009031798E-2</v>
      </c>
      <c r="N1247" s="1">
        <v>2.9187393341306231</v>
      </c>
      <c r="O1247" s="1"/>
      <c r="P1247" s="1">
        <v>3.4894782655447898</v>
      </c>
      <c r="Q1247" s="1">
        <v>1.4054222664693761</v>
      </c>
      <c r="R1247" s="1"/>
      <c r="S1247" s="1"/>
      <c r="T1247" s="1">
        <v>1.439220318960424</v>
      </c>
    </row>
    <row r="1248" spans="1:20" x14ac:dyDescent="0.3">
      <c r="A1248" s="25">
        <v>38359</v>
      </c>
      <c r="B1248" s="1">
        <v>1.4062264649153831</v>
      </c>
      <c r="C1248" s="1"/>
      <c r="D1248" s="1"/>
      <c r="E1248" s="1"/>
      <c r="F1248" s="1">
        <v>6.4919851861919344</v>
      </c>
      <c r="G1248" s="1">
        <v>6.1538430809356592</v>
      </c>
      <c r="H1248" s="1"/>
      <c r="I1248" s="1">
        <v>3.6248770112214852</v>
      </c>
      <c r="J1248" s="1"/>
      <c r="K1248" s="1">
        <v>3.4810334660258149</v>
      </c>
      <c r="L1248" s="1">
        <v>3.6036083661205729</v>
      </c>
      <c r="M1248" s="1">
        <v>3.0539584899674E-2</v>
      </c>
      <c r="N1248" s="1">
        <v>2.9345163011252362</v>
      </c>
      <c r="O1248" s="1"/>
      <c r="P1248" s="1">
        <v>3.4580221189955371</v>
      </c>
      <c r="Q1248" s="1">
        <v>1.411062757173152</v>
      </c>
      <c r="R1248" s="1"/>
      <c r="S1248" s="1"/>
      <c r="T1248" s="1">
        <v>1.461724748966331</v>
      </c>
    </row>
    <row r="1249" spans="1:20" x14ac:dyDescent="0.3">
      <c r="A1249" s="25">
        <v>38362</v>
      </c>
      <c r="B1249" s="1">
        <v>1.3646047844505169</v>
      </c>
      <c r="C1249" s="1"/>
      <c r="D1249" s="1"/>
      <c r="E1249" s="1"/>
      <c r="F1249" s="1">
        <v>6.4821730588119379</v>
      </c>
      <c r="G1249" s="1">
        <v>6.0412883473378596</v>
      </c>
      <c r="H1249" s="1"/>
      <c r="I1249" s="1">
        <v>3.5885958110828629</v>
      </c>
      <c r="J1249" s="1"/>
      <c r="K1249" s="1">
        <v>3.412479196444488</v>
      </c>
      <c r="L1249" s="1">
        <v>3.6167312345748881</v>
      </c>
      <c r="M1249" s="1">
        <v>2.9678782159101379E-2</v>
      </c>
      <c r="N1249" s="1">
        <v>2.9031654194195</v>
      </c>
      <c r="O1249" s="1"/>
      <c r="P1249" s="1">
        <v>3.4372259523264619</v>
      </c>
      <c r="Q1249" s="1">
        <v>1.367818995133985</v>
      </c>
      <c r="R1249" s="1"/>
      <c r="S1249" s="1"/>
      <c r="T1249" s="1">
        <v>1.43479031305375</v>
      </c>
    </row>
    <row r="1250" spans="1:20" x14ac:dyDescent="0.3">
      <c r="A1250" s="25">
        <v>38363</v>
      </c>
      <c r="B1250" s="1">
        <v>1.350735736534235</v>
      </c>
      <c r="C1250" s="1"/>
      <c r="D1250" s="1"/>
      <c r="E1250" s="1"/>
      <c r="F1250" s="1">
        <v>6.5245267584169078</v>
      </c>
      <c r="G1250" s="1">
        <v>5.9719293732089831</v>
      </c>
      <c r="H1250" s="1"/>
      <c r="I1250" s="1">
        <v>3.6507884514808699</v>
      </c>
      <c r="J1250" s="1"/>
      <c r="K1250" s="1">
        <v>3.427713478573672</v>
      </c>
      <c r="L1250" s="1">
        <v>3.5742823528490768</v>
      </c>
      <c r="M1250" s="1">
        <v>2.9599895429295971E-2</v>
      </c>
      <c r="N1250" s="1">
        <v>2.9345625437337759</v>
      </c>
      <c r="O1250" s="1"/>
      <c r="P1250" s="1">
        <v>3.4696009377064878</v>
      </c>
      <c r="Q1250" s="1">
        <v>1.405422266469377</v>
      </c>
      <c r="R1250" s="1"/>
      <c r="S1250" s="1"/>
      <c r="T1250" s="1">
        <v>1.439397519196691</v>
      </c>
    </row>
    <row r="1251" spans="1:20" x14ac:dyDescent="0.3">
      <c r="A1251" s="25">
        <v>38364</v>
      </c>
      <c r="B1251" s="1">
        <v>1.364546897678359</v>
      </c>
      <c r="C1251" s="1"/>
      <c r="D1251" s="1"/>
      <c r="E1251" s="1"/>
      <c r="F1251" s="1">
        <v>6.5808843608948902</v>
      </c>
      <c r="G1251" s="1">
        <v>5.9806290032794571</v>
      </c>
      <c r="H1251" s="1"/>
      <c r="I1251" s="1">
        <v>3.6215832621932589</v>
      </c>
      <c r="J1251" s="1"/>
      <c r="K1251" s="1">
        <v>3.3896277732507132</v>
      </c>
      <c r="L1251" s="1">
        <v>3.510669228891472</v>
      </c>
      <c r="M1251" s="1">
        <v>3.0228193569568629E-2</v>
      </c>
      <c r="N1251" s="1">
        <v>2.9235686510808541</v>
      </c>
      <c r="O1251" s="1"/>
      <c r="P1251" s="1">
        <v>3.4527023386584208</v>
      </c>
      <c r="Q1251" s="1">
        <v>1.4025080129529599</v>
      </c>
      <c r="R1251" s="1"/>
      <c r="S1251" s="1"/>
      <c r="T1251" s="1">
        <v>1.447666863555817</v>
      </c>
    </row>
    <row r="1252" spans="1:20" x14ac:dyDescent="0.3">
      <c r="A1252" s="25">
        <v>38365</v>
      </c>
      <c r="B1252" s="1">
        <v>1.350838627515687</v>
      </c>
      <c r="C1252" s="1"/>
      <c r="D1252" s="1"/>
      <c r="E1252" s="1"/>
      <c r="F1252" s="1">
        <v>6.8654229082058809</v>
      </c>
      <c r="G1252" s="1">
        <v>5.9701345711145981</v>
      </c>
      <c r="H1252" s="1"/>
      <c r="I1252" s="1">
        <v>3.5997992188304591</v>
      </c>
      <c r="J1252" s="1"/>
      <c r="K1252" s="1">
        <v>3.442947760702856</v>
      </c>
      <c r="L1252" s="1">
        <v>3.5870729681023859</v>
      </c>
      <c r="M1252" s="1">
        <v>3.0202105182831718E-2</v>
      </c>
      <c r="N1252" s="1">
        <v>2.9551425080867531</v>
      </c>
      <c r="O1252" s="1"/>
      <c r="P1252" s="1">
        <v>3.4412934929685641</v>
      </c>
      <c r="Q1252" s="1">
        <v>1.419523493228815</v>
      </c>
      <c r="R1252" s="1"/>
      <c r="S1252" s="1"/>
      <c r="T1252" s="1">
        <v>1.465150620200826</v>
      </c>
    </row>
    <row r="1253" spans="1:20" x14ac:dyDescent="0.3">
      <c r="A1253" s="25">
        <v>38366</v>
      </c>
      <c r="B1253" s="1">
        <v>1.3231306447983959</v>
      </c>
      <c r="C1253" s="1"/>
      <c r="D1253" s="1"/>
      <c r="E1253" s="1"/>
      <c r="F1253" s="1">
        <v>7.0594867070893397</v>
      </c>
      <c r="G1253" s="1">
        <v>5.9465255223778479</v>
      </c>
      <c r="H1253" s="1"/>
      <c r="I1253" s="1">
        <v>3.5993473174294439</v>
      </c>
      <c r="J1253" s="1"/>
      <c r="K1253" s="1">
        <v>3.412479196444488</v>
      </c>
      <c r="L1253" s="1">
        <v>3.5959835834304621</v>
      </c>
      <c r="M1253" s="1">
        <v>3.037845154318676E-2</v>
      </c>
      <c r="N1253" s="1">
        <v>2.9700069833273548</v>
      </c>
      <c r="O1253" s="1"/>
      <c r="P1253" s="1">
        <v>3.455960766980553</v>
      </c>
      <c r="Q1253" s="1">
        <v>1.41012267538919</v>
      </c>
      <c r="R1253" s="1"/>
      <c r="S1253" s="1"/>
      <c r="T1253" s="1">
        <v>1.472179562906083</v>
      </c>
    </row>
    <row r="1254" spans="1:20" x14ac:dyDescent="0.3">
      <c r="A1254" s="25">
        <v>38369</v>
      </c>
      <c r="B1254" s="1">
        <v>1.309248782880019</v>
      </c>
      <c r="C1254" s="1"/>
      <c r="D1254" s="1"/>
      <c r="E1254" s="1"/>
      <c r="F1254" s="1">
        <v>6.9816185969783557</v>
      </c>
      <c r="G1254" s="1">
        <v>5.8101788714115301</v>
      </c>
      <c r="H1254" s="1"/>
      <c r="I1254" s="1">
        <v>3.5491650751701189</v>
      </c>
      <c r="J1254" s="1"/>
      <c r="K1254" s="1">
        <v>3.3820106322682322</v>
      </c>
      <c r="L1254" s="1">
        <v>3.5651041614067021</v>
      </c>
      <c r="M1254" s="1">
        <v>2.9635821912517402E-2</v>
      </c>
      <c r="N1254" s="1">
        <v>2.9493496441766371</v>
      </c>
      <c r="O1254" s="1"/>
      <c r="P1254" s="1">
        <v>3.3300573515177461</v>
      </c>
      <c r="Q1254" s="1">
        <v>1.3772198129736111</v>
      </c>
      <c r="R1254" s="1"/>
      <c r="S1254" s="1"/>
      <c r="T1254" s="1">
        <v>1.448021264028351</v>
      </c>
    </row>
    <row r="1255" spans="1:20" x14ac:dyDescent="0.3">
      <c r="A1255" s="25">
        <v>38370</v>
      </c>
      <c r="B1255" s="1">
        <v>1.267497404412643</v>
      </c>
      <c r="C1255" s="1"/>
      <c r="D1255" s="1"/>
      <c r="E1255" s="1"/>
      <c r="F1255" s="1">
        <v>6.8529691214388757</v>
      </c>
      <c r="G1255" s="1">
        <v>5.7470545383669212</v>
      </c>
      <c r="H1255" s="1"/>
      <c r="I1255" s="1">
        <v>3.440846561623355</v>
      </c>
      <c r="J1255" s="1"/>
      <c r="K1255" s="1">
        <v>3.3743934911215292</v>
      </c>
      <c r="L1255" s="1">
        <v>3.626522230685238</v>
      </c>
      <c r="M1255" s="1">
        <v>2.8887309894470501E-2</v>
      </c>
      <c r="N1255" s="1">
        <v>2.925249062061118</v>
      </c>
      <c r="O1255" s="1"/>
      <c r="P1255" s="1">
        <v>3.4632192632357</v>
      </c>
      <c r="Q1255" s="1">
        <v>1.3539057847267171</v>
      </c>
      <c r="R1255" s="1"/>
      <c r="S1255" s="1"/>
      <c r="T1255" s="1">
        <v>1.4228588304784391</v>
      </c>
    </row>
    <row r="1256" spans="1:20" x14ac:dyDescent="0.3">
      <c r="A1256" s="25">
        <v>38371</v>
      </c>
      <c r="B1256" s="1">
        <v>1.2674126757584769</v>
      </c>
      <c r="C1256" s="1"/>
      <c r="D1256" s="1"/>
      <c r="E1256" s="1"/>
      <c r="F1256" s="1">
        <v>6.8693679242800094</v>
      </c>
      <c r="G1256" s="1">
        <v>5.6811384150905626</v>
      </c>
      <c r="H1256" s="1"/>
      <c r="I1256" s="1">
        <v>3.4614260345192558</v>
      </c>
      <c r="J1256" s="1"/>
      <c r="K1256" s="1">
        <v>3.4353306196382638</v>
      </c>
      <c r="L1256" s="1">
        <v>3.6878881615681149</v>
      </c>
      <c r="M1256" s="1">
        <v>2.8794551010537711E-2</v>
      </c>
      <c r="N1256" s="1">
        <v>2.9422328820214338</v>
      </c>
      <c r="O1256" s="1"/>
      <c r="P1256" s="1">
        <v>3.6001083088665529</v>
      </c>
      <c r="Q1256" s="1">
        <v>1.400815865737205</v>
      </c>
      <c r="R1256" s="1"/>
      <c r="S1256" s="1"/>
      <c r="T1256" s="1">
        <v>1.433608978145303</v>
      </c>
    </row>
    <row r="1257" spans="1:20" x14ac:dyDescent="0.3">
      <c r="A1257" s="25">
        <v>38372</v>
      </c>
      <c r="B1257" s="1">
        <v>1.2532195057561679</v>
      </c>
      <c r="C1257" s="1"/>
      <c r="D1257" s="1"/>
      <c r="E1257" s="1"/>
      <c r="F1257" s="1">
        <v>6.726562467169618</v>
      </c>
      <c r="G1257" s="1">
        <v>5.5732142907400268</v>
      </c>
      <c r="H1257" s="1"/>
      <c r="I1257" s="1">
        <v>3.4382802259468632</v>
      </c>
      <c r="J1257" s="1"/>
      <c r="K1257" s="1">
        <v>3.3515420680098651</v>
      </c>
      <c r="L1257" s="1">
        <v>3.6065455858901552</v>
      </c>
      <c r="M1257" s="1">
        <v>2.8089281714404678E-2</v>
      </c>
      <c r="N1257" s="1">
        <v>2.8781889038834589</v>
      </c>
      <c r="O1257" s="1"/>
      <c r="P1257" s="1">
        <v>3.4839466270663748</v>
      </c>
      <c r="Q1257" s="1">
        <v>1.353717768374546</v>
      </c>
      <c r="R1257" s="1"/>
      <c r="S1257" s="1"/>
      <c r="T1257" s="1">
        <v>1.394506792675722</v>
      </c>
    </row>
    <row r="1258" spans="1:20" x14ac:dyDescent="0.3">
      <c r="A1258" s="25">
        <v>38373</v>
      </c>
      <c r="B1258" s="1">
        <v>1.267383283974131</v>
      </c>
      <c r="C1258" s="1"/>
      <c r="D1258" s="1"/>
      <c r="E1258" s="1"/>
      <c r="F1258" s="1">
        <v>6.8358889042933333</v>
      </c>
      <c r="G1258" s="1">
        <v>5.634213403388503</v>
      </c>
      <c r="H1258" s="1"/>
      <c r="I1258" s="1">
        <v>3.4391502305709252</v>
      </c>
      <c r="J1258" s="1"/>
      <c r="K1258" s="1">
        <v>3.366776350056937</v>
      </c>
      <c r="L1258" s="1">
        <v>3.5504269408315499</v>
      </c>
      <c r="M1258" s="1">
        <v>2.794745252954647E-2</v>
      </c>
      <c r="N1258" s="1">
        <v>2.8863625468425149</v>
      </c>
      <c r="O1258" s="1"/>
      <c r="P1258" s="1">
        <v>3.5686678447071341</v>
      </c>
      <c r="Q1258" s="1">
        <v>1.31799466060708</v>
      </c>
      <c r="R1258" s="1"/>
      <c r="S1258" s="1"/>
      <c r="T1258" s="1">
        <v>1.406851742468989</v>
      </c>
    </row>
    <row r="1259" spans="1:20" x14ac:dyDescent="0.3">
      <c r="A1259" s="25">
        <v>38376</v>
      </c>
      <c r="B1259" s="1">
        <v>1.2817037921190959</v>
      </c>
      <c r="C1259" s="1"/>
      <c r="D1259" s="1"/>
      <c r="E1259" s="1"/>
      <c r="F1259" s="1">
        <v>7.0100473124092364</v>
      </c>
      <c r="G1259" s="1">
        <v>5.6395363219683192</v>
      </c>
      <c r="H1259" s="1"/>
      <c r="I1259" s="1">
        <v>3.4316638208519392</v>
      </c>
      <c r="J1259" s="1"/>
      <c r="K1259" s="1">
        <v>3.3896277732507119</v>
      </c>
      <c r="L1259" s="1">
        <v>3.592718485245908</v>
      </c>
      <c r="M1259" s="1">
        <v>2.8431630513332831E-2</v>
      </c>
      <c r="N1259" s="1">
        <v>2.921524631056549</v>
      </c>
      <c r="O1259" s="1"/>
      <c r="P1259" s="1">
        <v>3.5142538879632501</v>
      </c>
      <c r="Q1259" s="1">
        <v>1.307653760983492</v>
      </c>
      <c r="R1259" s="1"/>
      <c r="S1259" s="1"/>
      <c r="T1259" s="1">
        <v>1.4292380389840511</v>
      </c>
    </row>
    <row r="1260" spans="1:20" x14ac:dyDescent="0.3">
      <c r="A1260" s="25">
        <v>38378</v>
      </c>
      <c r="B1260" s="1">
        <v>1.309623793555275</v>
      </c>
      <c r="C1260" s="1"/>
      <c r="D1260" s="1"/>
      <c r="E1260" s="1"/>
      <c r="F1260" s="1">
        <v>7.0307458226692026</v>
      </c>
      <c r="G1260" s="1">
        <v>5.7205107178770502</v>
      </c>
      <c r="H1260" s="1"/>
      <c r="I1260" s="1">
        <v>3.4812505649060239</v>
      </c>
      <c r="J1260" s="1"/>
      <c r="K1260" s="1">
        <v>3.359159209074456</v>
      </c>
      <c r="L1260" s="1">
        <v>3.57873861570953</v>
      </c>
      <c r="M1260" s="1">
        <v>2.9018667689458488E-2</v>
      </c>
      <c r="N1260" s="1">
        <v>2.9777942384926548</v>
      </c>
      <c r="O1260" s="1"/>
      <c r="P1260" s="1">
        <v>3.5278923827020559</v>
      </c>
      <c r="Q1260" s="1">
        <v>1.3468551713469969</v>
      </c>
      <c r="R1260" s="1"/>
      <c r="S1260" s="1"/>
      <c r="T1260" s="1">
        <v>1.4489072652096859</v>
      </c>
    </row>
    <row r="1261" spans="1:20" x14ac:dyDescent="0.3">
      <c r="A1261" s="25">
        <v>38379</v>
      </c>
      <c r="B1261" s="1">
        <v>1.2814807424187871</v>
      </c>
      <c r="C1261" s="1"/>
      <c r="D1261" s="1"/>
      <c r="E1261" s="1"/>
      <c r="F1261" s="1">
        <v>6.8683425728443757</v>
      </c>
      <c r="G1261" s="1">
        <v>5.5143513853961821</v>
      </c>
      <c r="H1261" s="1"/>
      <c r="I1261" s="1">
        <v>3.4168489152630088</v>
      </c>
      <c r="J1261" s="1"/>
      <c r="K1261" s="1">
        <v>3.3286906448160889</v>
      </c>
      <c r="L1261" s="1">
        <v>3.5589349302602211</v>
      </c>
      <c r="M1261" s="1">
        <v>2.8519278859816592E-2</v>
      </c>
      <c r="N1261" s="1">
        <v>2.9709252706757479</v>
      </c>
      <c r="O1261" s="1"/>
      <c r="P1261" s="1">
        <v>3.5383424660729679</v>
      </c>
      <c r="Q1261" s="1">
        <v>1.327395478423594</v>
      </c>
      <c r="R1261" s="1"/>
      <c r="S1261" s="1"/>
      <c r="T1261" s="1">
        <v>1.4193148257531001</v>
      </c>
    </row>
    <row r="1262" spans="1:20" x14ac:dyDescent="0.3">
      <c r="A1262" s="25">
        <v>38380</v>
      </c>
      <c r="B1262" s="1">
        <v>1.267544028045664</v>
      </c>
      <c r="C1262" s="1"/>
      <c r="D1262" s="1"/>
      <c r="E1262" s="1"/>
      <c r="F1262" s="1">
        <v>6.9231215657189802</v>
      </c>
      <c r="G1262" s="1">
        <v>5.2627192605331192</v>
      </c>
      <c r="H1262" s="1"/>
      <c r="I1262" s="1">
        <v>3.4195084836685279</v>
      </c>
      <c r="J1262" s="1"/>
      <c r="K1262" s="1">
        <v>3.3515420680098651</v>
      </c>
      <c r="L1262" s="1">
        <v>3.5685554881737809</v>
      </c>
      <c r="M1262" s="1">
        <v>2.8379702521162821E-2</v>
      </c>
      <c r="N1262" s="1">
        <v>2.9334081269516559</v>
      </c>
      <c r="O1262" s="1"/>
      <c r="P1262" s="1">
        <v>3.5000476858714991</v>
      </c>
      <c r="Q1262" s="1">
        <v>1.288194068060089</v>
      </c>
      <c r="R1262" s="1"/>
      <c r="S1262" s="1"/>
      <c r="T1262" s="1">
        <v>1.4157117542823381</v>
      </c>
    </row>
    <row r="1263" spans="1:20" x14ac:dyDescent="0.3">
      <c r="A1263" s="25">
        <v>38383</v>
      </c>
      <c r="B1263" s="1">
        <v>1.254200067380576</v>
      </c>
      <c r="C1263" s="1"/>
      <c r="D1263" s="1"/>
      <c r="E1263" s="1"/>
      <c r="F1263" s="1">
        <v>6.9481934901840612</v>
      </c>
      <c r="G1263" s="1">
        <v>5.211145302200392</v>
      </c>
      <c r="H1263" s="1"/>
      <c r="I1263" s="1">
        <v>3.474867261670461</v>
      </c>
      <c r="J1263" s="1"/>
      <c r="K1263" s="1">
        <v>3.442947760702856</v>
      </c>
      <c r="L1263" s="1">
        <v>3.6649864678701212</v>
      </c>
      <c r="M1263" s="1">
        <v>2.8916404703641509E-2</v>
      </c>
      <c r="N1263" s="1">
        <v>2.984672371727588</v>
      </c>
      <c r="O1263" s="1"/>
      <c r="P1263" s="1">
        <v>3.482152553633346</v>
      </c>
      <c r="Q1263" s="1">
        <v>1.294962656899997</v>
      </c>
      <c r="R1263" s="1"/>
      <c r="S1263" s="1"/>
      <c r="T1263" s="1">
        <v>1.4382752510336669</v>
      </c>
    </row>
    <row r="1264" spans="1:20" x14ac:dyDescent="0.3">
      <c r="A1264" s="25">
        <v>38384</v>
      </c>
      <c r="B1264" s="1">
        <v>1.281088179444307</v>
      </c>
      <c r="C1264" s="1"/>
      <c r="D1264" s="1"/>
      <c r="E1264" s="1"/>
      <c r="F1264" s="1">
        <v>6.9208269661092867</v>
      </c>
      <c r="G1264" s="1">
        <v>5.1472528068255787</v>
      </c>
      <c r="H1264" s="1"/>
      <c r="I1264" s="1">
        <v>3.521572562882632</v>
      </c>
      <c r="J1264" s="1"/>
      <c r="K1264" s="1">
        <v>3.4734163249612231</v>
      </c>
      <c r="L1264" s="1">
        <v>3.6850225362994711</v>
      </c>
      <c r="M1264" s="1">
        <v>2.830245544661298E-2</v>
      </c>
      <c r="N1264" s="1">
        <v>2.9674707062747259</v>
      </c>
      <c r="O1264" s="1"/>
      <c r="P1264" s="1">
        <v>3.504154141875818</v>
      </c>
      <c r="Q1264" s="1">
        <v>1.273810816760838</v>
      </c>
      <c r="R1264" s="1"/>
      <c r="S1264" s="1"/>
      <c r="T1264" s="1">
        <v>1.426402835203779</v>
      </c>
    </row>
    <row r="1265" spans="1:20" x14ac:dyDescent="0.3">
      <c r="A1265" s="25">
        <v>38385</v>
      </c>
      <c r="B1265" s="1">
        <v>1.309101926468025</v>
      </c>
      <c r="C1265" s="1"/>
      <c r="D1265" s="1"/>
      <c r="E1265" s="1"/>
      <c r="F1265" s="1">
        <v>7.0105240431351969</v>
      </c>
      <c r="G1265" s="1">
        <v>5.2369597594191202</v>
      </c>
      <c r="H1265" s="1"/>
      <c r="I1265" s="1">
        <v>3.6334083569298659</v>
      </c>
      <c r="J1265" s="1"/>
      <c r="K1265" s="1">
        <v>3.557204876671733</v>
      </c>
      <c r="L1265" s="1">
        <v>3.811104487265542</v>
      </c>
      <c r="M1265" s="1">
        <v>2.8665684092851779E-2</v>
      </c>
      <c r="N1265" s="1">
        <v>3.0073015474018412</v>
      </c>
      <c r="O1265" s="1"/>
      <c r="P1265" s="1">
        <v>3.4632366392777998</v>
      </c>
      <c r="Q1265" s="1">
        <v>1.2803913892485761</v>
      </c>
      <c r="R1265" s="1"/>
      <c r="S1265" s="1"/>
      <c r="T1265" s="1">
        <v>1.4533372711163599</v>
      </c>
    </row>
    <row r="1266" spans="1:20" x14ac:dyDescent="0.3">
      <c r="A1266" s="25">
        <v>38386</v>
      </c>
      <c r="B1266" s="1">
        <v>1.336962945996323</v>
      </c>
      <c r="C1266" s="1"/>
      <c r="D1266" s="1"/>
      <c r="E1266" s="1"/>
      <c r="F1266" s="1">
        <v>7.0163710117232254</v>
      </c>
      <c r="G1266" s="1">
        <v>5.5302536995750629</v>
      </c>
      <c r="H1266" s="1"/>
      <c r="I1266" s="1">
        <v>3.6181045056289038</v>
      </c>
      <c r="J1266" s="1"/>
      <c r="K1266" s="1">
        <v>3.7019305568989789</v>
      </c>
      <c r="L1266" s="1">
        <v>3.956379482883873</v>
      </c>
      <c r="M1266" s="1">
        <v>2.8986143774719898E-2</v>
      </c>
      <c r="N1266" s="1">
        <v>3.0402732983672172</v>
      </c>
      <c r="O1266" s="1"/>
      <c r="P1266" s="1">
        <v>3.366879651480668</v>
      </c>
      <c r="Q1266" s="1">
        <v>1.349017359454733</v>
      </c>
      <c r="R1266" s="1"/>
      <c r="S1266" s="1"/>
      <c r="T1266" s="1">
        <v>1.4691671588895441</v>
      </c>
    </row>
    <row r="1267" spans="1:20" x14ac:dyDescent="0.3">
      <c r="A1267" s="25">
        <v>38387</v>
      </c>
      <c r="B1267" s="1">
        <v>1.378965658567453</v>
      </c>
      <c r="C1267" s="1"/>
      <c r="D1267" s="1"/>
      <c r="E1267" s="1"/>
      <c r="F1267" s="1">
        <v>7.1448272721862454</v>
      </c>
      <c r="G1267" s="1">
        <v>5.5833678226171353</v>
      </c>
      <c r="H1267" s="1"/>
      <c r="I1267" s="1">
        <v>3.6607270266970091</v>
      </c>
      <c r="J1267" s="1"/>
      <c r="K1267" s="1">
        <v>3.8618905192554092</v>
      </c>
      <c r="L1267" s="1">
        <v>4.163297380896628</v>
      </c>
      <c r="M1267" s="1">
        <v>3.0591641083368041E-2</v>
      </c>
      <c r="N1267" s="1">
        <v>3.0773848071912968</v>
      </c>
      <c r="O1267" s="1"/>
      <c r="P1267" s="1">
        <v>3.4071246334087419</v>
      </c>
      <c r="Q1267" s="1">
        <v>1.4384191370725961</v>
      </c>
      <c r="R1267" s="1"/>
      <c r="S1267" s="1"/>
      <c r="T1267" s="1">
        <v>1.5198464264619009</v>
      </c>
    </row>
    <row r="1268" spans="1:20" x14ac:dyDescent="0.3">
      <c r="A1268" s="25">
        <v>38392</v>
      </c>
      <c r="B1268" s="1">
        <v>1.420505900199776</v>
      </c>
      <c r="C1268" s="1"/>
      <c r="D1268" s="1"/>
      <c r="E1268" s="1"/>
      <c r="F1268" s="1">
        <v>7.1803446871361123</v>
      </c>
      <c r="G1268" s="1">
        <v>5.7224461250425103</v>
      </c>
      <c r="H1268" s="1"/>
      <c r="I1268" s="1">
        <v>3.677220762639096</v>
      </c>
      <c r="J1268" s="1"/>
      <c r="K1268" s="1">
        <v>3.8161876728678581</v>
      </c>
      <c r="L1268" s="1">
        <v>4.1606286254220093</v>
      </c>
      <c r="M1268" s="1">
        <v>3.1752386827293602E-2</v>
      </c>
      <c r="N1268" s="1">
        <v>3.225569010360628</v>
      </c>
      <c r="O1268" s="1"/>
      <c r="P1268" s="1">
        <v>3.7550463948885859</v>
      </c>
      <c r="Q1268" s="1">
        <v>1.400721857549563</v>
      </c>
      <c r="R1268" s="1"/>
      <c r="S1268" s="1"/>
      <c r="T1268" s="1">
        <v>1.554223272297695</v>
      </c>
    </row>
    <row r="1269" spans="1:20" x14ac:dyDescent="0.3">
      <c r="A1269" s="25">
        <v>38393</v>
      </c>
      <c r="B1269" s="1">
        <v>1.3932618055394279</v>
      </c>
      <c r="C1269" s="1"/>
      <c r="D1269" s="1"/>
      <c r="E1269" s="1"/>
      <c r="F1269" s="1">
        <v>7.197227813202784</v>
      </c>
      <c r="G1269" s="1">
        <v>5.6379500402081826</v>
      </c>
      <c r="H1269" s="1"/>
      <c r="I1269" s="1">
        <v>3.6951642110361629</v>
      </c>
      <c r="J1269" s="1"/>
      <c r="K1269" s="1">
        <v>3.800953390738675</v>
      </c>
      <c r="L1269" s="1">
        <v>4.1346129923710038</v>
      </c>
      <c r="M1269" s="1">
        <v>3.2114425258626747E-2</v>
      </c>
      <c r="N1269" s="1">
        <v>3.2009329825860489</v>
      </c>
      <c r="O1269" s="1"/>
      <c r="P1269" s="1">
        <v>3.7398427549279551</v>
      </c>
      <c r="Q1269" s="1">
        <v>1.3818262137057831</v>
      </c>
      <c r="R1269" s="1"/>
      <c r="S1269" s="1"/>
      <c r="T1269" s="1">
        <v>1.5602480803307719</v>
      </c>
    </row>
    <row r="1270" spans="1:20" x14ac:dyDescent="0.3">
      <c r="A1270" s="25">
        <v>38394</v>
      </c>
      <c r="B1270" s="1">
        <v>1.379763173939669</v>
      </c>
      <c r="C1270" s="1"/>
      <c r="D1270" s="1"/>
      <c r="E1270" s="1"/>
      <c r="F1270" s="1">
        <v>7.2705924323952518</v>
      </c>
      <c r="G1270" s="1">
        <v>5.6535946826731527</v>
      </c>
      <c r="H1270" s="1"/>
      <c r="I1270" s="1">
        <v>3.671620451042175</v>
      </c>
      <c r="J1270" s="1"/>
      <c r="K1270" s="1">
        <v>3.8238048139324499</v>
      </c>
      <c r="L1270" s="1">
        <v>4.1594512340550471</v>
      </c>
      <c r="M1270" s="1">
        <v>3.2604885433147032E-2</v>
      </c>
      <c r="N1270" s="1">
        <v>3.2409377208802801</v>
      </c>
      <c r="O1270" s="1"/>
      <c r="P1270" s="1">
        <v>3.7248998262414021</v>
      </c>
      <c r="Q1270" s="1">
        <v>1.391385422439994</v>
      </c>
      <c r="R1270" s="1"/>
      <c r="S1270" s="1"/>
      <c r="T1270" s="1">
        <v>1.5753101004134651</v>
      </c>
    </row>
    <row r="1271" spans="1:20" x14ac:dyDescent="0.3">
      <c r="A1271" s="25">
        <v>38397</v>
      </c>
      <c r="B1271" s="1">
        <v>1.365711192565543</v>
      </c>
      <c r="C1271" s="1"/>
      <c r="D1271" s="1"/>
      <c r="E1271" s="1"/>
      <c r="F1271" s="1">
        <v>7.2391802695826817</v>
      </c>
      <c r="G1271" s="1">
        <v>5.5936348713849213</v>
      </c>
      <c r="H1271" s="1"/>
      <c r="I1271" s="1">
        <v>3.5583128759628488</v>
      </c>
      <c r="J1271" s="1"/>
      <c r="K1271" s="1">
        <v>3.94567907096592</v>
      </c>
      <c r="L1271" s="1">
        <v>4.3067772707437184</v>
      </c>
      <c r="M1271" s="1">
        <v>3.2293928989932413E-2</v>
      </c>
      <c r="N1271" s="1">
        <v>3.2122725685394968</v>
      </c>
      <c r="O1271" s="1"/>
      <c r="P1271" s="1">
        <v>3.8265815561375658</v>
      </c>
      <c r="Q1271" s="1">
        <v>1.419684466128796</v>
      </c>
      <c r="R1271" s="1"/>
      <c r="S1271" s="1"/>
      <c r="T1271" s="1">
        <v>1.5670998227997619</v>
      </c>
    </row>
    <row r="1272" spans="1:20" x14ac:dyDescent="0.3">
      <c r="A1272" s="25">
        <v>38398</v>
      </c>
      <c r="B1272" s="1">
        <v>1.338228299335229</v>
      </c>
      <c r="C1272" s="1"/>
      <c r="D1272" s="1"/>
      <c r="E1272" s="1"/>
      <c r="F1272" s="1">
        <v>7.2826687424647636</v>
      </c>
      <c r="G1272" s="1">
        <v>5.568270605554118</v>
      </c>
      <c r="H1272" s="1"/>
      <c r="I1272" s="1">
        <v>3.5400293430156058</v>
      </c>
      <c r="J1272" s="1"/>
      <c r="K1272" s="1">
        <v>3.9837647762888801</v>
      </c>
      <c r="L1272" s="1">
        <v>4.387667932094903</v>
      </c>
      <c r="M1272" s="1">
        <v>3.2175952444217767E-2</v>
      </c>
      <c r="N1272" s="1">
        <v>3.1882391008727629</v>
      </c>
      <c r="O1272" s="1"/>
      <c r="P1272" s="1">
        <v>3.8690943405583198</v>
      </c>
      <c r="Q1272" s="1">
        <v>1.3912907768057581</v>
      </c>
      <c r="R1272" s="1"/>
      <c r="S1272" s="1"/>
      <c r="T1272" s="1">
        <v>1.5717660956881261</v>
      </c>
    </row>
    <row r="1273" spans="1:20" x14ac:dyDescent="0.3">
      <c r="A1273" s="25">
        <v>38399</v>
      </c>
      <c r="B1273" s="1">
        <v>1.3241889549998991</v>
      </c>
      <c r="C1273" s="1"/>
      <c r="D1273" s="1"/>
      <c r="E1273" s="1"/>
      <c r="F1273" s="1">
        <v>7.3010646558101628</v>
      </c>
      <c r="G1273" s="1">
        <v>5.4642904367224094</v>
      </c>
      <c r="H1273" s="1"/>
      <c r="I1273" s="1">
        <v>3.458124090723532</v>
      </c>
      <c r="J1273" s="1"/>
      <c r="K1273" s="1">
        <v>3.8999762245783698</v>
      </c>
      <c r="L1273" s="1">
        <v>4.3108619548035838</v>
      </c>
      <c r="M1273" s="1">
        <v>3.1841612639896481E-2</v>
      </c>
      <c r="N1273" s="1">
        <v>3.2246012696462691</v>
      </c>
      <c r="O1273" s="1"/>
      <c r="P1273" s="1">
        <v>3.7450641586030011</v>
      </c>
      <c r="Q1273" s="1">
        <v>1.438613592351859</v>
      </c>
      <c r="R1273" s="1"/>
      <c r="S1273" s="1"/>
      <c r="T1273" s="1">
        <v>1.5584170112226801</v>
      </c>
    </row>
    <row r="1274" spans="1:20" x14ac:dyDescent="0.3">
      <c r="A1274" s="25">
        <v>38400</v>
      </c>
      <c r="B1274" s="1">
        <v>1.3661133723925989</v>
      </c>
      <c r="C1274" s="1"/>
      <c r="D1274" s="1"/>
      <c r="E1274" s="1"/>
      <c r="F1274" s="1">
        <v>7.5434821512675114</v>
      </c>
      <c r="G1274" s="1">
        <v>5.5161819385955528</v>
      </c>
      <c r="H1274" s="1"/>
      <c r="I1274" s="1">
        <v>3.5084823275678771</v>
      </c>
      <c r="J1274" s="1"/>
      <c r="K1274" s="1">
        <v>3.960913353095104</v>
      </c>
      <c r="L1274" s="1">
        <v>4.3529831565321624</v>
      </c>
      <c r="M1274" s="1">
        <v>3.3117604942288263E-2</v>
      </c>
      <c r="N1274" s="1">
        <v>3.231848612369304</v>
      </c>
      <c r="O1274" s="1"/>
      <c r="P1274" s="1">
        <v>3.769189579828474</v>
      </c>
      <c r="Q1274" s="1">
        <v>1.467007281674898</v>
      </c>
      <c r="R1274" s="1"/>
      <c r="S1274" s="1"/>
      <c r="T1274" s="1">
        <v>1.600118133490843</v>
      </c>
    </row>
    <row r="1275" spans="1:20" x14ac:dyDescent="0.3">
      <c r="A1275" s="25">
        <v>38401</v>
      </c>
      <c r="B1275" s="1">
        <v>1.379461582027486</v>
      </c>
      <c r="C1275" s="1"/>
      <c r="D1275" s="1"/>
      <c r="E1275" s="1"/>
      <c r="F1275" s="1">
        <v>7.6544653505242071</v>
      </c>
      <c r="G1275" s="1">
        <v>5.4645153375901376</v>
      </c>
      <c r="H1275" s="1"/>
      <c r="I1275" s="1">
        <v>3.4784553878059339</v>
      </c>
      <c r="J1275" s="1"/>
      <c r="K1275" s="1">
        <v>3.8542733781908192</v>
      </c>
      <c r="L1275" s="1">
        <v>4.2460292072498644</v>
      </c>
      <c r="M1275" s="1">
        <v>3.2273654212515747E-2</v>
      </c>
      <c r="N1275" s="1">
        <v>3.2336703146434451</v>
      </c>
      <c r="O1275" s="1"/>
      <c r="P1275" s="1">
        <v>3.6606084714238851</v>
      </c>
      <c r="Q1275" s="1">
        <v>1.472686019544128</v>
      </c>
      <c r="R1275" s="1"/>
      <c r="S1275" s="1"/>
      <c r="T1275" s="1">
        <v>1.5803898405197849</v>
      </c>
    </row>
    <row r="1276" spans="1:20" x14ac:dyDescent="0.3">
      <c r="A1276" s="25">
        <v>38404</v>
      </c>
      <c r="B1276" s="1">
        <v>1.3796459662337519</v>
      </c>
      <c r="C1276" s="1"/>
      <c r="D1276" s="1"/>
      <c r="E1276" s="1"/>
      <c r="F1276" s="1">
        <v>7.7485736714597859</v>
      </c>
      <c r="G1276" s="1">
        <v>5.5162951650365306</v>
      </c>
      <c r="H1276" s="1"/>
      <c r="I1276" s="1">
        <v>3.5682328265450329</v>
      </c>
      <c r="J1276" s="1"/>
      <c r="K1276" s="1">
        <v>3.816187672867859</v>
      </c>
      <c r="L1276" s="1">
        <v>4.1639314386371291</v>
      </c>
      <c r="M1276" s="1">
        <v>3.2525598348437643E-2</v>
      </c>
      <c r="N1276" s="1">
        <v>3.2681809036538252</v>
      </c>
      <c r="O1276" s="1"/>
      <c r="P1276" s="1">
        <v>3.648564942371288</v>
      </c>
      <c r="Q1276" s="1">
        <v>1.4906686894479479</v>
      </c>
      <c r="R1276" s="1"/>
      <c r="S1276" s="1"/>
      <c r="T1276" s="1">
        <v>1.5861193148257511</v>
      </c>
    </row>
    <row r="1277" spans="1:20" x14ac:dyDescent="0.3">
      <c r="A1277" s="25">
        <v>38405</v>
      </c>
      <c r="B1277" s="1">
        <v>1.337947797806698</v>
      </c>
      <c r="C1277" s="1"/>
      <c r="D1277" s="1"/>
      <c r="E1277" s="1"/>
      <c r="F1277" s="1">
        <v>7.8880382258886383</v>
      </c>
      <c r="G1277" s="1">
        <v>5.5596282763665137</v>
      </c>
      <c r="H1277" s="1"/>
      <c r="I1277" s="1">
        <v>3.5224844470077619</v>
      </c>
      <c r="J1277" s="1"/>
      <c r="K1277" s="1">
        <v>3.8542733781908178</v>
      </c>
      <c r="L1277" s="1">
        <v>4.2428626323756191</v>
      </c>
      <c r="M1277" s="1">
        <v>3.1641029019478087E-2</v>
      </c>
      <c r="N1277" s="1">
        <v>3.307040072627927</v>
      </c>
      <c r="O1277" s="1"/>
      <c r="P1277" s="1">
        <v>3.573949923881854</v>
      </c>
      <c r="Q1277" s="1">
        <v>1.438613592351859</v>
      </c>
      <c r="R1277" s="1"/>
      <c r="S1277" s="1"/>
      <c r="T1277" s="1">
        <v>1.5794447725930281</v>
      </c>
    </row>
    <row r="1278" spans="1:20" x14ac:dyDescent="0.3">
      <c r="A1278" s="25">
        <v>38406</v>
      </c>
      <c r="B1278" s="1">
        <v>1.365601525836877</v>
      </c>
      <c r="C1278" s="1"/>
      <c r="D1278" s="1"/>
      <c r="E1278" s="1"/>
      <c r="F1278" s="1">
        <v>8.063375474113144</v>
      </c>
      <c r="G1278" s="1">
        <v>5.7858993359097477</v>
      </c>
      <c r="H1278" s="1"/>
      <c r="I1278" s="1">
        <v>3.5683140996687102</v>
      </c>
      <c r="J1278" s="1"/>
      <c r="K1278" s="1">
        <v>3.831421954997043</v>
      </c>
      <c r="L1278" s="1">
        <v>4.2584555183836201</v>
      </c>
      <c r="M1278" s="1">
        <v>3.2442868903674871E-2</v>
      </c>
      <c r="N1278" s="1">
        <v>3.371391949939436</v>
      </c>
      <c r="O1278" s="1"/>
      <c r="P1278" s="1">
        <v>3.5848676397869901</v>
      </c>
      <c r="Q1278" s="1">
        <v>1.476471844774873</v>
      </c>
      <c r="R1278" s="1"/>
      <c r="S1278" s="1"/>
      <c r="T1278" s="1">
        <v>1.6064973419964541</v>
      </c>
    </row>
    <row r="1279" spans="1:20" x14ac:dyDescent="0.3">
      <c r="A1279" s="25">
        <v>38407</v>
      </c>
      <c r="B1279" s="1">
        <v>1.3939439345433999</v>
      </c>
      <c r="C1279" s="1"/>
      <c r="D1279" s="1"/>
      <c r="E1279" s="1"/>
      <c r="F1279" s="1">
        <v>8.4968230235369475</v>
      </c>
      <c r="G1279" s="1">
        <v>6.0099295959305659</v>
      </c>
      <c r="H1279" s="1"/>
      <c r="I1279" s="1">
        <v>3.7437357445741259</v>
      </c>
      <c r="J1279" s="1"/>
      <c r="K1279" s="1">
        <v>3.9913819172713612</v>
      </c>
      <c r="L1279" s="1">
        <v>4.4594382490746716</v>
      </c>
      <c r="M1279" s="1">
        <v>3.3850097524878428E-2</v>
      </c>
      <c r="N1279" s="1">
        <v>3.4902449172111569</v>
      </c>
      <c r="O1279" s="1"/>
      <c r="P1279" s="1">
        <v>3.7154828418788699</v>
      </c>
      <c r="Q1279" s="1">
        <v>1.511490728263271</v>
      </c>
      <c r="R1279" s="1"/>
      <c r="S1279" s="1"/>
      <c r="T1279" s="1">
        <v>1.6796219728292949</v>
      </c>
    </row>
    <row r="1280" spans="1:20" x14ac:dyDescent="0.3">
      <c r="A1280" s="25">
        <v>38408</v>
      </c>
      <c r="B1280" s="1">
        <v>1.366390767961023</v>
      </c>
      <c r="C1280" s="1"/>
      <c r="D1280" s="1"/>
      <c r="E1280" s="1"/>
      <c r="F1280" s="1">
        <v>8.3668144197630046</v>
      </c>
      <c r="G1280" s="1">
        <v>5.9583014259914364</v>
      </c>
      <c r="H1280" s="1"/>
      <c r="I1280" s="1">
        <v>3.7385207097292308</v>
      </c>
      <c r="J1280" s="1"/>
      <c r="K1280" s="1">
        <v>3.9532962120305131</v>
      </c>
      <c r="L1280" s="1">
        <v>4.4222922477654976</v>
      </c>
      <c r="M1280" s="1">
        <v>3.4473645314095677E-2</v>
      </c>
      <c r="N1280" s="1">
        <v>3.5707000416655319</v>
      </c>
      <c r="O1280" s="1"/>
      <c r="P1280" s="1">
        <v>3.746568164153862</v>
      </c>
      <c r="Q1280" s="1">
        <v>1.459435631190295</v>
      </c>
      <c r="R1280" s="1"/>
      <c r="S1280" s="1"/>
      <c r="T1280" s="1">
        <v>1.6789722386296491</v>
      </c>
    </row>
    <row r="1281" spans="1:20" x14ac:dyDescent="0.3">
      <c r="A1281" s="25">
        <v>38411</v>
      </c>
      <c r="B1281" s="1">
        <v>1.380225789169486</v>
      </c>
      <c r="C1281" s="1"/>
      <c r="D1281" s="1"/>
      <c r="E1281" s="1"/>
      <c r="F1281" s="1">
        <v>8.3745172354615018</v>
      </c>
      <c r="G1281" s="1">
        <v>6.0345972335645808</v>
      </c>
      <c r="H1281" s="1"/>
      <c r="I1281" s="1">
        <v>3.6433420076583478</v>
      </c>
      <c r="J1281" s="1"/>
      <c r="K1281" s="1">
        <v>3.86189051925541</v>
      </c>
      <c r="L1281" s="1">
        <v>4.3659242708388346</v>
      </c>
      <c r="M1281" s="1">
        <v>3.3587350794262491E-2</v>
      </c>
      <c r="N1281" s="1">
        <v>3.5124334441310201</v>
      </c>
      <c r="O1281" s="1"/>
      <c r="P1281" s="1">
        <v>3.7518530168611348</v>
      </c>
      <c r="Q1281" s="1">
        <v>1.485841762263725</v>
      </c>
      <c r="R1281" s="1"/>
      <c r="S1281" s="1"/>
      <c r="T1281" s="1">
        <v>1.662079149438864</v>
      </c>
    </row>
    <row r="1282" spans="1:20" x14ac:dyDescent="0.3">
      <c r="A1282" s="25">
        <v>38412</v>
      </c>
      <c r="B1282" s="1">
        <v>1.366206166111793</v>
      </c>
      <c r="C1282" s="1"/>
      <c r="D1282" s="1"/>
      <c r="E1282" s="1"/>
      <c r="F1282" s="1">
        <v>8.1637024051759237</v>
      </c>
      <c r="G1282" s="1">
        <v>6.0533110555772112</v>
      </c>
      <c r="H1282" s="1"/>
      <c r="I1282" s="1">
        <v>3.625051573228756</v>
      </c>
      <c r="J1282" s="1"/>
      <c r="K1282" s="1">
        <v>3.9152105067075529</v>
      </c>
      <c r="L1282" s="1">
        <v>4.4482300736936722</v>
      </c>
      <c r="M1282" s="1">
        <v>3.2811553159240593E-2</v>
      </c>
      <c r="N1282" s="1">
        <v>3.3678661483578201</v>
      </c>
      <c r="O1282" s="1"/>
      <c r="P1282" s="1">
        <v>3.6626429200351271</v>
      </c>
      <c r="Q1282" s="1">
        <v>1.5141408059525281</v>
      </c>
      <c r="R1282" s="1"/>
      <c r="S1282" s="1"/>
      <c r="T1282" s="1">
        <v>1.6378617838157099</v>
      </c>
    </row>
    <row r="1283" spans="1:20" x14ac:dyDescent="0.3">
      <c r="A1283" s="25">
        <v>38413</v>
      </c>
      <c r="B1283" s="1">
        <v>1.352495907480487</v>
      </c>
      <c r="C1283" s="1"/>
      <c r="D1283" s="1"/>
      <c r="E1283" s="1"/>
      <c r="F1283" s="1">
        <v>8.3320833692580933</v>
      </c>
      <c r="G1283" s="1">
        <v>5.8990334968219686</v>
      </c>
      <c r="H1283" s="1"/>
      <c r="I1283" s="1">
        <v>3.639174050711353</v>
      </c>
      <c r="J1283" s="1"/>
      <c r="K1283" s="1">
        <v>3.94567907096592</v>
      </c>
      <c r="L1283" s="1">
        <v>4.46777040226329</v>
      </c>
      <c r="M1283" s="1">
        <v>3.375195855563972E-2</v>
      </c>
      <c r="N1283" s="1">
        <v>3.469961759733263</v>
      </c>
      <c r="O1283" s="1"/>
      <c r="P1283" s="1">
        <v>3.7277687046863099</v>
      </c>
      <c r="Q1283" s="1">
        <v>1.485936407874848</v>
      </c>
      <c r="R1283" s="1"/>
      <c r="S1283" s="1"/>
      <c r="T1283" s="1">
        <v>1.665623154164203</v>
      </c>
    </row>
    <row r="1284" spans="1:20" x14ac:dyDescent="0.3">
      <c r="A1284" s="25">
        <v>38414</v>
      </c>
      <c r="B1284" s="1">
        <v>1.352392020184952</v>
      </c>
      <c r="C1284" s="1"/>
      <c r="D1284" s="1"/>
      <c r="E1284" s="1"/>
      <c r="F1284" s="1">
        <v>8.4488710244313179</v>
      </c>
      <c r="G1284" s="1">
        <v>5.8960681717202696</v>
      </c>
      <c r="H1284" s="1"/>
      <c r="I1284" s="1">
        <v>3.6230682780781169</v>
      </c>
      <c r="J1284" s="1"/>
      <c r="K1284" s="1">
        <v>4.0751704689818711</v>
      </c>
      <c r="L1284" s="1">
        <v>4.5679803449191008</v>
      </c>
      <c r="M1284" s="1">
        <v>3.501519793409797E-2</v>
      </c>
      <c r="N1284" s="1">
        <v>3.575630207217606</v>
      </c>
      <c r="O1284" s="1"/>
      <c r="P1284" s="1">
        <v>3.843797790328789</v>
      </c>
      <c r="Q1284" s="1">
        <v>1.485936407874848</v>
      </c>
      <c r="R1284" s="1"/>
      <c r="S1284" s="1"/>
      <c r="T1284" s="1">
        <v>1.6933254577672749</v>
      </c>
    </row>
    <row r="1285" spans="1:20" x14ac:dyDescent="0.3">
      <c r="A1285" s="25">
        <v>38415</v>
      </c>
      <c r="B1285" s="1">
        <v>1.3938142137900109</v>
      </c>
      <c r="C1285" s="1"/>
      <c r="D1285" s="1"/>
      <c r="E1285" s="1"/>
      <c r="F1285" s="1">
        <v>8.6949657022108582</v>
      </c>
      <c r="G1285" s="1">
        <v>5.8668846615408814</v>
      </c>
      <c r="H1285" s="1"/>
      <c r="I1285" s="1">
        <v>3.672880691427844</v>
      </c>
      <c r="J1285" s="1"/>
      <c r="K1285" s="1">
        <v>4.2198961492091156</v>
      </c>
      <c r="L1285" s="1">
        <v>4.6426247661421636</v>
      </c>
      <c r="M1285" s="1">
        <v>3.546472714950611E-2</v>
      </c>
      <c r="N1285" s="1">
        <v>3.6354293795428929</v>
      </c>
      <c r="O1285" s="1"/>
      <c r="P1285" s="1">
        <v>3.88396527500921</v>
      </c>
      <c r="Q1285" s="1">
        <v>1.4897222331287061</v>
      </c>
      <c r="R1285" s="1"/>
      <c r="S1285" s="1"/>
      <c r="T1285" s="1">
        <v>1.7245717660956861</v>
      </c>
    </row>
    <row r="1286" spans="1:20" x14ac:dyDescent="0.3">
      <c r="A1286" s="25">
        <v>38418</v>
      </c>
      <c r="B1286" s="1">
        <v>1.3801140646657959</v>
      </c>
      <c r="C1286" s="1"/>
      <c r="D1286" s="1"/>
      <c r="E1286" s="1"/>
      <c r="F1286" s="1">
        <v>8.8057876416469618</v>
      </c>
      <c r="G1286" s="1">
        <v>5.9206292772552853</v>
      </c>
      <c r="H1286" s="1"/>
      <c r="I1286" s="1">
        <v>3.7965420747498961</v>
      </c>
      <c r="J1286" s="1"/>
      <c r="K1286" s="1">
        <v>4.2579818545320753</v>
      </c>
      <c r="L1286" s="1">
        <v>4.7014522972389736</v>
      </c>
      <c r="M1286" s="1">
        <v>3.5252821184858438E-2</v>
      </c>
      <c r="N1286" s="1">
        <v>3.6599163499879599</v>
      </c>
      <c r="O1286" s="1"/>
      <c r="P1286" s="1">
        <v>3.942989509190713</v>
      </c>
      <c r="Q1286" s="1">
        <v>1.55124189332477</v>
      </c>
      <c r="R1286" s="1"/>
      <c r="S1286" s="1"/>
      <c r="T1286" s="1">
        <v>1.739810986414646</v>
      </c>
    </row>
    <row r="1287" spans="1:20" x14ac:dyDescent="0.3">
      <c r="A1287" s="25">
        <v>38419</v>
      </c>
      <c r="B1287" s="1">
        <v>1.3522287226428491</v>
      </c>
      <c r="C1287" s="1"/>
      <c r="D1287" s="1"/>
      <c r="E1287" s="1"/>
      <c r="F1287" s="1">
        <v>8.6916805593123581</v>
      </c>
      <c r="G1287" s="1">
        <v>5.8694886701345954</v>
      </c>
      <c r="H1287" s="1"/>
      <c r="I1287" s="1">
        <v>3.809328879127202</v>
      </c>
      <c r="J1287" s="1"/>
      <c r="K1287" s="1">
        <v>4.2134116203655561</v>
      </c>
      <c r="L1287" s="1">
        <v>4.66938681435159</v>
      </c>
      <c r="M1287" s="1">
        <v>3.4539808294676302E-2</v>
      </c>
      <c r="N1287" s="1">
        <v>3.622432514578207</v>
      </c>
      <c r="O1287" s="1"/>
      <c r="P1287" s="1">
        <v>4.0113629162081663</v>
      </c>
      <c r="Q1287" s="1">
        <v>1.533259223420949</v>
      </c>
      <c r="R1287" s="1"/>
      <c r="S1287" s="1"/>
      <c r="T1287" s="1">
        <v>1.714176018901356</v>
      </c>
    </row>
    <row r="1288" spans="1:20" x14ac:dyDescent="0.3">
      <c r="A1288" s="25">
        <v>38420</v>
      </c>
      <c r="B1288" s="1">
        <v>1.3382142801847099</v>
      </c>
      <c r="C1288" s="1"/>
      <c r="D1288" s="1"/>
      <c r="E1288" s="1"/>
      <c r="F1288" s="1">
        <v>8.5543647793826398</v>
      </c>
      <c r="G1288" s="1">
        <v>5.6900954192120574</v>
      </c>
      <c r="H1288" s="1"/>
      <c r="I1288" s="1">
        <v>3.777587753218226</v>
      </c>
      <c r="J1288" s="1"/>
      <c r="K1288" s="1">
        <v>4.1751078783189381</v>
      </c>
      <c r="L1288" s="1">
        <v>4.5873880121070636</v>
      </c>
      <c r="M1288" s="1">
        <v>3.411686481556557E-2</v>
      </c>
      <c r="N1288" s="1">
        <v>3.55484234049728</v>
      </c>
      <c r="O1288" s="1"/>
      <c r="P1288" s="1">
        <v>3.8717550340959579</v>
      </c>
      <c r="Q1288" s="1">
        <v>1.4575427185518099</v>
      </c>
      <c r="R1288" s="1"/>
      <c r="S1288" s="1"/>
      <c r="T1288" s="1">
        <v>1.6842291789722359</v>
      </c>
    </row>
    <row r="1289" spans="1:20" x14ac:dyDescent="0.3">
      <c r="A1289" s="25">
        <v>38421</v>
      </c>
      <c r="B1289" s="1">
        <v>1.3381204343085491</v>
      </c>
      <c r="C1289" s="1"/>
      <c r="D1289" s="1"/>
      <c r="E1289" s="1"/>
      <c r="F1289" s="1">
        <v>8.4084118557214627</v>
      </c>
      <c r="G1289" s="1">
        <v>5.7091028418055556</v>
      </c>
      <c r="H1289" s="1"/>
      <c r="I1289" s="1">
        <v>3.6978102616292672</v>
      </c>
      <c r="J1289" s="1"/>
      <c r="K1289" s="1">
        <v>4.1751078783189381</v>
      </c>
      <c r="L1289" s="1">
        <v>4.5558114616914382</v>
      </c>
      <c r="M1289" s="1">
        <v>3.4913689895767291E-2</v>
      </c>
      <c r="N1289" s="1">
        <v>3.4686279689657731</v>
      </c>
      <c r="O1289" s="1"/>
      <c r="P1289" s="1">
        <v>3.9583821772203329</v>
      </c>
      <c r="Q1289" s="1">
        <v>1.476377199140638</v>
      </c>
      <c r="R1289" s="1"/>
      <c r="S1289" s="1"/>
      <c r="T1289" s="1">
        <v>1.687359716479619</v>
      </c>
    </row>
    <row r="1290" spans="1:20" x14ac:dyDescent="0.3">
      <c r="A1290" s="25">
        <v>38422</v>
      </c>
      <c r="B1290" s="1">
        <v>1.337785436588488</v>
      </c>
      <c r="C1290" s="1"/>
      <c r="D1290" s="1"/>
      <c r="E1290" s="1"/>
      <c r="F1290" s="1">
        <v>8.3202368587700715</v>
      </c>
      <c r="G1290" s="1">
        <v>5.6722245388643522</v>
      </c>
      <c r="H1290" s="1"/>
      <c r="I1290" s="1">
        <v>3.6626806238503011</v>
      </c>
      <c r="J1290" s="1"/>
      <c r="K1290" s="1">
        <v>4.1751078783189381</v>
      </c>
      <c r="L1290" s="1">
        <v>4.515810444926867</v>
      </c>
      <c r="M1290" s="1">
        <v>3.4105092143266812E-2</v>
      </c>
      <c r="N1290" s="1">
        <v>3.4086078412667451</v>
      </c>
      <c r="O1290" s="1"/>
      <c r="P1290" s="1">
        <v>3.8101014917027838</v>
      </c>
      <c r="Q1290" s="1">
        <v>1.433881310801872</v>
      </c>
      <c r="R1290" s="1"/>
      <c r="S1290" s="1"/>
      <c r="T1290" s="1">
        <v>1.658239810986412</v>
      </c>
    </row>
    <row r="1291" spans="1:20" x14ac:dyDescent="0.3">
      <c r="A1291" s="25">
        <v>38425</v>
      </c>
      <c r="B1291" s="1">
        <v>1.365382420663265</v>
      </c>
      <c r="C1291" s="1"/>
      <c r="D1291" s="1"/>
      <c r="E1291" s="1"/>
      <c r="F1291" s="1">
        <v>8.2251006082438582</v>
      </c>
      <c r="G1291" s="1">
        <v>5.7517140816861474</v>
      </c>
      <c r="H1291" s="1"/>
      <c r="I1291" s="1">
        <v>3.6686850520284882</v>
      </c>
      <c r="J1291" s="1"/>
      <c r="K1291" s="1">
        <v>4.1214826395193622</v>
      </c>
      <c r="L1291" s="1">
        <v>4.4747625263829676</v>
      </c>
      <c r="M1291" s="1">
        <v>3.4426514392519633E-2</v>
      </c>
      <c r="N1291" s="1">
        <v>3.384175192847009</v>
      </c>
      <c r="O1291" s="1"/>
      <c r="P1291" s="1">
        <v>3.879390901057381</v>
      </c>
      <c r="Q1291" s="1">
        <v>1.4574480729406869</v>
      </c>
      <c r="R1291" s="1"/>
      <c r="S1291" s="1"/>
      <c r="T1291" s="1">
        <v>1.659657412876548</v>
      </c>
    </row>
    <row r="1292" spans="1:20" x14ac:dyDescent="0.3">
      <c r="A1292" s="25">
        <v>38426</v>
      </c>
      <c r="B1292" s="1">
        <v>1.310198792738223</v>
      </c>
      <c r="C1292" s="1"/>
      <c r="D1292" s="1"/>
      <c r="E1292" s="1"/>
      <c r="F1292" s="1">
        <v>8.1903031269277129</v>
      </c>
      <c r="G1292" s="1">
        <v>5.6893241704048254</v>
      </c>
      <c r="H1292" s="1"/>
      <c r="I1292" s="1">
        <v>3.624966966970856</v>
      </c>
      <c r="J1292" s="1"/>
      <c r="K1292" s="1">
        <v>4.060196652343306</v>
      </c>
      <c r="L1292" s="1">
        <v>4.4312389287544924</v>
      </c>
      <c r="M1292" s="1">
        <v>3.352483859838027E-2</v>
      </c>
      <c r="N1292" s="1">
        <v>3.2996647225782199</v>
      </c>
      <c r="O1292" s="1"/>
      <c r="P1292" s="1">
        <v>3.6347181571015299</v>
      </c>
      <c r="Q1292" s="1">
        <v>1.4196844661287971</v>
      </c>
      <c r="R1292" s="1"/>
      <c r="S1292" s="1"/>
      <c r="T1292" s="1">
        <v>1.6294743059657391</v>
      </c>
    </row>
    <row r="1293" spans="1:20" x14ac:dyDescent="0.3">
      <c r="A1293" s="25">
        <v>38427</v>
      </c>
      <c r="B1293" s="1">
        <v>1.3106751517083131</v>
      </c>
      <c r="C1293" s="1"/>
      <c r="D1293" s="1"/>
      <c r="E1293" s="1"/>
      <c r="F1293" s="1">
        <v>8.1484400651405462</v>
      </c>
      <c r="G1293" s="1">
        <v>5.8662867293970784</v>
      </c>
      <c r="H1293" s="1"/>
      <c r="I1293" s="1">
        <v>3.5988307280540721</v>
      </c>
      <c r="J1293" s="1"/>
      <c r="K1293" s="1">
        <v>4.1751078783189381</v>
      </c>
      <c r="L1293" s="1">
        <v>4.4875826250384243</v>
      </c>
      <c r="M1293" s="1">
        <v>3.3803163429048197E-2</v>
      </c>
      <c r="N1293" s="1">
        <v>3.3578071402883451</v>
      </c>
      <c r="O1293" s="1"/>
      <c r="P1293" s="1">
        <v>3.7451766777325171</v>
      </c>
      <c r="Q1293" s="1">
        <v>1.4480781554518349</v>
      </c>
      <c r="R1293" s="1"/>
      <c r="S1293" s="1"/>
      <c r="T1293" s="1">
        <v>1.6435912581216749</v>
      </c>
    </row>
    <row r="1294" spans="1:20" x14ac:dyDescent="0.3">
      <c r="A1294" s="25">
        <v>38428</v>
      </c>
      <c r="B1294" s="1">
        <v>1.310935460644044</v>
      </c>
      <c r="C1294" s="1"/>
      <c r="D1294" s="1"/>
      <c r="E1294" s="1"/>
      <c r="F1294" s="1">
        <v>8.3129306517021107</v>
      </c>
      <c r="G1294" s="1">
        <v>6.0871728340214108</v>
      </c>
      <c r="H1294" s="1"/>
      <c r="I1294" s="1">
        <v>3.5798881997640608</v>
      </c>
      <c r="J1294" s="1"/>
      <c r="K1294" s="1">
        <v>4.1904293751540092</v>
      </c>
      <c r="L1294" s="1">
        <v>4.5383932071715698</v>
      </c>
      <c r="M1294" s="1">
        <v>3.3868558044932169E-2</v>
      </c>
      <c r="N1294" s="1">
        <v>3.3952522581977091</v>
      </c>
      <c r="O1294" s="1"/>
      <c r="P1294" s="1">
        <v>3.653986179217493</v>
      </c>
      <c r="Q1294" s="1">
        <v>1.419684466128796</v>
      </c>
      <c r="R1294" s="1"/>
      <c r="S1294" s="1"/>
      <c r="T1294" s="1">
        <v>1.6588895451860579</v>
      </c>
    </row>
    <row r="1295" spans="1:20" x14ac:dyDescent="0.3">
      <c r="A1295" s="25">
        <v>38429</v>
      </c>
      <c r="B1295" s="1">
        <v>1.2690940269646891</v>
      </c>
      <c r="C1295" s="1"/>
      <c r="D1295" s="1"/>
      <c r="E1295" s="1"/>
      <c r="F1295" s="1">
        <v>8.1331955782142753</v>
      </c>
      <c r="G1295" s="1">
        <v>5.8358315050367393</v>
      </c>
      <c r="H1295" s="1"/>
      <c r="I1295" s="1">
        <v>3.4940066089127551</v>
      </c>
      <c r="J1295" s="1"/>
      <c r="K1295" s="1">
        <v>4.0601966523433068</v>
      </c>
      <c r="L1295" s="1">
        <v>4.4524557134639293</v>
      </c>
      <c r="M1295" s="1">
        <v>3.3526534367841657E-2</v>
      </c>
      <c r="N1295" s="1">
        <v>3.352459008513915</v>
      </c>
      <c r="O1295" s="1"/>
      <c r="P1295" s="1">
        <v>3.6639666003108982</v>
      </c>
      <c r="Q1295" s="1">
        <v>1.4092734467095791</v>
      </c>
      <c r="R1295" s="1"/>
      <c r="S1295" s="1"/>
      <c r="T1295" s="1">
        <v>1.629828706438273</v>
      </c>
    </row>
    <row r="1296" spans="1:20" x14ac:dyDescent="0.3">
      <c r="A1296" s="25">
        <v>38432</v>
      </c>
      <c r="B1296" s="1">
        <v>1.269037283025541</v>
      </c>
      <c r="C1296" s="1"/>
      <c r="D1296" s="1"/>
      <c r="E1296" s="1"/>
      <c r="F1296" s="1">
        <v>8.0237190029256222</v>
      </c>
      <c r="G1296" s="1">
        <v>5.7772711820091551</v>
      </c>
      <c r="H1296" s="1"/>
      <c r="I1296" s="1">
        <v>3.52218357632368</v>
      </c>
      <c r="J1296" s="1"/>
      <c r="K1296" s="1">
        <v>3.945285426285563</v>
      </c>
      <c r="L1296" s="1">
        <v>4.3050226715089828</v>
      </c>
      <c r="M1296" s="1">
        <v>3.3651077306520193E-2</v>
      </c>
      <c r="N1296" s="1">
        <v>3.3396231054790362</v>
      </c>
      <c r="O1296" s="1"/>
      <c r="P1296" s="1">
        <v>3.681510888142002</v>
      </c>
      <c r="Q1296" s="1">
        <v>1.399808883609603</v>
      </c>
      <c r="R1296" s="1"/>
      <c r="S1296" s="1"/>
      <c r="T1296" s="1">
        <v>1.61907855877141</v>
      </c>
    </row>
    <row r="1297" spans="1:20" x14ac:dyDescent="0.3">
      <c r="A1297" s="25">
        <v>38433</v>
      </c>
      <c r="B1297" s="1">
        <v>1.2269712190073401</v>
      </c>
      <c r="C1297" s="1"/>
      <c r="D1297" s="1"/>
      <c r="E1297" s="1"/>
      <c r="F1297" s="1">
        <v>7.8938538654804438</v>
      </c>
      <c r="G1297" s="1">
        <v>5.6887595201170669</v>
      </c>
      <c r="H1297" s="1"/>
      <c r="I1297" s="1">
        <v>3.440223148908673</v>
      </c>
      <c r="J1297" s="1"/>
      <c r="K1297" s="1">
        <v>3.8610171938979589</v>
      </c>
      <c r="L1297" s="1">
        <v>4.2957015482278491</v>
      </c>
      <c r="M1297" s="1">
        <v>3.2398002316672413E-2</v>
      </c>
      <c r="N1297" s="1">
        <v>3.2404652345859062</v>
      </c>
      <c r="O1297" s="1"/>
      <c r="P1297" s="1">
        <v>3.6231713948929229</v>
      </c>
      <c r="Q1297" s="1">
        <v>1.3108419903866311</v>
      </c>
      <c r="R1297" s="1"/>
      <c r="S1297" s="1"/>
      <c r="T1297" s="1">
        <v>1.5722386296515041</v>
      </c>
    </row>
    <row r="1298" spans="1:20" x14ac:dyDescent="0.3">
      <c r="A1298" s="25">
        <v>38434</v>
      </c>
      <c r="B1298" s="1">
        <v>1.2405134520521179</v>
      </c>
      <c r="C1298" s="1"/>
      <c r="D1298" s="1"/>
      <c r="E1298" s="1"/>
      <c r="F1298" s="1">
        <v>7.7473174745605036</v>
      </c>
      <c r="G1298" s="1">
        <v>5.6562594803984316</v>
      </c>
      <c r="H1298" s="1"/>
      <c r="I1298" s="1">
        <v>3.3704359673715252</v>
      </c>
      <c r="J1298" s="1"/>
      <c r="K1298" s="1">
        <v>3.7997312067219031</v>
      </c>
      <c r="L1298" s="1">
        <v>4.182449636236413</v>
      </c>
      <c r="M1298" s="1">
        <v>3.2360268567269222E-2</v>
      </c>
      <c r="N1298" s="1">
        <v>3.1953398778156612</v>
      </c>
      <c r="O1298" s="1"/>
      <c r="P1298" s="1">
        <v>3.5722316492825321</v>
      </c>
      <c r="Q1298" s="1">
        <v>1.277716019513605</v>
      </c>
      <c r="R1298" s="1"/>
      <c r="S1298" s="1"/>
      <c r="T1298" s="1">
        <v>1.550383933845243</v>
      </c>
    </row>
    <row r="1299" spans="1:20" x14ac:dyDescent="0.3">
      <c r="A1299" s="25">
        <v>38435</v>
      </c>
      <c r="B1299" s="1">
        <v>1.2270797314302291</v>
      </c>
      <c r="C1299" s="1"/>
      <c r="D1299" s="1"/>
      <c r="E1299" s="1"/>
      <c r="F1299" s="1">
        <v>7.9571922380524196</v>
      </c>
      <c r="G1299" s="1">
        <v>5.6885512325417906</v>
      </c>
      <c r="H1299" s="1"/>
      <c r="I1299" s="1">
        <v>3.4671480445278391</v>
      </c>
      <c r="J1299" s="1"/>
      <c r="K1299" s="1">
        <v>3.86867794235655</v>
      </c>
      <c r="L1299" s="1">
        <v>4.3063095941459526</v>
      </c>
      <c r="M1299" s="1">
        <v>3.2593344095366197E-2</v>
      </c>
      <c r="N1299" s="1">
        <v>3.2327236935858452</v>
      </c>
      <c r="O1299" s="1"/>
      <c r="P1299" s="1">
        <v>3.5452587841940821</v>
      </c>
      <c r="Q1299" s="1">
        <v>1.289641369034366</v>
      </c>
      <c r="R1299" s="1"/>
      <c r="S1299" s="1"/>
      <c r="T1299" s="1">
        <v>1.5771411695215569</v>
      </c>
    </row>
    <row r="1300" spans="1:20" x14ac:dyDescent="0.3">
      <c r="A1300" s="25">
        <v>38439</v>
      </c>
      <c r="B1300" s="1">
        <v>1.2131290104436201</v>
      </c>
      <c r="C1300" s="1"/>
      <c r="D1300" s="1"/>
      <c r="E1300" s="1"/>
      <c r="F1300" s="1">
        <v>7.7115319356844214</v>
      </c>
      <c r="G1300" s="1">
        <v>5.6885769965211619</v>
      </c>
      <c r="H1300" s="1"/>
      <c r="I1300" s="1">
        <v>3.412800850342657</v>
      </c>
      <c r="J1300" s="1"/>
      <c r="K1300" s="1">
        <v>3.8303742003099308</v>
      </c>
      <c r="L1300" s="1">
        <v>4.1861644216937064</v>
      </c>
      <c r="M1300" s="1">
        <v>3.2437752668708443E-2</v>
      </c>
      <c r="N1300" s="1">
        <v>3.1809924594304042</v>
      </c>
      <c r="O1300" s="1"/>
      <c r="P1300" s="1">
        <v>3.5891649473803962</v>
      </c>
      <c r="Q1300" s="1">
        <v>1.235125485540604</v>
      </c>
      <c r="R1300" s="1"/>
      <c r="S1300" s="1"/>
      <c r="T1300" s="1">
        <v>1.550915534554044</v>
      </c>
    </row>
    <row r="1301" spans="1:20" x14ac:dyDescent="0.3">
      <c r="A1301" s="25">
        <v>38440</v>
      </c>
      <c r="B1301" s="1">
        <v>1.227117339406133</v>
      </c>
      <c r="C1301" s="1"/>
      <c r="D1301" s="1"/>
      <c r="E1301" s="1"/>
      <c r="F1301" s="1">
        <v>7.4255628867636263</v>
      </c>
      <c r="G1301" s="1">
        <v>5.5652745321316424</v>
      </c>
      <c r="H1301" s="1"/>
      <c r="I1301" s="1">
        <v>3.3221021967220592</v>
      </c>
      <c r="J1301" s="1"/>
      <c r="K1301" s="1">
        <v>3.7001414774992298</v>
      </c>
      <c r="L1301" s="1">
        <v>4.1080748893050476</v>
      </c>
      <c r="M1301" s="1">
        <v>3.2333049677217757E-2</v>
      </c>
      <c r="N1301" s="1">
        <v>3.128797692944651</v>
      </c>
      <c r="O1301" s="1"/>
      <c r="P1301" s="1">
        <v>3.481702516295333</v>
      </c>
      <c r="Q1301" s="1">
        <v>1.184016844763758</v>
      </c>
      <c r="R1301" s="1"/>
      <c r="S1301" s="1"/>
      <c r="T1301" s="1">
        <v>1.526402835203778</v>
      </c>
    </row>
    <row r="1302" spans="1:20" x14ac:dyDescent="0.3">
      <c r="A1302" s="25">
        <v>38441</v>
      </c>
      <c r="B1302" s="1">
        <v>1.241501514624769</v>
      </c>
      <c r="C1302" s="1"/>
      <c r="D1302" s="1"/>
      <c r="E1302" s="1"/>
      <c r="F1302" s="1">
        <v>7.5868245005437549</v>
      </c>
      <c r="G1302" s="1">
        <v>5.747030064421609</v>
      </c>
      <c r="H1302" s="1"/>
      <c r="I1302" s="1">
        <v>3.3609289847528081</v>
      </c>
      <c r="J1302" s="1"/>
      <c r="K1302" s="1">
        <v>3.7461059679223272</v>
      </c>
      <c r="L1302" s="1">
        <v>4.1504095360363964</v>
      </c>
      <c r="M1302" s="1">
        <v>3.3361299605079983E-2</v>
      </c>
      <c r="N1302" s="1">
        <v>3.1942478768659521</v>
      </c>
      <c r="O1302" s="1"/>
      <c r="P1302" s="1">
        <v>3.531961773234142</v>
      </c>
      <c r="Q1302" s="1">
        <v>1.2341790292213619</v>
      </c>
      <c r="R1302" s="1"/>
      <c r="S1302" s="1"/>
      <c r="T1302" s="1">
        <v>1.5634376845835769</v>
      </c>
    </row>
    <row r="1303" spans="1:20" x14ac:dyDescent="0.3">
      <c r="A1303" s="25">
        <v>38442</v>
      </c>
      <c r="B1303" s="1">
        <v>1.25495534960598</v>
      </c>
      <c r="C1303" s="1"/>
      <c r="D1303" s="1"/>
      <c r="E1303" s="1"/>
      <c r="F1303" s="1">
        <v>7.7239017241007009</v>
      </c>
      <c r="G1303" s="1">
        <v>5.7119386234986242</v>
      </c>
      <c r="H1303" s="1"/>
      <c r="I1303" s="1">
        <v>3.357375947429929</v>
      </c>
      <c r="J1303" s="1"/>
      <c r="K1303" s="1">
        <v>3.769088213133875</v>
      </c>
      <c r="L1303" s="1">
        <v>4.1816210162244074</v>
      </c>
      <c r="M1303" s="1">
        <v>3.322912755723726E-2</v>
      </c>
      <c r="N1303" s="1">
        <v>3.249782381777063</v>
      </c>
      <c r="O1303" s="1"/>
      <c r="P1303" s="1">
        <v>3.61016859820973</v>
      </c>
      <c r="Q1303" s="1">
        <v>1.2327593447540539</v>
      </c>
      <c r="R1303" s="1"/>
      <c r="S1303" s="1"/>
      <c r="T1303" s="1">
        <v>1.571766095688125</v>
      </c>
    </row>
    <row r="1304" spans="1:20" x14ac:dyDescent="0.3">
      <c r="A1304" s="25">
        <v>38443</v>
      </c>
      <c r="B1304" s="1">
        <v>1.2554286699707999</v>
      </c>
      <c r="C1304" s="1"/>
      <c r="D1304" s="1"/>
      <c r="E1304" s="1"/>
      <c r="F1304" s="1">
        <v>7.7328872110961333</v>
      </c>
      <c r="G1304" s="1">
        <v>5.835452230512491</v>
      </c>
      <c r="H1304" s="1"/>
      <c r="I1304" s="1">
        <v>3.3924725908819151</v>
      </c>
      <c r="J1304" s="1"/>
      <c r="K1304" s="1">
        <v>3.7844097098868339</v>
      </c>
      <c r="L1304" s="1">
        <v>4.175401546843597</v>
      </c>
      <c r="M1304" s="1">
        <v>3.3386638519129409E-2</v>
      </c>
      <c r="N1304" s="1">
        <v>3.3223112982562522</v>
      </c>
      <c r="O1304" s="1"/>
      <c r="P1304" s="1">
        <v>3.5769845902526272</v>
      </c>
      <c r="Q1304" s="1">
        <v>1.2455365049598219</v>
      </c>
      <c r="R1304" s="1"/>
      <c r="S1304" s="1"/>
      <c r="T1304" s="1">
        <v>1.581393975191965</v>
      </c>
    </row>
    <row r="1305" spans="1:20" x14ac:dyDescent="0.3">
      <c r="A1305" s="25">
        <v>38446</v>
      </c>
      <c r="B1305" s="1">
        <v>1.2272497732133441</v>
      </c>
      <c r="C1305" s="1"/>
      <c r="D1305" s="1"/>
      <c r="E1305" s="1"/>
      <c r="F1305" s="1">
        <v>7.5985930797110122</v>
      </c>
      <c r="G1305" s="1">
        <v>5.7110954298144998</v>
      </c>
      <c r="H1305" s="1"/>
      <c r="I1305" s="1">
        <v>3.2919305277954818</v>
      </c>
      <c r="J1305" s="1"/>
      <c r="K1305" s="1">
        <v>3.6848199806641602</v>
      </c>
      <c r="L1305" s="1">
        <v>4.1412077676378072</v>
      </c>
      <c r="M1305" s="1">
        <v>3.3176374108123387E-2</v>
      </c>
      <c r="N1305" s="1">
        <v>3.314541835211021</v>
      </c>
      <c r="O1305" s="1"/>
      <c r="P1305" s="1">
        <v>3.4804345029404948</v>
      </c>
      <c r="Q1305" s="1">
        <v>1.211464077767554</v>
      </c>
      <c r="R1305" s="1"/>
      <c r="S1305" s="1"/>
      <c r="T1305" s="1">
        <v>1.5597164796219709</v>
      </c>
    </row>
    <row r="1306" spans="1:20" x14ac:dyDescent="0.3">
      <c r="A1306" s="25">
        <v>38447</v>
      </c>
      <c r="B1306" s="1">
        <v>1.2273365129225171</v>
      </c>
      <c r="C1306" s="1"/>
      <c r="D1306" s="1"/>
      <c r="E1306" s="1"/>
      <c r="F1306" s="1">
        <v>7.3837234099503668</v>
      </c>
      <c r="G1306" s="1">
        <v>5.6168891606006879</v>
      </c>
      <c r="H1306" s="1"/>
      <c r="I1306" s="1">
        <v>3.1694845620237651</v>
      </c>
      <c r="J1306" s="1"/>
      <c r="K1306" s="1">
        <v>3.7154629743343</v>
      </c>
      <c r="L1306" s="1">
        <v>4.1545049420847198</v>
      </c>
      <c r="M1306" s="1">
        <v>3.2740307217803563E-2</v>
      </c>
      <c r="N1306" s="1">
        <v>3.2397899438315299</v>
      </c>
      <c r="O1306" s="1"/>
      <c r="P1306" s="1">
        <v>3.4538501344229302</v>
      </c>
      <c r="Q1306" s="1">
        <v>1.1953743204791061</v>
      </c>
      <c r="R1306" s="1"/>
      <c r="S1306" s="1"/>
      <c r="T1306" s="1">
        <v>1.537979917306554</v>
      </c>
    </row>
    <row r="1307" spans="1:20" x14ac:dyDescent="0.3">
      <c r="A1307" s="25">
        <v>38448</v>
      </c>
      <c r="B1307" s="1">
        <v>1.2271335618499339</v>
      </c>
      <c r="C1307" s="1"/>
      <c r="D1307" s="1"/>
      <c r="E1307" s="1"/>
      <c r="F1307" s="1">
        <v>7.2052459838685321</v>
      </c>
      <c r="G1307" s="1">
        <v>5.6041653208274997</v>
      </c>
      <c r="H1307" s="1"/>
      <c r="I1307" s="1">
        <v>3.0895350081066222</v>
      </c>
      <c r="J1307" s="1"/>
      <c r="K1307" s="1">
        <v>3.7001414774992298</v>
      </c>
      <c r="L1307" s="1">
        <v>4.1689448685087971</v>
      </c>
      <c r="M1307" s="1">
        <v>3.2354232936507688E-2</v>
      </c>
      <c r="N1307" s="1">
        <v>3.233598596340959</v>
      </c>
      <c r="O1307" s="1"/>
      <c r="P1307" s="1">
        <v>3.4904256090990189</v>
      </c>
      <c r="Q1307" s="1">
        <v>1.1849633010598879</v>
      </c>
      <c r="R1307" s="1"/>
      <c r="S1307" s="1"/>
      <c r="T1307" s="1">
        <v>1.5177200236266959</v>
      </c>
    </row>
    <row r="1308" spans="1:20" x14ac:dyDescent="0.3">
      <c r="A1308" s="25">
        <v>38449</v>
      </c>
      <c r="B1308" s="1">
        <v>1.269002468170443</v>
      </c>
      <c r="C1308" s="1"/>
      <c r="D1308" s="1"/>
      <c r="E1308" s="1"/>
      <c r="F1308" s="1">
        <v>7.3911056449879062</v>
      </c>
      <c r="G1308" s="1">
        <v>5.7125882404061112</v>
      </c>
      <c r="H1308" s="1"/>
      <c r="I1308" s="1">
        <v>3.126193888644988</v>
      </c>
      <c r="J1308" s="1"/>
      <c r="K1308" s="1">
        <v>3.7690882131338759</v>
      </c>
      <c r="L1308" s="1">
        <v>4.211999316113654</v>
      </c>
      <c r="M1308" s="1">
        <v>3.3142138439858651E-2</v>
      </c>
      <c r="N1308" s="1">
        <v>3.240397160728004</v>
      </c>
      <c r="O1308" s="1"/>
      <c r="P1308" s="1">
        <v>3.593272201781514</v>
      </c>
      <c r="Q1308" s="1">
        <v>1.248281228260202</v>
      </c>
      <c r="R1308" s="1"/>
      <c r="S1308" s="1"/>
      <c r="T1308" s="1">
        <v>1.5538688718251601</v>
      </c>
    </row>
    <row r="1309" spans="1:20" x14ac:dyDescent="0.3">
      <c r="A1309" s="25">
        <v>38450</v>
      </c>
      <c r="B1309" s="1">
        <v>1.227399264516869</v>
      </c>
      <c r="C1309" s="1"/>
      <c r="D1309" s="1"/>
      <c r="E1309" s="1"/>
      <c r="F1309" s="1">
        <v>7.2504653699510513</v>
      </c>
      <c r="G1309" s="1">
        <v>5.6924990781803873</v>
      </c>
      <c r="H1309" s="1"/>
      <c r="I1309" s="1">
        <v>3.1188466539370339</v>
      </c>
      <c r="J1309" s="1"/>
      <c r="K1309" s="1">
        <v>3.7154629743343</v>
      </c>
      <c r="L1309" s="1">
        <v>4.1713011074978956</v>
      </c>
      <c r="M1309" s="1">
        <v>3.2756736514274201E-2</v>
      </c>
      <c r="N1309" s="1">
        <v>3.195651841106002</v>
      </c>
      <c r="O1309" s="1"/>
      <c r="P1309" s="1">
        <v>3.4904218231802622</v>
      </c>
      <c r="Q1309" s="1">
        <v>1.2161017136833061</v>
      </c>
      <c r="R1309" s="1"/>
      <c r="S1309" s="1"/>
      <c r="T1309" s="1">
        <v>1.5288836385115161</v>
      </c>
    </row>
    <row r="1310" spans="1:20" x14ac:dyDescent="0.3">
      <c r="A1310" s="25">
        <v>38453</v>
      </c>
      <c r="B1310" s="1">
        <v>1.213856297842431</v>
      </c>
      <c r="C1310" s="1"/>
      <c r="D1310" s="1"/>
      <c r="E1310" s="1"/>
      <c r="F1310" s="1">
        <v>7.146972520537437</v>
      </c>
      <c r="G1310" s="1">
        <v>5.7102596299614596</v>
      </c>
      <c r="H1310" s="1"/>
      <c r="I1310" s="1">
        <v>3.078792606726624</v>
      </c>
      <c r="J1310" s="1"/>
      <c r="K1310" s="1">
        <v>3.738445219463737</v>
      </c>
      <c r="L1310" s="1">
        <v>4.1805118971349708</v>
      </c>
      <c r="M1310" s="1">
        <v>3.2904627469375218E-2</v>
      </c>
      <c r="N1310" s="1">
        <v>3.2078248999963672</v>
      </c>
      <c r="O1310" s="1"/>
      <c r="P1310" s="1">
        <v>3.5602824179648929</v>
      </c>
      <c r="Q1310" s="1">
        <v>1.1953743204791061</v>
      </c>
      <c r="R1310" s="1"/>
      <c r="S1310" s="1"/>
      <c r="T1310" s="1">
        <v>1.5297696396928511</v>
      </c>
    </row>
    <row r="1311" spans="1:20" x14ac:dyDescent="0.3">
      <c r="A1311" s="25">
        <v>38454</v>
      </c>
      <c r="B1311" s="1">
        <v>1.269635155268841</v>
      </c>
      <c r="C1311" s="1"/>
      <c r="D1311" s="1"/>
      <c r="E1311" s="1"/>
      <c r="F1311" s="1">
        <v>7.1343434485580968</v>
      </c>
      <c r="G1311" s="1">
        <v>5.674520194585579</v>
      </c>
      <c r="H1311" s="1"/>
      <c r="I1311" s="1">
        <v>3.0609226658254931</v>
      </c>
      <c r="J1311" s="1"/>
      <c r="K1311" s="1">
        <v>3.7537667162988062</v>
      </c>
      <c r="L1311" s="1">
        <v>4.1700899064361714</v>
      </c>
      <c r="M1311" s="1">
        <v>3.3570810247447611E-2</v>
      </c>
      <c r="N1311" s="1">
        <v>3.190278471825017</v>
      </c>
      <c r="O1311" s="1"/>
      <c r="P1311" s="1">
        <v>3.522925876643257</v>
      </c>
      <c r="Q1311" s="1">
        <v>1.225660922417517</v>
      </c>
      <c r="R1311" s="1"/>
      <c r="S1311" s="1"/>
      <c r="T1311" s="1">
        <v>1.5479031305375051</v>
      </c>
    </row>
    <row r="1312" spans="1:20" x14ac:dyDescent="0.3">
      <c r="A1312" s="25">
        <v>38455</v>
      </c>
      <c r="B1312" s="1">
        <v>1.2698047389622129</v>
      </c>
      <c r="C1312" s="1"/>
      <c r="D1312" s="1"/>
      <c r="E1312" s="1"/>
      <c r="F1312" s="1">
        <v>6.9644388255877523</v>
      </c>
      <c r="G1312" s="1">
        <v>5.6212743092633399</v>
      </c>
      <c r="H1312" s="1"/>
      <c r="I1312" s="1">
        <v>3.022423746991195</v>
      </c>
      <c r="J1312" s="1"/>
      <c r="K1312" s="1">
        <v>3.7614274646752852</v>
      </c>
      <c r="L1312" s="1">
        <v>4.1817584801762102</v>
      </c>
      <c r="M1312" s="1">
        <v>3.3817209003370617E-2</v>
      </c>
      <c r="N1312" s="1">
        <v>3.131827781132472</v>
      </c>
      <c r="O1312" s="1"/>
      <c r="P1312" s="1">
        <v>3.4555855695413271</v>
      </c>
      <c r="Q1312" s="1">
        <v>1.256799335064047</v>
      </c>
      <c r="R1312" s="1"/>
      <c r="S1312" s="1"/>
      <c r="T1312" s="1">
        <v>1.5396337861783791</v>
      </c>
    </row>
    <row r="1313" spans="1:20" x14ac:dyDescent="0.3">
      <c r="A1313" s="25">
        <v>38456</v>
      </c>
      <c r="B1313" s="1">
        <v>1.2139847164274951</v>
      </c>
      <c r="C1313" s="1"/>
      <c r="D1313" s="1"/>
      <c r="E1313" s="1"/>
      <c r="F1313" s="1">
        <v>6.5407533853272648</v>
      </c>
      <c r="G1313" s="1">
        <v>5.3045777527748568</v>
      </c>
      <c r="H1313" s="1"/>
      <c r="I1313" s="1">
        <v>2.890151441213598</v>
      </c>
      <c r="J1313" s="1"/>
      <c r="K1313" s="1">
        <v>3.6771592322876812</v>
      </c>
      <c r="L1313" s="1">
        <v>4.09552184777076</v>
      </c>
      <c r="M1313" s="1">
        <v>3.2748448811971198E-2</v>
      </c>
      <c r="N1313" s="1">
        <v>3.0493768935961252</v>
      </c>
      <c r="O1313" s="1"/>
      <c r="P1313" s="1">
        <v>3.3561330860735281</v>
      </c>
      <c r="Q1313" s="1">
        <v>1.1688735437714399</v>
      </c>
      <c r="R1313" s="1"/>
      <c r="S1313" s="1"/>
      <c r="T1313" s="1">
        <v>1.4757235676314211</v>
      </c>
    </row>
    <row r="1314" spans="1:20" x14ac:dyDescent="0.3">
      <c r="A1314" s="25">
        <v>38457</v>
      </c>
      <c r="B1314" s="1">
        <v>1.1998050765141759</v>
      </c>
      <c r="C1314" s="1"/>
      <c r="D1314" s="1"/>
      <c r="E1314" s="1"/>
      <c r="F1314" s="1">
        <v>6.55407828311135</v>
      </c>
      <c r="G1314" s="1">
        <v>5.1409452095736956</v>
      </c>
      <c r="H1314" s="1"/>
      <c r="I1314" s="1">
        <v>2.8665970332931758</v>
      </c>
      <c r="J1314" s="1"/>
      <c r="K1314" s="1">
        <v>3.6005517482765561</v>
      </c>
      <c r="L1314" s="1">
        <v>4.0588110689544674</v>
      </c>
      <c r="M1314" s="1">
        <v>3.2154357240787558E-2</v>
      </c>
      <c r="N1314" s="1">
        <v>3.0015061859149301</v>
      </c>
      <c r="O1314" s="1"/>
      <c r="P1314" s="1">
        <v>3.2812300598401332</v>
      </c>
      <c r="Q1314" s="1">
        <v>1.15656961173685</v>
      </c>
      <c r="R1314" s="1"/>
      <c r="S1314" s="1"/>
      <c r="T1314" s="1">
        <v>1.456290608387476</v>
      </c>
    </row>
    <row r="1315" spans="1:20" x14ac:dyDescent="0.3">
      <c r="A1315" s="25">
        <v>38460</v>
      </c>
      <c r="B1315" s="1">
        <v>1.200098253324837</v>
      </c>
      <c r="C1315" s="1"/>
      <c r="D1315" s="1"/>
      <c r="E1315" s="1"/>
      <c r="F1315" s="1">
        <v>6.6447901651089207</v>
      </c>
      <c r="G1315" s="1">
        <v>5.1587075270781559</v>
      </c>
      <c r="H1315" s="1"/>
      <c r="I1315" s="1">
        <v>2.9422464557630899</v>
      </c>
      <c r="J1315" s="1"/>
      <c r="K1315" s="1">
        <v>3.6005517482765561</v>
      </c>
      <c r="L1315" s="1">
        <v>4.0676478075784477</v>
      </c>
      <c r="M1315" s="1">
        <v>3.2585414354362512E-2</v>
      </c>
      <c r="N1315" s="1">
        <v>2.9751492256838099</v>
      </c>
      <c r="O1315" s="1"/>
      <c r="P1315" s="1">
        <v>3.3034353604543698</v>
      </c>
      <c r="Q1315" s="1">
        <v>1.1490926068864831</v>
      </c>
      <c r="R1315" s="1"/>
      <c r="S1315" s="1"/>
      <c r="T1315" s="1">
        <v>1.4694034258712321</v>
      </c>
    </row>
    <row r="1316" spans="1:20" x14ac:dyDescent="0.3">
      <c r="A1316" s="25">
        <v>38461</v>
      </c>
      <c r="B1316" s="1">
        <v>1.2280795507650111</v>
      </c>
      <c r="C1316" s="1"/>
      <c r="D1316" s="1"/>
      <c r="E1316" s="1"/>
      <c r="F1316" s="1">
        <v>6.8849508358924263</v>
      </c>
      <c r="G1316" s="1">
        <v>5.3186023693652054</v>
      </c>
      <c r="H1316" s="1"/>
      <c r="I1316" s="1">
        <v>2.981579802812135</v>
      </c>
      <c r="J1316" s="1"/>
      <c r="K1316" s="1">
        <v>3.677159232287682</v>
      </c>
      <c r="L1316" s="1">
        <v>4.1641692717822103</v>
      </c>
      <c r="M1316" s="1">
        <v>3.3313199961101561E-2</v>
      </c>
      <c r="N1316" s="1">
        <v>3.0707528174863481</v>
      </c>
      <c r="O1316" s="1"/>
      <c r="P1316" s="1">
        <v>3.351414784715808</v>
      </c>
      <c r="Q1316" s="1">
        <v>1.2434543010759791</v>
      </c>
      <c r="R1316" s="1"/>
      <c r="S1316" s="1"/>
      <c r="T1316" s="1">
        <v>1.510100413467216</v>
      </c>
    </row>
    <row r="1317" spans="1:20" x14ac:dyDescent="0.3">
      <c r="A1317" s="25">
        <v>38462</v>
      </c>
      <c r="B1317" s="1">
        <v>1.241401518695044</v>
      </c>
      <c r="C1317" s="1"/>
      <c r="D1317" s="1"/>
      <c r="E1317" s="1"/>
      <c r="F1317" s="1">
        <v>6.7584119131394482</v>
      </c>
      <c r="G1317" s="1">
        <v>5.3804811434848201</v>
      </c>
      <c r="H1317" s="1"/>
      <c r="I1317" s="1">
        <v>2.8720331207294221</v>
      </c>
      <c r="J1317" s="1"/>
      <c r="K1317" s="1">
        <v>3.638855490323174</v>
      </c>
      <c r="L1317" s="1">
        <v>4.0650371249997219</v>
      </c>
      <c r="M1317" s="1">
        <v>3.266349769510192E-2</v>
      </c>
      <c r="N1317" s="1">
        <v>3.033754889999738</v>
      </c>
      <c r="O1317" s="1"/>
      <c r="P1317" s="1">
        <v>3.318327843516597</v>
      </c>
      <c r="Q1317" s="1">
        <v>1.2398577670905919</v>
      </c>
      <c r="R1317" s="1"/>
      <c r="S1317" s="1"/>
      <c r="T1317" s="1">
        <v>1.480330773774363</v>
      </c>
    </row>
    <row r="1318" spans="1:20" x14ac:dyDescent="0.3">
      <c r="A1318" s="25">
        <v>38464</v>
      </c>
      <c r="B1318" s="1">
        <v>1.241173804407447</v>
      </c>
      <c r="C1318" s="1"/>
      <c r="D1318" s="1"/>
      <c r="E1318" s="1"/>
      <c r="F1318" s="1">
        <v>6.7049251418673252</v>
      </c>
      <c r="G1318" s="1">
        <v>5.2293884767037051</v>
      </c>
      <c r="H1318" s="1"/>
      <c r="I1318" s="1">
        <v>2.7887607301041371</v>
      </c>
      <c r="J1318" s="1"/>
      <c r="K1318" s="1">
        <v>3.6848199806641611</v>
      </c>
      <c r="L1318" s="1">
        <v>4.068930958332162</v>
      </c>
      <c r="M1318" s="1">
        <v>3.2456403945046203E-2</v>
      </c>
      <c r="N1318" s="1">
        <v>2.9827265732574908</v>
      </c>
      <c r="O1318" s="1"/>
      <c r="P1318" s="1">
        <v>3.2716553614555139</v>
      </c>
      <c r="Q1318" s="1">
        <v>1.192629597178726</v>
      </c>
      <c r="R1318" s="1"/>
      <c r="S1318" s="1"/>
      <c r="T1318" s="1">
        <v>1.4629060838747761</v>
      </c>
    </row>
    <row r="1319" spans="1:20" x14ac:dyDescent="0.3">
      <c r="A1319" s="25">
        <v>38467</v>
      </c>
      <c r="B1319" s="1">
        <v>1.3102630633932491</v>
      </c>
      <c r="C1319" s="1"/>
      <c r="D1319" s="1"/>
      <c r="E1319" s="1"/>
      <c r="F1319" s="1">
        <v>6.8566120150355738</v>
      </c>
      <c r="G1319" s="1">
        <v>5.3525656571598939</v>
      </c>
      <c r="H1319" s="1"/>
      <c r="I1319" s="1">
        <v>2.8835748545537609</v>
      </c>
      <c r="J1319" s="1"/>
      <c r="K1319" s="1">
        <v>3.8227134519334531</v>
      </c>
      <c r="L1319" s="1">
        <v>4.1444639385098681</v>
      </c>
      <c r="M1319" s="1">
        <v>3.2661783865875683E-2</v>
      </c>
      <c r="N1319" s="1">
        <v>3.0764071326048499</v>
      </c>
      <c r="O1319" s="1"/>
      <c r="P1319" s="1">
        <v>3.2547720321822529</v>
      </c>
      <c r="Q1319" s="1">
        <v>1.211464077767554</v>
      </c>
      <c r="R1319" s="1"/>
      <c r="S1319" s="1"/>
      <c r="T1319" s="1">
        <v>1.4903130537507361</v>
      </c>
    </row>
    <row r="1320" spans="1:20" x14ac:dyDescent="0.3">
      <c r="A1320" s="25">
        <v>38468</v>
      </c>
      <c r="B1320" s="1">
        <v>1.283081744598306</v>
      </c>
      <c r="C1320" s="1"/>
      <c r="D1320" s="1"/>
      <c r="E1320" s="1"/>
      <c r="F1320" s="1">
        <v>6.8769980311745993</v>
      </c>
      <c r="G1320" s="1">
        <v>5.532210602780939</v>
      </c>
      <c r="H1320" s="1"/>
      <c r="I1320" s="1">
        <v>2.8566132706296701</v>
      </c>
      <c r="J1320" s="1"/>
      <c r="K1320" s="1">
        <v>3.9376246779090849</v>
      </c>
      <c r="L1320" s="1">
        <v>4.2647454495936996</v>
      </c>
      <c r="M1320" s="1">
        <v>3.2020608756009407E-2</v>
      </c>
      <c r="N1320" s="1">
        <v>3.109087352057712</v>
      </c>
      <c r="O1320" s="1"/>
      <c r="P1320" s="1">
        <v>3.2710662835736839</v>
      </c>
      <c r="Q1320" s="1">
        <v>1.242697136025207</v>
      </c>
      <c r="R1320" s="1"/>
      <c r="S1320" s="1"/>
      <c r="T1320" s="1">
        <v>1.4946249261665661</v>
      </c>
    </row>
    <row r="1321" spans="1:20" x14ac:dyDescent="0.3">
      <c r="A1321" s="25">
        <v>38469</v>
      </c>
      <c r="B1321" s="1">
        <v>1.2833626642082949</v>
      </c>
      <c r="C1321" s="1"/>
      <c r="D1321" s="1"/>
      <c r="E1321" s="1"/>
      <c r="F1321" s="1">
        <v>6.8015055012595029</v>
      </c>
      <c r="G1321" s="1">
        <v>5.4254571472621036</v>
      </c>
      <c r="H1321" s="1"/>
      <c r="I1321" s="1">
        <v>2.848507217197604</v>
      </c>
      <c r="J1321" s="1"/>
      <c r="K1321" s="1">
        <v>3.960606923120634</v>
      </c>
      <c r="L1321" s="1">
        <v>4.3235129768223954</v>
      </c>
      <c r="M1321" s="1">
        <v>3.204249356101728E-2</v>
      </c>
      <c r="N1321" s="1">
        <v>3.0210432917182461</v>
      </c>
      <c r="O1321" s="1"/>
      <c r="P1321" s="1">
        <v>3.1752011665578248</v>
      </c>
      <c r="Q1321" s="1">
        <v>1.272983737963618</v>
      </c>
      <c r="R1321" s="1"/>
      <c r="S1321" s="1"/>
      <c r="T1321" s="1">
        <v>1.490903721204959</v>
      </c>
    </row>
    <row r="1322" spans="1:20" x14ac:dyDescent="0.3">
      <c r="A1322" s="25">
        <v>38470</v>
      </c>
      <c r="B1322" s="1">
        <v>1.268893007780497</v>
      </c>
      <c r="C1322" s="1"/>
      <c r="D1322" s="1"/>
      <c r="E1322" s="1"/>
      <c r="F1322" s="1">
        <v>6.4748525948194882</v>
      </c>
      <c r="G1322" s="1">
        <v>5.3185214473897311</v>
      </c>
      <c r="H1322" s="1"/>
      <c r="I1322" s="1">
        <v>2.7959384152507711</v>
      </c>
      <c r="J1322" s="1"/>
      <c r="K1322" s="1">
        <v>3.8150527034748629</v>
      </c>
      <c r="L1322" s="1">
        <v>4.1084015235636979</v>
      </c>
      <c r="M1322" s="1">
        <v>3.1176365680192771E-2</v>
      </c>
      <c r="N1322" s="1">
        <v>2.950706398061175</v>
      </c>
      <c r="O1322" s="1"/>
      <c r="P1322" s="1">
        <v>3.1500764333312019</v>
      </c>
      <c r="Q1322" s="1">
        <v>1.2493223301905669</v>
      </c>
      <c r="R1322" s="1"/>
      <c r="S1322" s="1"/>
      <c r="T1322" s="1">
        <v>1.4435321913762531</v>
      </c>
    </row>
    <row r="1323" spans="1:20" x14ac:dyDescent="0.3">
      <c r="A1323" s="25">
        <v>38471</v>
      </c>
      <c r="B1323" s="1">
        <v>1.24183221834738</v>
      </c>
      <c r="C1323" s="1"/>
      <c r="D1323" s="1"/>
      <c r="E1323" s="1"/>
      <c r="F1323" s="1">
        <v>6.5302961952231291</v>
      </c>
      <c r="G1323" s="1">
        <v>5.238798899441834</v>
      </c>
      <c r="H1323" s="1"/>
      <c r="I1323" s="1">
        <v>2.750167719488628</v>
      </c>
      <c r="J1323" s="1"/>
      <c r="K1323" s="1">
        <v>3.7690882131338772</v>
      </c>
      <c r="L1323" s="1">
        <v>4.2705819014784776</v>
      </c>
      <c r="M1323" s="1">
        <v>3.1643109758579743E-2</v>
      </c>
      <c r="N1323" s="1">
        <v>3.0265027372260271</v>
      </c>
      <c r="O1323" s="1"/>
      <c r="P1323" s="1">
        <v>3.1340533671692969</v>
      </c>
      <c r="Q1323" s="1">
        <v>1.244590048640579</v>
      </c>
      <c r="R1323" s="1"/>
      <c r="S1323" s="1"/>
      <c r="T1323" s="1">
        <v>1.467395156526873</v>
      </c>
    </row>
    <row r="1324" spans="1:20" x14ac:dyDescent="0.3">
      <c r="A1324" s="25">
        <v>38474</v>
      </c>
      <c r="B1324" s="1">
        <v>1.269320361249304</v>
      </c>
      <c r="C1324" s="1"/>
      <c r="D1324" s="1"/>
      <c r="E1324" s="1"/>
      <c r="F1324" s="1">
        <v>6.458666387460088</v>
      </c>
      <c r="G1324" s="1">
        <v>5.3540071468926049</v>
      </c>
      <c r="H1324" s="1"/>
      <c r="I1324" s="1">
        <v>2.8045650543614138</v>
      </c>
      <c r="J1324" s="1"/>
      <c r="K1324" s="1">
        <v>3.8128771393446308</v>
      </c>
      <c r="L1324" s="1">
        <v>4.3264509590864124</v>
      </c>
      <c r="M1324" s="1">
        <v>3.2002403214428203E-2</v>
      </c>
      <c r="N1324" s="1">
        <v>3.015804861792863</v>
      </c>
      <c r="O1324" s="1"/>
      <c r="P1324" s="1">
        <v>3.1197549832042148</v>
      </c>
      <c r="Q1324" s="1">
        <v>1.26825145641363</v>
      </c>
      <c r="R1324" s="1"/>
      <c r="S1324" s="1"/>
      <c r="T1324" s="1">
        <v>1.4591848789131701</v>
      </c>
    </row>
    <row r="1325" spans="1:20" x14ac:dyDescent="0.3">
      <c r="A1325" s="25">
        <v>38475</v>
      </c>
      <c r="B1325" s="1">
        <v>1.268985466466285</v>
      </c>
      <c r="C1325" s="1"/>
      <c r="D1325" s="1"/>
      <c r="E1325" s="1"/>
      <c r="F1325" s="1">
        <v>6.535220352860895</v>
      </c>
      <c r="G1325" s="1">
        <v>5.3184343898259403</v>
      </c>
      <c r="H1325" s="1"/>
      <c r="I1325" s="1">
        <v>2.7868483248331279</v>
      </c>
      <c r="J1325" s="1"/>
      <c r="K1325" s="1">
        <v>3.7898617844352711</v>
      </c>
      <c r="L1325" s="1">
        <v>4.2573874560494094</v>
      </c>
      <c r="M1325" s="1">
        <v>3.1893509200491922E-2</v>
      </c>
      <c r="N1325" s="1">
        <v>3.0048193902959071</v>
      </c>
      <c r="O1325" s="1"/>
      <c r="P1325" s="1">
        <v>3.1320496592697542</v>
      </c>
      <c r="Q1325" s="1">
        <v>1.2873698738820509</v>
      </c>
      <c r="R1325" s="1"/>
      <c r="S1325" s="1"/>
      <c r="T1325" s="1">
        <v>1.459834613112815</v>
      </c>
    </row>
    <row r="1326" spans="1:20" x14ac:dyDescent="0.3">
      <c r="A1326" s="25">
        <v>38476</v>
      </c>
      <c r="B1326" s="1">
        <v>1.3110140791994109</v>
      </c>
      <c r="C1326" s="1"/>
      <c r="D1326" s="1"/>
      <c r="E1326" s="1"/>
      <c r="F1326" s="1">
        <v>6.724630378862785</v>
      </c>
      <c r="G1326" s="1">
        <v>5.3827478086038214</v>
      </c>
      <c r="H1326" s="1"/>
      <c r="I1326" s="1">
        <v>2.8768839992162669</v>
      </c>
      <c r="J1326" s="1"/>
      <c r="K1326" s="1">
        <v>3.9432974841594479</v>
      </c>
      <c r="L1326" s="1">
        <v>4.4232190262052233</v>
      </c>
      <c r="M1326" s="1">
        <v>3.2466069695200162E-2</v>
      </c>
      <c r="N1326" s="1">
        <v>3.051180722566206</v>
      </c>
      <c r="O1326" s="1"/>
      <c r="P1326" s="1">
        <v>3.2270283594415279</v>
      </c>
      <c r="Q1326" s="1">
        <v>1.3439679612827691</v>
      </c>
      <c r="R1326" s="1"/>
      <c r="S1326" s="1"/>
      <c r="T1326" s="1">
        <v>1.504666272888362</v>
      </c>
    </row>
    <row r="1327" spans="1:20" x14ac:dyDescent="0.3">
      <c r="A1327" s="25">
        <v>38477</v>
      </c>
      <c r="B1327" s="1">
        <v>1.311065133021881</v>
      </c>
      <c r="C1327" s="1"/>
      <c r="D1327" s="1"/>
      <c r="E1327" s="1"/>
      <c r="F1327" s="1">
        <v>6.6464609075623713</v>
      </c>
      <c r="G1327" s="1">
        <v>5.3540333407427587</v>
      </c>
      <c r="H1327" s="1"/>
      <c r="I1327" s="1">
        <v>2.882703389528825</v>
      </c>
      <c r="J1327" s="1"/>
      <c r="K1327" s="1">
        <v>3.9279539142198749</v>
      </c>
      <c r="L1327" s="1">
        <v>4.3986370233514052</v>
      </c>
      <c r="M1327" s="1">
        <v>3.2463342553326772E-2</v>
      </c>
      <c r="N1327" s="1">
        <v>3.1005915424384751</v>
      </c>
      <c r="O1327" s="1"/>
      <c r="P1327" s="1">
        <v>3.2055767292156281</v>
      </c>
      <c r="Q1327" s="1">
        <v>1.334503398159681</v>
      </c>
      <c r="R1327" s="1"/>
      <c r="S1327" s="1"/>
      <c r="T1327" s="1">
        <v>1.502362669816891</v>
      </c>
    </row>
    <row r="1328" spans="1:20" x14ac:dyDescent="0.3">
      <c r="A1328" s="25">
        <v>38478</v>
      </c>
      <c r="B1328" s="1">
        <v>1.324622267864104</v>
      </c>
      <c r="C1328" s="1"/>
      <c r="D1328" s="1"/>
      <c r="E1328" s="1"/>
      <c r="F1328" s="1">
        <v>6.7423957373163379</v>
      </c>
      <c r="G1328" s="1">
        <v>5.5303234475990566</v>
      </c>
      <c r="H1328" s="1"/>
      <c r="I1328" s="1">
        <v>2.9826032563084879</v>
      </c>
      <c r="J1328" s="1"/>
      <c r="K1328" s="1">
        <v>3.9126103441981912</v>
      </c>
      <c r="L1328" s="1">
        <v>4.3843669756058397</v>
      </c>
      <c r="M1328" s="1">
        <v>3.2341229667095822E-2</v>
      </c>
      <c r="N1328" s="1">
        <v>3.158298673549806</v>
      </c>
      <c r="O1328" s="1"/>
      <c r="P1328" s="1">
        <v>3.194779105019558</v>
      </c>
      <c r="Q1328" s="1">
        <v>1.343021504963527</v>
      </c>
      <c r="R1328" s="1"/>
      <c r="S1328" s="1"/>
      <c r="T1328" s="1">
        <v>1.511458948611929</v>
      </c>
    </row>
    <row r="1329" spans="1:20" x14ac:dyDescent="0.3">
      <c r="A1329" s="25">
        <v>38481</v>
      </c>
      <c r="B1329" s="1">
        <v>1.338481109621374</v>
      </c>
      <c r="C1329" s="1"/>
      <c r="D1329" s="1"/>
      <c r="E1329" s="1"/>
      <c r="F1329" s="1">
        <v>6.646536413308306</v>
      </c>
      <c r="G1329" s="1">
        <v>5.3523355382187576</v>
      </c>
      <c r="H1329" s="1"/>
      <c r="I1329" s="1">
        <v>2.9885764968316431</v>
      </c>
      <c r="J1329" s="1"/>
      <c r="K1329" s="1">
        <v>3.904938559228404</v>
      </c>
      <c r="L1329" s="1">
        <v>4.4557931253665322</v>
      </c>
      <c r="M1329" s="1">
        <v>3.1960146602728411E-2</v>
      </c>
      <c r="N1329" s="1">
        <v>3.1680838321561842</v>
      </c>
      <c r="O1329" s="1"/>
      <c r="P1329" s="1">
        <v>3.1829254185551079</v>
      </c>
      <c r="Q1329" s="1">
        <v>1.315574271959731</v>
      </c>
      <c r="R1329" s="1"/>
      <c r="S1329" s="1"/>
      <c r="T1329" s="1">
        <v>1.504075605434138</v>
      </c>
    </row>
    <row r="1330" spans="1:20" x14ac:dyDescent="0.3">
      <c r="A1330" s="25">
        <v>38482</v>
      </c>
      <c r="B1330" s="1">
        <v>1.2967876289443809</v>
      </c>
      <c r="C1330" s="1"/>
      <c r="D1330" s="1"/>
      <c r="E1330" s="1"/>
      <c r="F1330" s="1">
        <v>6.4151525703278578</v>
      </c>
      <c r="G1330" s="1">
        <v>5.2740858094669916</v>
      </c>
      <c r="H1330" s="1"/>
      <c r="I1330" s="1">
        <v>2.9265256688467631</v>
      </c>
      <c r="J1330" s="1"/>
      <c r="K1330" s="1">
        <v>3.7975335694050578</v>
      </c>
      <c r="L1330" s="1">
        <v>4.3317398632541053</v>
      </c>
      <c r="M1330" s="1">
        <v>3.109547757694843E-2</v>
      </c>
      <c r="N1330" s="1">
        <v>3.0990370058309851</v>
      </c>
      <c r="O1330" s="1"/>
      <c r="P1330" s="1">
        <v>3.204128431173884</v>
      </c>
      <c r="Q1330" s="1">
        <v>1.290261334476225</v>
      </c>
      <c r="R1330" s="1"/>
      <c r="S1330" s="1"/>
      <c r="T1330" s="1">
        <v>1.4626107501476651</v>
      </c>
    </row>
    <row r="1331" spans="1:20" x14ac:dyDescent="0.3">
      <c r="A1331" s="25">
        <v>38483</v>
      </c>
      <c r="B1331" s="1">
        <v>1.2972934674014349</v>
      </c>
      <c r="C1331" s="1"/>
      <c r="D1331" s="1"/>
      <c r="E1331" s="1"/>
      <c r="F1331" s="1">
        <v>6.3239786947167786</v>
      </c>
      <c r="G1331" s="1">
        <v>5.1457553459456173</v>
      </c>
      <c r="H1331" s="1"/>
      <c r="I1331" s="1">
        <v>2.922825931734621</v>
      </c>
      <c r="J1331" s="1"/>
      <c r="K1331" s="1">
        <v>3.751502859422116</v>
      </c>
      <c r="L1331" s="1">
        <v>4.2800440261959007</v>
      </c>
      <c r="M1331" s="1">
        <v>3.0905283121955548E-2</v>
      </c>
      <c r="N1331" s="1">
        <v>3.1077413096837971</v>
      </c>
      <c r="O1331" s="1"/>
      <c r="P1331" s="1">
        <v>3.2008057913472872</v>
      </c>
      <c r="Q1331" s="1">
        <v>1.2806089831920551</v>
      </c>
      <c r="R1331" s="1"/>
      <c r="S1331" s="1"/>
      <c r="T1331" s="1">
        <v>1.4588304784406361</v>
      </c>
    </row>
    <row r="1332" spans="1:20" x14ac:dyDescent="0.3">
      <c r="A1332" s="25">
        <v>38484</v>
      </c>
      <c r="B1332" s="1">
        <v>1.255852426748066</v>
      </c>
      <c r="C1332" s="1"/>
      <c r="D1332" s="1"/>
      <c r="E1332" s="1"/>
      <c r="F1332" s="1">
        <v>6.0530396751487654</v>
      </c>
      <c r="G1332" s="1">
        <v>5.0157226641622783</v>
      </c>
      <c r="H1332" s="1"/>
      <c r="I1332" s="1">
        <v>2.8307642892365741</v>
      </c>
      <c r="J1332" s="1"/>
      <c r="K1332" s="1">
        <v>3.6824567945298141</v>
      </c>
      <c r="L1332" s="1">
        <v>4.1842754685125287</v>
      </c>
      <c r="M1332" s="1">
        <v>3.0398987193167561E-2</v>
      </c>
      <c r="N1332" s="1">
        <v>3.040484666842536</v>
      </c>
      <c r="O1332" s="1"/>
      <c r="P1332" s="1">
        <v>3.1333016362711081</v>
      </c>
      <c r="Q1332" s="1">
        <v>1.2853873749198661</v>
      </c>
      <c r="R1332" s="1"/>
      <c r="S1332" s="1"/>
      <c r="T1332" s="1">
        <v>1.424512699350263</v>
      </c>
    </row>
    <row r="1333" spans="1:20" x14ac:dyDescent="0.3">
      <c r="A1333" s="25">
        <v>38485</v>
      </c>
      <c r="B1333" s="1">
        <v>1.214352628098724</v>
      </c>
      <c r="C1333" s="1"/>
      <c r="D1333" s="1"/>
      <c r="E1333" s="1"/>
      <c r="F1333" s="1">
        <v>5.9104869890741103</v>
      </c>
      <c r="G1333" s="1">
        <v>5.069298374520657</v>
      </c>
      <c r="H1333" s="1"/>
      <c r="I1333" s="1">
        <v>2.8081886254826229</v>
      </c>
      <c r="J1333" s="1"/>
      <c r="K1333" s="1">
        <v>3.720815719460858</v>
      </c>
      <c r="L1333" s="1">
        <v>4.1950212854923832</v>
      </c>
      <c r="M1333" s="1">
        <v>3.0391968279927489E-2</v>
      </c>
      <c r="N1333" s="1">
        <v>2.9641309128959752</v>
      </c>
      <c r="O1333" s="1"/>
      <c r="P1333" s="1">
        <v>3.1459337638931721</v>
      </c>
      <c r="Q1333" s="1">
        <v>1.271052199736433</v>
      </c>
      <c r="R1333" s="1"/>
      <c r="S1333" s="1"/>
      <c r="T1333" s="1">
        <v>1.4109273479031279</v>
      </c>
    </row>
    <row r="1334" spans="1:20" x14ac:dyDescent="0.3">
      <c r="A1334" s="25">
        <v>38488</v>
      </c>
      <c r="B1334" s="1">
        <v>1.269963477842553</v>
      </c>
      <c r="C1334" s="1"/>
      <c r="D1334" s="1"/>
      <c r="E1334" s="1"/>
      <c r="F1334" s="1">
        <v>6.0695602160842519</v>
      </c>
      <c r="G1334" s="1">
        <v>5.247526158763355</v>
      </c>
      <c r="H1334" s="1"/>
      <c r="I1334" s="1">
        <v>2.8810514771028961</v>
      </c>
      <c r="J1334" s="1"/>
      <c r="K1334" s="1">
        <v>3.7821899993833732</v>
      </c>
      <c r="L1334" s="1">
        <v>4.2571168452969763</v>
      </c>
      <c r="M1334" s="1">
        <v>3.0946577604659908E-2</v>
      </c>
      <c r="N1334" s="1">
        <v>3.003487691207543</v>
      </c>
      <c r="O1334" s="1"/>
      <c r="P1334" s="1">
        <v>3.1459337638931721</v>
      </c>
      <c r="Q1334" s="1">
        <v>1.2997225501033001</v>
      </c>
      <c r="R1334" s="1"/>
      <c r="S1334" s="1"/>
      <c r="T1334" s="1">
        <v>1.4399291199054911</v>
      </c>
    </row>
    <row r="1335" spans="1:20" x14ac:dyDescent="0.3">
      <c r="A1335" s="25">
        <v>38489</v>
      </c>
      <c r="B1335" s="1">
        <v>1.2975269593712371</v>
      </c>
      <c r="C1335" s="1"/>
      <c r="D1335" s="1"/>
      <c r="E1335" s="1"/>
      <c r="F1335" s="1">
        <v>6.0885290733714346</v>
      </c>
      <c r="G1335" s="1">
        <v>5.2474332575298757</v>
      </c>
      <c r="H1335" s="1"/>
      <c r="I1335" s="1">
        <v>2.8881757835925228</v>
      </c>
      <c r="J1335" s="1"/>
      <c r="K1335" s="1">
        <v>3.7975335694050578</v>
      </c>
      <c r="L1335" s="1">
        <v>4.2457021415219476</v>
      </c>
      <c r="M1335" s="1">
        <v>3.0709625662476949E-2</v>
      </c>
      <c r="N1335" s="1">
        <v>3.071955557821159</v>
      </c>
      <c r="O1335" s="1"/>
      <c r="P1335" s="1">
        <v>3.0874349670435302</v>
      </c>
      <c r="Q1335" s="1">
        <v>1.3092793335589219</v>
      </c>
      <c r="R1335" s="1"/>
      <c r="S1335" s="1"/>
      <c r="T1335" s="1">
        <v>1.4419373892498499</v>
      </c>
    </row>
    <row r="1336" spans="1:20" x14ac:dyDescent="0.3">
      <c r="A1336" s="25">
        <v>38490</v>
      </c>
      <c r="B1336" s="1">
        <v>1.325573889712883</v>
      </c>
      <c r="C1336" s="1"/>
      <c r="D1336" s="1"/>
      <c r="E1336" s="1"/>
      <c r="F1336" s="1">
        <v>6.2905698644589014</v>
      </c>
      <c r="G1336" s="1">
        <v>5.2779801812349056</v>
      </c>
      <c r="H1336" s="1"/>
      <c r="I1336" s="1">
        <v>2.9425430350896531</v>
      </c>
      <c r="J1336" s="1"/>
      <c r="K1336" s="1">
        <v>3.8358924943361021</v>
      </c>
      <c r="L1336" s="1">
        <v>4.3002558031065563</v>
      </c>
      <c r="M1336" s="1">
        <v>3.1028284718456881E-2</v>
      </c>
      <c r="N1336" s="1">
        <v>3.1020906619602959</v>
      </c>
      <c r="O1336" s="1"/>
      <c r="P1336" s="1">
        <v>3.1380340674464899</v>
      </c>
      <c r="Q1336" s="1">
        <v>1.3226588303875479</v>
      </c>
      <c r="R1336" s="1"/>
      <c r="S1336" s="1"/>
      <c r="T1336" s="1">
        <v>1.470643827525101</v>
      </c>
    </row>
    <row r="1337" spans="1:20" x14ac:dyDescent="0.3">
      <c r="A1337" s="25">
        <v>38491</v>
      </c>
      <c r="B1337" s="1">
        <v>1.3393467784059021</v>
      </c>
      <c r="C1337" s="1"/>
      <c r="D1337" s="1"/>
      <c r="E1337" s="1"/>
      <c r="F1337" s="1">
        <v>6.2167913736540941</v>
      </c>
      <c r="G1337" s="1">
        <v>5.2654994173665672</v>
      </c>
      <c r="H1337" s="1"/>
      <c r="I1337" s="1">
        <v>2.9249133036661719</v>
      </c>
      <c r="J1337" s="1"/>
      <c r="K1337" s="1">
        <v>3.8358924943361021</v>
      </c>
      <c r="L1337" s="1">
        <v>4.2759202101861158</v>
      </c>
      <c r="M1337" s="1">
        <v>3.0904971217811949E-2</v>
      </c>
      <c r="N1337" s="1">
        <v>3.1227687446447439</v>
      </c>
      <c r="O1337" s="1"/>
      <c r="P1337" s="1">
        <v>3.221511919208814</v>
      </c>
      <c r="Q1337" s="1">
        <v>1.3140577252867329</v>
      </c>
      <c r="R1337" s="1"/>
      <c r="S1337" s="1"/>
      <c r="T1337" s="1">
        <v>1.466568222090961</v>
      </c>
    </row>
    <row r="1338" spans="1:20" x14ac:dyDescent="0.3">
      <c r="A1338" s="25">
        <v>38492</v>
      </c>
      <c r="B1338" s="1">
        <v>1.3252813373565551</v>
      </c>
      <c r="C1338" s="1"/>
      <c r="D1338" s="1"/>
      <c r="E1338" s="1"/>
      <c r="F1338" s="1">
        <v>6.104419399653775</v>
      </c>
      <c r="G1338" s="1">
        <v>5.2655272741953496</v>
      </c>
      <c r="H1338" s="1"/>
      <c r="I1338" s="1">
        <v>2.917649744024966</v>
      </c>
      <c r="J1338" s="1"/>
      <c r="K1338" s="1">
        <v>3.7898617844352711</v>
      </c>
      <c r="L1338" s="1">
        <v>4.2222602425160716</v>
      </c>
      <c r="M1338" s="1">
        <v>3.0595230799576729E-2</v>
      </c>
      <c r="N1338" s="1">
        <v>3.1075565758784709</v>
      </c>
      <c r="O1338" s="1"/>
      <c r="P1338" s="1">
        <v>3.1399256889443912</v>
      </c>
      <c r="Q1338" s="1">
        <v>1.337854116097241</v>
      </c>
      <c r="R1338" s="1"/>
      <c r="S1338" s="1"/>
      <c r="T1338" s="1">
        <v>1.448434731246306</v>
      </c>
    </row>
    <row r="1339" spans="1:20" x14ac:dyDescent="0.3">
      <c r="A1339" s="25">
        <v>38495</v>
      </c>
      <c r="B1339" s="1">
        <v>1.283731040992875</v>
      </c>
      <c r="C1339" s="1"/>
      <c r="D1339" s="1"/>
      <c r="E1339" s="1"/>
      <c r="F1339" s="1">
        <v>6.0163931785334137</v>
      </c>
      <c r="G1339" s="1">
        <v>5.2120509744088661</v>
      </c>
      <c r="H1339" s="1"/>
      <c r="I1339" s="1">
        <v>2.8750834259163489</v>
      </c>
      <c r="J1339" s="1"/>
      <c r="K1339" s="1">
        <v>3.7515028594221151</v>
      </c>
      <c r="L1339" s="1">
        <v>4.1792968877944761</v>
      </c>
      <c r="M1339" s="1">
        <v>3.0433209951625271E-2</v>
      </c>
      <c r="N1339" s="1">
        <v>3.0352400871830252</v>
      </c>
      <c r="O1339" s="1"/>
      <c r="P1339" s="1">
        <v>3.1270449142399568</v>
      </c>
      <c r="Q1339" s="1">
        <v>1.3140577252867329</v>
      </c>
      <c r="R1339" s="1"/>
      <c r="S1339" s="1"/>
      <c r="T1339" s="1">
        <v>1.430242173656229</v>
      </c>
    </row>
    <row r="1340" spans="1:20" x14ac:dyDescent="0.3">
      <c r="A1340" s="25">
        <v>38496</v>
      </c>
      <c r="B1340" s="1">
        <v>1.284236617555288</v>
      </c>
      <c r="C1340" s="1"/>
      <c r="D1340" s="1"/>
      <c r="E1340" s="1"/>
      <c r="F1340" s="1">
        <v>6.1987164383528306</v>
      </c>
      <c r="G1340" s="1">
        <v>5.2315624469902673</v>
      </c>
      <c r="H1340" s="1"/>
      <c r="I1340" s="1">
        <v>2.897363165565269</v>
      </c>
      <c r="J1340" s="1"/>
      <c r="K1340" s="1">
        <v>3.728487504512755</v>
      </c>
      <c r="L1340" s="1">
        <v>4.1705669855964986</v>
      </c>
      <c r="M1340" s="1">
        <v>3.0611035930233139E-2</v>
      </c>
      <c r="N1340" s="1">
        <v>3.08812666135921</v>
      </c>
      <c r="O1340" s="1"/>
      <c r="P1340" s="1">
        <v>3.1270449142399568</v>
      </c>
      <c r="Q1340" s="1">
        <v>1.2997225501033001</v>
      </c>
      <c r="R1340" s="1"/>
      <c r="S1340" s="1"/>
      <c r="T1340" s="1">
        <v>1.44979326639102</v>
      </c>
    </row>
    <row r="1341" spans="1:20" x14ac:dyDescent="0.3">
      <c r="A1341" s="25">
        <v>38497</v>
      </c>
      <c r="B1341" s="1">
        <v>1.2503320099628521</v>
      </c>
      <c r="C1341" s="1"/>
      <c r="D1341" s="1"/>
      <c r="E1341" s="1"/>
      <c r="F1341" s="1">
        <v>6.0926757853602966</v>
      </c>
      <c r="G1341" s="1">
        <v>5.3189107298983913</v>
      </c>
      <c r="H1341" s="1"/>
      <c r="I1341" s="1">
        <v>2.8732702623718751</v>
      </c>
      <c r="J1341" s="1"/>
      <c r="K1341" s="1">
        <v>3.728487504512755</v>
      </c>
      <c r="L1341" s="1">
        <v>4.1924203226831613</v>
      </c>
      <c r="M1341" s="1">
        <v>3.0710102318422899E-2</v>
      </c>
      <c r="N1341" s="1">
        <v>3.1106287958585939</v>
      </c>
      <c r="O1341" s="1"/>
      <c r="P1341" s="1">
        <v>3.111490537321691</v>
      </c>
      <c r="Q1341" s="1">
        <v>1.3570632508370331</v>
      </c>
      <c r="R1341" s="1"/>
      <c r="S1341" s="1"/>
      <c r="T1341" s="1">
        <v>1.445835794447724</v>
      </c>
    </row>
    <row r="1342" spans="1:20" x14ac:dyDescent="0.3">
      <c r="A1342" s="25">
        <v>38499</v>
      </c>
      <c r="B1342" s="1">
        <v>1.275768920176465</v>
      </c>
      <c r="C1342" s="1"/>
      <c r="D1342" s="1"/>
      <c r="E1342" s="1"/>
      <c r="F1342" s="1">
        <v>6.3042569340998922</v>
      </c>
      <c r="G1342" s="1">
        <v>5.3544999667139024</v>
      </c>
      <c r="H1342" s="1"/>
      <c r="I1342" s="1">
        <v>2.9631691979204682</v>
      </c>
      <c r="J1342" s="1"/>
      <c r="K1342" s="1">
        <v>3.7668464294438002</v>
      </c>
      <c r="L1342" s="1">
        <v>4.2153975397373404</v>
      </c>
      <c r="M1342" s="1">
        <v>3.1819206719678743E-2</v>
      </c>
      <c r="N1342" s="1">
        <v>3.178780339204625</v>
      </c>
      <c r="O1342" s="1"/>
      <c r="P1342" s="1">
        <v>3.170848370358252</v>
      </c>
      <c r="Q1342" s="1">
        <v>1.3951948168309749</v>
      </c>
      <c r="R1342" s="1"/>
      <c r="S1342" s="1"/>
      <c r="T1342" s="1">
        <v>1.491730655640872</v>
      </c>
    </row>
    <row r="1343" spans="1:20" x14ac:dyDescent="0.3">
      <c r="A1343" s="25">
        <v>38502</v>
      </c>
      <c r="B1343" s="1">
        <v>1.2653299442741259</v>
      </c>
      <c r="C1343" s="1"/>
      <c r="D1343" s="1"/>
      <c r="E1343" s="1"/>
      <c r="F1343" s="1">
        <v>6.4135437402253874</v>
      </c>
      <c r="G1343" s="1">
        <v>5.4399542940246466</v>
      </c>
      <c r="H1343" s="1"/>
      <c r="I1343" s="1">
        <v>2.9568554959877389</v>
      </c>
      <c r="J1343" s="1"/>
      <c r="K1343" s="1">
        <v>3.7591746444740131</v>
      </c>
      <c r="L1343" s="1">
        <v>4.2235954120885184</v>
      </c>
      <c r="M1343" s="1">
        <v>3.1694350217595667E-2</v>
      </c>
      <c r="N1343" s="1">
        <v>3.2001047243124709</v>
      </c>
      <c r="O1343" s="1"/>
      <c r="P1343" s="1">
        <v>3.223637666087372</v>
      </c>
      <c r="Q1343" s="1">
        <v>1.400068776387333</v>
      </c>
      <c r="R1343" s="1"/>
      <c r="S1343" s="1"/>
      <c r="T1343" s="1">
        <v>1.5017129356172449</v>
      </c>
    </row>
    <row r="1344" spans="1:20" x14ac:dyDescent="0.3">
      <c r="A1344" s="25">
        <v>38503</v>
      </c>
      <c r="B1344" s="1">
        <v>1.2219743854901219</v>
      </c>
      <c r="C1344" s="1"/>
      <c r="D1344" s="1"/>
      <c r="E1344" s="1"/>
      <c r="F1344" s="1">
        <v>6.3852781306745463</v>
      </c>
      <c r="G1344" s="1">
        <v>5.3206217090891039</v>
      </c>
      <c r="H1344" s="1"/>
      <c r="I1344" s="1">
        <v>2.952983854466519</v>
      </c>
      <c r="J1344" s="1"/>
      <c r="K1344" s="1">
        <v>3.774518214413586</v>
      </c>
      <c r="L1344" s="1">
        <v>4.2101056110727582</v>
      </c>
      <c r="M1344" s="1">
        <v>3.1580660631196709E-2</v>
      </c>
      <c r="N1344" s="1">
        <v>3.1719810031530389</v>
      </c>
      <c r="O1344" s="1"/>
      <c r="P1344" s="1">
        <v>3.1372317968891439</v>
      </c>
      <c r="Q1344" s="1">
        <v>1.3570632508370331</v>
      </c>
      <c r="R1344" s="1"/>
      <c r="S1344" s="1"/>
      <c r="T1344" s="1">
        <v>1.4888954518605999</v>
      </c>
    </row>
    <row r="1345" spans="1:20" x14ac:dyDescent="0.3">
      <c r="A1345" s="25">
        <v>38504</v>
      </c>
      <c r="B1345" s="1">
        <v>1.2753940244906159</v>
      </c>
      <c r="C1345" s="1"/>
      <c r="D1345" s="1"/>
      <c r="E1345" s="1"/>
      <c r="F1345" s="1">
        <v>6.5237028924330493</v>
      </c>
      <c r="G1345" s="1">
        <v>5.3552894491466194</v>
      </c>
      <c r="H1345" s="1"/>
      <c r="I1345" s="1">
        <v>3.017319451402368</v>
      </c>
      <c r="J1345" s="1"/>
      <c r="K1345" s="1">
        <v>3.8358924943361021</v>
      </c>
      <c r="L1345" s="1">
        <v>4.2625610639893647</v>
      </c>
      <c r="M1345" s="1">
        <v>3.2617374214411708E-2</v>
      </c>
      <c r="N1345" s="1">
        <v>3.2637534582309682</v>
      </c>
      <c r="O1345" s="1"/>
      <c r="P1345" s="1">
        <v>3.2260728174108428</v>
      </c>
      <c r="Q1345" s="1">
        <v>1.4191823433216899</v>
      </c>
      <c r="R1345" s="1"/>
      <c r="S1345" s="1"/>
      <c r="T1345" s="1">
        <v>1.5326639102185451</v>
      </c>
    </row>
    <row r="1346" spans="1:20" x14ac:dyDescent="0.3">
      <c r="A1346" s="25">
        <v>38505</v>
      </c>
      <c r="B1346" s="1">
        <v>1.326013668925361</v>
      </c>
      <c r="C1346" s="1"/>
      <c r="D1346" s="1"/>
      <c r="E1346" s="1"/>
      <c r="F1346" s="1">
        <v>6.7139637959719929</v>
      </c>
      <c r="G1346" s="1">
        <v>5.497893239441539</v>
      </c>
      <c r="H1346" s="1"/>
      <c r="I1346" s="1">
        <v>3.0941395151635871</v>
      </c>
      <c r="J1346" s="1"/>
      <c r="K1346" s="1">
        <v>3.973984624120706</v>
      </c>
      <c r="L1346" s="1">
        <v>4.4130911591962754</v>
      </c>
      <c r="M1346" s="1">
        <v>3.3407611117515078E-2</v>
      </c>
      <c r="N1346" s="1">
        <v>3.3188500638688709</v>
      </c>
      <c r="O1346" s="1"/>
      <c r="P1346" s="1">
        <v>3.277546482627252</v>
      </c>
      <c r="Q1346" s="1">
        <v>1.471649084499066</v>
      </c>
      <c r="R1346" s="1"/>
      <c r="S1346" s="1"/>
      <c r="T1346" s="1">
        <v>1.573479031305373</v>
      </c>
    </row>
    <row r="1347" spans="1:20" x14ac:dyDescent="0.3">
      <c r="A1347" s="25">
        <v>38506</v>
      </c>
      <c r="B1347" s="1">
        <v>1.3009668512025101</v>
      </c>
      <c r="C1347" s="1"/>
      <c r="D1347" s="1"/>
      <c r="E1347" s="1"/>
      <c r="F1347" s="1">
        <v>6.6149724913972507</v>
      </c>
      <c r="G1347" s="1">
        <v>5.5158408224765676</v>
      </c>
      <c r="H1347" s="1"/>
      <c r="I1347" s="1">
        <v>3.078025827506929</v>
      </c>
      <c r="J1347" s="1"/>
      <c r="K1347" s="1">
        <v>3.9969999791121782</v>
      </c>
      <c r="L1347" s="1">
        <v>4.483250296162077</v>
      </c>
      <c r="M1347" s="1">
        <v>3.2721459684819369E-2</v>
      </c>
      <c r="N1347" s="1">
        <v>3.3030170288920129</v>
      </c>
      <c r="O1347" s="1"/>
      <c r="P1347" s="1">
        <v>3.3927798220996559</v>
      </c>
      <c r="Q1347" s="1">
        <v>1.452631085416368</v>
      </c>
      <c r="R1347" s="1"/>
      <c r="S1347" s="1"/>
      <c r="T1347" s="1">
        <v>1.5572947430596551</v>
      </c>
    </row>
    <row r="1348" spans="1:20" x14ac:dyDescent="0.3">
      <c r="A1348" s="25">
        <v>38509</v>
      </c>
      <c r="B1348" s="1">
        <v>1.2340495384413579</v>
      </c>
      <c r="C1348" s="1"/>
      <c r="D1348" s="1"/>
      <c r="E1348" s="1"/>
      <c r="F1348" s="1">
        <v>6.387307864533172</v>
      </c>
      <c r="G1348" s="1">
        <v>5.3553980045980429</v>
      </c>
      <c r="H1348" s="1"/>
      <c r="I1348" s="1">
        <v>3.0176007788149288</v>
      </c>
      <c r="J1348" s="1"/>
      <c r="K1348" s="1">
        <v>3.9126103441981912</v>
      </c>
      <c r="L1348" s="1">
        <v>4.4702248589336158</v>
      </c>
      <c r="M1348" s="1">
        <v>3.1486287735647149E-2</v>
      </c>
      <c r="N1348" s="1">
        <v>3.2500775720391979</v>
      </c>
      <c r="O1348" s="1"/>
      <c r="P1348" s="1">
        <v>3.4532061766473379</v>
      </c>
      <c r="Q1348" s="1">
        <v>1.409625559842955</v>
      </c>
      <c r="R1348" s="1"/>
      <c r="S1348" s="1"/>
      <c r="T1348" s="1">
        <v>1.509509746012992</v>
      </c>
    </row>
    <row r="1349" spans="1:20" x14ac:dyDescent="0.3">
      <c r="A1349" s="25">
        <v>38510</v>
      </c>
      <c r="B1349" s="1">
        <v>1.213763709310099</v>
      </c>
      <c r="C1349" s="1"/>
      <c r="D1349" s="1"/>
      <c r="E1349" s="1"/>
      <c r="F1349" s="1">
        <v>6.2249563942662496</v>
      </c>
      <c r="G1349" s="1">
        <v>5.1772005711601734</v>
      </c>
      <c r="H1349" s="1"/>
      <c r="I1349" s="1">
        <v>3.0266690698136491</v>
      </c>
      <c r="J1349" s="1"/>
      <c r="K1349" s="1">
        <v>3.950969269129236</v>
      </c>
      <c r="L1349" s="1">
        <v>4.4165627165225443</v>
      </c>
      <c r="M1349" s="1">
        <v>3.1090471100312149E-2</v>
      </c>
      <c r="N1349" s="1">
        <v>3.1560698793543369</v>
      </c>
      <c r="O1349" s="1"/>
      <c r="P1349" s="1">
        <v>3.3470949598854691</v>
      </c>
      <c r="Q1349" s="1">
        <v>1.3713984260204659</v>
      </c>
      <c r="R1349" s="1"/>
      <c r="S1349" s="1"/>
      <c r="T1349" s="1">
        <v>1.478204370939159</v>
      </c>
    </row>
    <row r="1350" spans="1:20" x14ac:dyDescent="0.3">
      <c r="A1350" s="25">
        <v>38511</v>
      </c>
      <c r="B1350" s="1">
        <v>1.202093744294793</v>
      </c>
      <c r="C1350" s="1"/>
      <c r="D1350" s="1"/>
      <c r="E1350" s="1"/>
      <c r="F1350" s="1">
        <v>6.0568810166900269</v>
      </c>
      <c r="G1350" s="1">
        <v>5.0509099494053258</v>
      </c>
      <c r="H1350" s="1"/>
      <c r="I1350" s="1">
        <v>3.0336588593964309</v>
      </c>
      <c r="J1350" s="1"/>
      <c r="K1350" s="1">
        <v>3.9279539142198758</v>
      </c>
      <c r="L1350" s="1">
        <v>4.3607006488418696</v>
      </c>
      <c r="M1350" s="1">
        <v>3.0827707207150602E-2</v>
      </c>
      <c r="N1350" s="1">
        <v>3.1461893880560221</v>
      </c>
      <c r="O1350" s="1"/>
      <c r="P1350" s="1">
        <v>3.355071642673142</v>
      </c>
      <c r="Q1350" s="1">
        <v>1.3952903846595219</v>
      </c>
      <c r="R1350" s="1"/>
      <c r="S1350" s="1"/>
      <c r="T1350" s="1">
        <v>1.4590076786769031</v>
      </c>
    </row>
    <row r="1351" spans="1:20" x14ac:dyDescent="0.3">
      <c r="A1351" s="25">
        <v>38512</v>
      </c>
      <c r="B1351" s="1">
        <v>1.2350750675288731</v>
      </c>
      <c r="C1351" s="1"/>
      <c r="D1351" s="1"/>
      <c r="E1351" s="1"/>
      <c r="F1351" s="1">
        <v>5.9579538283186393</v>
      </c>
      <c r="G1351" s="1">
        <v>4.9997419210210383</v>
      </c>
      <c r="H1351" s="1"/>
      <c r="I1351" s="1">
        <v>3.0166744283600839</v>
      </c>
      <c r="J1351" s="1"/>
      <c r="K1351" s="1">
        <v>3.9126103441981912</v>
      </c>
      <c r="L1351" s="1">
        <v>4.324247639446499</v>
      </c>
      <c r="M1351" s="1">
        <v>3.066755015395763E-2</v>
      </c>
      <c r="N1351" s="1">
        <v>3.1621489281030462</v>
      </c>
      <c r="O1351" s="1"/>
      <c r="P1351" s="1">
        <v>3.4548220053439231</v>
      </c>
      <c r="Q1351" s="1">
        <v>1.3379496839257889</v>
      </c>
      <c r="R1351" s="1"/>
      <c r="S1351" s="1"/>
      <c r="T1351" s="1">
        <v>1.446131128174835</v>
      </c>
    </row>
    <row r="1352" spans="1:20" x14ac:dyDescent="0.3">
      <c r="A1352" s="25">
        <v>38513</v>
      </c>
      <c r="B1352" s="1">
        <v>1.2852169328754219</v>
      </c>
      <c r="C1352" s="1"/>
      <c r="D1352" s="1"/>
      <c r="E1352" s="1"/>
      <c r="F1352" s="1">
        <v>6.0809560423615538</v>
      </c>
      <c r="G1352" s="1">
        <v>5.071045529980319</v>
      </c>
      <c r="H1352" s="1"/>
      <c r="I1352" s="1">
        <v>3.042980591046716</v>
      </c>
      <c r="J1352" s="1"/>
      <c r="K1352" s="1">
        <v>3.8972667742586178</v>
      </c>
      <c r="L1352" s="1">
        <v>4.3382546354465044</v>
      </c>
      <c r="M1352" s="1">
        <v>3.1342322130832122E-2</v>
      </c>
      <c r="N1352" s="1">
        <v>3.1819092874802859</v>
      </c>
      <c r="O1352" s="1"/>
      <c r="P1352" s="1">
        <v>3.4422964335220021</v>
      </c>
      <c r="Q1352" s="1">
        <v>1.358018929191841</v>
      </c>
      <c r="R1352" s="1"/>
      <c r="S1352" s="1"/>
      <c r="T1352" s="1">
        <v>1.473715298287062</v>
      </c>
    </row>
    <row r="1353" spans="1:20" x14ac:dyDescent="0.3">
      <c r="A1353" s="25">
        <v>38516</v>
      </c>
      <c r="B1353" s="1">
        <v>1.2805840445866701</v>
      </c>
      <c r="C1353" s="1"/>
      <c r="D1353" s="1"/>
      <c r="E1353" s="1"/>
      <c r="F1353" s="1">
        <v>6.0883028355584559</v>
      </c>
      <c r="G1353" s="1">
        <v>5.044703112911507</v>
      </c>
      <c r="H1353" s="1"/>
      <c r="I1353" s="1">
        <v>3.0264806342733079</v>
      </c>
      <c r="J1353" s="1"/>
      <c r="K1353" s="1">
        <v>3.8742514192671469</v>
      </c>
      <c r="L1353" s="1">
        <v>4.3075815894540268</v>
      </c>
      <c r="M1353" s="1">
        <v>3.1312926289022942E-2</v>
      </c>
      <c r="N1353" s="1">
        <v>3.1642204285039779</v>
      </c>
      <c r="O1353" s="1"/>
      <c r="P1353" s="1">
        <v>3.541168530023644</v>
      </c>
      <c r="Q1353" s="1">
        <v>1.338045251754336</v>
      </c>
      <c r="R1353" s="1"/>
      <c r="S1353" s="1"/>
      <c r="T1353" s="1">
        <v>1.470821027761368</v>
      </c>
    </row>
    <row r="1354" spans="1:20" x14ac:dyDescent="0.3">
      <c r="A1354" s="25">
        <v>38517</v>
      </c>
      <c r="B1354" s="1">
        <v>1.305016559669588</v>
      </c>
      <c r="C1354" s="1"/>
      <c r="D1354" s="1"/>
      <c r="E1354" s="1"/>
      <c r="F1354" s="1">
        <v>6.3030565953825688</v>
      </c>
      <c r="G1354" s="1">
        <v>5.3495610745895634</v>
      </c>
      <c r="H1354" s="1"/>
      <c r="I1354" s="1">
        <v>3.109534295668841</v>
      </c>
      <c r="J1354" s="1"/>
      <c r="K1354" s="1">
        <v>3.8665796342973602</v>
      </c>
      <c r="L1354" s="1">
        <v>4.4075532610816772</v>
      </c>
      <c r="M1354" s="1">
        <v>3.2481845191171137E-2</v>
      </c>
      <c r="N1354" s="1">
        <v>3.226794087540966</v>
      </c>
      <c r="O1354" s="1"/>
      <c r="P1354" s="1">
        <v>3.5848672099898691</v>
      </c>
      <c r="Q1354" s="1">
        <v>1.3954815203397291</v>
      </c>
      <c r="R1354" s="1"/>
      <c r="S1354" s="1"/>
      <c r="T1354" s="1">
        <v>1.5206142941523899</v>
      </c>
    </row>
    <row r="1355" spans="1:20" x14ac:dyDescent="0.3">
      <c r="A1355" s="25">
        <v>38518</v>
      </c>
      <c r="B1355" s="1">
        <v>1.256626247442409</v>
      </c>
      <c r="C1355" s="1"/>
      <c r="D1355" s="1"/>
      <c r="E1355" s="1"/>
      <c r="F1355" s="1">
        <v>6.2534946285462087</v>
      </c>
      <c r="G1355" s="1">
        <v>5.2683663447510503</v>
      </c>
      <c r="H1355" s="1"/>
      <c r="I1355" s="1">
        <v>3.0379792898048952</v>
      </c>
      <c r="J1355" s="1"/>
      <c r="K1355" s="1">
        <v>3.7975335694050578</v>
      </c>
      <c r="L1355" s="1">
        <v>4.3731068083300642</v>
      </c>
      <c r="M1355" s="1">
        <v>3.2280272550351582E-2</v>
      </c>
      <c r="N1355" s="1">
        <v>3.2285951222945868</v>
      </c>
      <c r="O1355" s="1"/>
      <c r="P1355" s="1">
        <v>3.5774267096679631</v>
      </c>
      <c r="Q1355" s="1">
        <v>1.376176817748278</v>
      </c>
      <c r="R1355" s="1"/>
      <c r="S1355" s="1"/>
      <c r="T1355" s="1">
        <v>1.5050797401063181</v>
      </c>
    </row>
    <row r="1356" spans="1:20" x14ac:dyDescent="0.3">
      <c r="A1356" s="25">
        <v>38519</v>
      </c>
      <c r="B1356" s="1">
        <v>1.2933018699812839</v>
      </c>
      <c r="C1356" s="1"/>
      <c r="D1356" s="1"/>
      <c r="E1356" s="1"/>
      <c r="F1356" s="1">
        <v>6.3795915647066899</v>
      </c>
      <c r="G1356" s="1">
        <v>5.2067901500763192</v>
      </c>
      <c r="H1356" s="1"/>
      <c r="I1356" s="1">
        <v>3.050193012023473</v>
      </c>
      <c r="J1356" s="1"/>
      <c r="K1356" s="1">
        <v>3.8128771393446321</v>
      </c>
      <c r="L1356" s="1">
        <v>4.3929835560224033</v>
      </c>
      <c r="M1356" s="1">
        <v>3.2484737740578473E-2</v>
      </c>
      <c r="N1356" s="1">
        <v>3.2717589870232828</v>
      </c>
      <c r="O1356" s="1"/>
      <c r="P1356" s="1">
        <v>3.495828691508271</v>
      </c>
      <c r="Q1356" s="1">
        <v>1.3809552094760891</v>
      </c>
      <c r="R1356" s="1"/>
      <c r="S1356" s="1"/>
      <c r="T1356" s="1">
        <v>1.5209686946249239</v>
      </c>
    </row>
    <row r="1357" spans="1:20" x14ac:dyDescent="0.3">
      <c r="A1357" s="25">
        <v>38520</v>
      </c>
      <c r="B1357" s="1">
        <v>1.3087484791070561</v>
      </c>
      <c r="C1357" s="1"/>
      <c r="D1357" s="1"/>
      <c r="E1357" s="1"/>
      <c r="F1357" s="1">
        <v>6.4540875862184413</v>
      </c>
      <c r="G1357" s="1">
        <v>5.2149625624588163</v>
      </c>
      <c r="H1357" s="1"/>
      <c r="I1357" s="1">
        <v>3.0589326443308118</v>
      </c>
      <c r="J1357" s="1"/>
      <c r="K1357" s="1">
        <v>3.835892494336103</v>
      </c>
      <c r="L1357" s="1">
        <v>4.4568067974195573</v>
      </c>
      <c r="M1357" s="1">
        <v>3.3046125545186232E-2</v>
      </c>
      <c r="N1357" s="1">
        <v>3.328875603958652</v>
      </c>
      <c r="O1357" s="1"/>
      <c r="P1357" s="1">
        <v>3.5072831075194491</v>
      </c>
      <c r="Q1357" s="1">
        <v>1.376176817748278</v>
      </c>
      <c r="R1357" s="1"/>
      <c r="S1357" s="1"/>
      <c r="T1357" s="1">
        <v>1.5411695215593599</v>
      </c>
    </row>
    <row r="1358" spans="1:20" x14ac:dyDescent="0.3">
      <c r="A1358" s="25">
        <v>38523</v>
      </c>
      <c r="B1358" s="1">
        <v>1.3167170604479299</v>
      </c>
      <c r="C1358" s="1"/>
      <c r="D1358" s="1"/>
      <c r="E1358" s="1"/>
      <c r="F1358" s="1">
        <v>6.3737685515334652</v>
      </c>
      <c r="G1358" s="1">
        <v>5.1776672604760181</v>
      </c>
      <c r="H1358" s="1"/>
      <c r="I1358" s="1">
        <v>3.0768411372864222</v>
      </c>
      <c r="J1358" s="1"/>
      <c r="K1358" s="1">
        <v>3.858907849327573</v>
      </c>
      <c r="L1358" s="1">
        <v>4.4396937909979179</v>
      </c>
      <c r="M1358" s="1">
        <v>3.3245597504189553E-2</v>
      </c>
      <c r="N1358" s="1">
        <v>3.3644403804896852</v>
      </c>
      <c r="O1358" s="1"/>
      <c r="P1358" s="1">
        <v>3.5037085770617269</v>
      </c>
      <c r="Q1358" s="1">
        <v>1.361841642564845</v>
      </c>
      <c r="R1358" s="1"/>
      <c r="S1358" s="1"/>
      <c r="T1358" s="1">
        <v>1.5383933845245099</v>
      </c>
    </row>
    <row r="1359" spans="1:20" x14ac:dyDescent="0.3">
      <c r="A1359" s="25">
        <v>38524</v>
      </c>
      <c r="B1359" s="1">
        <v>1.33917393105125</v>
      </c>
      <c r="C1359" s="1"/>
      <c r="D1359" s="1"/>
      <c r="E1359" s="1"/>
      <c r="F1359" s="1">
        <v>6.2443199462968852</v>
      </c>
      <c r="G1359" s="1">
        <v>5.099306765077281</v>
      </c>
      <c r="H1359" s="1"/>
      <c r="I1359" s="1">
        <v>3.0298308593643322</v>
      </c>
      <c r="J1359" s="1"/>
      <c r="K1359" s="1">
        <v>3.835892494336103</v>
      </c>
      <c r="L1359" s="1">
        <v>4.3741382627270218</v>
      </c>
      <c r="M1359" s="1">
        <v>3.3049415506153958E-2</v>
      </c>
      <c r="N1359" s="1">
        <v>3.3367922015578579</v>
      </c>
      <c r="O1359" s="1"/>
      <c r="P1359" s="1">
        <v>3.4182794159101322</v>
      </c>
      <c r="Q1359" s="1">
        <v>1.366620034292656</v>
      </c>
      <c r="R1359" s="1"/>
      <c r="S1359" s="1"/>
      <c r="T1359" s="1">
        <v>1.5192557590076761</v>
      </c>
    </row>
    <row r="1360" spans="1:20" x14ac:dyDescent="0.3">
      <c r="A1360" s="25">
        <v>38525</v>
      </c>
      <c r="B1360" s="1">
        <v>1.3387392446679589</v>
      </c>
      <c r="C1360" s="1"/>
      <c r="D1360" s="1"/>
      <c r="E1360" s="1"/>
      <c r="F1360" s="1">
        <v>6.2051391832167457</v>
      </c>
      <c r="G1360" s="1">
        <v>5.1794797004994706</v>
      </c>
      <c r="H1360" s="1"/>
      <c r="I1360" s="1">
        <v>3.0342802762765522</v>
      </c>
      <c r="J1360" s="1"/>
      <c r="K1360" s="1">
        <v>3.805205354374845</v>
      </c>
      <c r="L1360" s="1">
        <v>4.3336066190423903</v>
      </c>
      <c r="M1360" s="1">
        <v>3.2823955397262461E-2</v>
      </c>
      <c r="N1360" s="1">
        <v>3.355911684901054</v>
      </c>
      <c r="O1360" s="1"/>
      <c r="P1360" s="1">
        <v>3.430849259042057</v>
      </c>
      <c r="Q1360" s="1">
        <v>1.3742654610617759</v>
      </c>
      <c r="R1360" s="1"/>
      <c r="S1360" s="1"/>
      <c r="T1360" s="1">
        <v>1.516715888954516</v>
      </c>
    </row>
    <row r="1361" spans="1:20" x14ac:dyDescent="0.3">
      <c r="A1361" s="25">
        <v>38526</v>
      </c>
      <c r="B1361" s="1">
        <v>1.255628782122546</v>
      </c>
      <c r="C1361" s="1"/>
      <c r="D1361" s="1"/>
      <c r="E1361" s="1"/>
      <c r="F1361" s="1">
        <v>5.9419009069730802</v>
      </c>
      <c r="G1361" s="1">
        <v>5.0996068785244288</v>
      </c>
      <c r="H1361" s="1"/>
      <c r="I1361" s="1">
        <v>2.9877315838224532</v>
      </c>
      <c r="J1361" s="1"/>
      <c r="K1361" s="1">
        <v>3.7438310744523289</v>
      </c>
      <c r="L1361" s="1">
        <v>4.2633107993263906</v>
      </c>
      <c r="M1361" s="1">
        <v>3.1717791561129902E-2</v>
      </c>
      <c r="N1361" s="1">
        <v>3.285376030446586</v>
      </c>
      <c r="O1361" s="1"/>
      <c r="P1361" s="1">
        <v>3.300939525341247</v>
      </c>
      <c r="Q1361" s="1">
        <v>1.326481543783665</v>
      </c>
      <c r="R1361" s="1"/>
      <c r="S1361" s="1"/>
      <c r="T1361" s="1">
        <v>1.465741287655048</v>
      </c>
    </row>
    <row r="1362" spans="1:20" x14ac:dyDescent="0.3">
      <c r="A1362" s="25">
        <v>38527</v>
      </c>
      <c r="B1362" s="1">
        <v>1.2784255570671419</v>
      </c>
      <c r="C1362" s="1"/>
      <c r="D1362" s="1"/>
      <c r="E1362" s="1"/>
      <c r="F1362" s="1">
        <v>5.9453991881004624</v>
      </c>
      <c r="G1362" s="1">
        <v>5.2415183555709746</v>
      </c>
      <c r="H1362" s="1"/>
      <c r="I1362" s="1">
        <v>2.9997840327184542</v>
      </c>
      <c r="J1362" s="1"/>
      <c r="K1362" s="1">
        <v>3.8049407286280221</v>
      </c>
      <c r="L1362" s="1">
        <v>4.2679167009531733</v>
      </c>
      <c r="M1362" s="1">
        <v>3.2088436696801559E-2</v>
      </c>
      <c r="N1362" s="1">
        <v>3.235975260142204</v>
      </c>
      <c r="O1362" s="1"/>
      <c r="P1362" s="1">
        <v>3.2912380909048919</v>
      </c>
      <c r="Q1362" s="1">
        <v>1.352284859109222</v>
      </c>
      <c r="R1362" s="1"/>
      <c r="S1362" s="1"/>
      <c r="T1362" s="1">
        <v>1.471707028942703</v>
      </c>
    </row>
    <row r="1363" spans="1:20" x14ac:dyDescent="0.3">
      <c r="A1363" s="25">
        <v>38530</v>
      </c>
      <c r="B1363" s="1">
        <v>1.298942761150838</v>
      </c>
      <c r="C1363" s="1"/>
      <c r="D1363" s="1"/>
      <c r="E1363" s="1"/>
      <c r="F1363" s="1">
        <v>6.0006792547978902</v>
      </c>
      <c r="G1363" s="1">
        <v>5.2596183774729388</v>
      </c>
      <c r="H1363" s="1"/>
      <c r="I1363" s="1">
        <v>2.975769507931195</v>
      </c>
      <c r="J1363" s="1"/>
      <c r="K1363" s="1">
        <v>3.8280009754000139</v>
      </c>
      <c r="L1363" s="1">
        <v>4.3305065566771006</v>
      </c>
      <c r="M1363" s="1">
        <v>3.2283335028212498E-2</v>
      </c>
      <c r="N1363" s="1">
        <v>3.3472162297278891</v>
      </c>
      <c r="O1363" s="1"/>
      <c r="P1363" s="1">
        <v>3.3287563359215979</v>
      </c>
      <c r="Q1363" s="1">
        <v>1.347506467381411</v>
      </c>
      <c r="R1363" s="1"/>
      <c r="S1363" s="1"/>
      <c r="T1363" s="1">
        <v>1.4899586532782021</v>
      </c>
    </row>
    <row r="1364" spans="1:20" x14ac:dyDescent="0.3">
      <c r="A1364" s="25">
        <v>38531</v>
      </c>
      <c r="B1364" s="1">
        <v>1.2615142168364371</v>
      </c>
      <c r="C1364" s="1"/>
      <c r="D1364" s="1"/>
      <c r="E1364" s="1"/>
      <c r="F1364" s="1">
        <v>6.0924916076654032</v>
      </c>
      <c r="G1364" s="1">
        <v>5.1849397468140506</v>
      </c>
      <c r="H1364" s="1"/>
      <c r="I1364" s="1">
        <v>3.0021974294366718</v>
      </c>
      <c r="J1364" s="1"/>
      <c r="K1364" s="1">
        <v>3.889494967010958</v>
      </c>
      <c r="L1364" s="1">
        <v>4.3894435812073844</v>
      </c>
      <c r="M1364" s="1">
        <v>3.2107959966325171E-2</v>
      </c>
      <c r="N1364" s="1">
        <v>3.3305546964440409</v>
      </c>
      <c r="O1364" s="1"/>
      <c r="P1364" s="1">
        <v>3.3483648045910859</v>
      </c>
      <c r="Q1364" s="1">
        <v>1.347506467381411</v>
      </c>
      <c r="R1364" s="1"/>
      <c r="S1364" s="1"/>
      <c r="T1364" s="1">
        <v>1.492085056113406</v>
      </c>
    </row>
    <row r="1365" spans="1:20" x14ac:dyDescent="0.3">
      <c r="A1365" s="25">
        <v>38532</v>
      </c>
      <c r="B1365" s="1">
        <v>1.246907169207965</v>
      </c>
      <c r="C1365" s="1"/>
      <c r="D1365" s="1"/>
      <c r="E1365" s="1"/>
      <c r="F1365" s="1">
        <v>6.0603065046152391</v>
      </c>
      <c r="G1365" s="1">
        <v>5.1153869886235324</v>
      </c>
      <c r="H1365" s="1"/>
      <c r="I1365" s="1">
        <v>2.958718690519472</v>
      </c>
      <c r="J1365" s="1"/>
      <c r="K1365" s="1">
        <v>3.8818082180595899</v>
      </c>
      <c r="L1365" s="1">
        <v>4.3885179798643899</v>
      </c>
      <c r="M1365" s="1">
        <v>3.1932784343370157E-2</v>
      </c>
      <c r="N1365" s="1">
        <v>3.3102016399787249</v>
      </c>
      <c r="O1365" s="1"/>
      <c r="P1365" s="1">
        <v>3.3516718032920809</v>
      </c>
      <c r="Q1365" s="1">
        <v>1.3523804269377691</v>
      </c>
      <c r="R1365" s="1"/>
      <c r="S1365" s="1"/>
      <c r="T1365" s="1">
        <v>1.4841110454813911</v>
      </c>
    </row>
    <row r="1366" spans="1:20" x14ac:dyDescent="0.3">
      <c r="A1366" s="25">
        <v>38533</v>
      </c>
      <c r="B1366" s="1">
        <v>1.2592986492694851</v>
      </c>
      <c r="C1366" s="1"/>
      <c r="D1366" s="1"/>
      <c r="E1366" s="1"/>
      <c r="F1366" s="1">
        <v>6.0212016387045466</v>
      </c>
      <c r="G1366" s="1">
        <v>5.1329911182309296</v>
      </c>
      <c r="H1366" s="1"/>
      <c r="I1366" s="1">
        <v>2.955056270747487</v>
      </c>
      <c r="J1366" s="1"/>
      <c r="K1366" s="1">
        <v>3.9048684649136942</v>
      </c>
      <c r="L1366" s="1">
        <v>4.4120143609599882</v>
      </c>
      <c r="M1366" s="1">
        <v>3.1934949169652213E-2</v>
      </c>
      <c r="N1366" s="1">
        <v>3.2686195229176001</v>
      </c>
      <c r="O1366" s="1"/>
      <c r="P1366" s="1">
        <v>3.3437597550960381</v>
      </c>
      <c r="Q1366" s="1">
        <v>1.3521892912806761</v>
      </c>
      <c r="R1366" s="1"/>
      <c r="S1366" s="1"/>
      <c r="T1366" s="1">
        <v>1.4796810395747171</v>
      </c>
    </row>
    <row r="1367" spans="1:20" x14ac:dyDescent="0.3">
      <c r="A1367" s="25">
        <v>38534</v>
      </c>
      <c r="B1367" s="1">
        <v>1.2586606410673269</v>
      </c>
      <c r="C1367" s="1"/>
      <c r="D1367" s="1"/>
      <c r="E1367" s="1"/>
      <c r="F1367" s="1">
        <v>6.1140275518018674</v>
      </c>
      <c r="G1367" s="1">
        <v>5.117409003876042</v>
      </c>
      <c r="H1367" s="1"/>
      <c r="I1367" s="1">
        <v>2.956197867573783</v>
      </c>
      <c r="J1367" s="1"/>
      <c r="K1367" s="1">
        <v>3.8971817159623261</v>
      </c>
      <c r="L1367" s="1">
        <v>4.4395125335352628</v>
      </c>
      <c r="M1367" s="1">
        <v>3.2199006951732931E-2</v>
      </c>
      <c r="N1367" s="1">
        <v>3.339844133577651</v>
      </c>
      <c r="O1367" s="1"/>
      <c r="P1367" s="1">
        <v>3.2794818890966879</v>
      </c>
      <c r="Q1367" s="1">
        <v>1.3570632508370339</v>
      </c>
      <c r="R1367" s="1"/>
      <c r="S1367" s="1"/>
      <c r="T1367" s="1">
        <v>1.4950383933845219</v>
      </c>
    </row>
    <row r="1368" spans="1:20" x14ac:dyDescent="0.3">
      <c r="A1368" s="25">
        <v>38537</v>
      </c>
      <c r="B1368" s="1">
        <v>1.2442000163618181</v>
      </c>
      <c r="C1368" s="1"/>
      <c r="D1368" s="1"/>
      <c r="E1368" s="1"/>
      <c r="F1368" s="1">
        <v>6.0561015389337749</v>
      </c>
      <c r="G1368" s="1">
        <v>4.9902887993260299</v>
      </c>
      <c r="H1368" s="1"/>
      <c r="I1368" s="1">
        <v>2.927150443647847</v>
      </c>
      <c r="J1368" s="1"/>
      <c r="K1368" s="1">
        <v>3.8741214691082222</v>
      </c>
      <c r="L1368" s="1">
        <v>4.3856004356310034</v>
      </c>
      <c r="M1368" s="1">
        <v>3.1784458965301673E-2</v>
      </c>
      <c r="N1368" s="1">
        <v>3.3335074084691878</v>
      </c>
      <c r="O1368" s="1"/>
      <c r="P1368" s="1">
        <v>3.2333185817306389</v>
      </c>
      <c r="Q1368" s="1">
        <v>1.3236145087423561</v>
      </c>
      <c r="R1368" s="1"/>
      <c r="S1368" s="1"/>
      <c r="T1368" s="1">
        <v>1.479267572356761</v>
      </c>
    </row>
    <row r="1369" spans="1:20" x14ac:dyDescent="0.3">
      <c r="A1369" s="25">
        <v>38538</v>
      </c>
      <c r="B1369" s="1">
        <v>1.222227074404542</v>
      </c>
      <c r="C1369" s="1"/>
      <c r="D1369" s="1"/>
      <c r="E1369" s="1"/>
      <c r="F1369" s="1">
        <v>5.9298948467123003</v>
      </c>
      <c r="G1369" s="1">
        <v>4.9939778193570374</v>
      </c>
      <c r="H1369" s="1"/>
      <c r="I1369" s="1">
        <v>2.8897473879813802</v>
      </c>
      <c r="J1369" s="1"/>
      <c r="K1369" s="1">
        <v>3.8356877243513821</v>
      </c>
      <c r="L1369" s="1">
        <v>4.3521256891731719</v>
      </c>
      <c r="M1369" s="1">
        <v>3.134037058517454E-2</v>
      </c>
      <c r="N1369" s="1">
        <v>3.3621933337717689</v>
      </c>
      <c r="O1369" s="1"/>
      <c r="P1369" s="1">
        <v>3.3192295767764102</v>
      </c>
      <c r="Q1369" s="1">
        <v>1.3369940055709819</v>
      </c>
      <c r="R1369" s="1"/>
      <c r="S1369" s="1"/>
      <c r="T1369" s="1">
        <v>1.457412876550499</v>
      </c>
    </row>
    <row r="1370" spans="1:20" x14ac:dyDescent="0.3">
      <c r="A1370" s="25">
        <v>38539</v>
      </c>
      <c r="B1370" s="1">
        <v>1.1896733237513339</v>
      </c>
      <c r="C1370" s="1"/>
      <c r="D1370" s="1"/>
      <c r="E1370" s="1"/>
      <c r="F1370" s="1">
        <v>5.9524761728920401</v>
      </c>
      <c r="G1370" s="1">
        <v>5.1065770630678466</v>
      </c>
      <c r="H1370" s="1"/>
      <c r="I1370" s="1">
        <v>2.8689662289988971</v>
      </c>
      <c r="J1370" s="1"/>
      <c r="K1370" s="1">
        <v>3.8203142264486458</v>
      </c>
      <c r="L1370" s="1">
        <v>4.2788651290353599</v>
      </c>
      <c r="M1370" s="1">
        <v>3.1232598099951801E-2</v>
      </c>
      <c r="N1370" s="1">
        <v>3.339936228989604</v>
      </c>
      <c r="O1370" s="1"/>
      <c r="P1370" s="1">
        <v>3.3232980487283239</v>
      </c>
      <c r="Q1370" s="1">
        <v>1.3379496839257901</v>
      </c>
      <c r="R1370" s="1"/>
      <c r="S1370" s="1"/>
      <c r="T1370" s="1">
        <v>1.448080330773772</v>
      </c>
    </row>
    <row r="1371" spans="1:20" x14ac:dyDescent="0.3">
      <c r="A1371" s="25">
        <v>38540</v>
      </c>
      <c r="B1371" s="1">
        <v>1.184918647673588</v>
      </c>
      <c r="C1371" s="1"/>
      <c r="D1371" s="1"/>
      <c r="E1371" s="1"/>
      <c r="F1371" s="1">
        <v>5.9363581767850171</v>
      </c>
      <c r="G1371" s="1">
        <v>5.2052527721606987</v>
      </c>
      <c r="H1371" s="1"/>
      <c r="I1371" s="1">
        <v>2.8159187148577929</v>
      </c>
      <c r="J1371" s="1"/>
      <c r="K1371" s="1">
        <v>3.8280009754000139</v>
      </c>
      <c r="L1371" s="1">
        <v>4.2743383509044612</v>
      </c>
      <c r="M1371" s="1">
        <v>3.1416970210348581E-2</v>
      </c>
      <c r="N1371" s="1">
        <v>3.2728717530970979</v>
      </c>
      <c r="O1371" s="1"/>
      <c r="P1371" s="1">
        <v>3.276994360603775</v>
      </c>
      <c r="Q1371" s="1">
        <v>1.349127614441104</v>
      </c>
      <c r="R1371" s="1"/>
      <c r="S1371" s="1"/>
      <c r="T1371" s="1">
        <v>1.444122858830476</v>
      </c>
    </row>
    <row r="1372" spans="1:20" x14ac:dyDescent="0.3">
      <c r="A1372" s="25">
        <v>38541</v>
      </c>
      <c r="B1372" s="1">
        <v>1.1620622517822581</v>
      </c>
      <c r="C1372" s="1"/>
      <c r="D1372" s="1"/>
      <c r="E1372" s="1"/>
      <c r="F1372" s="1">
        <v>6.0257595628905296</v>
      </c>
      <c r="G1372" s="1">
        <v>5.0262576981723752</v>
      </c>
      <c r="H1372" s="1"/>
      <c r="I1372" s="1">
        <v>2.7882075395801329</v>
      </c>
      <c r="J1372" s="1"/>
      <c r="K1372" s="1">
        <v>3.8126274774972782</v>
      </c>
      <c r="L1372" s="1">
        <v>4.2711867832670309</v>
      </c>
      <c r="M1372" s="1">
        <v>3.092419150824096E-2</v>
      </c>
      <c r="N1372" s="1">
        <v>3.3110457291777138</v>
      </c>
      <c r="O1372" s="1"/>
      <c r="P1372" s="1">
        <v>3.274298452317344</v>
      </c>
      <c r="Q1372" s="1">
        <v>1.3567091673280369</v>
      </c>
      <c r="R1372" s="1"/>
      <c r="S1372" s="1"/>
      <c r="T1372" s="1">
        <v>1.442528056704073</v>
      </c>
    </row>
    <row r="1373" spans="1:20" x14ac:dyDescent="0.3">
      <c r="A1373" s="25">
        <v>38544</v>
      </c>
      <c r="B1373" s="1">
        <v>1.1950414195373951</v>
      </c>
      <c r="C1373" s="1"/>
      <c r="D1373" s="1"/>
      <c r="E1373" s="1"/>
      <c r="F1373" s="1">
        <v>6.2330885762368906</v>
      </c>
      <c r="G1373" s="1">
        <v>4.9368952196742448</v>
      </c>
      <c r="H1373" s="1"/>
      <c r="I1373" s="1">
        <v>2.8838816850751909</v>
      </c>
      <c r="J1373" s="1"/>
      <c r="K1373" s="1">
        <v>3.8741214691082222</v>
      </c>
      <c r="L1373" s="1">
        <v>4.3312528753841137</v>
      </c>
      <c r="M1373" s="1">
        <v>3.1307441300139557E-2</v>
      </c>
      <c r="N1373" s="1">
        <v>3.331077807014438</v>
      </c>
      <c r="O1373" s="1"/>
      <c r="P1373" s="1">
        <v>3.2469853645701319</v>
      </c>
      <c r="Q1373" s="1">
        <v>1.3899513607091329</v>
      </c>
      <c r="R1373" s="1"/>
      <c r="S1373" s="1"/>
      <c r="T1373" s="1">
        <v>1.4775546367395129</v>
      </c>
    </row>
    <row r="1374" spans="1:20" x14ac:dyDescent="0.3">
      <c r="A1374" s="25">
        <v>38545</v>
      </c>
      <c r="B1374" s="1">
        <v>1.221247619522343</v>
      </c>
      <c r="C1374" s="1"/>
      <c r="D1374" s="1"/>
      <c r="E1374" s="1"/>
      <c r="F1374" s="1">
        <v>6.4067490066990471</v>
      </c>
      <c r="G1374" s="1">
        <v>4.9906242530512852</v>
      </c>
      <c r="H1374" s="1"/>
      <c r="I1374" s="1">
        <v>2.9351532315807161</v>
      </c>
      <c r="J1374" s="1"/>
      <c r="K1374" s="1">
        <v>3.9125552138650619</v>
      </c>
      <c r="L1374" s="1">
        <v>4.3587954075430302</v>
      </c>
      <c r="M1374" s="1">
        <v>3.1654237589573288E-2</v>
      </c>
      <c r="N1374" s="1">
        <v>3.4020176480629321</v>
      </c>
      <c r="O1374" s="1"/>
      <c r="P1374" s="1">
        <v>3.2716056514926648</v>
      </c>
      <c r="Q1374" s="1">
        <v>1.4385510586329551</v>
      </c>
      <c r="R1374" s="1"/>
      <c r="S1374" s="1"/>
      <c r="T1374" s="1">
        <v>1.5083284111045461</v>
      </c>
    </row>
    <row r="1375" spans="1:20" x14ac:dyDescent="0.3">
      <c r="A1375" s="25">
        <v>38546</v>
      </c>
      <c r="B1375" s="1">
        <v>1.2459790400257429</v>
      </c>
      <c r="C1375" s="1"/>
      <c r="D1375" s="1"/>
      <c r="E1375" s="1"/>
      <c r="F1375" s="1">
        <v>6.5561728834525121</v>
      </c>
      <c r="G1375" s="1">
        <v>4.9546065126328456</v>
      </c>
      <c r="H1375" s="1"/>
      <c r="I1375" s="1">
        <v>3.0176131258525332</v>
      </c>
      <c r="J1375" s="1"/>
      <c r="K1375" s="1">
        <v>4.0047962011993654</v>
      </c>
      <c r="L1375" s="1">
        <v>4.4227956267432109</v>
      </c>
      <c r="M1375" s="1">
        <v>3.1891134727814033E-2</v>
      </c>
      <c r="N1375" s="1">
        <v>3.4258815508258551</v>
      </c>
      <c r="O1375" s="1"/>
      <c r="P1375" s="1">
        <v>3.3610304566277098</v>
      </c>
      <c r="Q1375" s="1">
        <v>1.442439034472407</v>
      </c>
      <c r="R1375" s="1"/>
      <c r="S1375" s="1"/>
      <c r="T1375" s="1">
        <v>1.527170702894268</v>
      </c>
    </row>
    <row r="1376" spans="1:20" x14ac:dyDescent="0.3">
      <c r="A1376" s="25">
        <v>38547</v>
      </c>
      <c r="B1376" s="1">
        <v>1.2757603777170829</v>
      </c>
      <c r="C1376" s="1"/>
      <c r="D1376" s="1"/>
      <c r="E1376" s="1"/>
      <c r="F1376" s="1">
        <v>6.5353384818162894</v>
      </c>
      <c r="G1376" s="1">
        <v>4.9905830662205384</v>
      </c>
      <c r="H1376" s="1"/>
      <c r="I1376" s="1">
        <v>3.0032217658562681</v>
      </c>
      <c r="J1376" s="1"/>
      <c r="K1376" s="1">
        <v>3.9740492053938938</v>
      </c>
      <c r="L1376" s="1">
        <v>4.4549414365525806</v>
      </c>
      <c r="M1376" s="1">
        <v>3.1986177554070142E-2</v>
      </c>
      <c r="N1376" s="1">
        <v>3.376911887501616</v>
      </c>
      <c r="O1376" s="1"/>
      <c r="P1376" s="1">
        <v>3.4049660693324331</v>
      </c>
      <c r="Q1376" s="1">
        <v>1.4336910888567509</v>
      </c>
      <c r="R1376" s="1"/>
      <c r="S1376" s="1"/>
      <c r="T1376" s="1">
        <v>1.530950974601297</v>
      </c>
    </row>
    <row r="1377" spans="1:20" x14ac:dyDescent="0.3">
      <c r="A1377" s="25">
        <v>38548</v>
      </c>
      <c r="B1377" s="1">
        <v>1.231062332790551</v>
      </c>
      <c r="C1377" s="1"/>
      <c r="D1377" s="1"/>
      <c r="E1377" s="1"/>
      <c r="F1377" s="1">
        <v>6.3241146493035609</v>
      </c>
      <c r="G1377" s="1">
        <v>4.9241567520520553</v>
      </c>
      <c r="H1377" s="1"/>
      <c r="I1377" s="1">
        <v>2.939428062555991</v>
      </c>
      <c r="J1377" s="1"/>
      <c r="K1377" s="1">
        <v>3.9663624564425262</v>
      </c>
      <c r="L1377" s="1">
        <v>4.3976680224688653</v>
      </c>
      <c r="M1377" s="1">
        <v>3.1292212349925901E-2</v>
      </c>
      <c r="N1377" s="1">
        <v>3.2733045530004259</v>
      </c>
      <c r="O1377" s="1"/>
      <c r="P1377" s="1">
        <v>3.3886943755052328</v>
      </c>
      <c r="Q1377" s="1">
        <v>1.380231421133614</v>
      </c>
      <c r="R1377" s="1"/>
      <c r="S1377" s="1"/>
      <c r="T1377" s="1">
        <v>1.489722386296513</v>
      </c>
    </row>
    <row r="1378" spans="1:20" x14ac:dyDescent="0.3">
      <c r="A1378" s="25">
        <v>38551</v>
      </c>
      <c r="B1378" s="1">
        <v>1.233299419545105</v>
      </c>
      <c r="C1378" s="1"/>
      <c r="D1378" s="1"/>
      <c r="E1378" s="1"/>
      <c r="F1378" s="1">
        <v>6.3513339289220934</v>
      </c>
      <c r="G1378" s="1">
        <v>4.9884511313643713</v>
      </c>
      <c r="H1378" s="1"/>
      <c r="I1378" s="1">
        <v>2.9506538208293631</v>
      </c>
      <c r="J1378" s="1"/>
      <c r="K1378" s="1">
        <v>3.9509889585397899</v>
      </c>
      <c r="L1378" s="1">
        <v>4.433533089584472</v>
      </c>
      <c r="M1378" s="1">
        <v>3.1533305078788931E-2</v>
      </c>
      <c r="N1378" s="1">
        <v>3.279906666283789</v>
      </c>
      <c r="O1378" s="1"/>
      <c r="P1378" s="1">
        <v>3.4049627379622449</v>
      </c>
      <c r="Q1378" s="1">
        <v>1.385091390909817</v>
      </c>
      <c r="R1378" s="1"/>
      <c r="S1378" s="1"/>
      <c r="T1378" s="1">
        <v>1.495629060838745</v>
      </c>
    </row>
    <row r="1379" spans="1:20" x14ac:dyDescent="0.3">
      <c r="A1379" s="25">
        <v>38552</v>
      </c>
      <c r="B1379" s="1">
        <v>1.206187759499878</v>
      </c>
      <c r="C1379" s="1"/>
      <c r="D1379" s="1"/>
      <c r="E1379" s="1"/>
      <c r="F1379" s="1">
        <v>6.4453587687784264</v>
      </c>
      <c r="G1379" s="1">
        <v>4.9314248948976198</v>
      </c>
      <c r="H1379" s="1"/>
      <c r="I1379" s="1">
        <v>2.9809652472074628</v>
      </c>
      <c r="J1379" s="1"/>
      <c r="K1379" s="1">
        <v>3.889494967010958</v>
      </c>
      <c r="L1379" s="1">
        <v>4.40552863373465</v>
      </c>
      <c r="M1379" s="1">
        <v>3.11235419227157E-2</v>
      </c>
      <c r="N1379" s="1">
        <v>3.2989820695887868</v>
      </c>
      <c r="O1379" s="1"/>
      <c r="P1379" s="1">
        <v>3.435734516225716</v>
      </c>
      <c r="Q1379" s="1">
        <v>1.3773154392540241</v>
      </c>
      <c r="R1379" s="1"/>
      <c r="S1379" s="1"/>
      <c r="T1379" s="1">
        <v>1.492616656822207</v>
      </c>
    </row>
    <row r="1380" spans="1:20" x14ac:dyDescent="0.3">
      <c r="A1380" s="25">
        <v>38553</v>
      </c>
      <c r="B1380" s="1">
        <v>1.2554103163238031</v>
      </c>
      <c r="C1380" s="1"/>
      <c r="D1380" s="1"/>
      <c r="E1380" s="1"/>
      <c r="F1380" s="1">
        <v>6.6697142047053832</v>
      </c>
      <c r="G1380" s="1">
        <v>4.9974484183045309</v>
      </c>
      <c r="H1380" s="1"/>
      <c r="I1380" s="1">
        <v>2.9866385805323392</v>
      </c>
      <c r="J1380" s="1"/>
      <c r="K1380" s="1">
        <v>3.9048684649136942</v>
      </c>
      <c r="L1380" s="1">
        <v>4.4547720938453956</v>
      </c>
      <c r="M1380" s="1">
        <v>3.1225940918169659E-2</v>
      </c>
      <c r="N1380" s="1">
        <v>3.3339509281116739</v>
      </c>
      <c r="O1380" s="1"/>
      <c r="P1380" s="1">
        <v>3.4214896228650362</v>
      </c>
      <c r="Q1380" s="1">
        <v>1.380231421133614</v>
      </c>
      <c r="R1380" s="1"/>
      <c r="S1380" s="1"/>
      <c r="T1380" s="1">
        <v>1.518251624335496</v>
      </c>
    </row>
    <row r="1381" spans="1:20" x14ac:dyDescent="0.3">
      <c r="A1381" s="25">
        <v>38554</v>
      </c>
      <c r="B1381" s="1">
        <v>1.218632220820884</v>
      </c>
      <c r="C1381" s="1"/>
      <c r="D1381" s="1"/>
      <c r="E1381" s="1"/>
      <c r="F1381" s="1">
        <v>6.8179253947568093</v>
      </c>
      <c r="G1381" s="1">
        <v>5.0263107806235974</v>
      </c>
      <c r="H1381" s="1"/>
      <c r="I1381" s="1">
        <v>3.0169598483463078</v>
      </c>
      <c r="J1381" s="1"/>
      <c r="K1381" s="1">
        <v>3.92024196281643</v>
      </c>
      <c r="L1381" s="1">
        <v>4.45977690729329</v>
      </c>
      <c r="M1381" s="1">
        <v>3.0916695655828511E-2</v>
      </c>
      <c r="N1381" s="1">
        <v>3.3790496618934331</v>
      </c>
      <c r="O1381" s="1"/>
      <c r="P1381" s="1">
        <v>3.466508883289412</v>
      </c>
      <c r="Q1381" s="1">
        <v>1.3460172337926539</v>
      </c>
      <c r="R1381" s="1"/>
      <c r="S1381" s="1"/>
      <c r="T1381" s="1">
        <v>1.526402835203778</v>
      </c>
    </row>
    <row r="1382" spans="1:20" x14ac:dyDescent="0.3">
      <c r="A1382" s="25">
        <v>38555</v>
      </c>
      <c r="B1382" s="1">
        <v>1.203416566385207</v>
      </c>
      <c r="C1382" s="1"/>
      <c r="D1382" s="1"/>
      <c r="E1382" s="1"/>
      <c r="F1382" s="1">
        <v>6.6651829378362546</v>
      </c>
      <c r="G1382" s="1">
        <v>4.9012226932143257</v>
      </c>
      <c r="H1382" s="1"/>
      <c r="I1382" s="1">
        <v>2.9749370533882979</v>
      </c>
      <c r="J1382" s="1"/>
      <c r="K1382" s="1">
        <v>3.8280009754000139</v>
      </c>
      <c r="L1382" s="1">
        <v>4.3763312317615206</v>
      </c>
      <c r="M1382" s="1">
        <v>3.0301326745431619E-2</v>
      </c>
      <c r="N1382" s="1">
        <v>3.4081546112432051</v>
      </c>
      <c r="O1382" s="1"/>
      <c r="P1382" s="1">
        <v>3.418881373911002</v>
      </c>
      <c r="Q1382" s="1">
        <v>1.3136498349754351</v>
      </c>
      <c r="R1382" s="1"/>
      <c r="S1382" s="1"/>
      <c r="T1382" s="1">
        <v>1.499763733018308</v>
      </c>
    </row>
    <row r="1383" spans="1:20" x14ac:dyDescent="0.3">
      <c r="A1383" s="25">
        <v>38558</v>
      </c>
      <c r="B1383" s="1">
        <v>1.149973745782382</v>
      </c>
      <c r="C1383" s="1"/>
      <c r="D1383" s="1"/>
      <c r="E1383" s="1"/>
      <c r="F1383" s="1">
        <v>6.4249119299650479</v>
      </c>
      <c r="G1383" s="1">
        <v>4.7131577141088297</v>
      </c>
      <c r="H1383" s="1"/>
      <c r="I1383" s="1">
        <v>2.9411917814472308</v>
      </c>
      <c r="J1383" s="1"/>
      <c r="K1383" s="1">
        <v>3.7126997412116061</v>
      </c>
      <c r="L1383" s="1">
        <v>4.2224706601836957</v>
      </c>
      <c r="M1383" s="1">
        <v>2.9134050072344899E-2</v>
      </c>
      <c r="N1383" s="1">
        <v>3.3189592539376038</v>
      </c>
      <c r="O1383" s="1"/>
      <c r="P1383" s="1">
        <v>3.449657932796951</v>
      </c>
      <c r="Q1383" s="1">
        <v>1.273409285083325</v>
      </c>
      <c r="R1383" s="1"/>
      <c r="S1383" s="1"/>
      <c r="T1383" s="1">
        <v>1.4489072652096839</v>
      </c>
    </row>
    <row r="1384" spans="1:20" x14ac:dyDescent="0.3">
      <c r="A1384" s="25">
        <v>38559</v>
      </c>
      <c r="B1384" s="1">
        <v>1.2099946173399021</v>
      </c>
      <c r="C1384" s="1"/>
      <c r="D1384" s="1"/>
      <c r="E1384" s="1"/>
      <c r="F1384" s="1">
        <v>6.5699881931337218</v>
      </c>
      <c r="G1384" s="1">
        <v>4.6865419943707627</v>
      </c>
      <c r="H1384" s="1"/>
      <c r="I1384" s="1">
        <v>2.944743661989476</v>
      </c>
      <c r="J1384" s="1"/>
      <c r="K1384" s="1">
        <v>3.766506983871182</v>
      </c>
      <c r="L1384" s="1">
        <v>4.3047578691287649</v>
      </c>
      <c r="M1384" s="1">
        <v>2.9254806074526959E-2</v>
      </c>
      <c r="N1384" s="1">
        <v>3.3225914172948778</v>
      </c>
      <c r="O1384" s="1"/>
      <c r="P1384" s="1">
        <v>3.3801926357718828</v>
      </c>
      <c r="Q1384" s="1">
        <v>1.3607915419594621</v>
      </c>
      <c r="R1384" s="1"/>
      <c r="S1384" s="1"/>
      <c r="T1384" s="1">
        <v>1.4688718251624311</v>
      </c>
    </row>
    <row r="1385" spans="1:20" x14ac:dyDescent="0.3">
      <c r="A1385" s="25">
        <v>38560</v>
      </c>
      <c r="B1385" s="1">
        <v>1.258188868439289</v>
      </c>
      <c r="C1385" s="1"/>
      <c r="D1385" s="1"/>
      <c r="E1385" s="1"/>
      <c r="F1385" s="1">
        <v>6.6874957443463163</v>
      </c>
      <c r="G1385" s="1">
        <v>4.8296374313430954</v>
      </c>
      <c r="H1385" s="1"/>
      <c r="I1385" s="1">
        <v>3.0155484103224421</v>
      </c>
      <c r="J1385" s="1"/>
      <c r="K1385" s="1">
        <v>3.8741214691082209</v>
      </c>
      <c r="L1385" s="1">
        <v>4.4237486678273488</v>
      </c>
      <c r="M1385" s="1">
        <v>3.0026806277679539E-2</v>
      </c>
      <c r="N1385" s="1">
        <v>3.41010458967243</v>
      </c>
      <c r="O1385" s="1"/>
      <c r="P1385" s="1">
        <v>3.401150162268241</v>
      </c>
      <c r="Q1385" s="1">
        <v>1.3559315721601459</v>
      </c>
      <c r="R1385" s="1"/>
      <c r="S1385" s="1"/>
      <c r="T1385" s="1">
        <v>1.496574128765503</v>
      </c>
    </row>
    <row r="1386" spans="1:20" x14ac:dyDescent="0.3">
      <c r="A1386" s="25">
        <v>38561</v>
      </c>
      <c r="B1386" s="1">
        <v>1.4190588122427681</v>
      </c>
      <c r="C1386" s="1"/>
      <c r="D1386" s="1"/>
      <c r="E1386" s="1"/>
      <c r="F1386" s="1">
        <v>6.8125938504987653</v>
      </c>
      <c r="G1386" s="1">
        <v>4.99638040767314</v>
      </c>
      <c r="H1386" s="1"/>
      <c r="I1386" s="1">
        <v>3.0948975228473841</v>
      </c>
      <c r="J1386" s="1"/>
      <c r="K1386" s="1">
        <v>3.9663624564425248</v>
      </c>
      <c r="L1386" s="1">
        <v>4.5028068313164029</v>
      </c>
      <c r="M1386" s="1">
        <v>3.1192819168800231E-2</v>
      </c>
      <c r="N1386" s="1">
        <v>3.482397615123999</v>
      </c>
      <c r="O1386" s="1"/>
      <c r="P1386" s="1">
        <v>3.4405455627463031</v>
      </c>
      <c r="Q1386" s="1">
        <v>1.399671300307765</v>
      </c>
      <c r="R1386" s="1"/>
      <c r="S1386" s="1"/>
      <c r="T1386" s="1">
        <v>1.539751919669224</v>
      </c>
    </row>
    <row r="1387" spans="1:20" x14ac:dyDescent="0.3">
      <c r="A1387" s="25">
        <v>38562</v>
      </c>
      <c r="B1387" s="1">
        <v>1.4673060199792369</v>
      </c>
      <c r="C1387" s="1"/>
      <c r="D1387" s="1"/>
      <c r="E1387" s="1"/>
      <c r="F1387" s="1">
        <v>6.7834916419105591</v>
      </c>
      <c r="G1387" s="1">
        <v>5.0246463001034511</v>
      </c>
      <c r="H1387" s="1"/>
      <c r="I1387" s="1">
        <v>3.061509598747604</v>
      </c>
      <c r="J1387" s="1"/>
      <c r="K1387" s="1">
        <v>3.9663624564425248</v>
      </c>
      <c r="L1387" s="1">
        <v>4.467175616770116</v>
      </c>
      <c r="M1387" s="1">
        <v>3.1179863867492979E-2</v>
      </c>
      <c r="N1387" s="1">
        <v>3.4447486135089842</v>
      </c>
      <c r="O1387" s="1"/>
      <c r="P1387" s="1">
        <v>3.3539582924469449</v>
      </c>
      <c r="Q1387" s="1">
        <v>1.4191111794588029</v>
      </c>
      <c r="R1387" s="1"/>
      <c r="S1387" s="1"/>
      <c r="T1387" s="1">
        <v>1.5382161842882429</v>
      </c>
    </row>
    <row r="1388" spans="1:20" x14ac:dyDescent="0.3">
      <c r="A1388" s="25">
        <v>38565</v>
      </c>
      <c r="B1388" s="1">
        <v>1.454683156952657</v>
      </c>
      <c r="C1388" s="1"/>
      <c r="D1388" s="1"/>
      <c r="E1388" s="1"/>
      <c r="F1388" s="1">
        <v>6.8375144481356207</v>
      </c>
      <c r="G1388" s="1">
        <v>5.0266391683669296</v>
      </c>
      <c r="H1388" s="1"/>
      <c r="I1388" s="1">
        <v>3.0660848986378308</v>
      </c>
      <c r="J1388" s="1"/>
      <c r="K1388" s="1">
        <v>4.1124106864364052</v>
      </c>
      <c r="L1388" s="1">
        <v>4.5554338707781827</v>
      </c>
      <c r="M1388" s="1">
        <v>3.1366112538138362E-2</v>
      </c>
      <c r="N1388" s="1">
        <v>3.5216337531124768</v>
      </c>
      <c r="O1388" s="1"/>
      <c r="P1388" s="1">
        <v>3.3532842327344272</v>
      </c>
      <c r="Q1388" s="1">
        <v>1.409391239883284</v>
      </c>
      <c r="R1388" s="1"/>
      <c r="S1388" s="1"/>
      <c r="T1388" s="1">
        <v>1.5533372711163591</v>
      </c>
    </row>
    <row r="1389" spans="1:20" x14ac:dyDescent="0.3">
      <c r="A1389" s="25">
        <v>38566</v>
      </c>
      <c r="B1389" s="1">
        <v>1.467894163464271</v>
      </c>
      <c r="C1389" s="1"/>
      <c r="D1389" s="1"/>
      <c r="E1389" s="1"/>
      <c r="F1389" s="1">
        <v>7.0156238437557263</v>
      </c>
      <c r="G1389" s="1">
        <v>5.1181629930804089</v>
      </c>
      <c r="H1389" s="1"/>
      <c r="I1389" s="1">
        <v>3.0911103504265269</v>
      </c>
      <c r="J1389" s="1"/>
      <c r="K1389" s="1">
        <v>4.1508444311932449</v>
      </c>
      <c r="L1389" s="1">
        <v>4.7604504791278028</v>
      </c>
      <c r="M1389" s="1">
        <v>3.1423425213047362E-2</v>
      </c>
      <c r="N1389" s="1">
        <v>3.624437722198357</v>
      </c>
      <c r="O1389" s="1"/>
      <c r="P1389" s="1">
        <v>3.3343235623458689</v>
      </c>
      <c r="Q1389" s="1">
        <v>1.4385510586329551</v>
      </c>
      <c r="R1389" s="1"/>
      <c r="S1389" s="1"/>
      <c r="T1389" s="1">
        <v>1.5822799763732991</v>
      </c>
    </row>
    <row r="1390" spans="1:20" x14ac:dyDescent="0.3">
      <c r="A1390" s="25">
        <v>38567</v>
      </c>
      <c r="B1390" s="1">
        <v>1.4356453293554789</v>
      </c>
      <c r="C1390" s="1"/>
      <c r="D1390" s="1"/>
      <c r="E1390" s="1"/>
      <c r="F1390" s="1">
        <v>7.1058098598368424</v>
      </c>
      <c r="G1390" s="1">
        <v>4.9810848366116049</v>
      </c>
      <c r="H1390" s="1"/>
      <c r="I1390" s="1">
        <v>3.0236204717829751</v>
      </c>
      <c r="J1390" s="1"/>
      <c r="K1390" s="1">
        <v>4.0739769417616767</v>
      </c>
      <c r="L1390" s="1">
        <v>4.6655119845123432</v>
      </c>
      <c r="M1390" s="1">
        <v>3.112155779575879E-2</v>
      </c>
      <c r="N1390" s="1">
        <v>3.6386407304317321</v>
      </c>
      <c r="O1390" s="1"/>
      <c r="P1390" s="1">
        <v>3.310293713273758</v>
      </c>
      <c r="Q1390" s="1">
        <v>1.4289283184534221</v>
      </c>
      <c r="R1390" s="1"/>
      <c r="S1390" s="1"/>
      <c r="T1390" s="1">
        <v>1.577909037212047</v>
      </c>
    </row>
    <row r="1391" spans="1:20" x14ac:dyDescent="0.3">
      <c r="A1391" s="25">
        <v>38568</v>
      </c>
      <c r="B1391" s="1">
        <v>1.438303602214176</v>
      </c>
      <c r="C1391" s="1"/>
      <c r="D1391" s="1"/>
      <c r="E1391" s="1"/>
      <c r="F1391" s="1">
        <v>7.0561367056497586</v>
      </c>
      <c r="G1391" s="1">
        <v>4.8528831127769996</v>
      </c>
      <c r="H1391" s="1"/>
      <c r="I1391" s="1">
        <v>2.9359054085173661</v>
      </c>
      <c r="J1391" s="1"/>
      <c r="K1391" s="1">
        <v>4.0662901928103086</v>
      </c>
      <c r="L1391" s="1">
        <v>4.647102719704022</v>
      </c>
      <c r="M1391" s="1">
        <v>3.10355855881022E-2</v>
      </c>
      <c r="N1391" s="1">
        <v>3.6024851960836259</v>
      </c>
      <c r="O1391" s="1"/>
      <c r="P1391" s="1">
        <v>3.2872763272663952</v>
      </c>
      <c r="Q1391" s="1">
        <v>1.45313096800779</v>
      </c>
      <c r="R1391" s="1"/>
      <c r="S1391" s="1"/>
      <c r="T1391" s="1">
        <v>1.5634376845835769</v>
      </c>
    </row>
    <row r="1392" spans="1:20" x14ac:dyDescent="0.3">
      <c r="A1392" s="25">
        <v>38569</v>
      </c>
      <c r="B1392" s="1">
        <v>1.4461961218095609</v>
      </c>
      <c r="C1392" s="1"/>
      <c r="D1392" s="1"/>
      <c r="E1392" s="1"/>
      <c r="F1392" s="1">
        <v>7.0966850675161979</v>
      </c>
      <c r="G1392" s="1">
        <v>4.797960037241964</v>
      </c>
      <c r="H1392" s="1"/>
      <c r="I1392" s="1">
        <v>2.921363138009343</v>
      </c>
      <c r="J1392" s="1"/>
      <c r="K1392" s="1">
        <v>4.0201696991021008</v>
      </c>
      <c r="L1392" s="1">
        <v>4.5935996466377613</v>
      </c>
      <c r="M1392" s="1">
        <v>3.094412965374279E-2</v>
      </c>
      <c r="N1392" s="1">
        <v>3.6387072937212861</v>
      </c>
      <c r="O1392" s="1"/>
      <c r="P1392" s="1">
        <v>3.274965235139593</v>
      </c>
      <c r="Q1392" s="1">
        <v>1.4579909378071061</v>
      </c>
      <c r="R1392" s="1"/>
      <c r="S1392" s="1"/>
      <c r="T1392" s="1">
        <v>1.5662728883638479</v>
      </c>
    </row>
    <row r="1393" spans="1:20" x14ac:dyDescent="0.3">
      <c r="A1393" s="25">
        <v>38572</v>
      </c>
      <c r="B1393" s="1">
        <v>1.4639010131178509</v>
      </c>
      <c r="C1393" s="1"/>
      <c r="D1393" s="1"/>
      <c r="E1393" s="1"/>
      <c r="F1393" s="1">
        <v>7.2522357936558608</v>
      </c>
      <c r="G1393" s="1">
        <v>4.7481997665254134</v>
      </c>
      <c r="H1393" s="1"/>
      <c r="I1393" s="1">
        <v>2.9397467035984768</v>
      </c>
      <c r="J1393" s="1"/>
      <c r="K1393" s="1">
        <v>4.035543197004837</v>
      </c>
      <c r="L1393" s="1">
        <v>4.6894905772484732</v>
      </c>
      <c r="M1393" s="1">
        <v>3.054204639843866E-2</v>
      </c>
      <c r="N1393" s="1">
        <v>3.6762151242414238</v>
      </c>
      <c r="O1393" s="1"/>
      <c r="P1393" s="1">
        <v>3.3528126108512328</v>
      </c>
      <c r="Q1393" s="1">
        <v>1.4579909378071061</v>
      </c>
      <c r="R1393" s="1"/>
      <c r="S1393" s="1"/>
      <c r="T1393" s="1">
        <v>1.57773183697578</v>
      </c>
    </row>
    <row r="1394" spans="1:20" x14ac:dyDescent="0.3">
      <c r="A1394" s="25">
        <v>38573</v>
      </c>
      <c r="B1394" s="1">
        <v>1.4863768751538311</v>
      </c>
      <c r="C1394" s="1"/>
      <c r="D1394" s="1"/>
      <c r="E1394" s="1"/>
      <c r="F1394" s="1">
        <v>7.4244394473397799</v>
      </c>
      <c r="G1394" s="1">
        <v>4.9079180960834394</v>
      </c>
      <c r="H1394" s="1"/>
      <c r="I1394" s="1">
        <v>3.019121673067763</v>
      </c>
      <c r="J1394" s="1"/>
      <c r="K1394" s="1">
        <v>4.0816636906309336</v>
      </c>
      <c r="L1394" s="1">
        <v>4.844103394420963</v>
      </c>
      <c r="M1394" s="1">
        <v>3.101862218063399E-2</v>
      </c>
      <c r="N1394" s="1">
        <v>3.732983099897925</v>
      </c>
      <c r="O1394" s="1"/>
      <c r="P1394" s="1">
        <v>3.42477187840819</v>
      </c>
      <c r="Q1394" s="1">
        <v>1.4774308169812569</v>
      </c>
      <c r="R1394" s="1"/>
      <c r="S1394" s="1"/>
      <c r="T1394" s="1">
        <v>1.6119905493207289</v>
      </c>
    </row>
    <row r="1395" spans="1:20" x14ac:dyDescent="0.3">
      <c r="A1395" s="25">
        <v>38574</v>
      </c>
      <c r="B1395" s="1">
        <v>1.4582019222953291</v>
      </c>
      <c r="C1395" s="1"/>
      <c r="D1395" s="1"/>
      <c r="E1395" s="1"/>
      <c r="F1395" s="1">
        <v>7.3544736098559849</v>
      </c>
      <c r="G1395" s="1">
        <v>4.7981447876647296</v>
      </c>
      <c r="H1395" s="1"/>
      <c r="I1395" s="1">
        <v>3.006046453633179</v>
      </c>
      <c r="J1395" s="1"/>
      <c r="K1395" s="1">
        <v>4.1892781759500846</v>
      </c>
      <c r="L1395" s="1">
        <v>4.9629415767290714</v>
      </c>
      <c r="M1395" s="1">
        <v>3.0557166177393239E-2</v>
      </c>
      <c r="N1395" s="1">
        <v>3.7318142518173532</v>
      </c>
      <c r="O1395" s="1"/>
      <c r="P1395" s="1">
        <v>3.404959778634149</v>
      </c>
      <c r="Q1395" s="1">
        <v>1.51631057532956</v>
      </c>
      <c r="R1395" s="1"/>
      <c r="S1395" s="1"/>
      <c r="T1395" s="1">
        <v>1.601653868871822</v>
      </c>
    </row>
    <row r="1396" spans="1:20" x14ac:dyDescent="0.3">
      <c r="A1396" s="25">
        <v>38575</v>
      </c>
      <c r="B1396" s="1">
        <v>1.4295084833164959</v>
      </c>
      <c r="C1396" s="1"/>
      <c r="D1396" s="1"/>
      <c r="E1396" s="1"/>
      <c r="F1396" s="1">
        <v>7.2052044111226223</v>
      </c>
      <c r="G1396" s="1">
        <v>4.7067857907302422</v>
      </c>
      <c r="H1396" s="1"/>
      <c r="I1396" s="1">
        <v>2.9947135818383348</v>
      </c>
      <c r="J1396" s="1"/>
      <c r="K1396" s="1">
        <v>4.1662179290959811</v>
      </c>
      <c r="L1396" s="1">
        <v>4.8699547904456812</v>
      </c>
      <c r="M1396" s="1">
        <v>2.9791978396063588E-2</v>
      </c>
      <c r="N1396" s="1">
        <v>3.7763388369321338</v>
      </c>
      <c r="O1396" s="1"/>
      <c r="P1396" s="1">
        <v>3.4413995480002799</v>
      </c>
      <c r="Q1396" s="1">
        <v>1.4706268592622149</v>
      </c>
      <c r="R1396" s="1"/>
      <c r="S1396" s="1"/>
      <c r="T1396" s="1">
        <v>1.5731246308328379</v>
      </c>
    </row>
    <row r="1397" spans="1:20" x14ac:dyDescent="0.3">
      <c r="A1397" s="25">
        <v>38576</v>
      </c>
      <c r="B1397" s="1">
        <v>1.4296256023494081</v>
      </c>
      <c r="C1397" s="1"/>
      <c r="D1397" s="1"/>
      <c r="E1397" s="1"/>
      <c r="F1397" s="1">
        <v>7.2603915154303893</v>
      </c>
      <c r="G1397" s="1">
        <v>4.8349881073592167</v>
      </c>
      <c r="H1397" s="1"/>
      <c r="I1397" s="1">
        <v>3.0287942422936021</v>
      </c>
      <c r="J1397" s="1"/>
      <c r="K1397" s="1">
        <v>4.1124106864364061</v>
      </c>
      <c r="L1397" s="1">
        <v>4.9196672299481197</v>
      </c>
      <c r="M1397" s="1">
        <v>3.0339577427962391E-2</v>
      </c>
      <c r="N1397" s="1">
        <v>3.8240089615668822</v>
      </c>
      <c r="O1397" s="1"/>
      <c r="P1397" s="1">
        <v>3.4971236158971579</v>
      </c>
      <c r="Q1397" s="1">
        <v>1.506590635730928</v>
      </c>
      <c r="R1397" s="1"/>
      <c r="S1397" s="1"/>
      <c r="T1397" s="1">
        <v>1.5918487891317159</v>
      </c>
    </row>
    <row r="1398" spans="1:20" x14ac:dyDescent="0.3">
      <c r="A1398" s="25">
        <v>38579</v>
      </c>
      <c r="B1398" s="1">
        <v>1.504821853834496</v>
      </c>
      <c r="C1398" s="1"/>
      <c r="D1398" s="1"/>
      <c r="E1398" s="1"/>
      <c r="F1398" s="1">
        <v>7.4395275862849042</v>
      </c>
      <c r="G1398" s="1">
        <v>4.9444719124666578</v>
      </c>
      <c r="H1398" s="1"/>
      <c r="I1398" s="1">
        <v>3.057349374358759</v>
      </c>
      <c r="J1398" s="1"/>
      <c r="K1398" s="1">
        <v>4.2966640266734828</v>
      </c>
      <c r="L1398" s="1">
        <v>5.046767436370323</v>
      </c>
      <c r="M1398" s="1">
        <v>3.048886562088898E-2</v>
      </c>
      <c r="N1398" s="1">
        <v>3.8351657624751931</v>
      </c>
      <c r="O1398" s="1"/>
      <c r="P1398" s="1">
        <v>3.6127889295876519</v>
      </c>
      <c r="Q1398" s="1">
        <v>1.487150756556777</v>
      </c>
      <c r="R1398" s="1"/>
      <c r="S1398" s="1"/>
      <c r="T1398" s="1">
        <v>1.616952155936205</v>
      </c>
    </row>
    <row r="1399" spans="1:20" x14ac:dyDescent="0.3">
      <c r="A1399" s="25">
        <v>38580</v>
      </c>
      <c r="B1399" s="1">
        <v>1.512637244849661</v>
      </c>
      <c r="C1399" s="1"/>
      <c r="D1399" s="1"/>
      <c r="E1399" s="1"/>
      <c r="F1399" s="1">
        <v>7.3152138345361744</v>
      </c>
      <c r="G1399" s="1">
        <v>4.8789190760300452</v>
      </c>
      <c r="H1399" s="1"/>
      <c r="I1399" s="1">
        <v>3.0567567583742359</v>
      </c>
      <c r="J1399" s="1"/>
      <c r="K1399" s="1">
        <v>4.2889222896880419</v>
      </c>
      <c r="L1399" s="1">
        <v>5.0033600420076603</v>
      </c>
      <c r="M1399" s="1">
        <v>3.0276930992584279E-2</v>
      </c>
      <c r="N1399" s="1">
        <v>3.7682451286649279</v>
      </c>
      <c r="O1399" s="1"/>
      <c r="P1399" s="1">
        <v>3.606516278309698</v>
      </c>
      <c r="Q1399" s="1">
        <v>1.4579909378071061</v>
      </c>
      <c r="R1399" s="1"/>
      <c r="S1399" s="1"/>
      <c r="T1399" s="1">
        <v>1.599527466036619</v>
      </c>
    </row>
    <row r="1400" spans="1:20" x14ac:dyDescent="0.3">
      <c r="A1400" s="25">
        <v>38581</v>
      </c>
      <c r="B1400" s="1">
        <v>1.5729637948081949</v>
      </c>
      <c r="C1400" s="1"/>
      <c r="D1400" s="1"/>
      <c r="E1400" s="1"/>
      <c r="F1400" s="1">
        <v>7.3994011753705653</v>
      </c>
      <c r="G1400" s="1">
        <v>4.8170401812771368</v>
      </c>
      <c r="H1400" s="1"/>
      <c r="I1400" s="1">
        <v>3.090470474892538</v>
      </c>
      <c r="J1400" s="1"/>
      <c r="K1400" s="1">
        <v>4.2502136047608374</v>
      </c>
      <c r="L1400" s="1">
        <v>5.0894929181290456</v>
      </c>
      <c r="M1400" s="1">
        <v>3.078754458284776E-2</v>
      </c>
      <c r="N1400" s="1">
        <v>3.7118744683376752</v>
      </c>
      <c r="O1400" s="1"/>
      <c r="P1400" s="1">
        <v>3.6493946182341852</v>
      </c>
      <c r="Q1400" s="1">
        <v>1.4579909378071061</v>
      </c>
      <c r="R1400" s="1"/>
      <c r="S1400" s="1"/>
      <c r="T1400" s="1">
        <v>1.6193738924985199</v>
      </c>
    </row>
    <row r="1401" spans="1:20" x14ac:dyDescent="0.3">
      <c r="A1401" s="25">
        <v>38582</v>
      </c>
      <c r="B1401" s="1">
        <v>1.5129036795190389</v>
      </c>
      <c r="C1401" s="1"/>
      <c r="D1401" s="1"/>
      <c r="E1401" s="1"/>
      <c r="F1401" s="1">
        <v>7.2338391279715344</v>
      </c>
      <c r="G1401" s="1">
        <v>4.7801637459373563</v>
      </c>
      <c r="H1401" s="1"/>
      <c r="I1401" s="1">
        <v>3.0038162810533859</v>
      </c>
      <c r="J1401" s="1"/>
      <c r="K1401" s="1">
        <v>4.2115049198336312</v>
      </c>
      <c r="L1401" s="1">
        <v>5.034485012100709</v>
      </c>
      <c r="M1401" s="1">
        <v>3.0141274616063082E-2</v>
      </c>
      <c r="N1401" s="1">
        <v>3.6923317927913328</v>
      </c>
      <c r="O1401" s="1"/>
      <c r="P1401" s="1">
        <v>3.607739604905023</v>
      </c>
      <c r="Q1401" s="1">
        <v>1.4298031130172979</v>
      </c>
      <c r="R1401" s="1"/>
      <c r="S1401" s="1"/>
      <c r="T1401" s="1">
        <v>1.588836385115177</v>
      </c>
    </row>
    <row r="1402" spans="1:20" x14ac:dyDescent="0.3">
      <c r="A1402" s="25">
        <v>38583</v>
      </c>
      <c r="B1402" s="1">
        <v>1.5094446632170619</v>
      </c>
      <c r="C1402" s="1"/>
      <c r="D1402" s="1"/>
      <c r="E1402" s="1"/>
      <c r="F1402" s="1">
        <v>7.16545363901683</v>
      </c>
      <c r="G1402" s="1">
        <v>4.7800877491204847</v>
      </c>
      <c r="H1402" s="1"/>
      <c r="I1402" s="1">
        <v>3.018457976184203</v>
      </c>
      <c r="J1402" s="1"/>
      <c r="K1402" s="1">
        <v>4.1418292869646613</v>
      </c>
      <c r="L1402" s="1">
        <v>4.9258009319118523</v>
      </c>
      <c r="M1402" s="1">
        <v>2.9669560623326929E-2</v>
      </c>
      <c r="N1402" s="1">
        <v>3.7263723548506129</v>
      </c>
      <c r="O1402" s="1"/>
      <c r="P1402" s="1">
        <v>3.6546052643522589</v>
      </c>
      <c r="Q1402" s="1">
        <v>1.443411028432271</v>
      </c>
      <c r="R1402" s="1"/>
      <c r="S1402" s="1"/>
      <c r="T1402" s="1">
        <v>1.573715298287061</v>
      </c>
    </row>
    <row r="1403" spans="1:20" x14ac:dyDescent="0.3">
      <c r="A1403" s="25">
        <v>38586</v>
      </c>
      <c r="B1403" s="1">
        <v>1.5486710473848651</v>
      </c>
      <c r="C1403" s="1"/>
      <c r="D1403" s="1"/>
      <c r="E1403" s="1"/>
      <c r="F1403" s="1">
        <v>7.3634492808472984</v>
      </c>
      <c r="G1403" s="1">
        <v>4.9612697913619588</v>
      </c>
      <c r="H1403" s="1"/>
      <c r="I1403" s="1">
        <v>3.0210246582109548</v>
      </c>
      <c r="J1403" s="1"/>
      <c r="K1403" s="1">
        <v>4.2269883938045139</v>
      </c>
      <c r="L1403" s="1">
        <v>5.0081461816325419</v>
      </c>
      <c r="M1403" s="1">
        <v>3.0298902696719181E-2</v>
      </c>
      <c r="N1403" s="1">
        <v>3.8058827098490662</v>
      </c>
      <c r="O1403" s="1"/>
      <c r="P1403" s="1">
        <v>3.7539666884653231</v>
      </c>
      <c r="Q1403" s="1">
        <v>1.4579909378071061</v>
      </c>
      <c r="R1403" s="1"/>
      <c r="S1403" s="1"/>
      <c r="T1403" s="1">
        <v>1.6101594802126371</v>
      </c>
    </row>
    <row r="1404" spans="1:20" x14ac:dyDescent="0.3">
      <c r="A1404" s="25">
        <v>38587</v>
      </c>
      <c r="B1404" s="1">
        <v>1.548380532976696</v>
      </c>
      <c r="C1404" s="1"/>
      <c r="D1404" s="1"/>
      <c r="E1404" s="1"/>
      <c r="F1404" s="1">
        <v>7.214751498351851</v>
      </c>
      <c r="G1404" s="1">
        <v>4.8038000714595439</v>
      </c>
      <c r="H1404" s="1"/>
      <c r="I1404" s="1">
        <v>3.0056061275814669</v>
      </c>
      <c r="J1404" s="1"/>
      <c r="K1404" s="1">
        <v>4.2037631828481903</v>
      </c>
      <c r="L1404" s="1">
        <v>4.9380323215052098</v>
      </c>
      <c r="M1404" s="1">
        <v>2.974873449941498E-2</v>
      </c>
      <c r="N1404" s="1">
        <v>3.746709419421371</v>
      </c>
      <c r="O1404" s="1"/>
      <c r="P1404" s="1">
        <v>3.66940203865764</v>
      </c>
      <c r="Q1404" s="1">
        <v>1.441467040512544</v>
      </c>
      <c r="R1404" s="1"/>
      <c r="S1404" s="1"/>
      <c r="T1404" s="1">
        <v>1.581157708210275</v>
      </c>
    </row>
    <row r="1405" spans="1:20" x14ac:dyDescent="0.3">
      <c r="A1405" s="25">
        <v>38588</v>
      </c>
      <c r="B1405" s="1">
        <v>1.513604581352078</v>
      </c>
      <c r="C1405" s="1"/>
      <c r="D1405" s="1"/>
      <c r="E1405" s="1"/>
      <c r="F1405" s="1">
        <v>7.07935320460812</v>
      </c>
      <c r="G1405" s="1">
        <v>4.9245633715606294</v>
      </c>
      <c r="H1405" s="1"/>
      <c r="I1405" s="1">
        <v>2.981437529231497</v>
      </c>
      <c r="J1405" s="1"/>
      <c r="K1405" s="1">
        <v>4.281180552702601</v>
      </c>
      <c r="L1405" s="1">
        <v>5.0091746459114104</v>
      </c>
      <c r="M1405" s="1">
        <v>2.972590504197388E-2</v>
      </c>
      <c r="N1405" s="1">
        <v>3.841347895736043</v>
      </c>
      <c r="O1405" s="1"/>
      <c r="P1405" s="1">
        <v>3.6676656366104701</v>
      </c>
      <c r="Q1405" s="1">
        <v>1.4346630827935021</v>
      </c>
      <c r="R1405" s="1"/>
      <c r="S1405" s="1"/>
      <c r="T1405" s="1">
        <v>1.5777909037212019</v>
      </c>
    </row>
    <row r="1406" spans="1:20" x14ac:dyDescent="0.3">
      <c r="A1406" s="25">
        <v>38589</v>
      </c>
      <c r="B1406" s="1">
        <v>1.579025502761604</v>
      </c>
      <c r="C1406" s="1"/>
      <c r="D1406" s="1"/>
      <c r="E1406" s="1"/>
      <c r="F1406" s="1">
        <v>7.3162043483925023</v>
      </c>
      <c r="G1406" s="1">
        <v>5.0764628611920841</v>
      </c>
      <c r="H1406" s="1"/>
      <c r="I1406" s="1">
        <v>2.998325309622591</v>
      </c>
      <c r="J1406" s="1"/>
      <c r="K1406" s="1">
        <v>4.3663396595424544</v>
      </c>
      <c r="L1406" s="1">
        <v>5.1040250296003471</v>
      </c>
      <c r="M1406" s="1">
        <v>3.080428690979567E-2</v>
      </c>
      <c r="N1406" s="1">
        <v>3.8609428615050172</v>
      </c>
      <c r="O1406" s="1"/>
      <c r="P1406" s="1">
        <v>3.6905940094284482</v>
      </c>
      <c r="Q1406" s="1">
        <v>1.438259460444995</v>
      </c>
      <c r="R1406" s="1"/>
      <c r="S1406" s="1"/>
      <c r="T1406" s="1">
        <v>1.618487891317185</v>
      </c>
    </row>
    <row r="1407" spans="1:20" x14ac:dyDescent="0.3">
      <c r="A1407" s="25">
        <v>38590</v>
      </c>
      <c r="B1407" s="1">
        <v>1.541993055595352</v>
      </c>
      <c r="C1407" s="1"/>
      <c r="D1407" s="1"/>
      <c r="E1407" s="1"/>
      <c r="F1407" s="1">
        <v>7.2550727213941499</v>
      </c>
      <c r="G1407" s="1">
        <v>4.944856194450761</v>
      </c>
      <c r="H1407" s="1"/>
      <c r="I1407" s="1">
        <v>2.9756939650033938</v>
      </c>
      <c r="J1407" s="1"/>
      <c r="K1407" s="1">
        <v>4.3663396595424544</v>
      </c>
      <c r="L1407" s="1">
        <v>5.026300370347573</v>
      </c>
      <c r="M1407" s="1">
        <v>3.0517710022835889E-2</v>
      </c>
      <c r="N1407" s="1">
        <v>3.7970981581204781</v>
      </c>
      <c r="O1407" s="1"/>
      <c r="P1407" s="1">
        <v>3.672131803318778</v>
      </c>
      <c r="Q1407" s="1">
        <v>1.438551058632954</v>
      </c>
      <c r="R1407" s="1"/>
      <c r="S1407" s="1"/>
      <c r="T1407" s="1">
        <v>1.600354400472531</v>
      </c>
    </row>
    <row r="1408" spans="1:20" x14ac:dyDescent="0.3">
      <c r="A1408" s="25">
        <v>38593</v>
      </c>
      <c r="B1408" s="1">
        <v>1.569675587394346</v>
      </c>
      <c r="C1408" s="1"/>
      <c r="D1408" s="1"/>
      <c r="E1408" s="1"/>
      <c r="F1408" s="1">
        <v>7.3054976791572734</v>
      </c>
      <c r="G1408" s="1">
        <v>5.048939255072872</v>
      </c>
      <c r="H1408" s="1"/>
      <c r="I1408" s="1">
        <v>3.0085625409411652</v>
      </c>
      <c r="J1408" s="1"/>
      <c r="K1408" s="1">
        <v>4.451498766382306</v>
      </c>
      <c r="L1408" s="1">
        <v>5.1001396721246772</v>
      </c>
      <c r="M1408" s="1">
        <v>3.0623324448037881E-2</v>
      </c>
      <c r="N1408" s="1">
        <v>3.8732874229180969</v>
      </c>
      <c r="O1408" s="1"/>
      <c r="P1408" s="1">
        <v>3.6303357631696418</v>
      </c>
      <c r="Q1408" s="1">
        <v>1.402684481560228</v>
      </c>
      <c r="R1408" s="1"/>
      <c r="S1408" s="1"/>
      <c r="T1408" s="1">
        <v>1.617483756645006</v>
      </c>
    </row>
    <row r="1409" spans="1:20" x14ac:dyDescent="0.3">
      <c r="A1409" s="25">
        <v>38594</v>
      </c>
      <c r="B1409" s="1">
        <v>1.546490692785915</v>
      </c>
      <c r="C1409" s="1"/>
      <c r="D1409" s="1"/>
      <c r="E1409" s="1"/>
      <c r="F1409" s="1">
        <v>7.3499944948617388</v>
      </c>
      <c r="G1409" s="1">
        <v>4.9790770720813731</v>
      </c>
      <c r="H1409" s="1"/>
      <c r="I1409" s="1">
        <v>2.990110596891999</v>
      </c>
      <c r="J1409" s="1"/>
      <c r="K1409" s="1">
        <v>4.4669822403531878</v>
      </c>
      <c r="L1409" s="1">
        <v>5.0801760270772967</v>
      </c>
      <c r="M1409" s="1">
        <v>3.1097961328444751E-2</v>
      </c>
      <c r="N1409" s="1">
        <v>3.94801147185103</v>
      </c>
      <c r="O1409" s="1"/>
      <c r="P1409" s="1">
        <v>3.6426969247620198</v>
      </c>
      <c r="Q1409" s="1">
        <v>1.409391239883284</v>
      </c>
      <c r="R1409" s="1"/>
      <c r="S1409" s="1"/>
      <c r="T1409" s="1">
        <v>1.630419373892495</v>
      </c>
    </row>
    <row r="1410" spans="1:20" x14ac:dyDescent="0.3">
      <c r="A1410" s="25">
        <v>38595</v>
      </c>
      <c r="B1410" s="1">
        <v>1.579427125566037</v>
      </c>
      <c r="C1410" s="1"/>
      <c r="D1410" s="1"/>
      <c r="E1410" s="1"/>
      <c r="F1410" s="1">
        <v>7.4288996453613958</v>
      </c>
      <c r="G1410" s="1">
        <v>4.8532323505838546</v>
      </c>
      <c r="H1410" s="1"/>
      <c r="I1410" s="1">
        <v>3.041271925891182</v>
      </c>
      <c r="J1410" s="1"/>
      <c r="K1410" s="1">
        <v>4.5521413471930394</v>
      </c>
      <c r="L1410" s="1">
        <v>5.1829450585972419</v>
      </c>
      <c r="M1410" s="1">
        <v>3.1581412660002972E-2</v>
      </c>
      <c r="N1410" s="1">
        <v>4.0300368135443589</v>
      </c>
      <c r="O1410" s="1"/>
      <c r="P1410" s="1">
        <v>3.7335629687460758</v>
      </c>
      <c r="Q1410" s="1">
        <v>1.438453859236968</v>
      </c>
      <c r="R1410" s="1"/>
      <c r="S1410" s="1"/>
      <c r="T1410" s="1">
        <v>1.6564678086237421</v>
      </c>
    </row>
    <row r="1411" spans="1:20" x14ac:dyDescent="0.3">
      <c r="A1411" s="25">
        <v>38596</v>
      </c>
      <c r="B1411" s="1">
        <v>1.5794006189061069</v>
      </c>
      <c r="C1411" s="1"/>
      <c r="D1411" s="1"/>
      <c r="E1411" s="1"/>
      <c r="F1411" s="1">
        <v>7.4607138211059771</v>
      </c>
      <c r="G1411" s="1">
        <v>4.8937597996387741</v>
      </c>
      <c r="H1411" s="1"/>
      <c r="I1411" s="1">
        <v>3.0443268830866188</v>
      </c>
      <c r="J1411" s="1"/>
      <c r="K1411" s="1">
        <v>4.6450421910183319</v>
      </c>
      <c r="L1411" s="1">
        <v>5.1821414875623368</v>
      </c>
      <c r="M1411" s="1">
        <v>3.1053848271782241E-2</v>
      </c>
      <c r="N1411" s="1">
        <v>4.000358448773345</v>
      </c>
      <c r="O1411" s="1"/>
      <c r="P1411" s="1">
        <v>3.6248635707812089</v>
      </c>
      <c r="Q1411" s="1">
        <v>1.428831119057435</v>
      </c>
      <c r="R1411" s="1"/>
      <c r="S1411" s="1"/>
      <c r="T1411" s="1">
        <v>1.6516243354991109</v>
      </c>
    </row>
    <row r="1412" spans="1:20" x14ac:dyDescent="0.3">
      <c r="A1412" s="25">
        <v>38597</v>
      </c>
      <c r="B1412" s="1">
        <v>1.638202583358334</v>
      </c>
      <c r="C1412" s="1"/>
      <c r="D1412" s="1"/>
      <c r="E1412" s="1"/>
      <c r="F1412" s="1">
        <v>7.6655683016212803</v>
      </c>
      <c r="G1412" s="1">
        <v>4.9366095291708856</v>
      </c>
      <c r="H1412" s="1"/>
      <c r="I1412" s="1">
        <v>3.057465955495025</v>
      </c>
      <c r="J1412" s="1"/>
      <c r="K1412" s="1">
        <v>4.6295587170474493</v>
      </c>
      <c r="L1412" s="1">
        <v>5.2411693200649987</v>
      </c>
      <c r="M1412" s="1">
        <v>3.104556757051773E-2</v>
      </c>
      <c r="N1412" s="1">
        <v>3.9976221049734142</v>
      </c>
      <c r="O1412" s="1"/>
      <c r="P1412" s="1">
        <v>3.637729653612598</v>
      </c>
      <c r="Q1412" s="1">
        <v>1.4434110284322701</v>
      </c>
      <c r="R1412" s="1"/>
      <c r="S1412" s="1"/>
      <c r="T1412" s="1">
        <v>1.6727111636148819</v>
      </c>
    </row>
    <row r="1413" spans="1:20" x14ac:dyDescent="0.3">
      <c r="A1413" s="25">
        <v>38600</v>
      </c>
      <c r="B1413" s="1">
        <v>1.7040514053961</v>
      </c>
      <c r="C1413" s="1"/>
      <c r="D1413" s="1"/>
      <c r="E1413" s="1"/>
      <c r="F1413" s="1">
        <v>7.7869667737457959</v>
      </c>
      <c r="G1413" s="1">
        <v>5.0563151288467676</v>
      </c>
      <c r="H1413" s="1"/>
      <c r="I1413" s="1">
        <v>3.087505393544355</v>
      </c>
      <c r="J1413" s="1"/>
      <c r="K1413" s="1">
        <v>4.6295587170474493</v>
      </c>
      <c r="L1413" s="1">
        <v>5.2360251173232601</v>
      </c>
      <c r="M1413" s="1">
        <v>3.08717142699215E-2</v>
      </c>
      <c r="N1413" s="1">
        <v>4.0423828364599421</v>
      </c>
      <c r="O1413" s="1"/>
      <c r="P1413" s="1">
        <v>3.597888617439843</v>
      </c>
      <c r="Q1413" s="1">
        <v>1.4594489287468999</v>
      </c>
      <c r="R1413" s="1"/>
      <c r="S1413" s="1"/>
      <c r="T1413" s="1">
        <v>1.6847017129356141</v>
      </c>
    </row>
    <row r="1414" spans="1:20" x14ac:dyDescent="0.3">
      <c r="A1414" s="25">
        <v>38601</v>
      </c>
      <c r="B1414" s="1">
        <v>1.730521132867656</v>
      </c>
      <c r="C1414" s="1"/>
      <c r="D1414" s="1"/>
      <c r="E1414" s="1"/>
      <c r="F1414" s="1">
        <v>7.8349408778684673</v>
      </c>
      <c r="G1414" s="1">
        <v>5.0302923900083396</v>
      </c>
      <c r="H1414" s="1"/>
      <c r="I1414" s="1">
        <v>3.1698026185017119</v>
      </c>
      <c r="J1414" s="1"/>
      <c r="K1414" s="1">
        <v>4.7843934567562707</v>
      </c>
      <c r="L1414" s="1">
        <v>5.3655423145706633</v>
      </c>
      <c r="M1414" s="1">
        <v>3.1478906639332671E-2</v>
      </c>
      <c r="N1414" s="1">
        <v>4.0808084817913226</v>
      </c>
      <c r="O1414" s="1"/>
      <c r="P1414" s="1">
        <v>3.6766412829627502</v>
      </c>
      <c r="Q1414" s="1">
        <v>1.448270998231586</v>
      </c>
      <c r="R1414" s="1"/>
      <c r="S1414" s="1"/>
      <c r="T1414" s="1">
        <v>1.704311872415827</v>
      </c>
    </row>
    <row r="1415" spans="1:20" x14ac:dyDescent="0.3">
      <c r="A1415" s="25">
        <v>38603</v>
      </c>
      <c r="B1415" s="1">
        <v>1.7044475100743841</v>
      </c>
      <c r="C1415" s="1"/>
      <c r="D1415" s="1"/>
      <c r="E1415" s="1"/>
      <c r="F1415" s="1">
        <v>7.8265265292778903</v>
      </c>
      <c r="G1415" s="1">
        <v>5.0544659390305382</v>
      </c>
      <c r="H1415" s="1"/>
      <c r="I1415" s="1">
        <v>3.144545920537015</v>
      </c>
      <c r="J1415" s="1"/>
      <c r="K1415" s="1">
        <v>4.8308438786689178</v>
      </c>
      <c r="L1415" s="1">
        <v>5.3597659630231274</v>
      </c>
      <c r="M1415" s="1">
        <v>3.1398563999065848E-2</v>
      </c>
      <c r="N1415" s="1">
        <v>4.0847617734389541</v>
      </c>
      <c r="O1415" s="1"/>
      <c r="P1415" s="1">
        <v>3.6258566122806868</v>
      </c>
      <c r="Q1415" s="1">
        <v>1.4060864604197489</v>
      </c>
      <c r="R1415" s="1"/>
      <c r="S1415" s="1"/>
      <c r="T1415" s="1">
        <v>1.702776137034846</v>
      </c>
    </row>
    <row r="1416" spans="1:20" x14ac:dyDescent="0.3">
      <c r="A1416" s="25">
        <v>38604</v>
      </c>
      <c r="B1416" s="1">
        <v>1.7053050986018861</v>
      </c>
      <c r="C1416" s="1"/>
      <c r="D1416" s="1"/>
      <c r="E1416" s="1"/>
      <c r="F1416" s="1">
        <v>7.9536336298296249</v>
      </c>
      <c r="G1416" s="1">
        <v>5.2092209922534183</v>
      </c>
      <c r="H1416" s="1"/>
      <c r="I1416" s="1">
        <v>3.200775529952042</v>
      </c>
      <c r="J1416" s="1"/>
      <c r="K1416" s="1">
        <v>4.9005195115378877</v>
      </c>
      <c r="L1416" s="1">
        <v>5.3942201906730576</v>
      </c>
      <c r="M1416" s="1">
        <v>3.1543994670412467E-2</v>
      </c>
      <c r="N1416" s="1">
        <v>4.203386284559679</v>
      </c>
      <c r="O1416" s="1"/>
      <c r="P1416" s="1">
        <v>3.6285053195334691</v>
      </c>
      <c r="Q1416" s="1">
        <v>1.4298031130172979</v>
      </c>
      <c r="R1416" s="1"/>
      <c r="S1416" s="1"/>
      <c r="T1416" s="1">
        <v>1.731069108092141</v>
      </c>
    </row>
    <row r="1417" spans="1:20" x14ac:dyDescent="0.3">
      <c r="A1417" s="25">
        <v>38607</v>
      </c>
      <c r="B1417" s="1">
        <v>1.7052169778979249</v>
      </c>
      <c r="C1417" s="1"/>
      <c r="D1417" s="1"/>
      <c r="E1417" s="1"/>
      <c r="F1417" s="1">
        <v>7.8714384703639757</v>
      </c>
      <c r="G1417" s="1">
        <v>5.2246140844060527</v>
      </c>
      <c r="H1417" s="1"/>
      <c r="I1417" s="1">
        <v>3.2430550541554819</v>
      </c>
      <c r="J1417" s="1"/>
      <c r="K1417" s="1">
        <v>4.8618108266106823</v>
      </c>
      <c r="L1417" s="1">
        <v>5.3789539433771916</v>
      </c>
      <c r="M1417" s="1">
        <v>3.0868618306646219E-2</v>
      </c>
      <c r="N1417" s="1">
        <v>4.2295145034722621</v>
      </c>
      <c r="O1417" s="1"/>
      <c r="P1417" s="1">
        <v>3.557347590748519</v>
      </c>
      <c r="Q1417" s="1">
        <v>1.426887131137708</v>
      </c>
      <c r="R1417" s="1"/>
      <c r="S1417" s="1"/>
      <c r="T1417" s="1">
        <v>1.7180153573538059</v>
      </c>
    </row>
    <row r="1418" spans="1:20" x14ac:dyDescent="0.3">
      <c r="A1418" s="25">
        <v>38608</v>
      </c>
      <c r="B1418" s="1">
        <v>1.7185074492724111</v>
      </c>
      <c r="C1418" s="1"/>
      <c r="D1418" s="1"/>
      <c r="E1418" s="1"/>
      <c r="F1418" s="1">
        <v>7.7894773044334791</v>
      </c>
      <c r="G1418" s="1">
        <v>5.3390794369193797</v>
      </c>
      <c r="H1418" s="1"/>
      <c r="I1418" s="1">
        <v>3.2175117847052732</v>
      </c>
      <c r="J1418" s="1"/>
      <c r="K1418" s="1">
        <v>4.7534265088145071</v>
      </c>
      <c r="L1418" s="1">
        <v>5.2282499196106373</v>
      </c>
      <c r="M1418" s="1">
        <v>3.049649901235113E-2</v>
      </c>
      <c r="N1418" s="1">
        <v>4.1906154719389486</v>
      </c>
      <c r="O1418" s="1"/>
      <c r="P1418" s="1">
        <v>3.5895495679088878</v>
      </c>
      <c r="Q1418" s="1">
        <v>1.3953945268843659</v>
      </c>
      <c r="R1418" s="1"/>
      <c r="S1418" s="1"/>
      <c r="T1418" s="1">
        <v>1.70543414057885</v>
      </c>
    </row>
    <row r="1419" spans="1:20" x14ac:dyDescent="0.3">
      <c r="A1419" s="25">
        <v>38609</v>
      </c>
      <c r="B1419" s="1">
        <v>1.732145899569155</v>
      </c>
      <c r="C1419" s="1"/>
      <c r="D1419" s="1"/>
      <c r="E1419" s="1"/>
      <c r="F1419" s="1">
        <v>7.859539989438634</v>
      </c>
      <c r="G1419" s="1">
        <v>5.3053713032202596</v>
      </c>
      <c r="H1419" s="1"/>
      <c r="I1419" s="1">
        <v>3.2385375180613711</v>
      </c>
      <c r="J1419" s="1"/>
      <c r="K1419" s="1">
        <v>4.7224595608727427</v>
      </c>
      <c r="L1419" s="1">
        <v>5.2115310737462819</v>
      </c>
      <c r="M1419" s="1">
        <v>3.0494872095083829E-2</v>
      </c>
      <c r="N1419" s="1">
        <v>4.2206971118427603</v>
      </c>
      <c r="O1419" s="1"/>
      <c r="P1419" s="1">
        <v>3.626751222480169</v>
      </c>
      <c r="Q1419" s="1">
        <v>1.4064752580036941</v>
      </c>
      <c r="R1419" s="1"/>
      <c r="S1419" s="1"/>
      <c r="T1419" s="1">
        <v>1.7158298877731799</v>
      </c>
    </row>
    <row r="1420" spans="1:20" x14ac:dyDescent="0.3">
      <c r="A1420" s="25">
        <v>38610</v>
      </c>
      <c r="B1420" s="1">
        <v>1.8379337249495451</v>
      </c>
      <c r="C1420" s="1"/>
      <c r="D1420" s="1"/>
      <c r="E1420" s="1"/>
      <c r="F1420" s="1">
        <v>8.085643134984501</v>
      </c>
      <c r="G1420" s="1">
        <v>5.2811079273396171</v>
      </c>
      <c r="H1420" s="1"/>
      <c r="I1420" s="1">
        <v>3.1975670812716839</v>
      </c>
      <c r="J1420" s="1"/>
      <c r="K1420" s="1">
        <v>4.7766517197708307</v>
      </c>
      <c r="L1420" s="1">
        <v>5.2686969055199881</v>
      </c>
      <c r="M1420" s="1">
        <v>3.0123977134956188E-2</v>
      </c>
      <c r="N1420" s="1">
        <v>4.2680752194792424</v>
      </c>
      <c r="O1420" s="1"/>
      <c r="P1420" s="1">
        <v>3.4837434106456322</v>
      </c>
      <c r="Q1420" s="1">
        <v>1.396755318428174</v>
      </c>
      <c r="R1420" s="1"/>
      <c r="S1420" s="1"/>
      <c r="T1420" s="1">
        <v>1.7345540460720581</v>
      </c>
    </row>
    <row r="1421" spans="1:20" x14ac:dyDescent="0.3">
      <c r="A1421" s="25">
        <v>38611</v>
      </c>
      <c r="B1421" s="1">
        <v>1.916811686325121</v>
      </c>
      <c r="C1421" s="1"/>
      <c r="D1421" s="1"/>
      <c r="E1421" s="1"/>
      <c r="F1421" s="1">
        <v>8.4124091833161394</v>
      </c>
      <c r="G1421" s="1">
        <v>5.1958466641280694</v>
      </c>
      <c r="H1421" s="1"/>
      <c r="I1421" s="1">
        <v>3.1922041566705839</v>
      </c>
      <c r="J1421" s="1"/>
      <c r="K1421" s="1">
        <v>4.7766517197708307</v>
      </c>
      <c r="L1421" s="1">
        <v>5.3085966590666462</v>
      </c>
      <c r="M1421" s="1">
        <v>3.034516919703727E-2</v>
      </c>
      <c r="N1421" s="1">
        <v>4.32534126268754</v>
      </c>
      <c r="O1421" s="1"/>
      <c r="P1421" s="1">
        <v>3.6161428668989908</v>
      </c>
      <c r="Q1421" s="1">
        <v>1.4502149861513121</v>
      </c>
      <c r="R1421" s="1"/>
      <c r="S1421" s="1"/>
      <c r="T1421" s="1">
        <v>1.7610750147666829</v>
      </c>
    </row>
    <row r="1422" spans="1:20" x14ac:dyDescent="0.3">
      <c r="A1422" s="25">
        <v>38614</v>
      </c>
      <c r="B1422" s="1">
        <v>1.9436240381086169</v>
      </c>
      <c r="C1422" s="1"/>
      <c r="D1422" s="1"/>
      <c r="E1422" s="1"/>
      <c r="F1422" s="1">
        <v>8.3894620146409959</v>
      </c>
      <c r="G1422" s="1">
        <v>5.3331657523219853</v>
      </c>
      <c r="H1422" s="1"/>
      <c r="I1422" s="1">
        <v>3.1919547913549762</v>
      </c>
      <c r="J1422" s="1"/>
      <c r="K1422" s="1">
        <v>4.8463273526398014</v>
      </c>
      <c r="L1422" s="1">
        <v>5.4079908097570586</v>
      </c>
      <c r="M1422" s="1">
        <v>3.050050737086913E-2</v>
      </c>
      <c r="N1422" s="1">
        <v>4.3859846392801076</v>
      </c>
      <c r="O1422" s="1"/>
      <c r="P1422" s="1">
        <v>3.6054420940165399</v>
      </c>
      <c r="Q1422" s="1">
        <v>1.4871507565567761</v>
      </c>
      <c r="R1422" s="1"/>
      <c r="S1422" s="1"/>
      <c r="T1422" s="1">
        <v>1.7764914353219099</v>
      </c>
    </row>
    <row r="1423" spans="1:20" x14ac:dyDescent="0.3">
      <c r="A1423" s="25">
        <v>38615</v>
      </c>
      <c r="B1423" s="1">
        <v>1.983048641634106</v>
      </c>
      <c r="C1423" s="1"/>
      <c r="D1423" s="1"/>
      <c r="E1423" s="1"/>
      <c r="F1423" s="1">
        <v>8.3397315457045096</v>
      </c>
      <c r="G1423" s="1">
        <v>5.4462583792095636</v>
      </c>
      <c r="H1423" s="1"/>
      <c r="I1423" s="1">
        <v>3.2237080084840972</v>
      </c>
      <c r="J1423" s="1"/>
      <c r="K1423" s="1">
        <v>4.9160029855087704</v>
      </c>
      <c r="L1423" s="1">
        <v>5.5411985622321378</v>
      </c>
      <c r="M1423" s="1">
        <v>3.032273213603523E-2</v>
      </c>
      <c r="N1423" s="1">
        <v>4.3515220577509632</v>
      </c>
      <c r="O1423" s="1"/>
      <c r="P1423" s="1">
        <v>3.670627231224012</v>
      </c>
      <c r="Q1423" s="1">
        <v>1.5163105753295589</v>
      </c>
      <c r="R1423" s="1"/>
      <c r="S1423" s="1"/>
      <c r="T1423" s="1">
        <v>1.7754282339043079</v>
      </c>
    </row>
    <row r="1424" spans="1:20" x14ac:dyDescent="0.3">
      <c r="A1424" s="25">
        <v>38616</v>
      </c>
      <c r="B1424" s="1">
        <v>1.9306366576177869</v>
      </c>
      <c r="C1424" s="1"/>
      <c r="D1424" s="1"/>
      <c r="E1424" s="1"/>
      <c r="F1424" s="1">
        <v>8.6973730417771691</v>
      </c>
      <c r="G1424" s="1">
        <v>5.3854798232757428</v>
      </c>
      <c r="H1424" s="1"/>
      <c r="I1424" s="1">
        <v>3.2056449075992659</v>
      </c>
      <c r="J1424" s="1"/>
      <c r="K1424" s="1">
        <v>5.0086553562955629</v>
      </c>
      <c r="L1424" s="1">
        <v>5.6682555356802684</v>
      </c>
      <c r="M1424" s="1">
        <v>3.0884862319648609E-2</v>
      </c>
      <c r="N1424" s="1">
        <v>4.4816098076896509</v>
      </c>
      <c r="O1424" s="1"/>
      <c r="P1424" s="1">
        <v>3.6268425102755502</v>
      </c>
      <c r="Q1424" s="1">
        <v>1.5406104242799139</v>
      </c>
      <c r="R1424" s="1"/>
      <c r="S1424" s="1"/>
      <c r="T1424" s="1">
        <v>1.821441228588301</v>
      </c>
    </row>
    <row r="1425" spans="1:20" x14ac:dyDescent="0.3">
      <c r="A1425" s="25">
        <v>38617</v>
      </c>
      <c r="B1425" s="1">
        <v>1.877742978636981</v>
      </c>
      <c r="C1425" s="1"/>
      <c r="D1425" s="1"/>
      <c r="E1425" s="1"/>
      <c r="F1425" s="1">
        <v>8.6263106236050007</v>
      </c>
      <c r="G1425" s="1">
        <v>5.2448302790209702</v>
      </c>
      <c r="H1425" s="1"/>
      <c r="I1425" s="1">
        <v>3.164524061515372</v>
      </c>
      <c r="J1425" s="1"/>
      <c r="K1425" s="1">
        <v>4.9233686551549702</v>
      </c>
      <c r="L1425" s="1">
        <v>5.7145600978926412</v>
      </c>
      <c r="M1425" s="1">
        <v>3.1252772211523991E-2</v>
      </c>
      <c r="N1425" s="1">
        <v>4.3940853488094866</v>
      </c>
      <c r="O1425" s="1"/>
      <c r="P1425" s="1">
        <v>3.6301240203746459</v>
      </c>
      <c r="Q1425" s="1">
        <v>1.522239738461612</v>
      </c>
      <c r="R1425" s="1"/>
      <c r="S1425" s="1"/>
      <c r="T1425" s="1">
        <v>1.812049616066151</v>
      </c>
    </row>
    <row r="1426" spans="1:20" x14ac:dyDescent="0.3">
      <c r="A1426" s="25">
        <v>38618</v>
      </c>
      <c r="B1426" s="1">
        <v>1.838555482230529</v>
      </c>
      <c r="C1426" s="1"/>
      <c r="D1426" s="1"/>
      <c r="E1426" s="1"/>
      <c r="F1426" s="1">
        <v>8.7436367377420421</v>
      </c>
      <c r="G1426" s="1">
        <v>5.3185986517323114</v>
      </c>
      <c r="H1426" s="1"/>
      <c r="I1426" s="1">
        <v>3.191676534228038</v>
      </c>
      <c r="J1426" s="1"/>
      <c r="K1426" s="1">
        <v>4.9001086457156662</v>
      </c>
      <c r="L1426" s="1">
        <v>5.7705632891093126</v>
      </c>
      <c r="M1426" s="1">
        <v>3.2368522764746867E-2</v>
      </c>
      <c r="N1426" s="1">
        <v>4.3976059101581706</v>
      </c>
      <c r="O1426" s="1"/>
      <c r="P1426" s="1">
        <v>3.713538801116552</v>
      </c>
      <c r="Q1426" s="1">
        <v>1.521170545105762</v>
      </c>
      <c r="R1426" s="1"/>
      <c r="S1426" s="1"/>
      <c r="T1426" s="1">
        <v>1.8484347312463041</v>
      </c>
    </row>
    <row r="1427" spans="1:20" x14ac:dyDescent="0.3">
      <c r="A1427" s="25">
        <v>38621</v>
      </c>
      <c r="B1427" s="1">
        <v>1.851948077635025</v>
      </c>
      <c r="C1427" s="1"/>
      <c r="D1427" s="1"/>
      <c r="E1427" s="1"/>
      <c r="F1427" s="1">
        <v>8.6811326169938017</v>
      </c>
      <c r="G1427" s="1">
        <v>5.3421771751786862</v>
      </c>
      <c r="H1427" s="1"/>
      <c r="I1427" s="1">
        <v>3.1464607151026009</v>
      </c>
      <c r="J1427" s="1"/>
      <c r="K1427" s="1">
        <v>4.9233686551549702</v>
      </c>
      <c r="L1427" s="1">
        <v>5.7435134498108571</v>
      </c>
      <c r="M1427" s="1">
        <v>3.2500691702996853E-2</v>
      </c>
      <c r="N1427" s="1">
        <v>4.3523714418255128</v>
      </c>
      <c r="O1427" s="1"/>
      <c r="P1427" s="1">
        <v>3.7393340909061759</v>
      </c>
      <c r="Q1427" s="1">
        <v>1.506687835126914</v>
      </c>
      <c r="R1427" s="1"/>
      <c r="S1427" s="1"/>
      <c r="T1427" s="1">
        <v>1.839397519196688</v>
      </c>
    </row>
    <row r="1428" spans="1:20" x14ac:dyDescent="0.3">
      <c r="A1428" s="25">
        <v>38622</v>
      </c>
      <c r="B1428" s="1">
        <v>1.799638800345932</v>
      </c>
      <c r="C1428" s="1"/>
      <c r="D1428" s="1"/>
      <c r="E1428" s="1"/>
      <c r="F1428" s="1">
        <v>8.5671195150036006</v>
      </c>
      <c r="G1428" s="1">
        <v>5.3347843370382648</v>
      </c>
      <c r="H1428" s="1"/>
      <c r="I1428" s="1">
        <v>3.124435305384714</v>
      </c>
      <c r="J1428" s="1"/>
      <c r="K1428" s="1">
        <v>4.8458352904667734</v>
      </c>
      <c r="L1428" s="1">
        <v>5.5999563772666869</v>
      </c>
      <c r="M1428" s="1">
        <v>3.2084985466833513E-2</v>
      </c>
      <c r="N1428" s="1">
        <v>4.4050781125020197</v>
      </c>
      <c r="O1428" s="1"/>
      <c r="P1428" s="1">
        <v>3.6525651417821212</v>
      </c>
      <c r="Q1428" s="1">
        <v>1.4871507565567761</v>
      </c>
      <c r="R1428" s="1"/>
      <c r="S1428" s="1"/>
      <c r="T1428" s="1">
        <v>1.8236266981689271</v>
      </c>
    </row>
    <row r="1429" spans="1:20" x14ac:dyDescent="0.3">
      <c r="A1429" s="25">
        <v>38623</v>
      </c>
      <c r="B1429" s="1">
        <v>1.8658520486526149</v>
      </c>
      <c r="C1429" s="1"/>
      <c r="D1429" s="1"/>
      <c r="E1429" s="1"/>
      <c r="F1429" s="1">
        <v>8.6730772281104098</v>
      </c>
      <c r="G1429" s="1">
        <v>5.579550841476637</v>
      </c>
      <c r="H1429" s="1"/>
      <c r="I1429" s="1">
        <v>3.1752190012417651</v>
      </c>
      <c r="J1429" s="1"/>
      <c r="K1429" s="1">
        <v>4.8923553092632686</v>
      </c>
      <c r="L1429" s="1">
        <v>5.6544672693776334</v>
      </c>
      <c r="M1429" s="1">
        <v>3.2357155465215323E-2</v>
      </c>
      <c r="N1429" s="1">
        <v>4.4372300877139423</v>
      </c>
      <c r="O1429" s="1"/>
      <c r="P1429" s="1">
        <v>3.7573571889244231</v>
      </c>
      <c r="Q1429" s="1">
        <v>1.5065906357309271</v>
      </c>
      <c r="R1429" s="1"/>
      <c r="S1429" s="1"/>
      <c r="T1429" s="1">
        <v>1.8497932663910179</v>
      </c>
    </row>
    <row r="1430" spans="1:20" x14ac:dyDescent="0.3">
      <c r="A1430" s="25">
        <v>38624</v>
      </c>
      <c r="B1430" s="1">
        <v>1.918769013006465</v>
      </c>
      <c r="C1430" s="1"/>
      <c r="D1430" s="1"/>
      <c r="E1430" s="1"/>
      <c r="F1430" s="1">
        <v>8.66210844435364</v>
      </c>
      <c r="G1430" s="1">
        <v>5.6147385481840324</v>
      </c>
      <c r="H1430" s="1"/>
      <c r="I1430" s="1">
        <v>3.1592301554355058</v>
      </c>
      <c r="J1430" s="1"/>
      <c r="K1430" s="1">
        <v>4.8690952999060766</v>
      </c>
      <c r="L1430" s="1">
        <v>5.6815670170270138</v>
      </c>
      <c r="M1430" s="1">
        <v>3.2306335060226822E-2</v>
      </c>
      <c r="N1430" s="1">
        <v>4.3046084647675151</v>
      </c>
      <c r="O1430" s="1"/>
      <c r="P1430" s="1">
        <v>3.6794809302525762</v>
      </c>
      <c r="Q1430" s="1">
        <v>1.4871507565567761</v>
      </c>
      <c r="R1430" s="1"/>
      <c r="S1430" s="1"/>
      <c r="T1430" s="1">
        <v>1.843354991139984</v>
      </c>
    </row>
    <row r="1431" spans="1:20" x14ac:dyDescent="0.3">
      <c r="A1431" s="25">
        <v>38625</v>
      </c>
      <c r="B1431" s="1">
        <v>1.9322816227844239</v>
      </c>
      <c r="C1431" s="1"/>
      <c r="D1431" s="1"/>
      <c r="E1431" s="1"/>
      <c r="F1431" s="1">
        <v>8.8033780682487546</v>
      </c>
      <c r="G1431" s="1">
        <v>5.7382832118324334</v>
      </c>
      <c r="H1431" s="1"/>
      <c r="I1431" s="1">
        <v>3.2380086278736391</v>
      </c>
      <c r="J1431" s="1"/>
      <c r="K1431" s="1">
        <v>4.9776420104038621</v>
      </c>
      <c r="L1431" s="1">
        <v>5.7571531048034998</v>
      </c>
      <c r="M1431" s="1">
        <v>3.2555962075380182E-2</v>
      </c>
      <c r="N1431" s="1">
        <v>4.3030927710670541</v>
      </c>
      <c r="O1431" s="1"/>
      <c r="P1431" s="1">
        <v>3.7708039159649438</v>
      </c>
      <c r="Q1431" s="1">
        <v>1.5298212913485449</v>
      </c>
      <c r="R1431" s="1"/>
      <c r="S1431" s="1"/>
      <c r="T1431" s="1">
        <v>1.865505020673357</v>
      </c>
    </row>
    <row r="1432" spans="1:20" x14ac:dyDescent="0.3">
      <c r="A1432" s="25">
        <v>38628</v>
      </c>
      <c r="B1432" s="1">
        <v>2.024350897805816</v>
      </c>
      <c r="C1432" s="1"/>
      <c r="D1432" s="1"/>
      <c r="E1432" s="1"/>
      <c r="F1432" s="1">
        <v>8.8517691744132829</v>
      </c>
      <c r="G1432" s="1">
        <v>5.8632447320540724</v>
      </c>
      <c r="H1432" s="1"/>
      <c r="I1432" s="1">
        <v>3.2389874210315202</v>
      </c>
      <c r="J1432" s="1"/>
      <c r="K1432" s="1">
        <v>5.1172020667933484</v>
      </c>
      <c r="L1432" s="1">
        <v>5.8905976329140168</v>
      </c>
      <c r="M1432" s="1">
        <v>3.2607559842780229E-2</v>
      </c>
      <c r="N1432" s="1">
        <v>4.3387478568964317</v>
      </c>
      <c r="O1432" s="1"/>
      <c r="P1432" s="1">
        <v>3.7199697105569371</v>
      </c>
      <c r="Q1432" s="1">
        <v>1.4871507565567761</v>
      </c>
      <c r="R1432" s="1"/>
      <c r="S1432" s="1"/>
      <c r="T1432" s="1">
        <v>1.8816302421736519</v>
      </c>
    </row>
    <row r="1433" spans="1:20" x14ac:dyDescent="0.3">
      <c r="A1433" s="25">
        <v>38629</v>
      </c>
      <c r="B1433" s="1">
        <v>2.0107553442009118</v>
      </c>
      <c r="C1433" s="1"/>
      <c r="D1433" s="1"/>
      <c r="E1433" s="1"/>
      <c r="F1433" s="1">
        <v>8.5876384612465824</v>
      </c>
      <c r="G1433" s="1">
        <v>5.6884607076673133</v>
      </c>
      <c r="H1433" s="1"/>
      <c r="I1433" s="1">
        <v>3.2703775312138572</v>
      </c>
      <c r="J1433" s="1"/>
      <c r="K1433" s="1">
        <v>5.2722687960876282</v>
      </c>
      <c r="L1433" s="1">
        <v>5.9080509936862979</v>
      </c>
      <c r="M1433" s="1">
        <v>3.2106281962166243E-2</v>
      </c>
      <c r="N1433" s="1">
        <v>4.1791901862108638</v>
      </c>
      <c r="O1433" s="1"/>
      <c r="P1433" s="1">
        <v>3.748413543348279</v>
      </c>
      <c r="Q1433" s="1">
        <v>1.530890484704394</v>
      </c>
      <c r="R1433" s="1"/>
      <c r="S1433" s="1"/>
      <c r="T1433" s="1">
        <v>1.8477849970466591</v>
      </c>
    </row>
    <row r="1434" spans="1:20" x14ac:dyDescent="0.3">
      <c r="A1434" s="25">
        <v>38630</v>
      </c>
      <c r="B1434" s="1">
        <v>1.9571569236222019</v>
      </c>
      <c r="C1434" s="1"/>
      <c r="D1434" s="1"/>
      <c r="E1434" s="1"/>
      <c r="F1434" s="1">
        <v>8.146893197088346</v>
      </c>
      <c r="G1434" s="1">
        <v>5.4867296533021106</v>
      </c>
      <c r="H1434" s="1"/>
      <c r="I1434" s="1">
        <v>3.1306295438231961</v>
      </c>
      <c r="J1434" s="1"/>
      <c r="K1434" s="1">
        <v>5.07843538444925</v>
      </c>
      <c r="L1434" s="1">
        <v>5.7562759672391746</v>
      </c>
      <c r="M1434" s="1">
        <v>3.1783562523445073E-2</v>
      </c>
      <c r="N1434" s="1">
        <v>3.9866926170612889</v>
      </c>
      <c r="O1434" s="1"/>
      <c r="P1434" s="1">
        <v>3.7462744191416211</v>
      </c>
      <c r="Q1434" s="1">
        <v>1.4968706961554079</v>
      </c>
      <c r="R1434" s="1"/>
      <c r="S1434" s="1"/>
      <c r="T1434" s="1">
        <v>1.781630242173653</v>
      </c>
    </row>
    <row r="1435" spans="1:20" x14ac:dyDescent="0.3">
      <c r="A1435" s="25">
        <v>38631</v>
      </c>
      <c r="B1435" s="1">
        <v>1.904322553469014</v>
      </c>
      <c r="C1435" s="1"/>
      <c r="D1435" s="1"/>
      <c r="E1435" s="1"/>
      <c r="F1435" s="1">
        <v>7.8286469548066862</v>
      </c>
      <c r="G1435" s="1">
        <v>5.2786479673844147</v>
      </c>
      <c r="H1435" s="1"/>
      <c r="I1435" s="1">
        <v>2.9626721505796652</v>
      </c>
      <c r="J1435" s="1"/>
      <c r="K1435" s="1">
        <v>4.9156153187025744</v>
      </c>
      <c r="L1435" s="1">
        <v>5.5817146143444907</v>
      </c>
      <c r="M1435" s="1">
        <v>3.109472399291122E-2</v>
      </c>
      <c r="N1435" s="1">
        <v>3.8328979043271341</v>
      </c>
      <c r="O1435" s="1"/>
      <c r="P1435" s="1">
        <v>3.6194437672010258</v>
      </c>
      <c r="Q1435" s="1">
        <v>1.428831119057435</v>
      </c>
      <c r="R1435" s="1"/>
      <c r="S1435" s="1"/>
      <c r="T1435" s="1">
        <v>1.726343768458354</v>
      </c>
    </row>
    <row r="1436" spans="1:20" x14ac:dyDescent="0.3">
      <c r="A1436" s="25">
        <v>38632</v>
      </c>
      <c r="B1436" s="1">
        <v>1.9312415533796119</v>
      </c>
      <c r="C1436" s="1"/>
      <c r="D1436" s="1"/>
      <c r="E1436" s="1"/>
      <c r="F1436" s="1">
        <v>8.0516921765560063</v>
      </c>
      <c r="G1436" s="1">
        <v>5.3386828515582687</v>
      </c>
      <c r="H1436" s="1"/>
      <c r="I1436" s="1">
        <v>2.964309165578296</v>
      </c>
      <c r="J1436" s="1"/>
      <c r="K1436" s="1">
        <v>5.1172020667933484</v>
      </c>
      <c r="L1436" s="1">
        <v>5.7901065987411302</v>
      </c>
      <c r="M1436" s="1">
        <v>3.1732530344646612E-2</v>
      </c>
      <c r="N1436" s="1">
        <v>3.8811115222705079</v>
      </c>
      <c r="O1436" s="1"/>
      <c r="P1436" s="1">
        <v>3.6908905637446119</v>
      </c>
      <c r="Q1436" s="1">
        <v>1.457893738411119</v>
      </c>
      <c r="R1436" s="1"/>
      <c r="S1436" s="1"/>
      <c r="T1436" s="1">
        <v>1.7703484937979881</v>
      </c>
    </row>
    <row r="1437" spans="1:20" x14ac:dyDescent="0.3">
      <c r="A1437" s="25">
        <v>38635</v>
      </c>
      <c r="B1437" s="1">
        <v>1.9971448139654979</v>
      </c>
      <c r="C1437" s="1"/>
      <c r="D1437" s="1"/>
      <c r="E1437" s="1"/>
      <c r="F1437" s="1">
        <v>8.2325105474422102</v>
      </c>
      <c r="G1437" s="1">
        <v>5.3579683433821028</v>
      </c>
      <c r="H1437" s="1"/>
      <c r="I1437" s="1">
        <v>2.9362883007942759</v>
      </c>
      <c r="J1437" s="1"/>
      <c r="K1437" s="1">
        <v>5.1172020667933484</v>
      </c>
      <c r="L1437" s="1">
        <v>5.7580066457037624</v>
      </c>
      <c r="M1437" s="1">
        <v>3.1843440220281682E-2</v>
      </c>
      <c r="N1437" s="1">
        <v>3.8908716773580729</v>
      </c>
      <c r="O1437" s="1"/>
      <c r="P1437" s="1">
        <v>3.707150330572583</v>
      </c>
      <c r="Q1437" s="1">
        <v>1.444869019372065</v>
      </c>
      <c r="R1437" s="1"/>
      <c r="S1437" s="1"/>
      <c r="T1437" s="1">
        <v>1.7883638511517981</v>
      </c>
    </row>
    <row r="1438" spans="1:20" x14ac:dyDescent="0.3">
      <c r="A1438" s="25">
        <v>38636</v>
      </c>
      <c r="B1438" s="1">
        <v>1.997906292096683</v>
      </c>
      <c r="C1438" s="1"/>
      <c r="D1438" s="1"/>
      <c r="E1438" s="1"/>
      <c r="F1438" s="1">
        <v>8.2901477633304328</v>
      </c>
      <c r="G1438" s="1">
        <v>5.1257877605799314</v>
      </c>
      <c r="H1438" s="1"/>
      <c r="I1438" s="1">
        <v>3.0109401920393428</v>
      </c>
      <c r="J1438" s="1"/>
      <c r="K1438" s="1">
        <v>5.2102421043042284</v>
      </c>
      <c r="L1438" s="1">
        <v>5.8927052215003446</v>
      </c>
      <c r="M1438" s="1">
        <v>3.2138692730829102E-2</v>
      </c>
      <c r="N1438" s="1">
        <v>3.94172712875611</v>
      </c>
      <c r="O1438" s="1"/>
      <c r="P1438" s="1">
        <v>3.7354925902066771</v>
      </c>
      <c r="Q1438" s="1">
        <v>1.430872306373147</v>
      </c>
      <c r="R1438" s="1"/>
      <c r="S1438" s="1"/>
      <c r="T1438" s="1">
        <v>1.808269344359122</v>
      </c>
    </row>
    <row r="1439" spans="1:20" x14ac:dyDescent="0.3">
      <c r="A1439" s="25">
        <v>38638</v>
      </c>
      <c r="B1439" s="1">
        <v>1.971665649472462</v>
      </c>
      <c r="C1439" s="1"/>
      <c r="D1439" s="1"/>
      <c r="E1439" s="1"/>
      <c r="F1439" s="1">
        <v>7.9741740782311101</v>
      </c>
      <c r="G1439" s="1">
        <v>4.9007782454920203</v>
      </c>
      <c r="H1439" s="1"/>
      <c r="I1439" s="1">
        <v>2.9222294109643352</v>
      </c>
      <c r="J1439" s="1"/>
      <c r="K1439" s="1">
        <v>4.9698886739514663</v>
      </c>
      <c r="L1439" s="1">
        <v>5.6384754342110392</v>
      </c>
      <c r="M1439" s="1">
        <v>3.2132364860809892E-2</v>
      </c>
      <c r="N1439" s="1">
        <v>3.8466650022459299</v>
      </c>
      <c r="O1439" s="1"/>
      <c r="P1439" s="1">
        <v>3.7360323360132619</v>
      </c>
      <c r="Q1439" s="1">
        <v>1.409391239883284</v>
      </c>
      <c r="R1439" s="1"/>
      <c r="S1439" s="1"/>
      <c r="T1439" s="1">
        <v>1.764914353219134</v>
      </c>
    </row>
    <row r="1440" spans="1:20" x14ac:dyDescent="0.3">
      <c r="A1440" s="25">
        <v>38639</v>
      </c>
      <c r="B1440" s="1">
        <v>2.0108496457246638</v>
      </c>
      <c r="C1440" s="1"/>
      <c r="D1440" s="1"/>
      <c r="E1440" s="1"/>
      <c r="F1440" s="1">
        <v>7.9447751837628608</v>
      </c>
      <c r="G1440" s="1">
        <v>5.0992072980263394</v>
      </c>
      <c r="H1440" s="1"/>
      <c r="I1440" s="1">
        <v>2.934676779958572</v>
      </c>
      <c r="J1440" s="1"/>
      <c r="K1440" s="1">
        <v>4.9621353374990687</v>
      </c>
      <c r="L1440" s="1">
        <v>5.5930910887070171</v>
      </c>
      <c r="M1440" s="1">
        <v>3.2129180302873227E-2</v>
      </c>
      <c r="N1440" s="1">
        <v>3.827295349534781</v>
      </c>
      <c r="O1440" s="1"/>
      <c r="P1440" s="1">
        <v>3.8531334890595299</v>
      </c>
      <c r="Q1440" s="1">
        <v>1.3865493818496111</v>
      </c>
      <c r="R1440" s="1"/>
      <c r="S1440" s="1"/>
      <c r="T1440" s="1">
        <v>1.758417011222678</v>
      </c>
    </row>
    <row r="1441" spans="1:20" x14ac:dyDescent="0.3">
      <c r="A1441" s="25">
        <v>38642</v>
      </c>
      <c r="B1441" s="1">
        <v>1.984676231270001</v>
      </c>
      <c r="C1441" s="1"/>
      <c r="D1441" s="1"/>
      <c r="E1441" s="1"/>
      <c r="F1441" s="1">
        <v>8.0249682673048888</v>
      </c>
      <c r="G1441" s="1">
        <v>5.070463991337256</v>
      </c>
      <c r="H1441" s="1"/>
      <c r="I1441" s="1">
        <v>2.966772463168974</v>
      </c>
      <c r="J1441" s="1"/>
      <c r="K1441" s="1">
        <v>5.148215412602938</v>
      </c>
      <c r="L1441" s="1">
        <v>5.8170500081740473</v>
      </c>
      <c r="M1441" s="1">
        <v>3.2982039972445379E-2</v>
      </c>
      <c r="N1441" s="1">
        <v>3.8995020389971051</v>
      </c>
      <c r="O1441" s="1"/>
      <c r="P1441" s="1">
        <v>3.910362847517928</v>
      </c>
      <c r="Q1441" s="1">
        <v>1.438551058632954</v>
      </c>
      <c r="R1441" s="1"/>
      <c r="S1441" s="1"/>
      <c r="T1441" s="1">
        <v>1.7862374483165939</v>
      </c>
    </row>
    <row r="1442" spans="1:20" x14ac:dyDescent="0.3">
      <c r="A1442" s="25">
        <v>38643</v>
      </c>
      <c r="B1442" s="1">
        <v>1.8650802595016629</v>
      </c>
      <c r="C1442" s="1"/>
      <c r="D1442" s="1"/>
      <c r="E1442" s="1"/>
      <c r="F1442" s="1">
        <v>7.6559176856336144</v>
      </c>
      <c r="G1442" s="1">
        <v>4.8046519486960957</v>
      </c>
      <c r="H1442" s="1"/>
      <c r="I1442" s="1">
        <v>2.9065946055854099</v>
      </c>
      <c r="J1442" s="1"/>
      <c r="K1442" s="1">
        <v>5.0706820479968533</v>
      </c>
      <c r="L1442" s="1">
        <v>5.661024952982503</v>
      </c>
      <c r="M1442" s="1">
        <v>3.2200907544553133E-2</v>
      </c>
      <c r="N1442" s="1">
        <v>3.708329660129559</v>
      </c>
      <c r="O1442" s="1"/>
      <c r="P1442" s="1">
        <v>3.7840307313337229</v>
      </c>
      <c r="Q1442" s="1">
        <v>1.4239711492581191</v>
      </c>
      <c r="R1442" s="1"/>
      <c r="S1442" s="1"/>
      <c r="T1442" s="1">
        <v>1.7168930891907821</v>
      </c>
    </row>
    <row r="1443" spans="1:20" x14ac:dyDescent="0.3">
      <c r="A1443" s="25">
        <v>38644</v>
      </c>
      <c r="B1443" s="1">
        <v>1.838846955751875</v>
      </c>
      <c r="C1443" s="1"/>
      <c r="D1443" s="1"/>
      <c r="E1443" s="1"/>
      <c r="F1443" s="1">
        <v>7.6337705592801761</v>
      </c>
      <c r="G1443" s="1">
        <v>4.6508261121795877</v>
      </c>
      <c r="H1443" s="1"/>
      <c r="I1443" s="1">
        <v>2.897822309724996</v>
      </c>
      <c r="J1443" s="1"/>
      <c r="K1443" s="1">
        <v>4.9621353374990687</v>
      </c>
      <c r="L1443" s="1">
        <v>5.5422911514074178</v>
      </c>
      <c r="M1443" s="1">
        <v>3.3441902757321659E-2</v>
      </c>
      <c r="N1443" s="1">
        <v>3.7322102327813509</v>
      </c>
      <c r="O1443" s="1"/>
      <c r="P1443" s="1">
        <v>3.841617478009594</v>
      </c>
      <c r="Q1443" s="1">
        <v>1.438551058632954</v>
      </c>
      <c r="R1443" s="1"/>
      <c r="S1443" s="1"/>
      <c r="T1443" s="1">
        <v>1.730478440637917</v>
      </c>
    </row>
    <row r="1444" spans="1:20" x14ac:dyDescent="0.3">
      <c r="A1444" s="25">
        <v>38645</v>
      </c>
      <c r="B1444" s="1">
        <v>1.7722145903812749</v>
      </c>
      <c r="C1444" s="1"/>
      <c r="D1444" s="1"/>
      <c r="E1444" s="1"/>
      <c r="F1444" s="1">
        <v>7.4063149377309312</v>
      </c>
      <c r="G1444" s="1">
        <v>4.723445354338625</v>
      </c>
      <c r="H1444" s="1"/>
      <c r="I1444" s="1">
        <v>2.830383768810631</v>
      </c>
      <c r="J1444" s="1"/>
      <c r="K1444" s="1">
        <v>4.7605485894082937</v>
      </c>
      <c r="L1444" s="1">
        <v>5.389099081722013</v>
      </c>
      <c r="M1444" s="1">
        <v>3.2475876524257208E-2</v>
      </c>
      <c r="N1444" s="1">
        <v>3.5857165094063652</v>
      </c>
      <c r="O1444" s="1"/>
      <c r="P1444" s="1">
        <v>3.81232165007125</v>
      </c>
      <c r="Q1444" s="1">
        <v>1.407447251963557</v>
      </c>
      <c r="R1444" s="1"/>
      <c r="S1444" s="1"/>
      <c r="T1444" s="1">
        <v>1.6741878322504391</v>
      </c>
    </row>
    <row r="1445" spans="1:20" x14ac:dyDescent="0.3">
      <c r="A1445" s="25">
        <v>38646</v>
      </c>
      <c r="B1445" s="1">
        <v>1.8389546701276189</v>
      </c>
      <c r="C1445" s="1"/>
      <c r="D1445" s="1"/>
      <c r="E1445" s="1"/>
      <c r="F1445" s="1">
        <v>7.6714467306415672</v>
      </c>
      <c r="G1445" s="1">
        <v>4.9665842197542629</v>
      </c>
      <c r="H1445" s="1"/>
      <c r="I1445" s="1">
        <v>2.9201545511911351</v>
      </c>
      <c r="J1445" s="1"/>
      <c r="K1445" s="1">
        <v>4.8225752811095832</v>
      </c>
      <c r="L1445" s="1">
        <v>5.5290926721384004</v>
      </c>
      <c r="M1445" s="1">
        <v>3.310671972922008E-2</v>
      </c>
      <c r="N1445" s="1">
        <v>3.6561591455285312</v>
      </c>
      <c r="O1445" s="1"/>
      <c r="P1445" s="1">
        <v>3.7692038442177451</v>
      </c>
      <c r="Q1445" s="1">
        <v>1.441467040512544</v>
      </c>
      <c r="R1445" s="1"/>
      <c r="S1445" s="1"/>
      <c r="T1445" s="1">
        <v>1.723272297696393</v>
      </c>
    </row>
    <row r="1446" spans="1:20" x14ac:dyDescent="0.3">
      <c r="A1446" s="25">
        <v>38649</v>
      </c>
      <c r="B1446" s="1">
        <v>1.918107142559208</v>
      </c>
      <c r="C1446" s="1"/>
      <c r="D1446" s="1"/>
      <c r="E1446" s="1"/>
      <c r="F1446" s="1">
        <v>7.8881527133311904</v>
      </c>
      <c r="G1446" s="1">
        <v>4.8244389840163588</v>
      </c>
      <c r="H1446" s="1"/>
      <c r="I1446" s="1">
        <v>2.988908504632168</v>
      </c>
      <c r="J1446" s="1"/>
      <c r="K1446" s="1">
        <v>5.0396687021051534</v>
      </c>
      <c r="L1446" s="1">
        <v>5.6946139731046186</v>
      </c>
      <c r="M1446" s="1">
        <v>3.3303048770223102E-2</v>
      </c>
      <c r="N1446" s="1">
        <v>3.7944025900036351</v>
      </c>
      <c r="O1446" s="1"/>
      <c r="P1446" s="1">
        <v>3.8839673740755711</v>
      </c>
      <c r="Q1446" s="1">
        <v>1.448270998231586</v>
      </c>
      <c r="R1446" s="1"/>
      <c r="S1446" s="1"/>
      <c r="T1446" s="1">
        <v>1.762197282929707</v>
      </c>
    </row>
    <row r="1447" spans="1:20" x14ac:dyDescent="0.3">
      <c r="A1447" s="25">
        <v>38650</v>
      </c>
      <c r="B1447" s="1">
        <v>1.970335752628928</v>
      </c>
      <c r="C1447" s="1"/>
      <c r="D1447" s="1"/>
      <c r="E1447" s="1"/>
      <c r="F1447" s="1">
        <v>7.8288615744963046</v>
      </c>
      <c r="G1447" s="1">
        <v>4.7181203641358112</v>
      </c>
      <c r="H1447" s="1"/>
      <c r="I1447" s="1">
        <v>2.9633859076201419</v>
      </c>
      <c r="J1447" s="1"/>
      <c r="K1447" s="1">
        <v>4.8846019728108727</v>
      </c>
      <c r="L1447" s="1">
        <v>5.6126121933340798</v>
      </c>
      <c r="M1447" s="1">
        <v>3.3059402048835028E-2</v>
      </c>
      <c r="N1447" s="1">
        <v>3.7770772493715321</v>
      </c>
      <c r="O1447" s="1"/>
      <c r="P1447" s="1">
        <v>3.8133316238135468</v>
      </c>
      <c r="Q1447" s="1">
        <v>1.401615288204378</v>
      </c>
      <c r="R1447" s="1"/>
      <c r="S1447" s="1"/>
      <c r="T1447" s="1">
        <v>1.742350856467805</v>
      </c>
    </row>
    <row r="1448" spans="1:20" x14ac:dyDescent="0.3">
      <c r="A1448" s="25">
        <v>38651</v>
      </c>
      <c r="B1448" s="1">
        <v>1.917558992570404</v>
      </c>
      <c r="C1448" s="1"/>
      <c r="D1448" s="1"/>
      <c r="E1448" s="1"/>
      <c r="F1448" s="1">
        <v>7.936215669484068</v>
      </c>
      <c r="G1448" s="1">
        <v>4.8444931666858606</v>
      </c>
      <c r="H1448" s="1"/>
      <c r="I1448" s="1">
        <v>2.998284703119944</v>
      </c>
      <c r="J1448" s="1"/>
      <c r="K1448" s="1">
        <v>5.0629287115444557</v>
      </c>
      <c r="L1448" s="1">
        <v>5.7009355679284148</v>
      </c>
      <c r="M1448" s="1">
        <v>3.3346823026685048E-2</v>
      </c>
      <c r="N1448" s="1">
        <v>3.785054696603614</v>
      </c>
      <c r="O1448" s="1"/>
      <c r="P1448" s="1">
        <v>3.7383074850930571</v>
      </c>
      <c r="Q1448" s="1">
        <v>1.4298031130172979</v>
      </c>
      <c r="R1448" s="1"/>
      <c r="S1448" s="1"/>
      <c r="T1448" s="1">
        <v>1.755995274660362</v>
      </c>
    </row>
    <row r="1449" spans="1:20" x14ac:dyDescent="0.3">
      <c r="A1449" s="25">
        <v>38652</v>
      </c>
      <c r="B1449" s="1">
        <v>1.824808082188659</v>
      </c>
      <c r="C1449" s="1"/>
      <c r="D1449" s="1"/>
      <c r="E1449" s="1"/>
      <c r="F1449" s="1">
        <v>7.797042871122688</v>
      </c>
      <c r="G1449" s="1">
        <v>4.7824270108501636</v>
      </c>
      <c r="H1449" s="1"/>
      <c r="I1449" s="1">
        <v>2.9621513205890269</v>
      </c>
      <c r="J1449" s="1"/>
      <c r="K1449" s="1">
        <v>4.9233686551549711</v>
      </c>
      <c r="L1449" s="1">
        <v>5.5728801724807129</v>
      </c>
      <c r="M1449" s="1">
        <v>3.270737993235457E-2</v>
      </c>
      <c r="N1449" s="1">
        <v>3.6950438501691738</v>
      </c>
      <c r="O1449" s="1"/>
      <c r="P1449" s="1">
        <v>3.7146702503835871</v>
      </c>
      <c r="Q1449" s="1">
        <v>1.4025872821642409</v>
      </c>
      <c r="R1449" s="1"/>
      <c r="S1449" s="1"/>
      <c r="T1449" s="1">
        <v>1.720732427643233</v>
      </c>
    </row>
    <row r="1450" spans="1:20" x14ac:dyDescent="0.3">
      <c r="A1450" s="25">
        <v>38653</v>
      </c>
      <c r="B1450" s="1">
        <v>1.877625014665421</v>
      </c>
      <c r="C1450" s="1"/>
      <c r="D1450" s="1"/>
      <c r="E1450" s="1"/>
      <c r="F1450" s="1">
        <v>7.8597378300124312</v>
      </c>
      <c r="G1450" s="1">
        <v>4.8932561193657138</v>
      </c>
      <c r="H1450" s="1"/>
      <c r="I1450" s="1">
        <v>2.9659375900360492</v>
      </c>
      <c r="J1450" s="1"/>
      <c r="K1450" s="1">
        <v>5.000902019761055</v>
      </c>
      <c r="L1450" s="1">
        <v>5.6325626760878631</v>
      </c>
      <c r="M1450" s="1">
        <v>3.2977087931234252E-2</v>
      </c>
      <c r="N1450" s="1">
        <v>3.7189335995788109</v>
      </c>
      <c r="O1450" s="1"/>
      <c r="P1450" s="1">
        <v>3.739159412718609</v>
      </c>
      <c r="Q1450" s="1">
        <v>1.4045312700839681</v>
      </c>
      <c r="R1450" s="1"/>
      <c r="S1450" s="1"/>
      <c r="T1450" s="1">
        <v>1.7317188422917851</v>
      </c>
    </row>
    <row r="1451" spans="1:20" x14ac:dyDescent="0.3">
      <c r="A1451" s="25">
        <v>38656</v>
      </c>
      <c r="B1451" s="1">
        <v>1.9308186509194361</v>
      </c>
      <c r="C1451" s="1"/>
      <c r="D1451" s="1"/>
      <c r="E1451" s="1"/>
      <c r="F1451" s="1">
        <v>8.1778896972853552</v>
      </c>
      <c r="G1451" s="1">
        <v>5.0492794886702876</v>
      </c>
      <c r="H1451" s="1"/>
      <c r="I1451" s="1">
        <v>3.023262985068039</v>
      </c>
      <c r="J1451" s="1"/>
      <c r="K1451" s="1">
        <v>5.2257487772911331</v>
      </c>
      <c r="L1451" s="1">
        <v>5.8835796604900201</v>
      </c>
      <c r="M1451" s="1">
        <v>3.3498708688878408E-2</v>
      </c>
      <c r="N1451" s="1">
        <v>3.8326135651890678</v>
      </c>
      <c r="O1451" s="1"/>
      <c r="P1451" s="1">
        <v>3.8478677035183</v>
      </c>
      <c r="Q1451" s="1">
        <v>1.398699306347901</v>
      </c>
      <c r="R1451" s="1"/>
      <c r="S1451" s="1"/>
      <c r="T1451" s="1">
        <v>1.7834022445363209</v>
      </c>
    </row>
    <row r="1452" spans="1:20" x14ac:dyDescent="0.3">
      <c r="A1452" s="25">
        <v>38657</v>
      </c>
      <c r="B1452" s="1">
        <v>1.9709916835562991</v>
      </c>
      <c r="C1452" s="1"/>
      <c r="D1452" s="1"/>
      <c r="E1452" s="1"/>
      <c r="F1452" s="1">
        <v>8.411830596896003</v>
      </c>
      <c r="G1452" s="1">
        <v>5.2200866650185063</v>
      </c>
      <c r="H1452" s="1"/>
      <c r="I1452" s="1">
        <v>3.0446354722652291</v>
      </c>
      <c r="J1452" s="1"/>
      <c r="K1452" s="1">
        <v>5.2645154596352306</v>
      </c>
      <c r="L1452" s="1">
        <v>6.059434325990857</v>
      </c>
      <c r="M1452" s="1">
        <v>3.4093021440592508E-2</v>
      </c>
      <c r="N1452" s="1">
        <v>3.9135798267105519</v>
      </c>
      <c r="O1452" s="1"/>
      <c r="P1452" s="1">
        <v>3.8597743880938742</v>
      </c>
      <c r="Q1452" s="1">
        <v>1.4127932187428049</v>
      </c>
      <c r="R1452" s="1"/>
      <c r="S1452" s="1"/>
      <c r="T1452" s="1">
        <v>1.825103366804484</v>
      </c>
    </row>
    <row r="1453" spans="1:20" x14ac:dyDescent="0.3">
      <c r="A1453" s="25">
        <v>38659</v>
      </c>
      <c r="B1453" s="1">
        <v>1.9713748541010001</v>
      </c>
      <c r="C1453" s="1"/>
      <c r="D1453" s="1"/>
      <c r="E1453" s="1"/>
      <c r="F1453" s="1">
        <v>8.4700549582358935</v>
      </c>
      <c r="G1453" s="1">
        <v>5.1097517181255068</v>
      </c>
      <c r="H1453" s="1"/>
      <c r="I1453" s="1">
        <v>2.9388845761237992</v>
      </c>
      <c r="J1453" s="1"/>
      <c r="K1453" s="1">
        <v>5.2877754689924226</v>
      </c>
      <c r="L1453" s="1">
        <v>5.9816752334952392</v>
      </c>
      <c r="M1453" s="1">
        <v>3.4341619520037711E-2</v>
      </c>
      <c r="N1453" s="1">
        <v>3.986890097751139</v>
      </c>
      <c r="O1453" s="1"/>
      <c r="P1453" s="1">
        <v>3.860121599472655</v>
      </c>
      <c r="Q1453" s="1">
        <v>1.4541029619676531</v>
      </c>
      <c r="R1453" s="1"/>
      <c r="S1453" s="1"/>
      <c r="T1453" s="1">
        <v>1.8369167158889499</v>
      </c>
    </row>
    <row r="1454" spans="1:20" x14ac:dyDescent="0.3">
      <c r="A1454" s="25">
        <v>38660</v>
      </c>
      <c r="B1454" s="1">
        <v>1.997822673341356</v>
      </c>
      <c r="C1454" s="1"/>
      <c r="D1454" s="1"/>
      <c r="E1454" s="1"/>
      <c r="F1454" s="1">
        <v>8.3055589552965525</v>
      </c>
      <c r="G1454" s="1">
        <v>5.2535233987910406</v>
      </c>
      <c r="H1454" s="1"/>
      <c r="I1454" s="1">
        <v>2.9256065800614581</v>
      </c>
      <c r="J1454" s="1"/>
      <c r="K1454" s="1">
        <v>5.2955288054448202</v>
      </c>
      <c r="L1454" s="1">
        <v>5.9829163577450881</v>
      </c>
      <c r="M1454" s="1">
        <v>3.4331689279422338E-2</v>
      </c>
      <c r="N1454" s="1">
        <v>3.901712954071606</v>
      </c>
      <c r="O1454" s="1"/>
      <c r="P1454" s="1">
        <v>3.8277606678309981</v>
      </c>
      <c r="Q1454" s="1">
        <v>1.4540037802699251</v>
      </c>
      <c r="R1454" s="1"/>
      <c r="S1454" s="1"/>
      <c r="T1454" s="1">
        <v>1.824394565859417</v>
      </c>
    </row>
    <row r="1455" spans="1:20" x14ac:dyDescent="0.3">
      <c r="A1455" s="25">
        <v>38663</v>
      </c>
      <c r="B1455" s="1">
        <v>2.0373518645434299</v>
      </c>
      <c r="C1455" s="1"/>
      <c r="D1455" s="1"/>
      <c r="E1455" s="1"/>
      <c r="F1455" s="1">
        <v>8.3584393816434659</v>
      </c>
      <c r="G1455" s="1">
        <v>5.4089614703062256</v>
      </c>
      <c r="H1455" s="1"/>
      <c r="I1455" s="1">
        <v>2.8970221419961781</v>
      </c>
      <c r="J1455" s="1"/>
      <c r="K1455" s="1">
        <v>5.3963221794902081</v>
      </c>
      <c r="L1455" s="1">
        <v>6.0876184553451651</v>
      </c>
      <c r="M1455" s="1">
        <v>3.4150675195069202E-2</v>
      </c>
      <c r="N1455" s="1">
        <v>3.8710299664257248</v>
      </c>
      <c r="O1455" s="1"/>
      <c r="P1455" s="1">
        <v>3.8282370165640862</v>
      </c>
      <c r="Q1455" s="1">
        <v>1.409471195193265</v>
      </c>
      <c r="R1455" s="1"/>
      <c r="S1455" s="1"/>
      <c r="T1455" s="1">
        <v>1.8282339043118681</v>
      </c>
    </row>
    <row r="1456" spans="1:20" x14ac:dyDescent="0.3">
      <c r="A1456" s="25">
        <v>38664</v>
      </c>
      <c r="B1456" s="1">
        <v>2.0239494851770989</v>
      </c>
      <c r="C1456" s="1"/>
      <c r="D1456" s="1"/>
      <c r="E1456" s="1"/>
      <c r="F1456" s="1">
        <v>8.3657060161219814</v>
      </c>
      <c r="G1456" s="1">
        <v>5.4000331195039761</v>
      </c>
      <c r="H1456" s="1"/>
      <c r="I1456" s="1">
        <v>2.8803079149884132</v>
      </c>
      <c r="J1456" s="1"/>
      <c r="K1456" s="1">
        <v>5.473855544178404</v>
      </c>
      <c r="L1456" s="1">
        <v>6.1470757470599748</v>
      </c>
      <c r="M1456" s="1">
        <v>3.4195377484360898E-2</v>
      </c>
      <c r="N1456" s="1">
        <v>3.9329669900755109</v>
      </c>
      <c r="O1456" s="1"/>
      <c r="P1456" s="1">
        <v>3.8056042671683259</v>
      </c>
      <c r="Q1456" s="1">
        <v>1.4103638305190449</v>
      </c>
      <c r="R1456" s="1"/>
      <c r="S1456" s="1"/>
      <c r="T1456" s="1">
        <v>1.82929710572947</v>
      </c>
    </row>
    <row r="1457" spans="1:20" x14ac:dyDescent="0.3">
      <c r="A1457" s="25">
        <v>38665</v>
      </c>
      <c r="B1457" s="1">
        <v>1.99730388467493</v>
      </c>
      <c r="C1457" s="1"/>
      <c r="D1457" s="1"/>
      <c r="E1457" s="1"/>
      <c r="F1457" s="1">
        <v>8.2274373170803603</v>
      </c>
      <c r="G1457" s="1">
        <v>5.3889207457884858</v>
      </c>
      <c r="H1457" s="1"/>
      <c r="I1457" s="1">
        <v>2.8169021793318239</v>
      </c>
      <c r="J1457" s="1"/>
      <c r="K1457" s="1">
        <v>5.5126222264403903</v>
      </c>
      <c r="L1457" s="1">
        <v>6.1318997650899236</v>
      </c>
      <c r="M1457" s="1">
        <v>3.3886625601877142E-2</v>
      </c>
      <c r="N1457" s="1">
        <v>3.895933429366623</v>
      </c>
      <c r="O1457" s="1"/>
      <c r="P1457" s="1">
        <v>3.8411419483210389</v>
      </c>
      <c r="Q1457" s="1">
        <v>1.4451766086173981</v>
      </c>
      <c r="R1457" s="1"/>
      <c r="S1457" s="1"/>
      <c r="T1457" s="1">
        <v>1.8113408151210819</v>
      </c>
    </row>
    <row r="1458" spans="1:20" x14ac:dyDescent="0.3">
      <c r="A1458" s="25">
        <v>38666</v>
      </c>
      <c r="B1458" s="1">
        <v>1.997523790010342</v>
      </c>
      <c r="C1458" s="1"/>
      <c r="D1458" s="1"/>
      <c r="E1458" s="1"/>
      <c r="F1458" s="1">
        <v>8.1512601418467927</v>
      </c>
      <c r="G1458" s="1">
        <v>5.3161243713927444</v>
      </c>
      <c r="H1458" s="1"/>
      <c r="I1458" s="1">
        <v>2.8700286840928939</v>
      </c>
      <c r="J1458" s="1"/>
      <c r="K1458" s="1">
        <v>5.5436355723320903</v>
      </c>
      <c r="L1458" s="1">
        <v>6.227437500458719</v>
      </c>
      <c r="M1458" s="1">
        <v>3.4088155341492253E-2</v>
      </c>
      <c r="N1458" s="1">
        <v>3.8121761598866502</v>
      </c>
      <c r="O1458" s="1"/>
      <c r="P1458" s="1">
        <v>3.8839964032640659</v>
      </c>
      <c r="Q1458" s="1">
        <v>1.448052878036421</v>
      </c>
      <c r="R1458" s="1"/>
      <c r="S1458" s="1"/>
      <c r="T1458" s="1">
        <v>1.814766686355578</v>
      </c>
    </row>
    <row r="1459" spans="1:20" x14ac:dyDescent="0.3">
      <c r="A1459" s="25">
        <v>38667</v>
      </c>
      <c r="B1459" s="1">
        <v>1.9577652959663041</v>
      </c>
      <c r="C1459" s="1"/>
      <c r="D1459" s="1"/>
      <c r="E1459" s="1"/>
      <c r="F1459" s="1">
        <v>8.1699175212613522</v>
      </c>
      <c r="G1459" s="1">
        <v>5.2573722487242529</v>
      </c>
      <c r="H1459" s="1"/>
      <c r="I1459" s="1">
        <v>2.8601055535905862</v>
      </c>
      <c r="J1459" s="1"/>
      <c r="K1459" s="1">
        <v>5.6056622640333797</v>
      </c>
      <c r="L1459" s="1">
        <v>6.2178786438999616</v>
      </c>
      <c r="M1459" s="1">
        <v>3.4148020626018537E-2</v>
      </c>
      <c r="N1459" s="1">
        <v>3.717380482666687</v>
      </c>
      <c r="O1459" s="1"/>
      <c r="P1459" s="1">
        <v>3.7991668222029058</v>
      </c>
      <c r="Q1459" s="1">
        <v>1.448052878036421</v>
      </c>
      <c r="R1459" s="1"/>
      <c r="S1459" s="1"/>
      <c r="T1459" s="1">
        <v>1.8021264028352</v>
      </c>
    </row>
    <row r="1460" spans="1:20" x14ac:dyDescent="0.3">
      <c r="A1460" s="25">
        <v>38670</v>
      </c>
      <c r="B1460" s="1">
        <v>1.917863837884336</v>
      </c>
      <c r="C1460" s="1"/>
      <c r="D1460" s="1"/>
      <c r="E1460" s="1"/>
      <c r="F1460" s="1">
        <v>8.0714472262778347</v>
      </c>
      <c r="G1460" s="1">
        <v>5.1234288855195844</v>
      </c>
      <c r="H1460" s="1"/>
      <c r="I1460" s="1">
        <v>2.852113850436043</v>
      </c>
      <c r="J1460" s="1"/>
      <c r="K1460" s="1">
        <v>5.5591422452368846</v>
      </c>
      <c r="L1460" s="1">
        <v>6.2581225854701117</v>
      </c>
      <c r="M1460" s="1">
        <v>3.3698819349521521E-2</v>
      </c>
      <c r="N1460" s="1">
        <v>3.7372687268141451</v>
      </c>
      <c r="O1460" s="1"/>
      <c r="P1460" s="1">
        <v>3.7511377609145229</v>
      </c>
      <c r="Q1460" s="1">
        <v>1.4282165372426681</v>
      </c>
      <c r="R1460" s="1"/>
      <c r="S1460" s="1"/>
      <c r="T1460" s="1">
        <v>1.7848789131718801</v>
      </c>
    </row>
    <row r="1461" spans="1:20" x14ac:dyDescent="0.3">
      <c r="A1461" s="25">
        <v>38672</v>
      </c>
      <c r="B1461" s="1">
        <v>1.9573956558150509</v>
      </c>
      <c r="C1461" s="1"/>
      <c r="D1461" s="1"/>
      <c r="E1461" s="1"/>
      <c r="F1461" s="1">
        <v>8.1105791257825501</v>
      </c>
      <c r="G1461" s="1">
        <v>5.0380985927767563</v>
      </c>
      <c r="H1461" s="1"/>
      <c r="I1461" s="1">
        <v>2.931176725059855</v>
      </c>
      <c r="J1461" s="1"/>
      <c r="K1461" s="1">
        <v>5.8305090215634578</v>
      </c>
      <c r="L1461" s="1">
        <v>6.2444838881823044</v>
      </c>
      <c r="M1461" s="1">
        <v>3.4046280167484552E-2</v>
      </c>
      <c r="N1461" s="1">
        <v>3.8085882483455569</v>
      </c>
      <c r="O1461" s="1"/>
      <c r="P1461" s="1">
        <v>3.9573838058508941</v>
      </c>
      <c r="Q1461" s="1">
        <v>1.426232903149425</v>
      </c>
      <c r="R1461" s="1"/>
      <c r="S1461" s="1"/>
      <c r="T1461" s="1">
        <v>1.800472533963374</v>
      </c>
    </row>
    <row r="1462" spans="1:20" x14ac:dyDescent="0.3">
      <c r="A1462" s="25">
        <v>38673</v>
      </c>
      <c r="B1462" s="1">
        <v>1.957635805209893</v>
      </c>
      <c r="C1462" s="1"/>
      <c r="D1462" s="1"/>
      <c r="E1462" s="1"/>
      <c r="F1462" s="1">
        <v>8.4001335591018833</v>
      </c>
      <c r="G1462" s="1">
        <v>5.0775008614059969</v>
      </c>
      <c r="H1462" s="1"/>
      <c r="I1462" s="1">
        <v>2.9554203734646451</v>
      </c>
      <c r="J1462" s="1"/>
      <c r="K1462" s="1">
        <v>5.8615223673730474</v>
      </c>
      <c r="L1462" s="1">
        <v>6.4154039774109473</v>
      </c>
      <c r="M1462" s="1">
        <v>3.4483854981882632E-2</v>
      </c>
      <c r="N1462" s="1">
        <v>3.866039618115459</v>
      </c>
      <c r="O1462" s="1"/>
      <c r="P1462" s="1">
        <v>3.928050337473334</v>
      </c>
      <c r="Q1462" s="1">
        <v>1.413339281635797</v>
      </c>
      <c r="R1462" s="1"/>
      <c r="S1462" s="1"/>
      <c r="T1462" s="1">
        <v>1.8362079149438819</v>
      </c>
    </row>
    <row r="1463" spans="1:20" x14ac:dyDescent="0.3">
      <c r="A1463" s="25">
        <v>38674</v>
      </c>
      <c r="B1463" s="1">
        <v>1.970645094536978</v>
      </c>
      <c r="C1463" s="1"/>
      <c r="D1463" s="1"/>
      <c r="E1463" s="1"/>
      <c r="F1463" s="1">
        <v>8.4614501509618165</v>
      </c>
      <c r="G1463" s="1">
        <v>5.0589531063804198</v>
      </c>
      <c r="H1463" s="1"/>
      <c r="I1463" s="1">
        <v>2.9682771877688232</v>
      </c>
      <c r="J1463" s="1"/>
      <c r="K1463" s="1">
        <v>5.69870230162637</v>
      </c>
      <c r="L1463" s="1">
        <v>6.3346203788684354</v>
      </c>
      <c r="M1463" s="1">
        <v>3.451534105331365E-2</v>
      </c>
      <c r="N1463" s="1">
        <v>3.8997036327928951</v>
      </c>
      <c r="O1463" s="1"/>
      <c r="P1463" s="1">
        <v>3.9508641321309792</v>
      </c>
      <c r="Q1463" s="1">
        <v>1.398858752866065</v>
      </c>
      <c r="R1463" s="1"/>
      <c r="S1463" s="1"/>
      <c r="T1463" s="1">
        <v>1.8370939161252171</v>
      </c>
    </row>
    <row r="1464" spans="1:20" x14ac:dyDescent="0.3">
      <c r="A1464" s="25">
        <v>38677</v>
      </c>
      <c r="B1464" s="1">
        <v>1.930916178372303</v>
      </c>
      <c r="C1464" s="1"/>
      <c r="D1464" s="1"/>
      <c r="E1464" s="1"/>
      <c r="F1464" s="1">
        <v>8.4591598064280316</v>
      </c>
      <c r="G1464" s="1">
        <v>5.0262592289720471</v>
      </c>
      <c r="H1464" s="1"/>
      <c r="I1464" s="1">
        <v>3.00820333387002</v>
      </c>
      <c r="J1464" s="1"/>
      <c r="K1464" s="1">
        <v>5.6599356192822716</v>
      </c>
      <c r="L1464" s="1">
        <v>6.3559967861097748</v>
      </c>
      <c r="M1464" s="1">
        <v>3.492761676787929E-2</v>
      </c>
      <c r="N1464" s="1">
        <v>3.9297641540314459</v>
      </c>
      <c r="O1464" s="1"/>
      <c r="P1464" s="1">
        <v>3.817996602566923</v>
      </c>
      <c r="Q1464" s="1">
        <v>1.420182819218194</v>
      </c>
      <c r="R1464" s="1"/>
      <c r="S1464" s="1"/>
      <c r="T1464" s="1">
        <v>1.837566450088596</v>
      </c>
    </row>
    <row r="1465" spans="1:20" x14ac:dyDescent="0.3">
      <c r="A1465" s="25">
        <v>38678</v>
      </c>
      <c r="B1465" s="1">
        <v>1.904581040049145</v>
      </c>
      <c r="C1465" s="1"/>
      <c r="D1465" s="1"/>
      <c r="E1465" s="1"/>
      <c r="F1465" s="1">
        <v>8.5028201475682774</v>
      </c>
      <c r="G1465" s="1">
        <v>5.1891266232281792</v>
      </c>
      <c r="H1465" s="1"/>
      <c r="I1465" s="1">
        <v>3.0839889846779469</v>
      </c>
      <c r="J1465" s="1"/>
      <c r="K1465" s="1">
        <v>5.6599356192822716</v>
      </c>
      <c r="L1465" s="1">
        <v>6.4508602558752104</v>
      </c>
      <c r="M1465" s="1">
        <v>3.5526610674100408E-2</v>
      </c>
      <c r="N1465" s="1">
        <v>4.0358289243442851</v>
      </c>
      <c r="O1465" s="1"/>
      <c r="P1465" s="1">
        <v>3.855041965553109</v>
      </c>
      <c r="Q1465" s="1">
        <v>1.3984620260520391</v>
      </c>
      <c r="R1465" s="1"/>
      <c r="S1465" s="1"/>
      <c r="T1465" s="1">
        <v>1.8599527466036569</v>
      </c>
    </row>
    <row r="1466" spans="1:20" x14ac:dyDescent="0.3">
      <c r="A1466" s="25">
        <v>38679</v>
      </c>
      <c r="B1466" s="1">
        <v>1.9048804959527961</v>
      </c>
      <c r="C1466" s="1"/>
      <c r="D1466" s="1"/>
      <c r="E1466" s="1"/>
      <c r="F1466" s="1">
        <v>8.6402140158895495</v>
      </c>
      <c r="G1466" s="1">
        <v>5.3850648963121319</v>
      </c>
      <c r="H1466" s="1"/>
      <c r="I1466" s="1">
        <v>3.0755551285803699</v>
      </c>
      <c r="J1466" s="1"/>
      <c r="K1466" s="1">
        <v>5.7064556380787668</v>
      </c>
      <c r="L1466" s="1">
        <v>6.5876413243617513</v>
      </c>
      <c r="M1466" s="1">
        <v>3.5754446080511738E-2</v>
      </c>
      <c r="N1466" s="1">
        <v>4.0844801550544316</v>
      </c>
      <c r="O1466" s="1"/>
      <c r="P1466" s="1">
        <v>3.9926057960709662</v>
      </c>
      <c r="Q1466" s="1">
        <v>1.393403759144316</v>
      </c>
      <c r="R1466" s="1"/>
      <c r="S1466" s="1"/>
      <c r="T1466" s="1">
        <v>1.886709982279972</v>
      </c>
    </row>
    <row r="1467" spans="1:20" x14ac:dyDescent="0.3">
      <c r="A1467" s="25">
        <v>38680</v>
      </c>
      <c r="B1467" s="1">
        <v>1.8920040949344381</v>
      </c>
      <c r="C1467" s="1"/>
      <c r="D1467" s="1"/>
      <c r="E1467" s="1"/>
      <c r="F1467" s="1">
        <v>8.5943100254376237</v>
      </c>
      <c r="G1467" s="1">
        <v>5.5118604471498136</v>
      </c>
      <c r="H1467" s="1"/>
      <c r="I1467" s="1">
        <v>3.064578305402462</v>
      </c>
      <c r="J1467" s="1"/>
      <c r="K1467" s="1">
        <v>5.6444289463774773</v>
      </c>
      <c r="L1467" s="1">
        <v>6.5746937060414226</v>
      </c>
      <c r="M1467" s="1">
        <v>3.5774791984254338E-2</v>
      </c>
      <c r="N1467" s="1">
        <v>4.0745658741185862</v>
      </c>
      <c r="O1467" s="1"/>
      <c r="P1467" s="1">
        <v>4.0361802794617976</v>
      </c>
      <c r="Q1467" s="1">
        <v>1.442994611128698</v>
      </c>
      <c r="R1467" s="1"/>
      <c r="S1467" s="1"/>
      <c r="T1467" s="1">
        <v>1.886828115770816</v>
      </c>
    </row>
    <row r="1468" spans="1:20" x14ac:dyDescent="0.3">
      <c r="A1468" s="25">
        <v>38681</v>
      </c>
      <c r="B1468" s="1">
        <v>1.865537964030141</v>
      </c>
      <c r="C1468" s="1"/>
      <c r="D1468" s="1"/>
      <c r="E1468" s="1"/>
      <c r="F1468" s="1">
        <v>8.5764940978760613</v>
      </c>
      <c r="G1468" s="1">
        <v>5.4656924618840224</v>
      </c>
      <c r="H1468" s="1"/>
      <c r="I1468" s="1">
        <v>3.0378396489655421</v>
      </c>
      <c r="J1468" s="1"/>
      <c r="K1468" s="1">
        <v>5.7917423392193594</v>
      </c>
      <c r="L1468" s="1">
        <v>6.6377077881732074</v>
      </c>
      <c r="M1468" s="1">
        <v>3.5678190853706757E-2</v>
      </c>
      <c r="N1468" s="1">
        <v>4.0920746598618356</v>
      </c>
      <c r="O1468" s="1"/>
      <c r="P1468" s="1">
        <v>4.0314183642911603</v>
      </c>
      <c r="Q1468" s="1">
        <v>1.4158188242407941</v>
      </c>
      <c r="R1468" s="1"/>
      <c r="S1468" s="1"/>
      <c r="T1468" s="1">
        <v>1.8853514471352579</v>
      </c>
    </row>
    <row r="1469" spans="1:20" x14ac:dyDescent="0.3">
      <c r="A1469" s="25">
        <v>38684</v>
      </c>
      <c r="B1469" s="1">
        <v>1.839168086997514</v>
      </c>
      <c r="C1469" s="1"/>
      <c r="D1469" s="1"/>
      <c r="E1469" s="1"/>
      <c r="F1469" s="1">
        <v>8.3991335828617881</v>
      </c>
      <c r="G1469" s="1">
        <v>5.3316888568336713</v>
      </c>
      <c r="H1469" s="1"/>
      <c r="I1469" s="1">
        <v>3.0129427414861758</v>
      </c>
      <c r="J1469" s="1"/>
      <c r="K1469" s="1">
        <v>5.7917423392193594</v>
      </c>
      <c r="L1469" s="1">
        <v>6.5568281146315437</v>
      </c>
      <c r="M1469" s="1">
        <v>3.5073673017484597E-2</v>
      </c>
      <c r="N1469" s="1">
        <v>3.9329132316430391</v>
      </c>
      <c r="O1469" s="1"/>
      <c r="P1469" s="1">
        <v>4.0021019552424413</v>
      </c>
      <c r="Q1469" s="1">
        <v>1.3717821476758889</v>
      </c>
      <c r="R1469" s="1"/>
      <c r="S1469" s="1"/>
      <c r="T1469" s="1">
        <v>1.8521559362079101</v>
      </c>
    </row>
    <row r="1470" spans="1:20" x14ac:dyDescent="0.3">
      <c r="A1470" s="25">
        <v>38685</v>
      </c>
      <c r="B1470" s="1">
        <v>1.852681161622586</v>
      </c>
      <c r="C1470" s="1"/>
      <c r="D1470" s="1"/>
      <c r="E1470" s="1"/>
      <c r="F1470" s="1">
        <v>8.4940522997348129</v>
      </c>
      <c r="G1470" s="1">
        <v>5.4288537432741784</v>
      </c>
      <c r="H1470" s="1"/>
      <c r="I1470" s="1">
        <v>3.0200837413752648</v>
      </c>
      <c r="J1470" s="1"/>
      <c r="K1470" s="1">
        <v>5.7762356663145642</v>
      </c>
      <c r="L1470" s="1">
        <v>6.536269113875659</v>
      </c>
      <c r="M1470" s="1">
        <v>3.5136149206468903E-2</v>
      </c>
      <c r="N1470" s="1">
        <v>3.9993934517158389</v>
      </c>
      <c r="O1470" s="1"/>
      <c r="P1470" s="1">
        <v>4.0592273386457247</v>
      </c>
      <c r="Q1470" s="1">
        <v>1.3786256852582861</v>
      </c>
      <c r="R1470" s="1"/>
      <c r="S1470" s="1"/>
      <c r="T1470" s="1">
        <v>1.869521559362074</v>
      </c>
    </row>
    <row r="1471" spans="1:20" x14ac:dyDescent="0.3">
      <c r="A1471" s="25">
        <v>38686</v>
      </c>
      <c r="B1471" s="1">
        <v>1.9058553032107961</v>
      </c>
      <c r="C1471" s="1"/>
      <c r="D1471" s="1"/>
      <c r="E1471" s="1"/>
      <c r="F1471" s="1">
        <v>8.5394927012537902</v>
      </c>
      <c r="G1471" s="1">
        <v>5.6134385737579926</v>
      </c>
      <c r="H1471" s="1"/>
      <c r="I1471" s="1">
        <v>3.003625078864935</v>
      </c>
      <c r="J1471" s="1"/>
      <c r="K1471" s="1">
        <v>5.8537690309206489</v>
      </c>
      <c r="L1471" s="1">
        <v>6.5198192020876631</v>
      </c>
      <c r="M1471" s="1">
        <v>3.5400029975235787E-2</v>
      </c>
      <c r="N1471" s="1">
        <v>4.0510628409592586</v>
      </c>
      <c r="O1471" s="1"/>
      <c r="P1471" s="1">
        <v>4.0401917265318144</v>
      </c>
      <c r="Q1471" s="1">
        <v>1.3786256852582861</v>
      </c>
      <c r="R1471" s="1"/>
      <c r="S1471" s="1"/>
      <c r="T1471" s="1">
        <v>1.8851742468989909</v>
      </c>
    </row>
    <row r="1472" spans="1:20" x14ac:dyDescent="0.3">
      <c r="A1472" s="25">
        <v>38687</v>
      </c>
      <c r="B1472" s="1">
        <v>1.958658445172325</v>
      </c>
      <c r="C1472" s="1"/>
      <c r="D1472" s="1"/>
      <c r="E1472" s="1"/>
      <c r="F1472" s="1">
        <v>8.7870149759069829</v>
      </c>
      <c r="G1472" s="1">
        <v>5.8336161220828382</v>
      </c>
      <c r="H1472" s="1"/>
      <c r="I1472" s="1">
        <v>3.050563177690798</v>
      </c>
      <c r="J1472" s="1"/>
      <c r="K1472" s="1">
        <v>5.9933290873101344</v>
      </c>
      <c r="L1472" s="1">
        <v>6.6877565358488829</v>
      </c>
      <c r="M1472" s="1">
        <v>3.6050143428760152E-2</v>
      </c>
      <c r="N1472" s="1">
        <v>4.1328387147912649</v>
      </c>
      <c r="O1472" s="1"/>
      <c r="P1472" s="1">
        <v>4.079890005150002</v>
      </c>
      <c r="Q1472" s="1">
        <v>1.3984620260520391</v>
      </c>
      <c r="R1472" s="1"/>
      <c r="S1472" s="1"/>
      <c r="T1472" s="1">
        <v>1.926580035440042</v>
      </c>
    </row>
    <row r="1473" spans="1:20" x14ac:dyDescent="0.3">
      <c r="A1473" s="25">
        <v>38688</v>
      </c>
      <c r="B1473" s="1">
        <v>1.944994549264649</v>
      </c>
      <c r="C1473" s="1"/>
      <c r="D1473" s="1"/>
      <c r="E1473" s="1"/>
      <c r="F1473" s="1">
        <v>8.7538261586111936</v>
      </c>
      <c r="G1473" s="1">
        <v>5.7779764611954274</v>
      </c>
      <c r="H1473" s="1"/>
      <c r="I1473" s="1">
        <v>3.0690681369798209</v>
      </c>
      <c r="J1473" s="1"/>
      <c r="K1473" s="1">
        <v>5.9933290873101344</v>
      </c>
      <c r="L1473" s="1">
        <v>6.8405203343641654</v>
      </c>
      <c r="M1473" s="1">
        <v>3.6867701993770527E-2</v>
      </c>
      <c r="N1473" s="1">
        <v>4.1864919213256018</v>
      </c>
      <c r="O1473" s="1"/>
      <c r="P1473" s="1">
        <v>4.1192036832239536</v>
      </c>
      <c r="Q1473" s="1">
        <v>1.4108597390539119</v>
      </c>
      <c r="R1473" s="1"/>
      <c r="S1473" s="1"/>
      <c r="T1473" s="1">
        <v>1.939279385705843</v>
      </c>
    </row>
    <row r="1474" spans="1:20" x14ac:dyDescent="0.3">
      <c r="A1474" s="25">
        <v>38691</v>
      </c>
      <c r="B1474" s="1">
        <v>1.878722526658233</v>
      </c>
      <c r="C1474" s="1"/>
      <c r="D1474" s="1"/>
      <c r="E1474" s="1"/>
      <c r="F1474" s="1">
        <v>8.6806155720661629</v>
      </c>
      <c r="G1474" s="1">
        <v>5.6721411654920688</v>
      </c>
      <c r="H1474" s="1"/>
      <c r="I1474" s="1">
        <v>3.0268617945152818</v>
      </c>
      <c r="J1474" s="1"/>
      <c r="K1474" s="1">
        <v>6.0398491061066304</v>
      </c>
      <c r="L1474" s="1">
        <v>6.9566821476181193</v>
      </c>
      <c r="M1474" s="1">
        <v>3.7067133972689847E-2</v>
      </c>
      <c r="N1474" s="1">
        <v>4.1686671764195644</v>
      </c>
      <c r="O1474" s="1"/>
      <c r="P1474" s="1">
        <v>4.1325654248682282</v>
      </c>
      <c r="Q1474" s="1">
        <v>1.413339281635797</v>
      </c>
      <c r="R1474" s="1"/>
      <c r="S1474" s="1"/>
      <c r="T1474" s="1">
        <v>1.931541642055518</v>
      </c>
    </row>
    <row r="1475" spans="1:20" x14ac:dyDescent="0.3">
      <c r="A1475" s="25">
        <v>38692</v>
      </c>
      <c r="B1475" s="1">
        <v>1.87900212039724</v>
      </c>
      <c r="C1475" s="1"/>
      <c r="D1475" s="1"/>
      <c r="E1475" s="1"/>
      <c r="F1475" s="1">
        <v>8.7967249636438023</v>
      </c>
      <c r="G1475" s="1">
        <v>5.6940870561650341</v>
      </c>
      <c r="H1475" s="1"/>
      <c r="I1475" s="1">
        <v>3.0330376602189539</v>
      </c>
      <c r="J1475" s="1"/>
      <c r="K1475" s="1">
        <v>6.0941224613555214</v>
      </c>
      <c r="L1475" s="1">
        <v>7.1401848705382154</v>
      </c>
      <c r="M1475" s="1">
        <v>3.7756961366862463E-2</v>
      </c>
      <c r="N1475" s="1">
        <v>4.2123982997134108</v>
      </c>
      <c r="O1475" s="1"/>
      <c r="P1475" s="1">
        <v>4.1773515439264646</v>
      </c>
      <c r="Q1475" s="1">
        <v>1.4574751398984309</v>
      </c>
      <c r="R1475" s="1"/>
      <c r="S1475" s="1"/>
      <c r="T1475" s="1">
        <v>1.9623744831659731</v>
      </c>
    </row>
    <row r="1476" spans="1:20" x14ac:dyDescent="0.3">
      <c r="A1476" s="25">
        <v>38693</v>
      </c>
      <c r="B1476" s="1">
        <v>1.852291789625959</v>
      </c>
      <c r="C1476" s="1"/>
      <c r="D1476" s="1"/>
      <c r="E1476" s="1"/>
      <c r="F1476" s="1">
        <v>8.5925028042444236</v>
      </c>
      <c r="G1476" s="1">
        <v>5.5659041501514723</v>
      </c>
      <c r="H1476" s="1"/>
      <c r="I1476" s="1">
        <v>2.9885094877210729</v>
      </c>
      <c r="J1476" s="1"/>
      <c r="K1476" s="1">
        <v>6.0243424331197222</v>
      </c>
      <c r="L1476" s="1">
        <v>6.9593423555041394</v>
      </c>
      <c r="M1476" s="1">
        <v>3.7674442815721687E-2</v>
      </c>
      <c r="N1476" s="1">
        <v>4.1593552739752289</v>
      </c>
      <c r="O1476" s="1"/>
      <c r="P1476" s="1">
        <v>4.2030969419603883</v>
      </c>
      <c r="Q1476" s="1">
        <v>1.4530119632233029</v>
      </c>
      <c r="R1476" s="1"/>
      <c r="S1476" s="1"/>
      <c r="T1476" s="1">
        <v>1.934790313053746</v>
      </c>
    </row>
    <row r="1477" spans="1:20" x14ac:dyDescent="0.3">
      <c r="A1477" s="25">
        <v>38694</v>
      </c>
      <c r="B1477" s="1">
        <v>1.7991340176317101</v>
      </c>
      <c r="C1477" s="1"/>
      <c r="D1477" s="1"/>
      <c r="E1477" s="1"/>
      <c r="F1477" s="1">
        <v>8.5872055573917923</v>
      </c>
      <c r="G1477" s="1">
        <v>5.5698430047473311</v>
      </c>
      <c r="H1477" s="1"/>
      <c r="I1477" s="1">
        <v>3.0132002118543482</v>
      </c>
      <c r="J1477" s="1"/>
      <c r="K1477" s="1">
        <v>5.6987023016263683</v>
      </c>
      <c r="L1477" s="1">
        <v>6.6982697682211754</v>
      </c>
      <c r="M1477" s="1">
        <v>3.7284340464934611E-2</v>
      </c>
      <c r="N1477" s="1">
        <v>4.1845485911617439</v>
      </c>
      <c r="O1477" s="1"/>
      <c r="P1477" s="1">
        <v>4.2096074687259373</v>
      </c>
      <c r="Q1477" s="1">
        <v>1.4430937928264269</v>
      </c>
      <c r="R1477" s="1"/>
      <c r="S1477" s="1"/>
      <c r="T1477" s="1">
        <v>1.9184878913171839</v>
      </c>
    </row>
    <row r="1478" spans="1:20" x14ac:dyDescent="0.3">
      <c r="A1478" s="25">
        <v>38695</v>
      </c>
      <c r="B1478" s="1">
        <v>1.865261295240076</v>
      </c>
      <c r="C1478" s="1"/>
      <c r="D1478" s="1"/>
      <c r="E1478" s="1"/>
      <c r="F1478" s="1">
        <v>8.7359351244832286</v>
      </c>
      <c r="G1478" s="1">
        <v>5.4691733756882366</v>
      </c>
      <c r="H1478" s="1"/>
      <c r="I1478" s="1">
        <v>3.0799024007694999</v>
      </c>
      <c r="J1478" s="1"/>
      <c r="K1478" s="1">
        <v>5.7064556380787659</v>
      </c>
      <c r="L1478" s="1">
        <v>6.6841971507446072</v>
      </c>
      <c r="M1478" s="1">
        <v>3.7795876085204447E-2</v>
      </c>
      <c r="N1478" s="1">
        <v>4.2129797587741109</v>
      </c>
      <c r="O1478" s="1"/>
      <c r="P1478" s="1">
        <v>4.3359570413953588</v>
      </c>
      <c r="Q1478" s="1">
        <v>1.4726499406216</v>
      </c>
      <c r="R1478" s="1"/>
      <c r="S1478" s="1"/>
      <c r="T1478" s="1">
        <v>1.9445363260484301</v>
      </c>
    </row>
    <row r="1479" spans="1:20" x14ac:dyDescent="0.3">
      <c r="A1479" s="25">
        <v>38698</v>
      </c>
      <c r="B1479" s="1">
        <v>1.8917928206679979</v>
      </c>
      <c r="C1479" s="1"/>
      <c r="D1479" s="1"/>
      <c r="E1479" s="1"/>
      <c r="F1479" s="1">
        <v>8.6893352425717314</v>
      </c>
      <c r="G1479" s="1">
        <v>5.4230224068139874</v>
      </c>
      <c r="H1479" s="1"/>
      <c r="I1479" s="1">
        <v>3.0833582198196221</v>
      </c>
      <c r="J1479" s="1"/>
      <c r="K1479" s="1">
        <v>5.7219623109835602</v>
      </c>
      <c r="L1479" s="1">
        <v>6.7478601582681002</v>
      </c>
      <c r="M1479" s="1">
        <v>3.7857239274721032E-2</v>
      </c>
      <c r="N1479" s="1">
        <v>4.231679008353133</v>
      </c>
      <c r="O1479" s="1"/>
      <c r="P1479" s="1">
        <v>4.3958097138256491</v>
      </c>
      <c r="Q1479" s="1">
        <v>1.505479084626709</v>
      </c>
      <c r="R1479" s="1"/>
      <c r="S1479" s="1"/>
      <c r="T1479" s="1">
        <v>1.9474305965741241</v>
      </c>
    </row>
    <row r="1480" spans="1:20" x14ac:dyDescent="0.3">
      <c r="A1480" s="25">
        <v>38699</v>
      </c>
      <c r="B1480" s="1">
        <v>1.9579024868875481</v>
      </c>
      <c r="C1480" s="1"/>
      <c r="D1480" s="1"/>
      <c r="E1480" s="1"/>
      <c r="F1480" s="1">
        <v>8.840202651262258</v>
      </c>
      <c r="G1480" s="1">
        <v>5.6074822189040274</v>
      </c>
      <c r="H1480" s="1"/>
      <c r="I1480" s="1">
        <v>3.0817253798711679</v>
      </c>
      <c r="J1480" s="1"/>
      <c r="K1480" s="1">
        <v>5.7839890027669618</v>
      </c>
      <c r="L1480" s="1">
        <v>6.7419122342630269</v>
      </c>
      <c r="M1480" s="1">
        <v>3.8264977147570267E-2</v>
      </c>
      <c r="N1480" s="1">
        <v>4.2637678434946569</v>
      </c>
      <c r="O1480" s="1"/>
      <c r="P1480" s="1">
        <v>4.4491235978491677</v>
      </c>
      <c r="Q1480" s="1">
        <v>1.527398241211434</v>
      </c>
      <c r="R1480" s="1"/>
      <c r="S1480" s="1"/>
      <c r="T1480" s="1">
        <v>1.973951565268748</v>
      </c>
    </row>
    <row r="1481" spans="1:20" x14ac:dyDescent="0.3">
      <c r="A1481" s="25">
        <v>38700</v>
      </c>
      <c r="B1481" s="1">
        <v>1.931613742024038</v>
      </c>
      <c r="C1481" s="1"/>
      <c r="D1481" s="1"/>
      <c r="E1481" s="1"/>
      <c r="F1481" s="1">
        <v>8.905662782963244</v>
      </c>
      <c r="G1481" s="1">
        <v>5.8004790998446687</v>
      </c>
      <c r="H1481" s="1"/>
      <c r="I1481" s="1">
        <v>3.1636424555368761</v>
      </c>
      <c r="J1481" s="1"/>
      <c r="K1481" s="1">
        <v>5.7452223204228643</v>
      </c>
      <c r="L1481" s="1">
        <v>6.7102851463568927</v>
      </c>
      <c r="M1481" s="1">
        <v>3.8323781030412632E-2</v>
      </c>
      <c r="N1481" s="1">
        <v>4.3017693343630139</v>
      </c>
      <c r="O1481" s="1"/>
      <c r="P1481" s="1">
        <v>4.5670092250259398</v>
      </c>
      <c r="Q1481" s="1">
        <v>1.5388041371666861</v>
      </c>
      <c r="R1481" s="1"/>
      <c r="S1481" s="1"/>
      <c r="T1481" s="1">
        <v>1.986355581807437</v>
      </c>
    </row>
    <row r="1482" spans="1:20" x14ac:dyDescent="0.3">
      <c r="A1482" s="25">
        <v>38701</v>
      </c>
      <c r="B1482" s="1">
        <v>1.852212032427081</v>
      </c>
      <c r="C1482" s="1"/>
      <c r="D1482" s="1"/>
      <c r="E1482" s="1"/>
      <c r="F1482" s="1">
        <v>8.766519743910532</v>
      </c>
      <c r="G1482" s="1">
        <v>5.7201398256740381</v>
      </c>
      <c r="H1482" s="1"/>
      <c r="I1482" s="1">
        <v>3.122821231411403</v>
      </c>
      <c r="J1482" s="1"/>
      <c r="K1482" s="1">
        <v>5.7529756568752619</v>
      </c>
      <c r="L1482" s="1">
        <v>6.7143452387539977</v>
      </c>
      <c r="M1482" s="1">
        <v>3.7854278188189892E-2</v>
      </c>
      <c r="N1482" s="1">
        <v>4.2449681993257453</v>
      </c>
      <c r="O1482" s="1"/>
      <c r="P1482" s="1">
        <v>4.5644720719714433</v>
      </c>
      <c r="Q1482" s="1">
        <v>1.5472345820051869</v>
      </c>
      <c r="R1482" s="1"/>
      <c r="S1482" s="1"/>
      <c r="T1482" s="1">
        <v>1.9606024808033029</v>
      </c>
    </row>
    <row r="1483" spans="1:20" x14ac:dyDescent="0.3">
      <c r="A1483" s="25">
        <v>38702</v>
      </c>
      <c r="B1483" s="1">
        <v>1.8523115295082919</v>
      </c>
      <c r="C1483" s="1"/>
      <c r="D1483" s="1"/>
      <c r="E1483" s="1"/>
      <c r="F1483" s="1">
        <v>8.8547372618289213</v>
      </c>
      <c r="G1483" s="1">
        <v>5.7079468569733978</v>
      </c>
      <c r="H1483" s="1"/>
      <c r="I1483" s="1">
        <v>3.1845272272711922</v>
      </c>
      <c r="J1483" s="1"/>
      <c r="K1483" s="1">
        <v>5.7064556380787668</v>
      </c>
      <c r="L1483" s="1">
        <v>6.7709889877843832</v>
      </c>
      <c r="M1483" s="1">
        <v>3.7639426435666638E-2</v>
      </c>
      <c r="N1483" s="1">
        <v>4.2412101517535303</v>
      </c>
      <c r="O1483" s="1"/>
      <c r="P1483" s="1">
        <v>4.5290390465270409</v>
      </c>
      <c r="Q1483" s="1">
        <v>1.566475832589457</v>
      </c>
      <c r="R1483" s="1"/>
      <c r="S1483" s="1"/>
      <c r="T1483" s="1">
        <v>1.9663910218546909</v>
      </c>
    </row>
    <row r="1484" spans="1:20" x14ac:dyDescent="0.3">
      <c r="A1484" s="25">
        <v>38705</v>
      </c>
      <c r="B1484" s="1">
        <v>1.839076540700153</v>
      </c>
      <c r="C1484" s="1"/>
      <c r="D1484" s="1"/>
      <c r="E1484" s="1"/>
      <c r="F1484" s="1">
        <v>8.7716615781845615</v>
      </c>
      <c r="G1484" s="1">
        <v>5.747196152543637</v>
      </c>
      <c r="H1484" s="1"/>
      <c r="I1484" s="1">
        <v>3.1814725562475221</v>
      </c>
      <c r="J1484" s="1"/>
      <c r="K1484" s="1">
        <v>5.5591422452368837</v>
      </c>
      <c r="L1484" s="1">
        <v>6.6733432535861636</v>
      </c>
      <c r="M1484" s="1">
        <v>3.7486267044574077E-2</v>
      </c>
      <c r="N1484" s="1">
        <v>4.2215438046792526</v>
      </c>
      <c r="O1484" s="1"/>
      <c r="P1484" s="1">
        <v>4.5589748374559278</v>
      </c>
      <c r="Q1484" s="1">
        <v>1.5601282035188151</v>
      </c>
      <c r="R1484" s="1"/>
      <c r="S1484" s="1"/>
      <c r="T1484" s="1">
        <v>1.949497932663905</v>
      </c>
    </row>
    <row r="1485" spans="1:20" x14ac:dyDescent="0.3">
      <c r="A1485" s="25">
        <v>38706</v>
      </c>
      <c r="B1485" s="1">
        <v>1.8657552958071599</v>
      </c>
      <c r="C1485" s="1"/>
      <c r="D1485" s="1"/>
      <c r="E1485" s="1"/>
      <c r="F1485" s="1">
        <v>8.8085871700965779</v>
      </c>
      <c r="G1485" s="1">
        <v>5.7127318596094492</v>
      </c>
      <c r="H1485" s="1"/>
      <c r="I1485" s="1">
        <v>3.1366955453177638</v>
      </c>
      <c r="J1485" s="1"/>
      <c r="K1485" s="1">
        <v>5.5513889087844861</v>
      </c>
      <c r="L1485" s="1">
        <v>6.6591107460846208</v>
      </c>
      <c r="M1485" s="1">
        <v>3.7461858713812933E-2</v>
      </c>
      <c r="N1485" s="1">
        <v>4.2124956452326749</v>
      </c>
      <c r="O1485" s="1"/>
      <c r="P1485" s="1">
        <v>4.5448432777125891</v>
      </c>
      <c r="Q1485" s="1">
        <v>1.566971741101211</v>
      </c>
      <c r="R1485" s="1"/>
      <c r="S1485" s="1"/>
      <c r="T1485" s="1">
        <v>1.953101004134667</v>
      </c>
    </row>
    <row r="1486" spans="1:20" x14ac:dyDescent="0.3">
      <c r="A1486" s="25">
        <v>38707</v>
      </c>
      <c r="B1486" s="1">
        <v>1.9451659183798879</v>
      </c>
      <c r="C1486" s="1"/>
      <c r="D1486" s="1"/>
      <c r="E1486" s="1"/>
      <c r="F1486" s="1">
        <v>8.957695627025247</v>
      </c>
      <c r="G1486" s="1">
        <v>5.8577228409444224</v>
      </c>
      <c r="H1486" s="1"/>
      <c r="I1486" s="1">
        <v>3.151872029851674</v>
      </c>
      <c r="J1486" s="1"/>
      <c r="K1486" s="1">
        <v>5.7064556380787668</v>
      </c>
      <c r="L1486" s="1">
        <v>6.8536252782242197</v>
      </c>
      <c r="M1486" s="1">
        <v>3.7770548773389249E-2</v>
      </c>
      <c r="N1486" s="1">
        <v>4.2616336410909597</v>
      </c>
      <c r="O1486" s="1"/>
      <c r="P1486" s="1">
        <v>4.5400171161550871</v>
      </c>
      <c r="Q1486" s="1">
        <v>1.5570535707043349</v>
      </c>
      <c r="R1486" s="1"/>
      <c r="S1486" s="1"/>
      <c r="T1486" s="1">
        <v>1.979740106320137</v>
      </c>
    </row>
    <row r="1487" spans="1:20" x14ac:dyDescent="0.3">
      <c r="A1487" s="25">
        <v>38708</v>
      </c>
      <c r="B1487" s="1">
        <v>1.945327267355367</v>
      </c>
      <c r="C1487" s="1"/>
      <c r="D1487" s="1"/>
      <c r="E1487" s="1"/>
      <c r="F1487" s="1">
        <v>8.9450229769756877</v>
      </c>
      <c r="G1487" s="1">
        <v>5.7515838635598406</v>
      </c>
      <c r="H1487" s="1"/>
      <c r="I1487" s="1">
        <v>3.1513766051573131</v>
      </c>
      <c r="J1487" s="1"/>
      <c r="K1487" s="1">
        <v>5.7839890027669627</v>
      </c>
      <c r="L1487" s="1">
        <v>6.9103109447132178</v>
      </c>
      <c r="M1487" s="1">
        <v>3.7397458532539431E-2</v>
      </c>
      <c r="N1487" s="1">
        <v>4.2714189215379097</v>
      </c>
      <c r="O1487" s="1"/>
      <c r="P1487" s="1">
        <v>4.5237323141413954</v>
      </c>
      <c r="Q1487" s="1">
        <v>1.557152752402063</v>
      </c>
      <c r="R1487" s="1"/>
      <c r="S1487" s="1"/>
      <c r="T1487" s="1">
        <v>1.9794447725930251</v>
      </c>
    </row>
    <row r="1488" spans="1:20" x14ac:dyDescent="0.3">
      <c r="A1488" s="25">
        <v>38709</v>
      </c>
      <c r="B1488" s="1">
        <v>1.9317504357262241</v>
      </c>
      <c r="C1488" s="1"/>
      <c r="D1488" s="1"/>
      <c r="E1488" s="1"/>
      <c r="F1488" s="1">
        <v>8.9395499189975958</v>
      </c>
      <c r="G1488" s="1">
        <v>5.7174007477155877</v>
      </c>
      <c r="H1488" s="1"/>
      <c r="I1488" s="1">
        <v>3.1789359249295619</v>
      </c>
      <c r="J1488" s="1"/>
      <c r="K1488" s="1">
        <v>5.7374689839704676</v>
      </c>
      <c r="L1488" s="1">
        <v>6.886058844868244</v>
      </c>
      <c r="M1488" s="1">
        <v>3.7050256756256311E-2</v>
      </c>
      <c r="N1488" s="1">
        <v>4.2428327528354144</v>
      </c>
      <c r="O1488" s="1"/>
      <c r="P1488" s="1">
        <v>4.5441953198556728</v>
      </c>
      <c r="Q1488" s="1">
        <v>1.5670709227989399</v>
      </c>
      <c r="R1488" s="1"/>
      <c r="S1488" s="1"/>
      <c r="T1488" s="1">
        <v>1.968753691671584</v>
      </c>
    </row>
    <row r="1489" spans="1:20" x14ac:dyDescent="0.3">
      <c r="A1489" s="25">
        <v>38712</v>
      </c>
      <c r="B1489" s="1">
        <v>1.9449330051939739</v>
      </c>
      <c r="C1489" s="1"/>
      <c r="D1489" s="1"/>
      <c r="E1489" s="1"/>
      <c r="F1489" s="1">
        <v>8.9585725880723022</v>
      </c>
      <c r="G1489" s="1">
        <v>5.693072005537485</v>
      </c>
      <c r="H1489" s="1"/>
      <c r="I1489" s="1">
        <v>3.2136597208406452</v>
      </c>
      <c r="J1489" s="1"/>
      <c r="K1489" s="1">
        <v>5.7374689839704676</v>
      </c>
      <c r="L1489" s="1">
        <v>6.7418364797193009</v>
      </c>
      <c r="M1489" s="1">
        <v>3.704440211953236E-2</v>
      </c>
      <c r="N1489" s="1">
        <v>4.2553226584642942</v>
      </c>
      <c r="O1489" s="1"/>
      <c r="P1489" s="1">
        <v>4.5431004799389703</v>
      </c>
      <c r="Q1489" s="1">
        <v>1.5700463739156909</v>
      </c>
      <c r="R1489" s="1"/>
      <c r="S1489" s="1"/>
      <c r="T1489" s="1">
        <v>1.966745422327224</v>
      </c>
    </row>
    <row r="1490" spans="1:20" x14ac:dyDescent="0.3">
      <c r="A1490" s="25">
        <v>38713</v>
      </c>
      <c r="B1490" s="1">
        <v>1.9053185771472669</v>
      </c>
      <c r="C1490" s="1"/>
      <c r="D1490" s="1"/>
      <c r="E1490" s="1"/>
      <c r="F1490" s="1">
        <v>8.9899185178938268</v>
      </c>
      <c r="G1490" s="1">
        <v>5.7815355662063066</v>
      </c>
      <c r="H1490" s="1"/>
      <c r="I1490" s="1">
        <v>3.2072196226427452</v>
      </c>
      <c r="J1490" s="1"/>
      <c r="K1490" s="1">
        <v>5.8356574990628411</v>
      </c>
      <c r="L1490" s="1">
        <v>6.8113019969811424</v>
      </c>
      <c r="M1490" s="1">
        <v>3.7014293910699547E-2</v>
      </c>
      <c r="N1490" s="1">
        <v>4.2421232878970967</v>
      </c>
      <c r="O1490" s="1"/>
      <c r="P1490" s="1">
        <v>4.5411100797844304</v>
      </c>
      <c r="Q1490" s="1">
        <v>1.5869072635926931</v>
      </c>
      <c r="R1490" s="1"/>
      <c r="S1490" s="1"/>
      <c r="T1490" s="1">
        <v>1.971057294743054</v>
      </c>
    </row>
    <row r="1491" spans="1:20" x14ac:dyDescent="0.3">
      <c r="A1491" s="25">
        <v>38714</v>
      </c>
      <c r="B1491" s="1">
        <v>1.905143949567923</v>
      </c>
      <c r="C1491" s="1"/>
      <c r="D1491" s="1"/>
      <c r="E1491" s="1"/>
      <c r="F1491" s="1">
        <v>8.9439842503944735</v>
      </c>
      <c r="G1491" s="1">
        <v>5.7786916903410646</v>
      </c>
      <c r="H1491" s="1"/>
      <c r="I1491" s="1">
        <v>3.236079720676575</v>
      </c>
      <c r="J1491" s="1"/>
      <c r="K1491" s="1">
        <v>5.8833604214244577</v>
      </c>
      <c r="L1491" s="1">
        <v>6.6974090286356773</v>
      </c>
      <c r="M1491" s="1">
        <v>3.6580237023950482E-2</v>
      </c>
      <c r="N1491" s="1">
        <v>4.2911225516671738</v>
      </c>
      <c r="O1491" s="1"/>
      <c r="P1491" s="1">
        <v>4.5057255488565122</v>
      </c>
      <c r="Q1491" s="1">
        <v>1.5725259165206891</v>
      </c>
      <c r="R1491" s="1"/>
      <c r="S1491" s="1"/>
      <c r="T1491" s="1">
        <v>1.957353809805074</v>
      </c>
    </row>
    <row r="1492" spans="1:20" x14ac:dyDescent="0.3">
      <c r="A1492" s="25">
        <v>38715</v>
      </c>
      <c r="B1492" s="1">
        <v>1.945117562915226</v>
      </c>
      <c r="C1492" s="1"/>
      <c r="D1492" s="1"/>
      <c r="E1492" s="1"/>
      <c r="F1492" s="1">
        <v>9.0231524724328036</v>
      </c>
      <c r="G1492" s="1">
        <v>5.8234997256932077</v>
      </c>
      <c r="H1492" s="1"/>
      <c r="I1492" s="1">
        <v>3.2844448880603831</v>
      </c>
      <c r="J1492" s="1"/>
      <c r="K1492" s="1">
        <v>5.8833604214244577</v>
      </c>
      <c r="L1492" s="1">
        <v>6.6784170221325638</v>
      </c>
      <c r="M1492" s="1">
        <v>3.7096611434741897E-2</v>
      </c>
      <c r="N1492" s="1">
        <v>4.3281955321784862</v>
      </c>
      <c r="O1492" s="1"/>
      <c r="P1492" s="1">
        <v>4.5196657998790819</v>
      </c>
      <c r="Q1492" s="1">
        <v>1.6136377051895581</v>
      </c>
      <c r="R1492" s="1"/>
      <c r="S1492" s="1"/>
      <c r="T1492" s="1">
        <v>1.976077968103952</v>
      </c>
    </row>
    <row r="1493" spans="1:20" x14ac:dyDescent="0.3">
      <c r="A1493" s="25">
        <v>38719</v>
      </c>
      <c r="B1493" s="1">
        <v>1.9923929881600411</v>
      </c>
      <c r="C1493" s="1"/>
      <c r="D1493" s="1"/>
      <c r="E1493" s="1"/>
      <c r="F1493" s="1">
        <v>8.9392952870045264</v>
      </c>
      <c r="G1493" s="1">
        <v>5.7934069103618659</v>
      </c>
      <c r="H1493" s="1"/>
      <c r="I1493" s="1">
        <v>3.181841435422756</v>
      </c>
      <c r="J1493" s="1"/>
      <c r="K1493" s="1">
        <v>5.9231128567121214</v>
      </c>
      <c r="L1493" s="1">
        <v>6.7008950034754724</v>
      </c>
      <c r="M1493" s="1">
        <v>3.6546415307984623E-2</v>
      </c>
      <c r="N1493" s="1">
        <v>4.4618736318699943</v>
      </c>
      <c r="O1493" s="1"/>
      <c r="P1493" s="1">
        <v>4.4161550893789423</v>
      </c>
      <c r="Q1493" s="1">
        <v>1.59205401613089</v>
      </c>
      <c r="R1493" s="1"/>
      <c r="S1493" s="1"/>
      <c r="T1493" s="1">
        <v>1.979149438865913</v>
      </c>
    </row>
    <row r="1494" spans="1:20" x14ac:dyDescent="0.3">
      <c r="A1494" s="25">
        <v>38720</v>
      </c>
      <c r="B1494" s="1">
        <v>2.00711461412503</v>
      </c>
      <c r="C1494" s="1"/>
      <c r="D1494" s="1"/>
      <c r="E1494" s="1"/>
      <c r="F1494" s="1">
        <v>9.2400230266370453</v>
      </c>
      <c r="G1494" s="1">
        <v>6.0389997970655669</v>
      </c>
      <c r="H1494" s="1"/>
      <c r="I1494" s="1">
        <v>3.2739496910833572</v>
      </c>
      <c r="J1494" s="1"/>
      <c r="K1494" s="1">
        <v>6.1218750331504328</v>
      </c>
      <c r="L1494" s="1">
        <v>6.9483608729424793</v>
      </c>
      <c r="M1494" s="1">
        <v>3.768694902988174E-2</v>
      </c>
      <c r="N1494" s="1">
        <v>4.575211623152871</v>
      </c>
      <c r="O1494" s="1"/>
      <c r="P1494" s="1">
        <v>4.5476880098686161</v>
      </c>
      <c r="Q1494" s="1">
        <v>1.6393325730989341</v>
      </c>
      <c r="R1494" s="1"/>
      <c r="S1494" s="1"/>
      <c r="T1494" s="1">
        <v>2.040165386887177</v>
      </c>
    </row>
    <row r="1495" spans="1:20" x14ac:dyDescent="0.3">
      <c r="A1495" s="25">
        <v>38721</v>
      </c>
      <c r="B1495" s="1">
        <v>2.021089147961789</v>
      </c>
      <c r="C1495" s="1"/>
      <c r="D1495" s="1"/>
      <c r="E1495" s="1"/>
      <c r="F1495" s="1">
        <v>9.3755839044290941</v>
      </c>
      <c r="G1495" s="1">
        <v>6.176410101141065</v>
      </c>
      <c r="H1495" s="1"/>
      <c r="I1495" s="1">
        <v>3.3163483618047218</v>
      </c>
      <c r="J1495" s="1"/>
      <c r="K1495" s="1">
        <v>6.2808847742189711</v>
      </c>
      <c r="L1495" s="1">
        <v>7.2112932400854373</v>
      </c>
      <c r="M1495" s="1">
        <v>3.8165076867878789E-2</v>
      </c>
      <c r="N1495" s="1">
        <v>4.5926484444277111</v>
      </c>
      <c r="O1495" s="1"/>
      <c r="P1495" s="1">
        <v>4.549009731421287</v>
      </c>
      <c r="Q1495" s="1">
        <v>1.6444715466854321</v>
      </c>
      <c r="R1495" s="1"/>
      <c r="S1495" s="1"/>
      <c r="T1495" s="1">
        <v>2.0674542232722919</v>
      </c>
    </row>
    <row r="1496" spans="1:20" x14ac:dyDescent="0.3">
      <c r="A1496" s="25">
        <v>38722</v>
      </c>
      <c r="B1496" s="1">
        <v>2.0073490584137139</v>
      </c>
      <c r="C1496" s="1"/>
      <c r="D1496" s="1"/>
      <c r="E1496" s="1"/>
      <c r="F1496" s="1">
        <v>9.3678859044310876</v>
      </c>
      <c r="G1496" s="1">
        <v>6.3195887189813078</v>
      </c>
      <c r="H1496" s="1"/>
      <c r="I1496" s="1">
        <v>3.2499737364223158</v>
      </c>
      <c r="J1496" s="1"/>
      <c r="K1496" s="1">
        <v>6.1616274683559844</v>
      </c>
      <c r="L1496" s="1">
        <v>7.1859340518733053</v>
      </c>
      <c r="M1496" s="1">
        <v>3.8260256086235241E-2</v>
      </c>
      <c r="N1496" s="1">
        <v>4.5779582090631221</v>
      </c>
      <c r="O1496" s="1"/>
      <c r="P1496" s="1">
        <v>4.5686965487058098</v>
      </c>
      <c r="Q1496" s="1">
        <v>1.617748884063378</v>
      </c>
      <c r="R1496" s="1"/>
      <c r="S1496" s="1"/>
      <c r="T1496" s="1">
        <v>2.0635558180744189</v>
      </c>
    </row>
    <row r="1497" spans="1:20" x14ac:dyDescent="0.3">
      <c r="A1497" s="25">
        <v>38723</v>
      </c>
      <c r="B1497" s="1">
        <v>1.9938254124171559</v>
      </c>
      <c r="C1497" s="1"/>
      <c r="D1497" s="1"/>
      <c r="E1497" s="1"/>
      <c r="F1497" s="1">
        <v>9.4639164974286611</v>
      </c>
      <c r="G1497" s="1">
        <v>6.7031589543121584</v>
      </c>
      <c r="H1497" s="1"/>
      <c r="I1497" s="1">
        <v>3.2844073935958269</v>
      </c>
      <c r="J1497" s="1"/>
      <c r="K1497" s="1">
        <v>6.320637209506633</v>
      </c>
      <c r="L1497" s="1">
        <v>7.369670247060859</v>
      </c>
      <c r="M1497" s="1">
        <v>3.8718895169195071E-2</v>
      </c>
      <c r="N1497" s="1">
        <v>4.6888282133129859</v>
      </c>
      <c r="O1497" s="1"/>
      <c r="P1497" s="1">
        <v>4.7251670155905448</v>
      </c>
      <c r="Q1497" s="1">
        <v>1.5930818108435669</v>
      </c>
      <c r="R1497" s="1"/>
      <c r="S1497" s="1"/>
      <c r="T1497" s="1">
        <v>2.0953927938570529</v>
      </c>
    </row>
    <row r="1498" spans="1:20" x14ac:dyDescent="0.3">
      <c r="A1498" s="25">
        <v>38726</v>
      </c>
      <c r="B1498" s="1">
        <v>2.0485825540793501</v>
      </c>
      <c r="C1498" s="1"/>
      <c r="D1498" s="1"/>
      <c r="E1498" s="1"/>
      <c r="F1498" s="1">
        <v>9.4628812795681831</v>
      </c>
      <c r="G1498" s="1">
        <v>6.4795101617178084</v>
      </c>
      <c r="H1498" s="1"/>
      <c r="I1498" s="1">
        <v>3.2202255063171839</v>
      </c>
      <c r="J1498" s="1"/>
      <c r="K1498" s="1">
        <v>6.2808847742189711</v>
      </c>
      <c r="L1498" s="1">
        <v>7.3863481100176314</v>
      </c>
      <c r="M1498" s="1">
        <v>3.8235635886247343E-2</v>
      </c>
      <c r="N1498" s="1">
        <v>4.6605886545506134</v>
      </c>
      <c r="O1498" s="1"/>
      <c r="P1498" s="1">
        <v>4.7474019196708808</v>
      </c>
      <c r="Q1498" s="1">
        <v>1.5910262214182129</v>
      </c>
      <c r="R1498" s="1"/>
      <c r="S1498" s="1"/>
      <c r="T1498" s="1">
        <v>2.087241582988772</v>
      </c>
    </row>
    <row r="1499" spans="1:20" x14ac:dyDescent="0.3">
      <c r="A1499" s="25">
        <v>38727</v>
      </c>
      <c r="B1499" s="1">
        <v>2.007428711904379</v>
      </c>
      <c r="C1499" s="1"/>
      <c r="D1499" s="1"/>
      <c r="E1499" s="1"/>
      <c r="F1499" s="1">
        <v>9.3997739737479726</v>
      </c>
      <c r="G1499" s="1">
        <v>6.3288438332995414</v>
      </c>
      <c r="H1499" s="1"/>
      <c r="I1499" s="1">
        <v>3.23088470028841</v>
      </c>
      <c r="J1499" s="1"/>
      <c r="K1499" s="1">
        <v>6.2808847742189711</v>
      </c>
      <c r="L1499" s="1">
        <v>7.2869953995595713</v>
      </c>
      <c r="M1499" s="1">
        <v>3.7732129712668587E-2</v>
      </c>
      <c r="N1499" s="1">
        <v>4.6611529138490111</v>
      </c>
      <c r="O1499" s="1"/>
      <c r="P1499" s="1">
        <v>4.7266063282597317</v>
      </c>
      <c r="Q1499" s="1">
        <v>1.6033597580165619</v>
      </c>
      <c r="R1499" s="1"/>
      <c r="S1499" s="1"/>
      <c r="T1499" s="1">
        <v>2.0702303603071419</v>
      </c>
    </row>
    <row r="1500" spans="1:20" x14ac:dyDescent="0.3">
      <c r="A1500" s="25">
        <v>38728</v>
      </c>
      <c r="B1500" s="1">
        <v>2.0357390964041011</v>
      </c>
      <c r="C1500" s="1"/>
      <c r="D1500" s="1"/>
      <c r="E1500" s="1"/>
      <c r="F1500" s="1">
        <v>9.6736304008371405</v>
      </c>
      <c r="G1500" s="1">
        <v>6.2164751311764146</v>
      </c>
      <c r="H1500" s="1"/>
      <c r="I1500" s="1">
        <v>3.2695806015631308</v>
      </c>
      <c r="J1500" s="1"/>
      <c r="K1500" s="1">
        <v>6.4001420800819577</v>
      </c>
      <c r="L1500" s="1">
        <v>7.4420481790875064</v>
      </c>
      <c r="M1500" s="1">
        <v>3.8777383704126978E-2</v>
      </c>
      <c r="N1500" s="1">
        <v>4.7898731836270851</v>
      </c>
      <c r="O1500" s="1"/>
      <c r="P1500" s="1">
        <v>4.7199263695235496</v>
      </c>
      <c r="Q1500" s="1">
        <v>1.665027441031423</v>
      </c>
      <c r="R1500" s="1"/>
      <c r="S1500" s="1"/>
      <c r="T1500" s="1">
        <v>2.1235676314235028</v>
      </c>
    </row>
    <row r="1501" spans="1:20" x14ac:dyDescent="0.3">
      <c r="A1501" s="25">
        <v>38729</v>
      </c>
      <c r="B1501" s="1">
        <v>2.0352930642131231</v>
      </c>
      <c r="C1501" s="1"/>
      <c r="D1501" s="1"/>
      <c r="E1501" s="1"/>
      <c r="F1501" s="1">
        <v>9.6488001285638791</v>
      </c>
      <c r="G1501" s="1">
        <v>6.1900168153863726</v>
      </c>
      <c r="H1501" s="1"/>
      <c r="I1501" s="1">
        <v>3.241159368742994</v>
      </c>
      <c r="J1501" s="1"/>
      <c r="K1501" s="1">
        <v>6.3444886706463848</v>
      </c>
      <c r="L1501" s="1">
        <v>7.4243086645856113</v>
      </c>
      <c r="M1501" s="1">
        <v>3.8393334827417358E-2</v>
      </c>
      <c r="N1501" s="1">
        <v>4.8078941066877121</v>
      </c>
      <c r="O1501" s="1"/>
      <c r="P1501" s="1">
        <v>4.6092161046008524</v>
      </c>
      <c r="Q1501" s="1">
        <v>1.7770570651523581</v>
      </c>
      <c r="R1501" s="1"/>
      <c r="S1501" s="1"/>
      <c r="T1501" s="1">
        <v>2.1133490844654408</v>
      </c>
    </row>
    <row r="1502" spans="1:20" x14ac:dyDescent="0.3">
      <c r="A1502" s="25">
        <v>38730</v>
      </c>
      <c r="B1502" s="1">
        <v>2.1588093514702789</v>
      </c>
      <c r="C1502" s="1"/>
      <c r="D1502" s="1"/>
      <c r="E1502" s="1"/>
      <c r="F1502" s="1">
        <v>9.6583442395726031</v>
      </c>
      <c r="G1502" s="1">
        <v>6.047803227981519</v>
      </c>
      <c r="H1502" s="1"/>
      <c r="I1502" s="1">
        <v>3.2487373697449571</v>
      </c>
      <c r="J1502" s="1"/>
      <c r="K1502" s="1">
        <v>6.400142080081956</v>
      </c>
      <c r="L1502" s="1">
        <v>7.5057654412179033</v>
      </c>
      <c r="M1502" s="1">
        <v>3.8362119477472582E-2</v>
      </c>
      <c r="N1502" s="1">
        <v>4.7980486697783169</v>
      </c>
      <c r="O1502" s="1"/>
      <c r="P1502" s="1">
        <v>4.7655348411910969</v>
      </c>
      <c r="Q1502" s="1">
        <v>1.808918701360908</v>
      </c>
      <c r="R1502" s="1"/>
      <c r="S1502" s="1"/>
      <c r="T1502" s="1">
        <v>2.120318960425275</v>
      </c>
    </row>
    <row r="1503" spans="1:20" x14ac:dyDescent="0.3">
      <c r="A1503" s="25">
        <v>38733</v>
      </c>
      <c r="B1503" s="1">
        <v>2.200937832743433</v>
      </c>
      <c r="C1503" s="1"/>
      <c r="D1503" s="1"/>
      <c r="E1503" s="1"/>
      <c r="F1503" s="1">
        <v>9.8001722392376038</v>
      </c>
      <c r="G1503" s="1">
        <v>6.1476275969604606</v>
      </c>
      <c r="H1503" s="1"/>
      <c r="I1503" s="1">
        <v>3.279473778029935</v>
      </c>
      <c r="J1503" s="1"/>
      <c r="K1503" s="1">
        <v>6.4319440282956633</v>
      </c>
      <c r="L1503" s="1">
        <v>7.6480273494038844</v>
      </c>
      <c r="M1503" s="1">
        <v>3.8929775647669133E-2</v>
      </c>
      <c r="N1503" s="1">
        <v>4.8931095292473596</v>
      </c>
      <c r="O1503" s="1"/>
      <c r="P1503" s="1">
        <v>4.7743717137996562</v>
      </c>
      <c r="Q1503" s="1">
        <v>1.870586384352656</v>
      </c>
      <c r="R1503" s="1"/>
      <c r="S1503" s="1"/>
      <c r="T1503" s="1">
        <v>2.1578854105138761</v>
      </c>
    </row>
    <row r="1504" spans="1:20" x14ac:dyDescent="0.3">
      <c r="A1504" s="25">
        <v>38734</v>
      </c>
      <c r="B1504" s="1">
        <v>2.1734922547760078</v>
      </c>
      <c r="C1504" s="1"/>
      <c r="D1504" s="1"/>
      <c r="E1504" s="1"/>
      <c r="F1504" s="1">
        <v>9.7225815577692458</v>
      </c>
      <c r="G1504" s="1">
        <v>5.9544542894174599</v>
      </c>
      <c r="H1504" s="1"/>
      <c r="I1504" s="1">
        <v>3.2719299423220969</v>
      </c>
      <c r="J1504" s="1"/>
      <c r="K1504" s="1">
        <v>6.3126867224326766</v>
      </c>
      <c r="L1504" s="1">
        <v>7.5946208598868452</v>
      </c>
      <c r="M1504" s="1">
        <v>3.7916697371363793E-2</v>
      </c>
      <c r="N1504" s="1">
        <v>4.8572916746800594</v>
      </c>
      <c r="O1504" s="1"/>
      <c r="P1504" s="1">
        <v>4.8803188733277976</v>
      </c>
      <c r="Q1504" s="1">
        <v>1.8243356220972891</v>
      </c>
      <c r="R1504" s="1"/>
      <c r="S1504" s="1"/>
      <c r="T1504" s="1">
        <v>2.1334317779090322</v>
      </c>
    </row>
    <row r="1505" spans="1:20" x14ac:dyDescent="0.3">
      <c r="A1505" s="25">
        <v>38735</v>
      </c>
      <c r="B1505" s="1">
        <v>2.1731785204467902</v>
      </c>
      <c r="C1505" s="1"/>
      <c r="D1505" s="1"/>
      <c r="E1505" s="1"/>
      <c r="F1505" s="1">
        <v>9.564196976278021</v>
      </c>
      <c r="G1505" s="1">
        <v>6.0745303475924306</v>
      </c>
      <c r="H1505" s="1"/>
      <c r="I1505" s="1">
        <v>3.270798728811033</v>
      </c>
      <c r="J1505" s="1"/>
      <c r="K1505" s="1">
        <v>6.3206372095066321</v>
      </c>
      <c r="L1505" s="1">
        <v>7.4962758588423783</v>
      </c>
      <c r="M1505" s="1">
        <v>3.7627210502299419E-2</v>
      </c>
      <c r="N1505" s="1">
        <v>4.8524523005708931</v>
      </c>
      <c r="O1505" s="1"/>
      <c r="P1505" s="1">
        <v>4.8754748995514401</v>
      </c>
      <c r="Q1505" s="1">
        <v>1.788362807014918</v>
      </c>
      <c r="R1505" s="1"/>
      <c r="S1505" s="1"/>
      <c r="T1505" s="1">
        <v>2.114884819846421</v>
      </c>
    </row>
    <row r="1506" spans="1:20" x14ac:dyDescent="0.3">
      <c r="A1506" s="25">
        <v>38736</v>
      </c>
      <c r="B1506" s="1">
        <v>2.3379773303171261</v>
      </c>
      <c r="C1506" s="1"/>
      <c r="D1506" s="1"/>
      <c r="E1506" s="1"/>
      <c r="F1506" s="1">
        <v>9.8817284748556755</v>
      </c>
      <c r="G1506" s="1">
        <v>6.2025939560659964</v>
      </c>
      <c r="H1506" s="1"/>
      <c r="I1506" s="1">
        <v>3.3128177716455891</v>
      </c>
      <c r="J1506" s="1"/>
      <c r="K1506" s="1">
        <v>6.598904256438157</v>
      </c>
      <c r="L1506" s="1">
        <v>7.8627544475483404</v>
      </c>
      <c r="M1506" s="1">
        <v>3.8123877101675842E-2</v>
      </c>
      <c r="N1506" s="1">
        <v>4.9926885224681268</v>
      </c>
      <c r="O1506" s="1"/>
      <c r="P1506" s="1">
        <v>4.9688223982037654</v>
      </c>
      <c r="Q1506" s="1">
        <v>1.8807615520451391</v>
      </c>
      <c r="R1506" s="1"/>
      <c r="S1506" s="1"/>
      <c r="T1506" s="1">
        <v>2.177082102776132</v>
      </c>
    </row>
    <row r="1507" spans="1:20" x14ac:dyDescent="0.3">
      <c r="A1507" s="25">
        <v>38737</v>
      </c>
      <c r="B1507" s="1">
        <v>2.2970494146677769</v>
      </c>
      <c r="C1507" s="1"/>
      <c r="D1507" s="1"/>
      <c r="E1507" s="1"/>
      <c r="F1507" s="1">
        <v>9.8150000048457322</v>
      </c>
      <c r="G1507" s="1">
        <v>6.153045489736841</v>
      </c>
      <c r="H1507" s="1"/>
      <c r="I1507" s="1">
        <v>3.2467798429871242</v>
      </c>
      <c r="J1507" s="1"/>
      <c r="K1507" s="1">
        <v>6.6784091270134818</v>
      </c>
      <c r="L1507" s="1">
        <v>7.7817768448568723</v>
      </c>
      <c r="M1507" s="1">
        <v>3.8016056644282793E-2</v>
      </c>
      <c r="N1507" s="1">
        <v>5.0422013013357923</v>
      </c>
      <c r="O1507" s="1"/>
      <c r="P1507" s="1">
        <v>4.8597404675524496</v>
      </c>
      <c r="Q1507" s="1">
        <v>1.8295773751643001</v>
      </c>
      <c r="R1507" s="1"/>
      <c r="S1507" s="1"/>
      <c r="T1507" s="1">
        <v>2.1673951565268701</v>
      </c>
    </row>
    <row r="1508" spans="1:20" x14ac:dyDescent="0.3">
      <c r="A1508" s="25">
        <v>38740</v>
      </c>
      <c r="B1508" s="1">
        <v>2.3240692439909831</v>
      </c>
      <c r="C1508" s="1"/>
      <c r="D1508" s="1"/>
      <c r="E1508" s="1"/>
      <c r="F1508" s="1">
        <v>9.8237751273460745</v>
      </c>
      <c r="G1508" s="1">
        <v>6.1732975463566966</v>
      </c>
      <c r="H1508" s="1"/>
      <c r="I1508" s="1">
        <v>3.2002869677440162</v>
      </c>
      <c r="J1508" s="1"/>
      <c r="K1508" s="1">
        <v>6.6386566917258198</v>
      </c>
      <c r="L1508" s="1">
        <v>7.755301133908441</v>
      </c>
      <c r="M1508" s="1">
        <v>3.8060563391926698E-2</v>
      </c>
      <c r="N1508" s="1">
        <v>5.0573201325348256</v>
      </c>
      <c r="O1508" s="1"/>
      <c r="P1508" s="1">
        <v>4.7780789234966594</v>
      </c>
      <c r="Q1508" s="1">
        <v>1.8243356220972891</v>
      </c>
      <c r="R1508" s="1"/>
      <c r="S1508" s="1"/>
      <c r="T1508" s="1">
        <v>2.1636739515652641</v>
      </c>
    </row>
    <row r="1509" spans="1:20" x14ac:dyDescent="0.3">
      <c r="A1509" s="25">
        <v>38741</v>
      </c>
      <c r="B1509" s="1">
        <v>2.433823081219503</v>
      </c>
      <c r="C1509" s="1"/>
      <c r="D1509" s="1"/>
      <c r="E1509" s="1"/>
      <c r="F1509" s="1">
        <v>10.13534867275251</v>
      </c>
      <c r="G1509" s="1">
        <v>6.2051907499836956</v>
      </c>
      <c r="H1509" s="1"/>
      <c r="I1509" s="1">
        <v>3.219829440567576</v>
      </c>
      <c r="J1509" s="1"/>
      <c r="K1509" s="1">
        <v>6.8771713034517941</v>
      </c>
      <c r="L1509" s="1">
        <v>8.0121408302720063</v>
      </c>
      <c r="M1509" s="1">
        <v>3.8572885464728007E-2</v>
      </c>
      <c r="N1509" s="1">
        <v>5.1079156116842084</v>
      </c>
      <c r="O1509" s="1"/>
      <c r="P1509" s="1">
        <v>4.8306117810266338</v>
      </c>
      <c r="Q1509" s="1">
        <v>1.839752542856782</v>
      </c>
      <c r="R1509" s="1"/>
      <c r="S1509" s="1"/>
      <c r="T1509" s="1">
        <v>2.2090372120496111</v>
      </c>
    </row>
    <row r="1510" spans="1:20" x14ac:dyDescent="0.3">
      <c r="A1510" s="25">
        <v>38743</v>
      </c>
      <c r="B1510" s="1">
        <v>2.4068275030823481</v>
      </c>
      <c r="C1510" s="1"/>
      <c r="D1510" s="1"/>
      <c r="E1510" s="1"/>
      <c r="F1510" s="1">
        <v>10.37187886867722</v>
      </c>
      <c r="G1510" s="1">
        <v>6.3712702636475704</v>
      </c>
      <c r="H1510" s="1"/>
      <c r="I1510" s="1">
        <v>3.2012749886996268</v>
      </c>
      <c r="J1510" s="1"/>
      <c r="K1510" s="1">
        <v>7.1077354280217024</v>
      </c>
      <c r="L1510" s="1">
        <v>8.1957282674172554</v>
      </c>
      <c r="M1510" s="1">
        <v>3.9143157909394002E-2</v>
      </c>
      <c r="N1510" s="1">
        <v>5.1120730027177634</v>
      </c>
      <c r="O1510" s="1"/>
      <c r="P1510" s="1">
        <v>4.8220632685300933</v>
      </c>
      <c r="Q1510" s="1">
        <v>1.90142022584853</v>
      </c>
      <c r="R1510" s="1"/>
      <c r="S1510" s="1"/>
      <c r="T1510" s="1">
        <v>2.2453632604843419</v>
      </c>
    </row>
    <row r="1511" spans="1:20" x14ac:dyDescent="0.3">
      <c r="A1511" s="25">
        <v>38744</v>
      </c>
      <c r="B1511" s="1">
        <v>2.351132730774836</v>
      </c>
      <c r="C1511" s="1"/>
      <c r="D1511" s="1"/>
      <c r="E1511" s="1"/>
      <c r="F1511" s="1">
        <v>10.57365766630771</v>
      </c>
      <c r="G1511" s="1">
        <v>6.2915070174131937</v>
      </c>
      <c r="H1511" s="1"/>
      <c r="I1511" s="1">
        <v>3.1827636434874829</v>
      </c>
      <c r="J1511" s="1"/>
      <c r="K1511" s="1">
        <v>6.9964286092326704</v>
      </c>
      <c r="L1511" s="1">
        <v>8.1292018058751161</v>
      </c>
      <c r="M1511" s="1">
        <v>3.8249103964413667E-2</v>
      </c>
      <c r="N1511" s="1">
        <v>5.0704014723833861</v>
      </c>
      <c r="O1511" s="1"/>
      <c r="P1511" s="1">
        <v>4.6817290769218003</v>
      </c>
      <c r="Q1511" s="1">
        <v>1.9427375734784249</v>
      </c>
      <c r="R1511" s="1"/>
      <c r="S1511" s="1"/>
      <c r="T1511" s="1">
        <v>2.2340224453632551</v>
      </c>
    </row>
    <row r="1512" spans="1:20" x14ac:dyDescent="0.3">
      <c r="A1512" s="25">
        <v>38747</v>
      </c>
      <c r="B1512" s="1">
        <v>2.337375350072751</v>
      </c>
      <c r="C1512" s="1"/>
      <c r="D1512" s="1"/>
      <c r="E1512" s="1"/>
      <c r="F1512" s="1">
        <v>10.8287778082898</v>
      </c>
      <c r="G1512" s="1">
        <v>6.4035362004073404</v>
      </c>
      <c r="H1512" s="1"/>
      <c r="I1512" s="1">
        <v>3.1656375972669419</v>
      </c>
      <c r="J1512" s="1"/>
      <c r="K1512" s="1">
        <v>7.0361810445203323</v>
      </c>
      <c r="L1512" s="1">
        <v>8.3254383076868912</v>
      </c>
      <c r="M1512" s="1">
        <v>3.77795887376082E-2</v>
      </c>
      <c r="N1512" s="1">
        <v>5.1697167433773048</v>
      </c>
      <c r="O1512" s="1"/>
      <c r="P1512" s="1">
        <v>4.6403525833448782</v>
      </c>
      <c r="Q1512" s="1">
        <v>1.894225662836678</v>
      </c>
      <c r="R1512" s="1"/>
      <c r="S1512" s="1"/>
      <c r="T1512" s="1">
        <v>2.2588304784406321</v>
      </c>
    </row>
    <row r="1513" spans="1:20" x14ac:dyDescent="0.3">
      <c r="A1513" s="25">
        <v>38748</v>
      </c>
      <c r="B1513" s="1">
        <v>2.2819898361427811</v>
      </c>
      <c r="C1513" s="1"/>
      <c r="D1513" s="1"/>
      <c r="E1513" s="1"/>
      <c r="F1513" s="1">
        <v>11.02476159683062</v>
      </c>
      <c r="G1513" s="1">
        <v>6.561771799993009</v>
      </c>
      <c r="H1513" s="1"/>
      <c r="I1513" s="1">
        <v>3.145351809520843</v>
      </c>
      <c r="J1513" s="1"/>
      <c r="K1513" s="1">
        <v>7.1554383503833181</v>
      </c>
      <c r="L1513" s="1">
        <v>8.388737357859732</v>
      </c>
      <c r="M1513" s="1">
        <v>3.7421410708145343E-2</v>
      </c>
      <c r="N1513" s="1">
        <v>5.2063292890145449</v>
      </c>
      <c r="O1513" s="1"/>
      <c r="P1513" s="1">
        <v>4.8408014883597819</v>
      </c>
      <c r="Q1513" s="1">
        <v>1.8911422786986469</v>
      </c>
      <c r="R1513" s="1"/>
      <c r="S1513" s="1"/>
      <c r="T1513" s="1">
        <v>2.2670998227997581</v>
      </c>
    </row>
    <row r="1514" spans="1:20" x14ac:dyDescent="0.3">
      <c r="A1514" s="25">
        <v>38749</v>
      </c>
      <c r="B1514" s="1">
        <v>2.2682654202338179</v>
      </c>
      <c r="C1514" s="1"/>
      <c r="D1514" s="1"/>
      <c r="E1514" s="1"/>
      <c r="F1514" s="1">
        <v>11.046939897367039</v>
      </c>
      <c r="G1514" s="1">
        <v>6.6818533059991259</v>
      </c>
      <c r="H1514" s="1"/>
      <c r="I1514" s="1">
        <v>3.154231641021084</v>
      </c>
      <c r="J1514" s="1"/>
      <c r="K1514" s="1">
        <v>7.2826461433202603</v>
      </c>
      <c r="L1514" s="1">
        <v>8.518961265147917</v>
      </c>
      <c r="M1514" s="1">
        <v>3.7557812393159577E-2</v>
      </c>
      <c r="N1514" s="1">
        <v>5.2110504878148589</v>
      </c>
      <c r="O1514" s="1"/>
      <c r="P1514" s="1">
        <v>4.7879959134774772</v>
      </c>
      <c r="Q1514" s="1">
        <v>1.839752542856782</v>
      </c>
      <c r="R1514" s="1"/>
      <c r="S1514" s="1"/>
      <c r="T1514" s="1">
        <v>2.273124630832835</v>
      </c>
    </row>
    <row r="1515" spans="1:20" x14ac:dyDescent="0.3">
      <c r="A1515" s="25">
        <v>38750</v>
      </c>
      <c r="B1515" s="1">
        <v>2.1993704706456079</v>
      </c>
      <c r="C1515" s="1"/>
      <c r="D1515" s="1"/>
      <c r="E1515" s="1"/>
      <c r="F1515" s="1">
        <v>10.58372790137113</v>
      </c>
      <c r="G1515" s="1">
        <v>6.6102766726426241</v>
      </c>
      <c r="H1515" s="1"/>
      <c r="I1515" s="1">
        <v>3.1631119975011162</v>
      </c>
      <c r="J1515" s="1"/>
      <c r="K1515" s="1">
        <v>7.0361810445203323</v>
      </c>
      <c r="L1515" s="1">
        <v>8.3336127290066564</v>
      </c>
      <c r="M1515" s="1">
        <v>3.7028010206732027E-2</v>
      </c>
      <c r="N1515" s="1">
        <v>4.9938369495025237</v>
      </c>
      <c r="O1515" s="1"/>
      <c r="P1515" s="1">
        <v>4.7122025237151064</v>
      </c>
      <c r="Q1515" s="1">
        <v>1.767806912692039</v>
      </c>
      <c r="R1515" s="1"/>
      <c r="S1515" s="1"/>
      <c r="T1515" s="1">
        <v>2.2034258712344901</v>
      </c>
    </row>
    <row r="1516" spans="1:20" x14ac:dyDescent="0.3">
      <c r="A1516" s="25">
        <v>38751</v>
      </c>
      <c r="B1516" s="1">
        <v>2.2679901184018751</v>
      </c>
      <c r="C1516" s="1"/>
      <c r="D1516" s="1"/>
      <c r="E1516" s="1"/>
      <c r="F1516" s="1">
        <v>10.550594072461211</v>
      </c>
      <c r="G1516" s="1">
        <v>6.6014936203166297</v>
      </c>
      <c r="H1516" s="1"/>
      <c r="I1516" s="1">
        <v>3.179704656267385</v>
      </c>
      <c r="J1516" s="1"/>
      <c r="K1516" s="1">
        <v>6.9964286092326704</v>
      </c>
      <c r="L1516" s="1">
        <v>8.1423376865739261</v>
      </c>
      <c r="M1516" s="1">
        <v>3.7117968638447879E-2</v>
      </c>
      <c r="N1516" s="1">
        <v>4.9812813159232254</v>
      </c>
      <c r="O1516" s="1"/>
      <c r="P1516" s="1">
        <v>4.6839004396457407</v>
      </c>
      <c r="Q1516" s="1">
        <v>1.803779727774411</v>
      </c>
      <c r="R1516" s="1"/>
      <c r="S1516" s="1"/>
      <c r="T1516" s="1">
        <v>2.2008860011813298</v>
      </c>
    </row>
    <row r="1517" spans="1:20" x14ac:dyDescent="0.3">
      <c r="A1517" s="25">
        <v>38754</v>
      </c>
      <c r="B1517" s="1">
        <v>2.281683271497593</v>
      </c>
      <c r="C1517" s="1"/>
      <c r="D1517" s="1"/>
      <c r="E1517" s="1"/>
      <c r="F1517" s="1">
        <v>10.53851129531316</v>
      </c>
      <c r="G1517" s="1">
        <v>6.2007622019611119</v>
      </c>
      <c r="H1517" s="1"/>
      <c r="I1517" s="1">
        <v>3.2365835753895849</v>
      </c>
      <c r="J1517" s="1"/>
      <c r="K1517" s="1">
        <v>7.155438350383319</v>
      </c>
      <c r="L1517" s="1">
        <v>8.1552265337559007</v>
      </c>
      <c r="M1517" s="1">
        <v>3.6901337546162483E-2</v>
      </c>
      <c r="N1517" s="1">
        <v>5.0943418504990658</v>
      </c>
      <c r="O1517" s="1"/>
      <c r="P1517" s="1">
        <v>4.5846939215238658</v>
      </c>
      <c r="Q1517" s="1">
        <v>1.778084859865035</v>
      </c>
      <c r="R1517" s="1"/>
      <c r="S1517" s="1"/>
      <c r="T1517" s="1">
        <v>2.2044300059066702</v>
      </c>
    </row>
    <row r="1518" spans="1:20" x14ac:dyDescent="0.3">
      <c r="A1518" s="25">
        <v>38755</v>
      </c>
      <c r="B1518" s="1">
        <v>2.213345052502254</v>
      </c>
      <c r="C1518" s="1"/>
      <c r="D1518" s="1"/>
      <c r="E1518" s="1"/>
      <c r="F1518" s="1">
        <v>10.19812288665786</v>
      </c>
      <c r="G1518" s="1">
        <v>5.9980725016783696</v>
      </c>
      <c r="H1518" s="1"/>
      <c r="I1518" s="1">
        <v>3.28449272774701</v>
      </c>
      <c r="J1518" s="1"/>
      <c r="K1518" s="1">
        <v>6.9328247128052549</v>
      </c>
      <c r="L1518" s="1">
        <v>7.9261605790892284</v>
      </c>
      <c r="M1518" s="1">
        <v>3.7185468969176717E-2</v>
      </c>
      <c r="N1518" s="1">
        <v>4.9080433607974161</v>
      </c>
      <c r="O1518" s="1"/>
      <c r="P1518" s="1">
        <v>4.5454183577375016</v>
      </c>
      <c r="Q1518" s="1">
        <v>1.728750713448524</v>
      </c>
      <c r="R1518" s="1"/>
      <c r="S1518" s="1"/>
      <c r="T1518" s="1">
        <v>2.1595392793857009</v>
      </c>
    </row>
    <row r="1519" spans="1:20" x14ac:dyDescent="0.3">
      <c r="A1519" s="25">
        <v>38756</v>
      </c>
      <c r="B1519" s="1">
        <v>2.2272963223256612</v>
      </c>
      <c r="C1519" s="1"/>
      <c r="D1519" s="1"/>
      <c r="E1519" s="1"/>
      <c r="F1519" s="1">
        <v>10.180094423619179</v>
      </c>
      <c r="G1519" s="1">
        <v>6.1568540495247479</v>
      </c>
      <c r="H1519" s="1"/>
      <c r="I1519" s="1">
        <v>3.3047726620472968</v>
      </c>
      <c r="J1519" s="1"/>
      <c r="K1519" s="1">
        <v>6.916923738739456</v>
      </c>
      <c r="L1519" s="1">
        <v>7.9265585135692174</v>
      </c>
      <c r="M1519" s="1">
        <v>3.7053062223046468E-2</v>
      </c>
      <c r="N1519" s="1">
        <v>4.8409031243645737</v>
      </c>
      <c r="O1519" s="1"/>
      <c r="P1519" s="1">
        <v>4.4371142510144379</v>
      </c>
      <c r="Q1519" s="1">
        <v>1.7040836402518249</v>
      </c>
      <c r="R1519" s="1"/>
      <c r="S1519" s="1"/>
      <c r="T1519" s="1">
        <v>2.1558771411695159</v>
      </c>
    </row>
    <row r="1520" spans="1:20" x14ac:dyDescent="0.3">
      <c r="A1520" s="25">
        <v>38757</v>
      </c>
      <c r="B1520" s="1">
        <v>2.2003663494787058</v>
      </c>
      <c r="C1520" s="1"/>
      <c r="D1520" s="1"/>
      <c r="E1520" s="1"/>
      <c r="F1520" s="1">
        <v>10.26534482376033</v>
      </c>
      <c r="G1520" s="1">
        <v>6.4137805336124254</v>
      </c>
      <c r="H1520" s="1"/>
      <c r="I1520" s="1">
        <v>3.3160373059760699</v>
      </c>
      <c r="J1520" s="1"/>
      <c r="K1520" s="1">
        <v>7.155438350383319</v>
      </c>
      <c r="L1520" s="1">
        <v>8.1233067870467739</v>
      </c>
      <c r="M1520" s="1">
        <v>3.739015763801648E-2</v>
      </c>
      <c r="N1520" s="1">
        <v>4.810283638374222</v>
      </c>
      <c r="O1520" s="1"/>
      <c r="P1520" s="1">
        <v>4.4299965432854229</v>
      </c>
      <c r="Q1520" s="1">
        <v>1.7523899919325461</v>
      </c>
      <c r="R1520" s="1"/>
      <c r="S1520" s="1"/>
      <c r="T1520" s="1">
        <v>2.178499704666268</v>
      </c>
    </row>
    <row r="1521" spans="1:20" x14ac:dyDescent="0.3">
      <c r="A1521" s="25">
        <v>38758</v>
      </c>
      <c r="B1521" s="1">
        <v>2.2561190499288308</v>
      </c>
      <c r="C1521" s="1"/>
      <c r="D1521" s="1"/>
      <c r="E1521" s="1"/>
      <c r="F1521" s="1">
        <v>10.174060504529781</v>
      </c>
      <c r="G1521" s="1">
        <v>6.3419024688911767</v>
      </c>
      <c r="H1521" s="1"/>
      <c r="I1521" s="1">
        <v>3.3793307174193852</v>
      </c>
      <c r="J1521" s="1"/>
      <c r="K1521" s="1">
        <v>7.3780519879613831</v>
      </c>
      <c r="L1521" s="1">
        <v>8.3111000908343104</v>
      </c>
      <c r="M1521" s="1">
        <v>3.7378056874349863E-2</v>
      </c>
      <c r="N1521" s="1">
        <v>4.7484249015313322</v>
      </c>
      <c r="O1521" s="1"/>
      <c r="P1521" s="1">
        <v>4.401962455736788</v>
      </c>
      <c r="Q1521" s="1">
        <v>1.7760292704165681</v>
      </c>
      <c r="R1521" s="1"/>
      <c r="S1521" s="1"/>
      <c r="T1521" s="1">
        <v>2.1839929119905439</v>
      </c>
    </row>
    <row r="1522" spans="1:20" x14ac:dyDescent="0.3">
      <c r="A1522" s="25">
        <v>38761</v>
      </c>
      <c r="B1522" s="1">
        <v>2.2969792944468739</v>
      </c>
      <c r="C1522" s="1"/>
      <c r="D1522" s="1"/>
      <c r="E1522" s="1"/>
      <c r="F1522" s="1">
        <v>9.8034198455077153</v>
      </c>
      <c r="G1522" s="1">
        <v>6.1843456116142059</v>
      </c>
      <c r="H1522" s="1"/>
      <c r="I1522" s="1">
        <v>3.307982990837373</v>
      </c>
      <c r="J1522" s="1"/>
      <c r="K1522" s="1">
        <v>7.393952962027182</v>
      </c>
      <c r="L1522" s="1">
        <v>8.1242856711267724</v>
      </c>
      <c r="M1522" s="1">
        <v>3.6531363493492619E-2</v>
      </c>
      <c r="N1522" s="1">
        <v>4.6778674024850302</v>
      </c>
      <c r="O1522" s="1"/>
      <c r="P1522" s="1">
        <v>4.3483142722232504</v>
      </c>
      <c r="Q1522" s="1">
        <v>1.72669512402317</v>
      </c>
      <c r="R1522" s="1"/>
      <c r="S1522" s="1"/>
      <c r="T1522" s="1">
        <v>2.1330773774364982</v>
      </c>
    </row>
    <row r="1523" spans="1:20" x14ac:dyDescent="0.3">
      <c r="A1523" s="25">
        <v>38762</v>
      </c>
      <c r="B1523" s="1">
        <v>2.3933774859673398</v>
      </c>
      <c r="C1523" s="1"/>
      <c r="D1523" s="1"/>
      <c r="E1523" s="1"/>
      <c r="F1523" s="1">
        <v>9.9151597001628247</v>
      </c>
      <c r="G1523" s="1">
        <v>6.2229279671531623</v>
      </c>
      <c r="H1523" s="1"/>
      <c r="I1523" s="1">
        <v>3.3443536038073578</v>
      </c>
      <c r="J1523" s="1"/>
      <c r="K1523" s="1">
        <v>7.3462500397476767</v>
      </c>
      <c r="L1523" s="1">
        <v>8.1502552207682832</v>
      </c>
      <c r="M1523" s="1">
        <v>3.7241644027768223E-2</v>
      </c>
      <c r="N1523" s="1">
        <v>4.7315170599817566</v>
      </c>
      <c r="O1523" s="1"/>
      <c r="P1523" s="1">
        <v>4.296607295896882</v>
      </c>
      <c r="Q1523" s="1">
        <v>1.6917501036534759</v>
      </c>
      <c r="R1523" s="1"/>
      <c r="S1523" s="1"/>
      <c r="T1523" s="1">
        <v>2.163378617838152</v>
      </c>
    </row>
    <row r="1524" spans="1:20" x14ac:dyDescent="0.3">
      <c r="A1524" s="25">
        <v>38763</v>
      </c>
      <c r="B1524" s="1">
        <v>2.4210089336092642</v>
      </c>
      <c r="C1524" s="1"/>
      <c r="D1524" s="1"/>
      <c r="E1524" s="1"/>
      <c r="F1524" s="1">
        <v>10.258734841333769</v>
      </c>
      <c r="G1524" s="1">
        <v>6.2336101868498988</v>
      </c>
      <c r="H1524" s="1"/>
      <c r="I1524" s="1">
        <v>3.4354862411953779</v>
      </c>
      <c r="J1524" s="1"/>
      <c r="K1524" s="1">
        <v>7.393952962027182</v>
      </c>
      <c r="L1524" s="1">
        <v>8.2653797618628779</v>
      </c>
      <c r="M1524" s="1">
        <v>3.7066922276016448E-2</v>
      </c>
      <c r="N1524" s="1">
        <v>4.7865600134204982</v>
      </c>
      <c r="O1524" s="1"/>
      <c r="P1524" s="1">
        <v>4.3643816152206636</v>
      </c>
      <c r="Q1524" s="1">
        <v>1.7164171768501739</v>
      </c>
      <c r="R1524" s="1"/>
      <c r="S1524" s="1"/>
      <c r="T1524" s="1">
        <v>2.199586532782039</v>
      </c>
    </row>
    <row r="1525" spans="1:20" x14ac:dyDescent="0.3">
      <c r="A1525" s="25">
        <v>38764</v>
      </c>
      <c r="B1525" s="1">
        <v>2.4079381242337479</v>
      </c>
      <c r="C1525" s="1"/>
      <c r="D1525" s="1"/>
      <c r="E1525" s="1"/>
      <c r="F1525" s="1">
        <v>10.44640537814468</v>
      </c>
      <c r="G1525" s="1">
        <v>6.5415829784647652</v>
      </c>
      <c r="H1525" s="1"/>
      <c r="I1525" s="1">
        <v>3.4667083515614472</v>
      </c>
      <c r="J1525" s="1"/>
      <c r="K1525" s="1">
        <v>7.5529627031778306</v>
      </c>
      <c r="L1525" s="1">
        <v>8.7202134632748525</v>
      </c>
      <c r="M1525" s="1">
        <v>3.8461326353516768E-2</v>
      </c>
      <c r="N1525" s="1">
        <v>4.969805251347994</v>
      </c>
      <c r="O1525" s="1"/>
      <c r="P1525" s="1">
        <v>4.4148614728588136</v>
      </c>
      <c r="Q1525" s="1">
        <v>1.740056455334196</v>
      </c>
      <c r="R1525" s="1"/>
      <c r="S1525" s="1"/>
      <c r="T1525" s="1">
        <v>2.2596574128765452</v>
      </c>
    </row>
    <row r="1526" spans="1:20" x14ac:dyDescent="0.3">
      <c r="A1526" s="25">
        <v>38765</v>
      </c>
      <c r="B1526" s="1">
        <v>2.4355582501226611</v>
      </c>
      <c r="C1526" s="1"/>
      <c r="D1526" s="1"/>
      <c r="E1526" s="1"/>
      <c r="F1526" s="1">
        <v>10.54474418820929</v>
      </c>
      <c r="G1526" s="1">
        <v>6.4542941980409738</v>
      </c>
      <c r="H1526" s="1"/>
      <c r="I1526" s="1">
        <v>3.4558711204913779</v>
      </c>
      <c r="J1526" s="1"/>
      <c r="K1526" s="1">
        <v>7.4814083196764596</v>
      </c>
      <c r="L1526" s="1">
        <v>8.6474318992339114</v>
      </c>
      <c r="M1526" s="1">
        <v>3.8539820926298908E-2</v>
      </c>
      <c r="N1526" s="1">
        <v>4.9993893372922127</v>
      </c>
      <c r="O1526" s="1"/>
      <c r="P1526" s="1">
        <v>4.4735309722310461</v>
      </c>
      <c r="Q1526" s="1">
        <v>1.7626679391055411</v>
      </c>
      <c r="R1526" s="1"/>
      <c r="S1526" s="1"/>
      <c r="T1526" s="1">
        <v>2.269403425871229</v>
      </c>
    </row>
    <row r="1527" spans="1:20" x14ac:dyDescent="0.3">
      <c r="A1527" s="25">
        <v>38768</v>
      </c>
      <c r="B1527" s="1">
        <v>2.3813093031961619</v>
      </c>
      <c r="C1527" s="1"/>
      <c r="D1527" s="1"/>
      <c r="E1527" s="1"/>
      <c r="F1527" s="1">
        <v>10.625348575271261</v>
      </c>
      <c r="G1527" s="1">
        <v>6.3597056974803188</v>
      </c>
      <c r="H1527" s="1"/>
      <c r="I1527" s="1">
        <v>3.4420327156344852</v>
      </c>
      <c r="J1527" s="1"/>
      <c r="K1527" s="1">
        <v>7.6324675737531553</v>
      </c>
      <c r="L1527" s="1">
        <v>8.6279027458937314</v>
      </c>
      <c r="M1527" s="1">
        <v>3.8165525040739758E-2</v>
      </c>
      <c r="N1527" s="1">
        <v>5.0515842210611126</v>
      </c>
      <c r="O1527" s="1"/>
      <c r="P1527" s="1">
        <v>4.4962907875788716</v>
      </c>
      <c r="Q1527" s="1">
        <v>1.7472510183460479</v>
      </c>
      <c r="R1527" s="1"/>
      <c r="S1527" s="1"/>
      <c r="T1527" s="1">
        <v>2.2763733018310628</v>
      </c>
    </row>
    <row r="1528" spans="1:20" x14ac:dyDescent="0.3">
      <c r="A1528" s="25">
        <v>38769</v>
      </c>
      <c r="B1528" s="1">
        <v>2.3393064685857672</v>
      </c>
      <c r="C1528" s="1"/>
      <c r="D1528" s="1"/>
      <c r="E1528" s="1"/>
      <c r="F1528" s="1">
        <v>10.603943671632919</v>
      </c>
      <c r="G1528" s="1">
        <v>6.2331772611543048</v>
      </c>
      <c r="H1528" s="1"/>
      <c r="I1528" s="1">
        <v>3.5189072371580901</v>
      </c>
      <c r="J1528" s="1"/>
      <c r="K1528" s="1">
        <v>7.3144480915339676</v>
      </c>
      <c r="L1528" s="1">
        <v>8.6817654350190701</v>
      </c>
      <c r="M1528" s="1">
        <v>3.7448193111622369E-2</v>
      </c>
      <c r="N1528" s="1">
        <v>5.005023737122797</v>
      </c>
      <c r="O1528" s="1"/>
      <c r="P1528" s="1">
        <v>4.4892618263764081</v>
      </c>
      <c r="Q1528" s="1">
        <v>1.744167634208017</v>
      </c>
      <c r="R1528" s="1"/>
      <c r="S1528" s="1"/>
      <c r="T1528" s="1">
        <v>2.254282339043113</v>
      </c>
    </row>
    <row r="1529" spans="1:20" x14ac:dyDescent="0.3">
      <c r="A1529" s="25">
        <v>38770</v>
      </c>
      <c r="B1529" s="1">
        <v>2.3673792071945829</v>
      </c>
      <c r="C1529" s="1"/>
      <c r="D1529" s="1"/>
      <c r="E1529" s="1"/>
      <c r="F1529" s="1">
        <v>10.60648002156741</v>
      </c>
      <c r="G1529" s="1">
        <v>6.2300467757811644</v>
      </c>
      <c r="H1529" s="1"/>
      <c r="I1529" s="1">
        <v>3.528633300606816</v>
      </c>
      <c r="J1529" s="1"/>
      <c r="K1529" s="1">
        <v>7.2667451691723501</v>
      </c>
      <c r="L1529" s="1">
        <v>8.5413461788867817</v>
      </c>
      <c r="M1529" s="1">
        <v>3.7928813069998221E-2</v>
      </c>
      <c r="N1529" s="1">
        <v>4.9668076009837234</v>
      </c>
      <c r="O1529" s="1"/>
      <c r="P1529" s="1">
        <v>4.4731619354493137</v>
      </c>
      <c r="Q1529" s="1">
        <v>1.7369730711961651</v>
      </c>
      <c r="R1529" s="1"/>
      <c r="S1529" s="1"/>
      <c r="T1529" s="1">
        <v>2.259066745422321</v>
      </c>
    </row>
    <row r="1530" spans="1:20" x14ac:dyDescent="0.3">
      <c r="A1530" s="25">
        <v>38771</v>
      </c>
      <c r="B1530" s="1">
        <v>2.326310608781295</v>
      </c>
      <c r="C1530" s="1"/>
      <c r="D1530" s="1"/>
      <c r="E1530" s="1"/>
      <c r="F1530" s="1">
        <v>10.707254030329009</v>
      </c>
      <c r="G1530" s="1">
        <v>6.3706036830815682</v>
      </c>
      <c r="H1530" s="1"/>
      <c r="I1530" s="1">
        <v>3.592511837832677</v>
      </c>
      <c r="J1530" s="1"/>
      <c r="K1530" s="1">
        <v>7.2587946820983964</v>
      </c>
      <c r="L1530" s="1">
        <v>8.4091050733731336</v>
      </c>
      <c r="M1530" s="1">
        <v>3.8029203708659573E-2</v>
      </c>
      <c r="N1530" s="1">
        <v>5.0036041658002546</v>
      </c>
      <c r="O1530" s="1"/>
      <c r="P1530" s="1">
        <v>4.5001988957662009</v>
      </c>
      <c r="Q1530" s="1">
        <v>1.721350591498759</v>
      </c>
      <c r="R1530" s="1"/>
      <c r="S1530" s="1"/>
      <c r="T1530" s="1">
        <v>2.2684583579444721</v>
      </c>
    </row>
    <row r="1531" spans="1:20" x14ac:dyDescent="0.3">
      <c r="A1531" s="25">
        <v>38772</v>
      </c>
      <c r="B1531" s="1">
        <v>2.325867113551769</v>
      </c>
      <c r="C1531" s="1"/>
      <c r="D1531" s="1"/>
      <c r="E1531" s="1"/>
      <c r="F1531" s="1">
        <v>10.69236535890391</v>
      </c>
      <c r="G1531" s="1">
        <v>6.471066385154626</v>
      </c>
      <c r="H1531" s="1"/>
      <c r="I1531" s="1">
        <v>3.7453251208394289</v>
      </c>
      <c r="J1531" s="1"/>
      <c r="K1531" s="1">
        <v>7.3542005268216304</v>
      </c>
      <c r="L1531" s="1">
        <v>8.5107735440689272</v>
      </c>
      <c r="M1531" s="1">
        <v>3.8411488626033108E-2</v>
      </c>
      <c r="N1531" s="1">
        <v>5.0693000508019974</v>
      </c>
      <c r="O1531" s="1"/>
      <c r="P1531" s="1">
        <v>4.5902213663359834</v>
      </c>
      <c r="Q1531" s="1">
        <v>1.75855676023172</v>
      </c>
      <c r="R1531" s="1"/>
      <c r="S1531" s="1"/>
      <c r="T1531" s="1">
        <v>2.2805670407560492</v>
      </c>
    </row>
    <row r="1532" spans="1:20" x14ac:dyDescent="0.3">
      <c r="A1532" s="25">
        <v>38777</v>
      </c>
      <c r="B1532" s="1">
        <v>2.3537945182305688</v>
      </c>
      <c r="C1532" s="1"/>
      <c r="D1532" s="1"/>
      <c r="E1532" s="1"/>
      <c r="F1532" s="1">
        <v>10.82579094460092</v>
      </c>
      <c r="G1532" s="1">
        <v>6.4366780286409258</v>
      </c>
      <c r="H1532" s="1"/>
      <c r="I1532" s="1">
        <v>3.7941919631531689</v>
      </c>
      <c r="J1532" s="1"/>
      <c r="K1532" s="1">
        <v>7.473457832602505</v>
      </c>
      <c r="L1532" s="1">
        <v>8.7823676307487641</v>
      </c>
      <c r="M1532" s="1">
        <v>3.8711515149224149E-2</v>
      </c>
      <c r="N1532" s="1">
        <v>5.1075910497369028</v>
      </c>
      <c r="O1532" s="1"/>
      <c r="P1532" s="1">
        <v>4.6333814690026109</v>
      </c>
      <c r="Q1532" s="1">
        <v>1.790726734881809</v>
      </c>
      <c r="R1532" s="1"/>
      <c r="S1532" s="1"/>
      <c r="T1532" s="1">
        <v>2.3140578854105081</v>
      </c>
    </row>
    <row r="1533" spans="1:20" x14ac:dyDescent="0.3">
      <c r="A1533" s="25">
        <v>38778</v>
      </c>
      <c r="B1533" s="1">
        <v>2.4218544912936268</v>
      </c>
      <c r="C1533" s="1"/>
      <c r="D1533" s="1"/>
      <c r="E1533" s="1"/>
      <c r="F1533" s="1">
        <v>10.896786220709449</v>
      </c>
      <c r="G1533" s="1">
        <v>6.2937112766116172</v>
      </c>
      <c r="H1533" s="1"/>
      <c r="I1533" s="1">
        <v>3.7014588011614591</v>
      </c>
      <c r="J1533" s="1"/>
      <c r="K1533" s="1">
        <v>7.5927151384654934</v>
      </c>
      <c r="L1533" s="1">
        <v>8.6861618415290298</v>
      </c>
      <c r="M1533" s="1">
        <v>3.8701634172227127E-2</v>
      </c>
      <c r="N1533" s="1">
        <v>5.0902433253506194</v>
      </c>
      <c r="O1533" s="1"/>
      <c r="P1533" s="1">
        <v>4.5771914220896086</v>
      </c>
      <c r="Q1533" s="1">
        <v>1.7935017806014151</v>
      </c>
      <c r="R1533" s="1"/>
      <c r="S1533" s="1"/>
      <c r="T1533" s="1">
        <v>2.3109864146485481</v>
      </c>
    </row>
    <row r="1534" spans="1:20" x14ac:dyDescent="0.3">
      <c r="A1534" s="25">
        <v>38779</v>
      </c>
      <c r="B1534" s="1">
        <v>2.558539438866779</v>
      </c>
      <c r="C1534" s="1"/>
      <c r="D1534" s="1"/>
      <c r="E1534" s="1"/>
      <c r="F1534" s="1">
        <v>10.96195131560251</v>
      </c>
      <c r="G1534" s="1">
        <v>6.2010246938839586</v>
      </c>
      <c r="H1534" s="1"/>
      <c r="I1534" s="1">
        <v>3.7368420560525282</v>
      </c>
      <c r="J1534" s="1"/>
      <c r="K1534" s="1">
        <v>7.5529627031778297</v>
      </c>
      <c r="L1534" s="1">
        <v>8.700986042308692</v>
      </c>
      <c r="M1534" s="1">
        <v>3.8752245534287168E-2</v>
      </c>
      <c r="N1534" s="1">
        <v>5.1302920915295847</v>
      </c>
      <c r="O1534" s="1"/>
      <c r="P1534" s="1">
        <v>4.5997672863324244</v>
      </c>
      <c r="Q1534" s="1">
        <v>1.7802432287709009</v>
      </c>
      <c r="R1534" s="1"/>
      <c r="S1534" s="1"/>
      <c r="T1534" s="1">
        <v>2.317720023626693</v>
      </c>
    </row>
    <row r="1535" spans="1:20" x14ac:dyDescent="0.3">
      <c r="A1535" s="25">
        <v>38782</v>
      </c>
      <c r="B1535" s="1">
        <v>2.5303836985726189</v>
      </c>
      <c r="C1535" s="1"/>
      <c r="D1535" s="1"/>
      <c r="E1535" s="1"/>
      <c r="F1535" s="1">
        <v>10.69892197618845</v>
      </c>
      <c r="G1535" s="1">
        <v>5.9883720300323331</v>
      </c>
      <c r="H1535" s="1"/>
      <c r="I1535" s="1">
        <v>3.7063836881957979</v>
      </c>
      <c r="J1535" s="1"/>
      <c r="K1535" s="1">
        <v>7.4416558843887977</v>
      </c>
      <c r="L1535" s="1">
        <v>8.4501307117157971</v>
      </c>
      <c r="M1535" s="1">
        <v>3.8027148042366052E-2</v>
      </c>
      <c r="N1535" s="1">
        <v>5.0127312144242886</v>
      </c>
      <c r="O1535" s="1"/>
      <c r="P1535" s="1">
        <v>4.5112541455376531</v>
      </c>
      <c r="Q1535" s="1">
        <v>1.7678069126920379</v>
      </c>
      <c r="R1535" s="1"/>
      <c r="S1535" s="1"/>
      <c r="T1535" s="1">
        <v>2.2653868871825109</v>
      </c>
    </row>
    <row r="1536" spans="1:20" x14ac:dyDescent="0.3">
      <c r="A1536" s="25">
        <v>38783</v>
      </c>
      <c r="B1536" s="1">
        <v>2.4476449996741581</v>
      </c>
      <c r="C1536" s="1"/>
      <c r="D1536" s="1"/>
      <c r="E1536" s="1"/>
      <c r="F1536" s="1">
        <v>10.328420032100871</v>
      </c>
      <c r="G1536" s="1">
        <v>5.8019733511245377</v>
      </c>
      <c r="H1536" s="1"/>
      <c r="I1536" s="1">
        <v>3.6852015806698648</v>
      </c>
      <c r="J1536" s="1"/>
      <c r="K1536" s="1">
        <v>7.2508441950244409</v>
      </c>
      <c r="L1536" s="1">
        <v>8.2387092797062813</v>
      </c>
      <c r="M1536" s="1">
        <v>3.7793210369390297E-2</v>
      </c>
      <c r="N1536" s="1">
        <v>4.8471835828233321</v>
      </c>
      <c r="O1536" s="1"/>
      <c r="P1536" s="1">
        <v>4.5843124252325476</v>
      </c>
      <c r="Q1536" s="1">
        <v>1.719500561011317</v>
      </c>
      <c r="R1536" s="1"/>
      <c r="S1536" s="1"/>
      <c r="T1536" s="1">
        <v>2.2103957471943252</v>
      </c>
    </row>
    <row r="1537" spans="1:20" x14ac:dyDescent="0.3">
      <c r="A1537" s="25">
        <v>38784</v>
      </c>
      <c r="B1537" s="1">
        <v>2.3790930377105051</v>
      </c>
      <c r="C1537" s="1"/>
      <c r="D1537" s="1"/>
      <c r="E1537" s="1"/>
      <c r="F1537" s="1">
        <v>10.3828994100542</v>
      </c>
      <c r="G1537" s="1">
        <v>5.7780629538523174</v>
      </c>
      <c r="H1537" s="1"/>
      <c r="I1537" s="1">
        <v>3.6770945639397619</v>
      </c>
      <c r="J1537" s="1"/>
      <c r="K1537" s="1">
        <v>7.2264897269188992</v>
      </c>
      <c r="L1537" s="1">
        <v>8.1130704172358286</v>
      </c>
      <c r="M1537" s="1">
        <v>3.7441157020940918E-2</v>
      </c>
      <c r="N1537" s="1">
        <v>4.8206233386300994</v>
      </c>
      <c r="O1537" s="1"/>
      <c r="P1537" s="1">
        <v>4.6358869062419421</v>
      </c>
      <c r="Q1537" s="1">
        <v>1.7061392297002911</v>
      </c>
      <c r="R1537" s="1"/>
      <c r="S1537" s="1"/>
      <c r="T1537" s="1">
        <v>2.2025398700531551</v>
      </c>
    </row>
    <row r="1538" spans="1:20" x14ac:dyDescent="0.3">
      <c r="A1538" s="25">
        <v>38785</v>
      </c>
      <c r="B1538" s="1">
        <v>2.337623056733563</v>
      </c>
      <c r="C1538" s="1"/>
      <c r="D1538" s="1"/>
      <c r="E1538" s="1"/>
      <c r="F1538" s="1">
        <v>10.06668439719172</v>
      </c>
      <c r="G1538" s="1">
        <v>5.7918711563030412</v>
      </c>
      <c r="H1538" s="1"/>
      <c r="I1538" s="1">
        <v>3.5683959124108231</v>
      </c>
      <c r="J1538" s="1"/>
      <c r="K1538" s="1">
        <v>6.9470122236955651</v>
      </c>
      <c r="L1538" s="1">
        <v>7.8640796938058521</v>
      </c>
      <c r="M1538" s="1">
        <v>3.6353692715612569E-2</v>
      </c>
      <c r="N1538" s="1">
        <v>4.6948908945170817</v>
      </c>
      <c r="O1538" s="1"/>
      <c r="P1538" s="1">
        <v>4.601416604399561</v>
      </c>
      <c r="Q1538" s="1">
        <v>1.7369730711961651</v>
      </c>
      <c r="R1538" s="1"/>
      <c r="S1538" s="1"/>
      <c r="T1538" s="1">
        <v>2.1448316597755421</v>
      </c>
    </row>
    <row r="1539" spans="1:20" x14ac:dyDescent="0.3">
      <c r="A1539" s="25">
        <v>38786</v>
      </c>
      <c r="B1539" s="1">
        <v>2.4338838534278899</v>
      </c>
      <c r="C1539" s="1"/>
      <c r="D1539" s="1"/>
      <c r="E1539" s="1"/>
      <c r="F1539" s="1">
        <v>10.301226725560349</v>
      </c>
      <c r="G1539" s="1">
        <v>6.0350429544503852</v>
      </c>
      <c r="H1539" s="1"/>
      <c r="I1539" s="1">
        <v>3.6064679655594252</v>
      </c>
      <c r="J1539" s="1"/>
      <c r="K1539" s="1">
        <v>7.1945494408667319</v>
      </c>
      <c r="L1539" s="1">
        <v>8.0395251274664883</v>
      </c>
      <c r="M1539" s="1">
        <v>3.6401801049213679E-2</v>
      </c>
      <c r="N1539" s="1">
        <v>4.7309371988587863</v>
      </c>
      <c r="O1539" s="1"/>
      <c r="P1539" s="1">
        <v>4.5717509059825092</v>
      </c>
      <c r="Q1539" s="1">
        <v>1.738000865908842</v>
      </c>
      <c r="R1539" s="1"/>
      <c r="S1539" s="1"/>
      <c r="T1539" s="1">
        <v>2.1789722386296471</v>
      </c>
    </row>
    <row r="1540" spans="1:20" x14ac:dyDescent="0.3">
      <c r="A1540" s="25">
        <v>38789</v>
      </c>
      <c r="B1540" s="1">
        <v>2.3515270300501792</v>
      </c>
      <c r="C1540" s="1"/>
      <c r="D1540" s="1"/>
      <c r="E1540" s="1"/>
      <c r="F1540" s="1">
        <v>10.33098601760523</v>
      </c>
      <c r="G1540" s="1">
        <v>5.9156494347095627</v>
      </c>
      <c r="H1540" s="1"/>
      <c r="I1540" s="1">
        <v>3.533740677154408</v>
      </c>
      <c r="J1540" s="1"/>
      <c r="K1540" s="1">
        <v>7.2664150845456943</v>
      </c>
      <c r="L1540" s="1">
        <v>8.1817695682091944</v>
      </c>
      <c r="M1540" s="1">
        <v>3.5649255418237227E-2</v>
      </c>
      <c r="N1540" s="1">
        <v>4.7638701096554863</v>
      </c>
      <c r="O1540" s="1"/>
      <c r="P1540" s="1">
        <v>4.5030018469106876</v>
      </c>
      <c r="Q1540" s="1">
        <v>1.7266951240231689</v>
      </c>
      <c r="R1540" s="1"/>
      <c r="S1540" s="1"/>
      <c r="T1540" s="1">
        <v>2.173183697578259</v>
      </c>
    </row>
    <row r="1541" spans="1:20" x14ac:dyDescent="0.3">
      <c r="A1541" s="25">
        <v>38790</v>
      </c>
      <c r="B1541" s="1">
        <v>2.4345574989028478</v>
      </c>
      <c r="C1541" s="1"/>
      <c r="D1541" s="1"/>
      <c r="E1541" s="1"/>
      <c r="F1541" s="1">
        <v>10.532373787890389</v>
      </c>
      <c r="G1541" s="1">
        <v>5.9704070833836811</v>
      </c>
      <c r="H1541" s="1"/>
      <c r="I1541" s="1">
        <v>3.604953715647516</v>
      </c>
      <c r="J1541" s="1"/>
      <c r="K1541" s="1">
        <v>7.5299224447018904</v>
      </c>
      <c r="L1541" s="1">
        <v>8.3239476888605495</v>
      </c>
      <c r="M1541" s="1">
        <v>3.5943889704482E-2</v>
      </c>
      <c r="N1541" s="1">
        <v>4.9285158434261609</v>
      </c>
      <c r="O1541" s="1"/>
      <c r="P1541" s="1">
        <v>4.5396506323767074</v>
      </c>
      <c r="Q1541" s="1">
        <v>1.7409814705894731</v>
      </c>
      <c r="R1541" s="1"/>
      <c r="S1541" s="1"/>
      <c r="T1541" s="1">
        <v>2.2174246898995809</v>
      </c>
    </row>
    <row r="1542" spans="1:20" x14ac:dyDescent="0.3">
      <c r="A1542" s="25">
        <v>38791</v>
      </c>
      <c r="B1542" s="1">
        <v>2.5718155524988382</v>
      </c>
      <c r="C1542" s="1"/>
      <c r="D1542" s="1"/>
      <c r="E1542" s="1"/>
      <c r="F1542" s="1">
        <v>10.804866349022319</v>
      </c>
      <c r="G1542" s="1">
        <v>6.2848741022724024</v>
      </c>
      <c r="H1542" s="1"/>
      <c r="I1542" s="1">
        <v>3.6477104052411402</v>
      </c>
      <c r="J1542" s="1"/>
      <c r="K1542" s="1">
        <v>7.5059672301422351</v>
      </c>
      <c r="L1542" s="1">
        <v>8.4453309524279181</v>
      </c>
      <c r="M1542" s="1">
        <v>3.6265454834266443E-2</v>
      </c>
      <c r="N1542" s="1">
        <v>4.9864290262385138</v>
      </c>
      <c r="O1542" s="1"/>
      <c r="P1542" s="1">
        <v>4.5505984355206817</v>
      </c>
      <c r="Q1542" s="1">
        <v>1.7462232236333699</v>
      </c>
      <c r="R1542" s="1"/>
      <c r="S1542" s="1"/>
      <c r="T1542" s="1">
        <v>2.2588895451860549</v>
      </c>
    </row>
    <row r="1543" spans="1:20" x14ac:dyDescent="0.3">
      <c r="A1543" s="25">
        <v>38792</v>
      </c>
      <c r="B1543" s="1">
        <v>2.5857564891200582</v>
      </c>
      <c r="C1543" s="1"/>
      <c r="D1543" s="1"/>
      <c r="E1543" s="1"/>
      <c r="F1543" s="1">
        <v>10.662615409567371</v>
      </c>
      <c r="G1543" s="1">
        <v>6.3263269744044628</v>
      </c>
      <c r="H1543" s="1"/>
      <c r="I1543" s="1">
        <v>3.6886641490062142</v>
      </c>
      <c r="J1543" s="1"/>
      <c r="K1543" s="1">
        <v>7.705594018194093</v>
      </c>
      <c r="L1543" s="1">
        <v>8.5184071582471841</v>
      </c>
      <c r="M1543" s="1">
        <v>3.6278203114578578E-2</v>
      </c>
      <c r="N1543" s="1">
        <v>4.9538155912759541</v>
      </c>
      <c r="O1543" s="1"/>
      <c r="P1543" s="1">
        <v>4.5130795041027447</v>
      </c>
      <c r="Q1543" s="1">
        <v>1.7421120447826619</v>
      </c>
      <c r="R1543" s="1"/>
      <c r="S1543" s="1"/>
      <c r="T1543" s="1">
        <v>2.2537507383343121</v>
      </c>
    </row>
    <row r="1544" spans="1:20" x14ac:dyDescent="0.3">
      <c r="A1544" s="25">
        <v>38793</v>
      </c>
      <c r="B1544" s="1">
        <v>2.53131790762784</v>
      </c>
      <c r="C1544" s="1"/>
      <c r="D1544" s="1"/>
      <c r="E1544" s="1"/>
      <c r="F1544" s="1">
        <v>10.708326774809111</v>
      </c>
      <c r="G1544" s="1">
        <v>6.1130056486648838</v>
      </c>
      <c r="H1544" s="1"/>
      <c r="I1544" s="1">
        <v>3.6586229191551429</v>
      </c>
      <c r="J1544" s="1"/>
      <c r="K1544" s="1">
        <v>7.7375343043283724</v>
      </c>
      <c r="L1544" s="1">
        <v>8.5532143997894448</v>
      </c>
      <c r="M1544" s="1">
        <v>3.6040539414518333E-2</v>
      </c>
      <c r="N1544" s="1">
        <v>4.8708530455000556</v>
      </c>
      <c r="O1544" s="1"/>
      <c r="P1544" s="1">
        <v>4.5134841552228959</v>
      </c>
      <c r="Q1544" s="1">
        <v>1.7575289655190429</v>
      </c>
      <c r="R1544" s="1"/>
      <c r="S1544" s="1"/>
      <c r="T1544" s="1">
        <v>2.247430596574123</v>
      </c>
    </row>
    <row r="1545" spans="1:20" x14ac:dyDescent="0.3">
      <c r="A1545" s="25">
        <v>38796</v>
      </c>
      <c r="B1545" s="1">
        <v>2.5044351076588378</v>
      </c>
      <c r="C1545" s="1"/>
      <c r="D1545" s="1"/>
      <c r="E1545" s="1"/>
      <c r="F1545" s="1">
        <v>10.77192347203906</v>
      </c>
      <c r="G1545" s="1">
        <v>6.0227787434597966</v>
      </c>
      <c r="H1545" s="1"/>
      <c r="I1545" s="1">
        <v>3.6381088442865801</v>
      </c>
      <c r="J1545" s="1"/>
      <c r="K1545" s="1">
        <v>7.849325305552016</v>
      </c>
      <c r="L1545" s="1">
        <v>8.5193684195798589</v>
      </c>
      <c r="M1545" s="1">
        <v>3.586918670195071E-2</v>
      </c>
      <c r="N1545" s="1">
        <v>4.9074400678322609</v>
      </c>
      <c r="O1545" s="1"/>
      <c r="P1545" s="1">
        <v>4.5747774449587766</v>
      </c>
      <c r="Q1545" s="1">
        <v>1.7678069126920379</v>
      </c>
      <c r="R1545" s="1"/>
      <c r="S1545" s="1"/>
      <c r="T1545" s="1">
        <v>2.2565268753691621</v>
      </c>
    </row>
    <row r="1546" spans="1:20" x14ac:dyDescent="0.3">
      <c r="A1546" s="25">
        <v>38797</v>
      </c>
      <c r="B1546" s="1">
        <v>2.4357253095318701</v>
      </c>
      <c r="C1546" s="1"/>
      <c r="D1546" s="1"/>
      <c r="E1546" s="1"/>
      <c r="F1546" s="1">
        <v>10.52944196404596</v>
      </c>
      <c r="G1546" s="1">
        <v>5.7494229224036628</v>
      </c>
      <c r="H1546" s="1"/>
      <c r="I1546" s="1">
        <v>3.5863025658065939</v>
      </c>
      <c r="J1546" s="1"/>
      <c r="K1546" s="1">
        <v>7.5458925877690284</v>
      </c>
      <c r="L1546" s="1">
        <v>8.2664105059257356</v>
      </c>
      <c r="M1546" s="1">
        <v>3.5173655687318013E-2</v>
      </c>
      <c r="N1546" s="1">
        <v>4.8309126068216228</v>
      </c>
      <c r="O1546" s="1"/>
      <c r="P1546" s="1">
        <v>4.4804643349052604</v>
      </c>
      <c r="Q1546" s="1">
        <v>1.7883628070149169</v>
      </c>
      <c r="R1546" s="1"/>
      <c r="S1546" s="1"/>
      <c r="T1546" s="1">
        <v>2.2089781453041888</v>
      </c>
    </row>
    <row r="1547" spans="1:20" x14ac:dyDescent="0.3">
      <c r="A1547" s="25">
        <v>38798</v>
      </c>
      <c r="B1547" s="1">
        <v>2.505042965374833</v>
      </c>
      <c r="C1547" s="1"/>
      <c r="D1547" s="1"/>
      <c r="E1547" s="1"/>
      <c r="F1547" s="1">
        <v>10.61735242187614</v>
      </c>
      <c r="G1547" s="1">
        <v>5.7821361029432294</v>
      </c>
      <c r="H1547" s="1"/>
      <c r="I1547" s="1">
        <v>3.616425443550952</v>
      </c>
      <c r="J1547" s="1"/>
      <c r="K1547" s="1">
        <v>7.8972357347534361</v>
      </c>
      <c r="L1547" s="1">
        <v>8.4427153398220707</v>
      </c>
      <c r="M1547" s="1">
        <v>3.5762995746144458E-2</v>
      </c>
      <c r="N1547" s="1">
        <v>4.7757474737721948</v>
      </c>
      <c r="O1547" s="1"/>
      <c r="P1547" s="1">
        <v>4.5827466199507212</v>
      </c>
      <c r="Q1547" s="1">
        <v>1.7883628070149169</v>
      </c>
      <c r="R1547" s="1"/>
      <c r="S1547" s="1"/>
      <c r="T1547" s="1">
        <v>2.2356763142350808</v>
      </c>
    </row>
    <row r="1548" spans="1:20" x14ac:dyDescent="0.3">
      <c r="A1548" s="25">
        <v>38799</v>
      </c>
      <c r="B1548" s="1">
        <v>2.449778775513781</v>
      </c>
      <c r="C1548" s="1"/>
      <c r="D1548" s="1"/>
      <c r="E1548" s="1"/>
      <c r="F1548" s="1">
        <v>10.534892540188199</v>
      </c>
      <c r="G1548" s="1">
        <v>5.7009001114571074</v>
      </c>
      <c r="H1548" s="1"/>
      <c r="I1548" s="1">
        <v>3.6255861301120729</v>
      </c>
      <c r="J1548" s="1"/>
      <c r="K1548" s="1">
        <v>7.6017880884629623</v>
      </c>
      <c r="L1548" s="1">
        <v>8.3105879032586962</v>
      </c>
      <c r="M1548" s="1">
        <v>3.5436925791673443E-2</v>
      </c>
      <c r="N1548" s="1">
        <v>4.7841856362707658</v>
      </c>
      <c r="O1548" s="1"/>
      <c r="P1548" s="1">
        <v>4.4704186070194289</v>
      </c>
      <c r="Q1548" s="1">
        <v>1.793501780601414</v>
      </c>
      <c r="R1548" s="1"/>
      <c r="S1548" s="1"/>
      <c r="T1548" s="1">
        <v>2.2134081512108641</v>
      </c>
    </row>
    <row r="1549" spans="1:20" x14ac:dyDescent="0.3">
      <c r="A1549" s="25">
        <v>38800</v>
      </c>
      <c r="B1549" s="1">
        <v>2.4358118598390841</v>
      </c>
      <c r="C1549" s="1"/>
      <c r="D1549" s="1"/>
      <c r="E1549" s="1"/>
      <c r="F1549" s="1">
        <v>10.69112798750397</v>
      </c>
      <c r="G1549" s="1">
        <v>5.7145422809401873</v>
      </c>
      <c r="H1549" s="1"/>
      <c r="I1549" s="1">
        <v>3.6795633714276361</v>
      </c>
      <c r="J1549" s="1"/>
      <c r="K1549" s="1">
        <v>7.5858179453958217</v>
      </c>
      <c r="L1549" s="1">
        <v>8.2906919201976148</v>
      </c>
      <c r="M1549" s="1">
        <v>3.5323813610936068E-2</v>
      </c>
      <c r="N1549" s="1">
        <v>4.7923607808535653</v>
      </c>
      <c r="O1549" s="1"/>
      <c r="P1549" s="1">
        <v>4.4488632747882484</v>
      </c>
      <c r="Q1549" s="1">
        <v>1.768834707404715</v>
      </c>
      <c r="R1549" s="1"/>
      <c r="S1549" s="1"/>
      <c r="T1549" s="1">
        <v>2.2195510927347848</v>
      </c>
    </row>
    <row r="1550" spans="1:20" x14ac:dyDescent="0.3">
      <c r="A1550" s="25">
        <v>38803</v>
      </c>
      <c r="B1550" s="1">
        <v>2.4487226413757792</v>
      </c>
      <c r="C1550" s="1"/>
      <c r="D1550" s="1"/>
      <c r="E1550" s="1"/>
      <c r="F1550" s="1">
        <v>10.899398827087371</v>
      </c>
      <c r="G1550" s="1">
        <v>5.7744511433099337</v>
      </c>
      <c r="H1550" s="1"/>
      <c r="I1550" s="1">
        <v>3.885376675229967</v>
      </c>
      <c r="J1550" s="1"/>
      <c r="K1550" s="1">
        <v>7.5698478023286819</v>
      </c>
      <c r="L1550" s="1">
        <v>8.0991845203448865</v>
      </c>
      <c r="M1550" s="1">
        <v>3.463477996294629E-2</v>
      </c>
      <c r="N1550" s="1">
        <v>4.7892612154077563</v>
      </c>
      <c r="O1550" s="1"/>
      <c r="P1550" s="1">
        <v>4.4115924424073967</v>
      </c>
      <c r="Q1550" s="1">
        <v>1.8274190062584319</v>
      </c>
      <c r="R1550" s="1"/>
      <c r="S1550" s="1"/>
      <c r="T1550" s="1">
        <v>2.223331364441814</v>
      </c>
    </row>
    <row r="1551" spans="1:20" x14ac:dyDescent="0.3">
      <c r="A1551" s="25">
        <v>38804</v>
      </c>
      <c r="B1551" s="1">
        <v>2.3652115805356662</v>
      </c>
      <c r="C1551" s="1"/>
      <c r="D1551" s="1"/>
      <c r="E1551" s="1"/>
      <c r="F1551" s="1">
        <v>10.785326702484809</v>
      </c>
      <c r="G1551" s="1">
        <v>5.6696720581645277</v>
      </c>
      <c r="H1551" s="1"/>
      <c r="I1551" s="1">
        <v>3.884954201564049</v>
      </c>
      <c r="J1551" s="1"/>
      <c r="K1551" s="1">
        <v>7.2504449414785537</v>
      </c>
      <c r="L1551" s="1">
        <v>7.8259948320104149</v>
      </c>
      <c r="M1551" s="1">
        <v>3.3390949334222562E-2</v>
      </c>
      <c r="N1551" s="1">
        <v>4.6753183325818064</v>
      </c>
      <c r="O1551" s="1"/>
      <c r="P1551" s="1">
        <v>4.4771370955035339</v>
      </c>
      <c r="Q1551" s="1">
        <v>1.7780848598650341</v>
      </c>
      <c r="R1551" s="1"/>
      <c r="S1551" s="1"/>
      <c r="T1551" s="1">
        <v>2.1666863555818021</v>
      </c>
    </row>
    <row r="1552" spans="1:20" x14ac:dyDescent="0.3">
      <c r="A1552" s="25">
        <v>38805</v>
      </c>
      <c r="B1552" s="1">
        <v>2.4347474550053452</v>
      </c>
      <c r="C1552" s="1"/>
      <c r="D1552" s="1"/>
      <c r="E1552" s="1"/>
      <c r="F1552" s="1">
        <v>11.057810492549789</v>
      </c>
      <c r="G1552" s="1">
        <v>5.8734782301817843</v>
      </c>
      <c r="H1552" s="1"/>
      <c r="I1552" s="1">
        <v>3.8955069705120828</v>
      </c>
      <c r="J1552" s="1"/>
      <c r="K1552" s="1">
        <v>7.4181314433961321</v>
      </c>
      <c r="L1552" s="1">
        <v>7.8853632181106121</v>
      </c>
      <c r="M1552" s="1">
        <v>3.4114148232786197E-2</v>
      </c>
      <c r="N1552" s="1">
        <v>4.7825791370713926</v>
      </c>
      <c r="O1552" s="1"/>
      <c r="P1552" s="1">
        <v>4.4939082294361619</v>
      </c>
      <c r="Q1552" s="1">
        <v>1.8397525428567809</v>
      </c>
      <c r="R1552" s="1"/>
      <c r="S1552" s="1"/>
      <c r="T1552" s="1">
        <v>2.2144713526284652</v>
      </c>
    </row>
    <row r="1553" spans="1:20" x14ac:dyDescent="0.3">
      <c r="A1553" s="25">
        <v>38806</v>
      </c>
      <c r="B1553" s="1">
        <v>2.4209712729160988</v>
      </c>
      <c r="C1553" s="1"/>
      <c r="D1553" s="1"/>
      <c r="E1553" s="1"/>
      <c r="F1553" s="1">
        <v>11.25489412481839</v>
      </c>
      <c r="G1553" s="1">
        <v>5.965523538627469</v>
      </c>
      <c r="H1553" s="1"/>
      <c r="I1553" s="1">
        <v>3.9337167233279602</v>
      </c>
      <c r="J1553" s="1"/>
      <c r="K1553" s="1">
        <v>7.4261165149707589</v>
      </c>
      <c r="L1553" s="1">
        <v>7.8135049650912114</v>
      </c>
      <c r="M1553" s="1">
        <v>3.4268414600068457E-2</v>
      </c>
      <c r="N1553" s="1">
        <v>4.8221861689020464</v>
      </c>
      <c r="O1553" s="1"/>
      <c r="P1553" s="1">
        <v>4.3618149885009148</v>
      </c>
      <c r="Q1553" s="1">
        <v>1.8808643315256499</v>
      </c>
      <c r="R1553" s="1"/>
      <c r="S1553" s="1"/>
      <c r="T1553" s="1">
        <v>2.2313053750738279</v>
      </c>
    </row>
    <row r="1554" spans="1:20" x14ac:dyDescent="0.3">
      <c r="A1554" s="25">
        <v>38807</v>
      </c>
      <c r="B1554" s="1">
        <v>2.3938984582108822</v>
      </c>
      <c r="C1554" s="1"/>
      <c r="D1554" s="1"/>
      <c r="E1554" s="1"/>
      <c r="F1554" s="1">
        <v>11.32338229534189</v>
      </c>
      <c r="G1554" s="1">
        <v>5.8463521405981407</v>
      </c>
      <c r="H1554" s="1"/>
      <c r="I1554" s="1">
        <v>3.9709358770141869</v>
      </c>
      <c r="J1554" s="1"/>
      <c r="K1554" s="1">
        <v>7.4580568010229262</v>
      </c>
      <c r="L1554" s="1">
        <v>7.7683614031501476</v>
      </c>
      <c r="M1554" s="1">
        <v>3.4518087082168081E-2</v>
      </c>
      <c r="N1554" s="1">
        <v>4.81660251834343</v>
      </c>
      <c r="O1554" s="1"/>
      <c r="P1554" s="1">
        <v>4.2658794629393419</v>
      </c>
      <c r="Q1554" s="1">
        <v>1.963087908863389</v>
      </c>
      <c r="R1554" s="1"/>
      <c r="S1554" s="1"/>
      <c r="T1554" s="1">
        <v>2.241642055522735</v>
      </c>
    </row>
    <row r="1555" spans="1:20" x14ac:dyDescent="0.3">
      <c r="A1555" s="25">
        <v>38810</v>
      </c>
      <c r="B1555" s="1">
        <v>2.3943413044070638</v>
      </c>
      <c r="C1555" s="1"/>
      <c r="D1555" s="1"/>
      <c r="E1555" s="1"/>
      <c r="F1555" s="1">
        <v>11.541002881034149</v>
      </c>
      <c r="G1555" s="1">
        <v>6.1559428973950379</v>
      </c>
      <c r="H1555" s="1"/>
      <c r="I1555" s="1">
        <v>3.9822763563460009</v>
      </c>
      <c r="J1555" s="1"/>
      <c r="K1555" s="1">
        <v>7.8413402340595031</v>
      </c>
      <c r="L1555" s="1">
        <v>7.9578813043062286</v>
      </c>
      <c r="M1555" s="1">
        <v>3.5134615617019922E-2</v>
      </c>
      <c r="N1555" s="1">
        <v>4.9191994372059886</v>
      </c>
      <c r="O1555" s="1"/>
      <c r="P1555" s="1">
        <v>4.3568308902377266</v>
      </c>
      <c r="Q1555" s="1">
        <v>2.0453114862011268</v>
      </c>
      <c r="R1555" s="1"/>
      <c r="S1555" s="1"/>
      <c r="T1555" s="1">
        <v>2.2868871825162369</v>
      </c>
    </row>
    <row r="1556" spans="1:20" x14ac:dyDescent="0.3">
      <c r="A1556" s="25">
        <v>38811</v>
      </c>
      <c r="B1556" s="1">
        <v>2.4081916569342221</v>
      </c>
      <c r="C1556" s="1"/>
      <c r="D1556" s="1"/>
      <c r="E1556" s="1"/>
      <c r="F1556" s="1">
        <v>11.511672387219649</v>
      </c>
      <c r="G1556" s="1">
        <v>6.3967631191425376</v>
      </c>
      <c r="H1556" s="1"/>
      <c r="I1556" s="1">
        <v>3.9322410176703291</v>
      </c>
      <c r="J1556" s="1"/>
      <c r="K1556" s="1">
        <v>7.985071521417427</v>
      </c>
      <c r="L1556" s="1">
        <v>8.0272567803126584</v>
      </c>
      <c r="M1556" s="1">
        <v>3.553924770112598E-2</v>
      </c>
      <c r="N1556" s="1">
        <v>4.9040919319461409</v>
      </c>
      <c r="O1556" s="1"/>
      <c r="P1556" s="1">
        <v>4.3715619663269116</v>
      </c>
      <c r="Q1556" s="1">
        <v>2.0247555918551359</v>
      </c>
      <c r="R1556" s="1"/>
      <c r="S1556" s="1"/>
      <c r="T1556" s="1">
        <v>2.2919078558771351</v>
      </c>
    </row>
    <row r="1557" spans="1:20" x14ac:dyDescent="0.3">
      <c r="A1557" s="25">
        <v>38812</v>
      </c>
      <c r="B1557" s="1">
        <v>2.408871409440966</v>
      </c>
      <c r="C1557" s="1"/>
      <c r="D1557" s="1"/>
      <c r="E1557" s="1"/>
      <c r="F1557" s="1">
        <v>11.549048633979149</v>
      </c>
      <c r="G1557" s="1">
        <v>6.5317970185119796</v>
      </c>
      <c r="H1557" s="1"/>
      <c r="I1557" s="1">
        <v>3.8799231174167939</v>
      </c>
      <c r="J1557" s="1"/>
      <c r="K1557" s="1">
        <v>7.841340234059504</v>
      </c>
      <c r="L1557" s="1">
        <v>8.0664515083754171</v>
      </c>
      <c r="M1557" s="1">
        <v>3.5322563878070222E-2</v>
      </c>
      <c r="N1557" s="1">
        <v>4.9677089445673248</v>
      </c>
      <c r="O1557" s="1"/>
      <c r="P1557" s="1">
        <v>4.3459577025393301</v>
      </c>
      <c r="Q1557" s="1">
        <v>2.0175610288432839</v>
      </c>
      <c r="R1557" s="1"/>
      <c r="S1557" s="1"/>
      <c r="T1557" s="1">
        <v>2.3067336089781389</v>
      </c>
    </row>
    <row r="1558" spans="1:20" x14ac:dyDescent="0.3">
      <c r="A1558" s="25">
        <v>38813</v>
      </c>
      <c r="B1558" s="1">
        <v>2.3825257576353489</v>
      </c>
      <c r="C1558" s="1"/>
      <c r="D1558" s="1"/>
      <c r="E1558" s="1"/>
      <c r="F1558" s="1">
        <v>11.63730583726532</v>
      </c>
      <c r="G1558" s="1">
        <v>6.4436873332819067</v>
      </c>
      <c r="H1558" s="1"/>
      <c r="I1558" s="1">
        <v>3.8727491348470089</v>
      </c>
      <c r="J1558" s="1"/>
      <c r="K1558" s="1">
        <v>7.945146163872745</v>
      </c>
      <c r="L1558" s="1">
        <v>8.0577296830864604</v>
      </c>
      <c r="M1558" s="1">
        <v>3.4973709362797763E-2</v>
      </c>
      <c r="N1558" s="1">
        <v>4.9915668023899693</v>
      </c>
      <c r="O1558" s="1"/>
      <c r="P1558" s="1">
        <v>4.3191872807862142</v>
      </c>
      <c r="Q1558" s="1">
        <v>2.0093386711187562</v>
      </c>
      <c r="R1558" s="1"/>
      <c r="S1558" s="1"/>
      <c r="T1558" s="1">
        <v>2.320437093916119</v>
      </c>
    </row>
    <row r="1559" spans="1:20" x14ac:dyDescent="0.3">
      <c r="A1559" s="25">
        <v>38814</v>
      </c>
      <c r="B1559" s="1">
        <v>2.368639943335713</v>
      </c>
      <c r="C1559" s="1"/>
      <c r="D1559" s="1"/>
      <c r="E1559" s="1"/>
      <c r="F1559" s="1">
        <v>11.48689763429369</v>
      </c>
      <c r="G1559" s="1">
        <v>6.4430030240100988</v>
      </c>
      <c r="H1559" s="1"/>
      <c r="I1559" s="1">
        <v>3.8922202985917851</v>
      </c>
      <c r="J1559" s="1"/>
      <c r="K1559" s="1">
        <v>7.8253700909923634</v>
      </c>
      <c r="L1559" s="1">
        <v>7.990086247781151</v>
      </c>
      <c r="M1559" s="1">
        <v>3.4718848051192887E-2</v>
      </c>
      <c r="N1559" s="1">
        <v>4.9463600944054704</v>
      </c>
      <c r="O1559" s="1"/>
      <c r="P1559" s="1">
        <v>4.3323555945154641</v>
      </c>
      <c r="Q1559" s="1">
        <v>2.0247555918551359</v>
      </c>
      <c r="R1559" s="1"/>
      <c r="S1559" s="1"/>
      <c r="T1559" s="1">
        <v>2.2992321323095029</v>
      </c>
    </row>
    <row r="1560" spans="1:20" x14ac:dyDescent="0.3">
      <c r="A1560" s="25">
        <v>38817</v>
      </c>
      <c r="B1560" s="1">
        <v>2.312812794060032</v>
      </c>
      <c r="C1560" s="1"/>
      <c r="D1560" s="1"/>
      <c r="E1560" s="1"/>
      <c r="F1560" s="1">
        <v>11.38277501814421</v>
      </c>
      <c r="G1560" s="1">
        <v>6.4910389409715998</v>
      </c>
      <c r="H1560" s="1"/>
      <c r="I1560" s="1">
        <v>3.8296133894960231</v>
      </c>
      <c r="J1560" s="1"/>
      <c r="K1560" s="1">
        <v>7.561862730836169</v>
      </c>
      <c r="L1560" s="1">
        <v>7.7985023117606413</v>
      </c>
      <c r="M1560" s="1">
        <v>3.4629415425107293E-2</v>
      </c>
      <c r="N1560" s="1">
        <v>4.9455420481561516</v>
      </c>
      <c r="O1560" s="1"/>
      <c r="P1560" s="1">
        <v>4.2677656049371802</v>
      </c>
      <c r="Q1560" s="1">
        <v>2.050450459787625</v>
      </c>
      <c r="R1560" s="1"/>
      <c r="S1560" s="1"/>
      <c r="T1560" s="1">
        <v>2.2725339633786121</v>
      </c>
    </row>
    <row r="1561" spans="1:20" x14ac:dyDescent="0.3">
      <c r="A1561" s="25">
        <v>38818</v>
      </c>
      <c r="B1561" s="1">
        <v>2.2440866493079561</v>
      </c>
      <c r="C1561" s="1"/>
      <c r="D1561" s="1"/>
      <c r="E1561" s="1"/>
      <c r="F1561" s="1">
        <v>11.244613007141551</v>
      </c>
      <c r="G1561" s="1">
        <v>6.4836382829322972</v>
      </c>
      <c r="H1561" s="1"/>
      <c r="I1561" s="1">
        <v>3.7371872867027358</v>
      </c>
      <c r="J1561" s="1"/>
      <c r="K1561" s="1">
        <v>7.3302956566500308</v>
      </c>
      <c r="L1561" s="1">
        <v>7.6509062388325528</v>
      </c>
      <c r="M1561" s="1">
        <v>3.4296735931571461E-2</v>
      </c>
      <c r="N1561" s="1">
        <v>4.8781317783032554</v>
      </c>
      <c r="O1561" s="1"/>
      <c r="P1561" s="1">
        <v>4.1768525446149356</v>
      </c>
      <c r="Q1561" s="1">
        <v>2.0021441080837921</v>
      </c>
      <c r="R1561" s="1"/>
      <c r="S1561" s="1"/>
      <c r="T1561" s="1">
        <v>2.238688718251618</v>
      </c>
    </row>
    <row r="1562" spans="1:20" x14ac:dyDescent="0.3">
      <c r="A1562" s="25">
        <v>38819</v>
      </c>
      <c r="B1562" s="1">
        <v>2.3270911016463232</v>
      </c>
      <c r="C1562" s="1"/>
      <c r="D1562" s="1"/>
      <c r="E1562" s="1"/>
      <c r="F1562" s="1">
        <v>11.46307764998498</v>
      </c>
      <c r="G1562" s="1">
        <v>6.3158842472742318</v>
      </c>
      <c r="H1562" s="1"/>
      <c r="I1562" s="1">
        <v>3.7737817746500908</v>
      </c>
      <c r="J1562" s="1"/>
      <c r="K1562" s="1">
        <v>7.3462657997171714</v>
      </c>
      <c r="L1562" s="1">
        <v>7.6135822719386628</v>
      </c>
      <c r="M1562" s="1">
        <v>3.5317944192337788E-2</v>
      </c>
      <c r="N1562" s="1">
        <v>4.8769693135619701</v>
      </c>
      <c r="O1562" s="1"/>
      <c r="P1562" s="1">
        <v>4.1836335510936546</v>
      </c>
      <c r="Q1562" s="1">
        <v>2.004199697532258</v>
      </c>
      <c r="R1562" s="1"/>
      <c r="S1562" s="1"/>
      <c r="T1562" s="1">
        <v>2.269757826343763</v>
      </c>
    </row>
    <row r="1563" spans="1:20" x14ac:dyDescent="0.3">
      <c r="A1563" s="25">
        <v>38820</v>
      </c>
      <c r="B1563" s="1">
        <v>2.312577180552462</v>
      </c>
      <c r="C1563" s="1"/>
      <c r="D1563" s="1"/>
      <c r="E1563" s="1"/>
      <c r="F1563" s="1">
        <v>11.43306481515638</v>
      </c>
      <c r="G1563" s="1">
        <v>6.2758565845631358</v>
      </c>
      <c r="H1563" s="1"/>
      <c r="I1563" s="1">
        <v>3.7250440196002388</v>
      </c>
      <c r="J1563" s="1"/>
      <c r="K1563" s="1">
        <v>7.2344747984114139</v>
      </c>
      <c r="L1563" s="1">
        <v>7.5539481973293423</v>
      </c>
      <c r="M1563" s="1">
        <v>3.4725890590672437E-2</v>
      </c>
      <c r="N1563" s="1">
        <v>4.8646055776932657</v>
      </c>
      <c r="O1563" s="1"/>
      <c r="P1563" s="1">
        <v>4.1979428692302658</v>
      </c>
      <c r="Q1563" s="1">
        <v>1.963087908863389</v>
      </c>
      <c r="R1563" s="1"/>
      <c r="S1563" s="1"/>
      <c r="T1563" s="1">
        <v>2.24937979917306</v>
      </c>
    </row>
    <row r="1564" spans="1:20" x14ac:dyDescent="0.3">
      <c r="A1564" s="25">
        <v>38824</v>
      </c>
      <c r="B1564" s="1">
        <v>2.257252387828709</v>
      </c>
      <c r="C1564" s="1"/>
      <c r="D1564" s="1"/>
      <c r="E1564" s="1"/>
      <c r="F1564" s="1">
        <v>11.501690182797841</v>
      </c>
      <c r="G1564" s="1">
        <v>6.5154608493412827</v>
      </c>
      <c r="H1564" s="1"/>
      <c r="I1564" s="1">
        <v>3.746004238510241</v>
      </c>
      <c r="J1564" s="1"/>
      <c r="K1564" s="1">
        <v>7.2504449414785537</v>
      </c>
      <c r="L1564" s="1">
        <v>7.56950907670522</v>
      </c>
      <c r="M1564" s="1">
        <v>3.6444669194728288E-2</v>
      </c>
      <c r="N1564" s="1">
        <v>4.9072470708153144</v>
      </c>
      <c r="O1564" s="1"/>
      <c r="P1564" s="1">
        <v>4.1147488784515716</v>
      </c>
      <c r="Q1564" s="1">
        <v>1.9836438031862671</v>
      </c>
      <c r="R1564" s="1"/>
      <c r="S1564" s="1"/>
      <c r="T1564" s="1">
        <v>2.2718251624335442</v>
      </c>
    </row>
    <row r="1565" spans="1:20" x14ac:dyDescent="0.3">
      <c r="A1565" s="25">
        <v>38825</v>
      </c>
      <c r="B1565" s="1">
        <v>2.3129638027554389</v>
      </c>
      <c r="C1565" s="1"/>
      <c r="D1565" s="1"/>
      <c r="E1565" s="1"/>
      <c r="F1565" s="1">
        <v>11.848449723757451</v>
      </c>
      <c r="G1565" s="1">
        <v>6.700255070513994</v>
      </c>
      <c r="H1565" s="1"/>
      <c r="I1565" s="1">
        <v>3.883797509190051</v>
      </c>
      <c r="J1565" s="1"/>
      <c r="K1565" s="1">
        <v>7.3462657997171696</v>
      </c>
      <c r="L1565" s="1">
        <v>7.7675432875097341</v>
      </c>
      <c r="M1565" s="1">
        <v>3.6748027591524568E-2</v>
      </c>
      <c r="N1565" s="1">
        <v>5.1137904892920583</v>
      </c>
      <c r="O1565" s="1"/>
      <c r="P1565" s="1">
        <v>4.2132246434885472</v>
      </c>
      <c r="Q1565" s="1">
        <v>2.0679229699724719</v>
      </c>
      <c r="R1565" s="1"/>
      <c r="S1565" s="1"/>
      <c r="T1565" s="1">
        <v>2.3373892498523272</v>
      </c>
    </row>
    <row r="1566" spans="1:20" x14ac:dyDescent="0.3">
      <c r="A1566" s="25">
        <v>38826</v>
      </c>
      <c r="B1566" s="1">
        <v>2.3544021455551278</v>
      </c>
      <c r="C1566" s="1"/>
      <c r="D1566" s="1"/>
      <c r="E1566" s="1"/>
      <c r="F1566" s="1">
        <v>11.847781539661289</v>
      </c>
      <c r="G1566" s="1">
        <v>6.6643385259563521</v>
      </c>
      <c r="H1566" s="1"/>
      <c r="I1566" s="1">
        <v>4.0729083856719637</v>
      </c>
      <c r="J1566" s="1"/>
      <c r="K1566" s="1">
        <v>7.4341015864632718</v>
      </c>
      <c r="L1566" s="1">
        <v>7.9832017493766916</v>
      </c>
      <c r="M1566" s="1">
        <v>3.7119045116392017E-2</v>
      </c>
      <c r="N1566" s="1">
        <v>5.1701749897296576</v>
      </c>
      <c r="O1566" s="1"/>
      <c r="P1566" s="1">
        <v>4.2560082489985236</v>
      </c>
      <c r="Q1566" s="1">
        <v>2.0915622484564942</v>
      </c>
      <c r="R1566" s="1"/>
      <c r="S1566" s="1"/>
      <c r="T1566" s="1">
        <v>2.358948611931476</v>
      </c>
    </row>
    <row r="1567" spans="1:20" x14ac:dyDescent="0.3">
      <c r="A1567" s="25">
        <v>38827</v>
      </c>
      <c r="B1567" s="1">
        <v>2.3269138031162848</v>
      </c>
      <c r="C1567" s="1"/>
      <c r="D1567" s="1"/>
      <c r="E1567" s="1"/>
      <c r="F1567" s="1">
        <v>11.686271779654319</v>
      </c>
      <c r="G1567" s="1">
        <v>6.5223844124010801</v>
      </c>
      <c r="H1567" s="1"/>
      <c r="I1567" s="1">
        <v>4.0508245440588171</v>
      </c>
      <c r="J1567" s="1"/>
      <c r="K1567" s="1">
        <v>7.4101463719036182</v>
      </c>
      <c r="L1567" s="1">
        <v>8.1276582878959172</v>
      </c>
      <c r="M1567" s="1">
        <v>3.7318240940815497E-2</v>
      </c>
      <c r="N1567" s="1">
        <v>5.1502578888405974</v>
      </c>
      <c r="O1567" s="1"/>
      <c r="P1567" s="1">
        <v>4.2654529758974586</v>
      </c>
      <c r="Q1567" s="1">
        <v>2.0607284069375078</v>
      </c>
      <c r="R1567" s="1"/>
      <c r="S1567" s="1"/>
      <c r="T1567" s="1">
        <v>2.3493207324276359</v>
      </c>
    </row>
    <row r="1568" spans="1:20" x14ac:dyDescent="0.3">
      <c r="A1568" s="25">
        <v>38831</v>
      </c>
      <c r="B1568" s="1">
        <v>2.3543286165508279</v>
      </c>
      <c r="C1568" s="1"/>
      <c r="D1568" s="1"/>
      <c r="E1568" s="1"/>
      <c r="F1568" s="1">
        <v>11.78475389482333</v>
      </c>
      <c r="G1568" s="1">
        <v>6.3906891736553781</v>
      </c>
      <c r="H1568" s="1"/>
      <c r="I1568" s="1">
        <v>4.0033342251034787</v>
      </c>
      <c r="J1568" s="1"/>
      <c r="K1568" s="1">
        <v>7.3302956566500308</v>
      </c>
      <c r="L1568" s="1">
        <v>8.0487181649654875</v>
      </c>
      <c r="M1568" s="1">
        <v>3.7129417287343577E-2</v>
      </c>
      <c r="N1568" s="1">
        <v>5.12890491871444</v>
      </c>
      <c r="O1568" s="1"/>
      <c r="P1568" s="1">
        <v>4.2435606332575304</v>
      </c>
      <c r="Q1568" s="1">
        <v>2.0555894333510101</v>
      </c>
      <c r="R1568" s="1"/>
      <c r="S1568" s="1"/>
      <c r="T1568" s="1">
        <v>2.3479621972829232</v>
      </c>
    </row>
    <row r="1569" spans="1:20" x14ac:dyDescent="0.3">
      <c r="A1569" s="25">
        <v>38832</v>
      </c>
      <c r="B1569" s="1">
        <v>2.286164890426845</v>
      </c>
      <c r="C1569" s="1"/>
      <c r="D1569" s="1"/>
      <c r="E1569" s="1"/>
      <c r="F1569" s="1">
        <v>11.771571764405479</v>
      </c>
      <c r="G1569" s="1">
        <v>6.1873207681423814</v>
      </c>
      <c r="H1569" s="1"/>
      <c r="I1569" s="1">
        <v>4.0223167343124926</v>
      </c>
      <c r="J1569" s="1"/>
      <c r="K1569" s="1">
        <v>7.3702210142768241</v>
      </c>
      <c r="L1569" s="1">
        <v>8.0401048064209686</v>
      </c>
      <c r="M1569" s="1">
        <v>3.6915305753086283E-2</v>
      </c>
      <c r="N1569" s="1">
        <v>5.1357490327759363</v>
      </c>
      <c r="O1569" s="1"/>
      <c r="P1569" s="1">
        <v>4.2634288917636303</v>
      </c>
      <c r="Q1569" s="1">
        <v>2.054561638638333</v>
      </c>
      <c r="R1569" s="1"/>
      <c r="S1569" s="1"/>
      <c r="T1569" s="1">
        <v>2.347194329592432</v>
      </c>
    </row>
    <row r="1570" spans="1:20" x14ac:dyDescent="0.3">
      <c r="A1570" s="25">
        <v>38833</v>
      </c>
      <c r="B1570" s="1">
        <v>2.2870213805737341</v>
      </c>
      <c r="C1570" s="1"/>
      <c r="D1570" s="1"/>
      <c r="E1570" s="1"/>
      <c r="F1570" s="1">
        <v>11.869667562790941</v>
      </c>
      <c r="G1570" s="1">
        <v>6.2523803964874727</v>
      </c>
      <c r="H1570" s="1"/>
      <c r="I1570" s="1">
        <v>4.0989219328588034</v>
      </c>
      <c r="J1570" s="1"/>
      <c r="K1570" s="1">
        <v>7.4341015864632709</v>
      </c>
      <c r="L1570" s="1">
        <v>8.1889766103342829</v>
      </c>
      <c r="M1570" s="1">
        <v>3.8382795344378079E-2</v>
      </c>
      <c r="N1570" s="1">
        <v>5.1757107215116314</v>
      </c>
      <c r="O1570" s="1"/>
      <c r="P1570" s="1">
        <v>4.2736495832321681</v>
      </c>
      <c r="Q1570" s="1">
        <v>2.086423274869996</v>
      </c>
      <c r="R1570" s="1"/>
      <c r="S1570" s="1"/>
      <c r="T1570" s="1">
        <v>2.3868871825162361</v>
      </c>
    </row>
    <row r="1571" spans="1:20" x14ac:dyDescent="0.3">
      <c r="A1571" s="25">
        <v>38834</v>
      </c>
      <c r="B1571" s="1">
        <v>2.3002905394824449</v>
      </c>
      <c r="C1571" s="1"/>
      <c r="D1571" s="1"/>
      <c r="E1571" s="1"/>
      <c r="F1571" s="1">
        <v>11.560633523592699</v>
      </c>
      <c r="G1571" s="1">
        <v>6.1957700696499129</v>
      </c>
      <c r="H1571" s="1"/>
      <c r="I1571" s="1">
        <v>3.9908401708452428</v>
      </c>
      <c r="J1571" s="1"/>
      <c r="K1571" s="1">
        <v>7.4580568010229236</v>
      </c>
      <c r="L1571" s="1">
        <v>8.0759562924952792</v>
      </c>
      <c r="M1571" s="1">
        <v>3.8046435387922822E-2</v>
      </c>
      <c r="N1571" s="1">
        <v>5.070989032176783</v>
      </c>
      <c r="O1571" s="1"/>
      <c r="P1571" s="1">
        <v>4.3080776398121809</v>
      </c>
      <c r="Q1571" s="1">
        <v>2.0453114862011268</v>
      </c>
      <c r="R1571" s="1"/>
      <c r="S1571" s="1"/>
      <c r="T1571" s="1">
        <v>2.3479621972829219</v>
      </c>
    </row>
    <row r="1572" spans="1:20" x14ac:dyDescent="0.3">
      <c r="A1572" s="25">
        <v>38835</v>
      </c>
      <c r="B1572" s="1">
        <v>2.3316379345835432</v>
      </c>
      <c r="C1572" s="1"/>
      <c r="D1572" s="1"/>
      <c r="E1572" s="1"/>
      <c r="F1572" s="1">
        <v>11.803400544473149</v>
      </c>
      <c r="G1572" s="1">
        <v>6.1760555147097271</v>
      </c>
      <c r="H1572" s="1"/>
      <c r="I1572" s="1">
        <v>4.0129771256798517</v>
      </c>
      <c r="J1572" s="1">
        <v>1</v>
      </c>
      <c r="K1572" s="1">
        <v>7.617758231447989</v>
      </c>
      <c r="L1572" s="1">
        <v>8.074971570209021</v>
      </c>
      <c r="M1572" s="1">
        <v>3.8447621834372107E-2</v>
      </c>
      <c r="N1572" s="1">
        <v>5.1372970344973758</v>
      </c>
      <c r="O1572" s="1"/>
      <c r="P1572" s="1">
        <v>4.2155577483700508</v>
      </c>
      <c r="Q1572" s="1">
        <v>2.0967012220198789</v>
      </c>
      <c r="R1572" s="1"/>
      <c r="S1572" s="1"/>
      <c r="T1572" s="1">
        <v>2.384111045481387</v>
      </c>
    </row>
    <row r="1573" spans="1:20" x14ac:dyDescent="0.3">
      <c r="A1573" s="25">
        <v>38839</v>
      </c>
      <c r="B1573" s="1">
        <v>2.3870683612847108</v>
      </c>
      <c r="C1573" s="1"/>
      <c r="D1573" s="1"/>
      <c r="E1573" s="1"/>
      <c r="F1573" s="1">
        <v>12.159339172962159</v>
      </c>
      <c r="G1573" s="1">
        <v>6.3008876745868454</v>
      </c>
      <c r="H1573" s="1"/>
      <c r="I1573" s="1">
        <v>4.0674479920000923</v>
      </c>
      <c r="J1573" s="1">
        <v>1</v>
      </c>
      <c r="K1573" s="1">
        <v>7.8896915147706199</v>
      </c>
      <c r="L1573" s="1">
        <v>8.2185718653970756</v>
      </c>
      <c r="M1573" s="1">
        <v>3.7716351020554678E-2</v>
      </c>
      <c r="N1573" s="1">
        <v>5.2379145513039109</v>
      </c>
      <c r="O1573" s="1"/>
      <c r="P1573" s="1">
        <v>4.165302579282069</v>
      </c>
      <c r="Q1573" s="1">
        <v>2.1479881783812309</v>
      </c>
      <c r="R1573" s="1"/>
      <c r="S1573" s="1"/>
      <c r="T1573" s="1">
        <v>2.4226816302421659</v>
      </c>
    </row>
    <row r="1574" spans="1:20" x14ac:dyDescent="0.3">
      <c r="A1574" s="25">
        <v>38840</v>
      </c>
      <c r="B1574" s="1">
        <v>2.400248544462424</v>
      </c>
      <c r="C1574" s="1"/>
      <c r="D1574" s="1"/>
      <c r="E1574" s="1"/>
      <c r="F1574" s="1">
        <v>12.060200640845011</v>
      </c>
      <c r="G1574" s="1">
        <v>6.372347055252586</v>
      </c>
      <c r="H1574" s="1"/>
      <c r="I1574" s="1">
        <v>4.1264947031530044</v>
      </c>
      <c r="J1574" s="1">
        <v>0.97894736841667362</v>
      </c>
      <c r="K1574" s="1">
        <v>8.0255828580198436</v>
      </c>
      <c r="L1574" s="1">
        <v>8.2402084902605672</v>
      </c>
      <c r="M1574" s="1">
        <v>3.8110495512954617E-2</v>
      </c>
      <c r="N1574" s="1">
        <v>5.2386068364612743</v>
      </c>
      <c r="O1574" s="1"/>
      <c r="P1574" s="1">
        <v>4.1569200222764273</v>
      </c>
      <c r="Q1574" s="1">
        <v>2.119312705791224</v>
      </c>
      <c r="R1574" s="1"/>
      <c r="S1574" s="1"/>
      <c r="T1574" s="1">
        <v>2.4169521559362011</v>
      </c>
    </row>
    <row r="1575" spans="1:20" x14ac:dyDescent="0.3">
      <c r="A1575" s="25">
        <v>38841</v>
      </c>
      <c r="B1575" s="1">
        <v>2.358841425566125</v>
      </c>
      <c r="C1575" s="1"/>
      <c r="D1575" s="1"/>
      <c r="E1575" s="1"/>
      <c r="F1575" s="1">
        <v>12.12345519447882</v>
      </c>
      <c r="G1575" s="1">
        <v>6.3941305999069673</v>
      </c>
      <c r="H1575" s="1"/>
      <c r="I1575" s="1">
        <v>4.2178761870345314</v>
      </c>
      <c r="J1575" s="1">
        <v>0.93947368419215882</v>
      </c>
      <c r="K1575" s="1">
        <v>8.273384718838118</v>
      </c>
      <c r="L1575" s="1">
        <v>8.3009785845841719</v>
      </c>
      <c r="M1575" s="1">
        <v>3.7844672205765047E-2</v>
      </c>
      <c r="N1575" s="1">
        <v>5.2180308493907281</v>
      </c>
      <c r="O1575" s="1"/>
      <c r="P1575" s="1">
        <v>4.0835817354505179</v>
      </c>
      <c r="Q1575" s="1">
        <v>2.1440108702259848</v>
      </c>
      <c r="R1575" s="1"/>
      <c r="S1575" s="1"/>
      <c r="T1575" s="1">
        <v>2.4202598936798512</v>
      </c>
    </row>
    <row r="1576" spans="1:20" x14ac:dyDescent="0.3">
      <c r="A1576" s="25">
        <v>38842</v>
      </c>
      <c r="B1576" s="1">
        <v>2.3729570158833462</v>
      </c>
      <c r="C1576" s="1"/>
      <c r="D1576" s="1"/>
      <c r="E1576" s="1"/>
      <c r="F1576" s="1">
        <v>12.25630271579857</v>
      </c>
      <c r="G1576" s="1">
        <v>6.5649577506297501</v>
      </c>
      <c r="H1576" s="1"/>
      <c r="I1576" s="1">
        <v>4.4073745121041288</v>
      </c>
      <c r="J1576" s="1">
        <v>0.96315789471762325</v>
      </c>
      <c r="K1576" s="1">
        <v>8.3533208033438715</v>
      </c>
      <c r="L1576" s="1">
        <v>8.4235589141659464</v>
      </c>
      <c r="M1576" s="1">
        <v>3.7757381378085729E-2</v>
      </c>
      <c r="N1576" s="1">
        <v>5.2829100227479504</v>
      </c>
      <c r="O1576" s="1"/>
      <c r="P1576" s="1">
        <v>4.1047888925686467</v>
      </c>
      <c r="Q1576" s="1">
        <v>2.19109503052842</v>
      </c>
      <c r="R1576" s="1"/>
      <c r="S1576" s="1"/>
      <c r="T1576" s="1">
        <v>2.4463673951565199</v>
      </c>
    </row>
    <row r="1577" spans="1:20" x14ac:dyDescent="0.3">
      <c r="A1577" s="25">
        <v>38845</v>
      </c>
      <c r="B1577" s="1">
        <v>2.303643054659867</v>
      </c>
      <c r="C1577" s="1"/>
      <c r="D1577" s="1"/>
      <c r="E1577" s="1"/>
      <c r="F1577" s="1">
        <v>12.352527261746131</v>
      </c>
      <c r="G1577" s="1">
        <v>6.5195523843619014</v>
      </c>
      <c r="H1577" s="1"/>
      <c r="I1577" s="1">
        <v>4.3930205315587418</v>
      </c>
      <c r="J1577" s="1">
        <v>0.99473684211572422</v>
      </c>
      <c r="K1577" s="1">
        <v>8.537173797296548</v>
      </c>
      <c r="L1577" s="1">
        <v>8.5648258146008978</v>
      </c>
      <c r="M1577" s="1">
        <v>3.7228960968146832E-2</v>
      </c>
      <c r="N1577" s="1">
        <v>5.3259117391519544</v>
      </c>
      <c r="O1577" s="1"/>
      <c r="P1577" s="1">
        <v>4.1291327146420134</v>
      </c>
      <c r="Q1577" s="1">
        <v>2.2859990410982882</v>
      </c>
      <c r="R1577" s="1"/>
      <c r="S1577" s="1"/>
      <c r="T1577" s="1">
        <v>2.4521559362079079</v>
      </c>
    </row>
    <row r="1578" spans="1:20" x14ac:dyDescent="0.3">
      <c r="A1578" s="25">
        <v>38846</v>
      </c>
      <c r="B1578" s="1">
        <v>2.2758728471049592</v>
      </c>
      <c r="C1578" s="1"/>
      <c r="D1578" s="1"/>
      <c r="E1578" s="1"/>
      <c r="F1578" s="1">
        <v>12.390719946445669</v>
      </c>
      <c r="G1578" s="1">
        <v>6.4781725287595924</v>
      </c>
      <c r="H1578" s="1"/>
      <c r="I1578" s="1">
        <v>4.405928293654382</v>
      </c>
      <c r="J1578" s="1">
        <v>1.0473684210509291</v>
      </c>
      <c r="K1578" s="1">
        <v>8.5131929715342647</v>
      </c>
      <c r="L1578" s="1">
        <v>8.5770545114157937</v>
      </c>
      <c r="M1578" s="1">
        <v>3.8033510130565461E-2</v>
      </c>
      <c r="N1578" s="1">
        <v>5.3947135198532266</v>
      </c>
      <c r="O1578" s="1"/>
      <c r="P1578" s="1">
        <v>4.1747400048745922</v>
      </c>
      <c r="Q1578" s="1">
        <v>2.3018689254907878</v>
      </c>
      <c r="R1578" s="1"/>
      <c r="S1578" s="1"/>
      <c r="T1578" s="1">
        <v>2.479562906083868</v>
      </c>
    </row>
    <row r="1579" spans="1:20" x14ac:dyDescent="0.3">
      <c r="A1579" s="25">
        <v>38847</v>
      </c>
      <c r="B1579" s="1">
        <v>2.2893986378493918</v>
      </c>
      <c r="C1579" s="1"/>
      <c r="D1579" s="1"/>
      <c r="E1579" s="1"/>
      <c r="F1579" s="1">
        <v>12.322760876833691</v>
      </c>
      <c r="G1579" s="1">
        <v>6.5556074476025934</v>
      </c>
      <c r="H1579" s="1"/>
      <c r="I1579" s="1">
        <v>4.2940026382152476</v>
      </c>
      <c r="J1579" s="1">
        <v>1.042105263166653</v>
      </c>
      <c r="K1579" s="1">
        <v>8.2973655446004031</v>
      </c>
      <c r="L1579" s="1">
        <v>8.4946243481333799</v>
      </c>
      <c r="M1579" s="1">
        <v>3.8156171040432341E-2</v>
      </c>
      <c r="N1579" s="1">
        <v>5.3471623193313311</v>
      </c>
      <c r="O1579" s="1"/>
      <c r="P1579" s="1">
        <v>4.2077522058477044</v>
      </c>
      <c r="Q1579" s="1">
        <v>2.2805339153501358</v>
      </c>
      <c r="R1579" s="1"/>
      <c r="S1579" s="1"/>
      <c r="T1579" s="1">
        <v>2.4660956881275768</v>
      </c>
    </row>
    <row r="1580" spans="1:20" x14ac:dyDescent="0.3">
      <c r="A1580" s="25">
        <v>38848</v>
      </c>
      <c r="B1580" s="1">
        <v>2.260907006605537</v>
      </c>
      <c r="C1580" s="1"/>
      <c r="D1580" s="1"/>
      <c r="E1580" s="1"/>
      <c r="F1580" s="1">
        <v>12.16727509979096</v>
      </c>
      <c r="G1580" s="1">
        <v>6.2159168566255891</v>
      </c>
      <c r="H1580" s="1"/>
      <c r="I1580" s="1">
        <v>4.2341747433640657</v>
      </c>
      <c r="J1580" s="1">
        <v>1.0099999999986129</v>
      </c>
      <c r="K1580" s="1">
        <v>8.0735445085590758</v>
      </c>
      <c r="L1580" s="1">
        <v>8.3553403344359563</v>
      </c>
      <c r="M1580" s="1">
        <v>3.6427666587103343E-2</v>
      </c>
      <c r="N1580" s="1">
        <v>5.2660755123809251</v>
      </c>
      <c r="O1580" s="1"/>
      <c r="P1580" s="1">
        <v>4.2154923092613794</v>
      </c>
      <c r="Q1580" s="1">
        <v>2.2070700134774421</v>
      </c>
      <c r="R1580" s="1"/>
      <c r="S1580" s="1"/>
      <c r="T1580" s="1">
        <v>2.4126993502657932</v>
      </c>
    </row>
    <row r="1581" spans="1:20" x14ac:dyDescent="0.3">
      <c r="A1581" s="25">
        <v>38849</v>
      </c>
      <c r="B1581" s="1">
        <v>2.2053874304751129</v>
      </c>
      <c r="C1581" s="1"/>
      <c r="D1581" s="1"/>
      <c r="E1581" s="1"/>
      <c r="F1581" s="1">
        <v>11.97715252974016</v>
      </c>
      <c r="G1581" s="1">
        <v>6.2052436354593654</v>
      </c>
      <c r="H1581" s="1"/>
      <c r="I1581" s="1">
        <v>4.1231930363380052</v>
      </c>
      <c r="J1581" s="1">
        <v>1</v>
      </c>
      <c r="K1581" s="1">
        <v>7.9776212073985064</v>
      </c>
      <c r="L1581" s="1">
        <v>8.3127270880783506</v>
      </c>
      <c r="M1581" s="1">
        <v>3.5308380524779609E-2</v>
      </c>
      <c r="N1581" s="1">
        <v>5.2120625544776118</v>
      </c>
      <c r="O1581" s="1"/>
      <c r="P1581" s="1">
        <v>4.0688605467366843</v>
      </c>
      <c r="Q1581" s="1">
        <v>2.1807953704637062</v>
      </c>
      <c r="R1581" s="1"/>
      <c r="S1581" s="1"/>
      <c r="T1581" s="1">
        <v>2.375132900177193</v>
      </c>
    </row>
    <row r="1582" spans="1:20" x14ac:dyDescent="0.3">
      <c r="A1582" s="25">
        <v>38852</v>
      </c>
      <c r="B1582" s="1">
        <v>2.2185959808804552</v>
      </c>
      <c r="C1582" s="1"/>
      <c r="D1582" s="1"/>
      <c r="E1582" s="1"/>
      <c r="F1582" s="1">
        <v>11.5944372184366</v>
      </c>
      <c r="G1582" s="1">
        <v>5.9066154636410761</v>
      </c>
      <c r="H1582" s="1"/>
      <c r="I1582" s="1">
        <v>4.0642897437365821</v>
      </c>
      <c r="J1582" s="1">
        <v>0.9873684210592486</v>
      </c>
      <c r="K1582" s="1">
        <v>7.769787388422551</v>
      </c>
      <c r="L1582" s="1">
        <v>8.0441404723421179</v>
      </c>
      <c r="M1582" s="1">
        <v>3.4600439273361323E-2</v>
      </c>
      <c r="N1582" s="1">
        <v>5.1395533382879393</v>
      </c>
      <c r="O1582" s="1"/>
      <c r="P1582" s="1">
        <v>3.9273718856877542</v>
      </c>
      <c r="Q1582" s="1">
        <v>2.1545207274268572</v>
      </c>
      <c r="R1582" s="1"/>
      <c r="S1582" s="1"/>
      <c r="T1582" s="1">
        <v>2.319610159480205</v>
      </c>
    </row>
    <row r="1583" spans="1:20" x14ac:dyDescent="0.3">
      <c r="A1583" s="25">
        <v>38853</v>
      </c>
      <c r="B1583" s="1">
        <v>2.1916445628602932</v>
      </c>
      <c r="C1583" s="1"/>
      <c r="D1583" s="1"/>
      <c r="E1583" s="1"/>
      <c r="F1583" s="1">
        <v>11.52116107475282</v>
      </c>
      <c r="G1583" s="1">
        <v>6.0592753926835066</v>
      </c>
      <c r="H1583" s="1"/>
      <c r="I1583" s="1">
        <v>4.0425539603778642</v>
      </c>
      <c r="J1583" s="1">
        <v>0.99999999999999978</v>
      </c>
      <c r="K1583" s="1">
        <v>7.8337362557808188</v>
      </c>
      <c r="L1583" s="1">
        <v>8.0956537687903474</v>
      </c>
      <c r="M1583" s="1">
        <v>3.4754912821827383E-2</v>
      </c>
      <c r="N1583" s="1">
        <v>5.1712504592382604</v>
      </c>
      <c r="O1583" s="1"/>
      <c r="P1583" s="1">
        <v>3.9875682860578512</v>
      </c>
      <c r="Q1583" s="1">
        <v>2.1597756560388488</v>
      </c>
      <c r="R1583" s="1"/>
      <c r="S1583" s="1"/>
      <c r="T1583" s="1">
        <v>2.3281748375664431</v>
      </c>
    </row>
    <row r="1584" spans="1:20" x14ac:dyDescent="0.3">
      <c r="A1584" s="25">
        <v>38854</v>
      </c>
      <c r="B1584" s="1">
        <v>2.1357601005396201</v>
      </c>
      <c r="C1584" s="1"/>
      <c r="D1584" s="1"/>
      <c r="E1584" s="1"/>
      <c r="F1584" s="1">
        <v>11.207008417907041</v>
      </c>
      <c r="G1584" s="1">
        <v>5.989359269768415</v>
      </c>
      <c r="H1584" s="1"/>
      <c r="I1584" s="1">
        <v>3.9337585478866921</v>
      </c>
      <c r="J1584" s="1">
        <v>0.96368421053378417</v>
      </c>
      <c r="K1584" s="1">
        <v>7.5539599609139074</v>
      </c>
      <c r="L1584" s="1">
        <v>7.9817820646331148</v>
      </c>
      <c r="M1584" s="1">
        <v>3.3159793758199572E-2</v>
      </c>
      <c r="N1584" s="1">
        <v>5.0318117100782196</v>
      </c>
      <c r="O1584" s="1"/>
      <c r="P1584" s="1">
        <v>3.9854517704690591</v>
      </c>
      <c r="Q1584" s="1">
        <v>2.1440108702259848</v>
      </c>
      <c r="R1584" s="1"/>
      <c r="S1584" s="1"/>
      <c r="T1584" s="1">
        <v>2.2616656822209018</v>
      </c>
    </row>
    <row r="1585" spans="1:20" x14ac:dyDescent="0.3">
      <c r="A1585" s="25">
        <v>38855</v>
      </c>
      <c r="B1585" s="1">
        <v>2.2322360472573579</v>
      </c>
      <c r="C1585" s="1"/>
      <c r="D1585" s="1"/>
      <c r="E1585" s="1"/>
      <c r="F1585" s="1">
        <v>10.965484884190269</v>
      </c>
      <c r="G1585" s="1">
        <v>5.9813623486823539</v>
      </c>
      <c r="H1585" s="1"/>
      <c r="I1585" s="1">
        <v>3.821106600525054</v>
      </c>
      <c r="J1585" s="1">
        <v>0.97368421053239762</v>
      </c>
      <c r="K1585" s="1">
        <v>7.5219855272758291</v>
      </c>
      <c r="L1585" s="1">
        <v>7.7823396439491761</v>
      </c>
      <c r="M1585" s="1">
        <v>3.3059670596723247E-2</v>
      </c>
      <c r="N1585" s="1">
        <v>4.9618660718902268</v>
      </c>
      <c r="O1585" s="1"/>
      <c r="P1585" s="1">
        <v>3.9322466355701899</v>
      </c>
      <c r="Q1585" s="1">
        <v>2.1440108702259848</v>
      </c>
      <c r="R1585" s="1"/>
      <c r="S1585" s="1"/>
      <c r="T1585" s="1">
        <v>2.2331364441819179</v>
      </c>
    </row>
    <row r="1586" spans="1:20" x14ac:dyDescent="0.3">
      <c r="A1586" s="25">
        <v>38856</v>
      </c>
      <c r="B1586" s="1">
        <v>2.1766899013009029</v>
      </c>
      <c r="C1586" s="1"/>
      <c r="D1586" s="1"/>
      <c r="E1586" s="1"/>
      <c r="F1586" s="1">
        <v>11.03497679946839</v>
      </c>
      <c r="G1586" s="1">
        <v>5.9537699875539758</v>
      </c>
      <c r="H1586" s="1"/>
      <c r="I1586" s="1">
        <v>3.895044584631103</v>
      </c>
      <c r="J1586" s="1">
        <v>0.94842105260467235</v>
      </c>
      <c r="K1586" s="1">
        <v>7.3701069672075672</v>
      </c>
      <c r="L1586" s="1">
        <v>7.7119384283416359</v>
      </c>
      <c r="M1586" s="1">
        <v>3.3148293180044128E-2</v>
      </c>
      <c r="N1586" s="1">
        <v>4.9244055929018407</v>
      </c>
      <c r="O1586" s="1"/>
      <c r="P1586" s="1">
        <v>3.9494665972131431</v>
      </c>
      <c r="Q1586" s="1">
        <v>2.1440108702259848</v>
      </c>
      <c r="R1586" s="1"/>
      <c r="S1586" s="1"/>
      <c r="T1586" s="1">
        <v>2.228706438275244</v>
      </c>
    </row>
    <row r="1587" spans="1:20" x14ac:dyDescent="0.3">
      <c r="A1587" s="25">
        <v>38859</v>
      </c>
      <c r="B1587" s="1">
        <v>2.1339899013590711</v>
      </c>
      <c r="C1587" s="1"/>
      <c r="D1587" s="1"/>
      <c r="E1587" s="1"/>
      <c r="F1587" s="1">
        <v>10.717787901204341</v>
      </c>
      <c r="G1587" s="1">
        <v>5.8130146325502157</v>
      </c>
      <c r="H1587" s="1"/>
      <c r="I1587" s="1">
        <v>3.7918403264367639</v>
      </c>
      <c r="J1587" s="1">
        <v>0.92105263155097039</v>
      </c>
      <c r="K1587" s="1">
        <v>7.2262220155898804</v>
      </c>
      <c r="L1587" s="1">
        <v>7.43115128064467</v>
      </c>
      <c r="M1587" s="1">
        <v>3.1548204453048373E-2</v>
      </c>
      <c r="N1587" s="1">
        <v>4.8576616686713683</v>
      </c>
      <c r="O1587" s="1"/>
      <c r="P1587" s="1">
        <v>3.9484853143829022</v>
      </c>
      <c r="Q1587" s="1">
        <v>2.1009204556723629</v>
      </c>
      <c r="R1587" s="1"/>
      <c r="S1587" s="1"/>
      <c r="T1587" s="1">
        <v>2.155699940933248</v>
      </c>
    </row>
    <row r="1588" spans="1:20" x14ac:dyDescent="0.3">
      <c r="A1588" s="25">
        <v>38860</v>
      </c>
      <c r="B1588" s="1">
        <v>2.0786569770626411</v>
      </c>
      <c r="C1588" s="1"/>
      <c r="D1588" s="1"/>
      <c r="E1588" s="1"/>
      <c r="F1588" s="1">
        <v>10.644687376523169</v>
      </c>
      <c r="G1588" s="1">
        <v>5.6906843802517386</v>
      </c>
      <c r="H1588" s="1"/>
      <c r="I1588" s="1">
        <v>3.8281405668513151</v>
      </c>
      <c r="J1588" s="1">
        <v>0.88421052631481611</v>
      </c>
      <c r="K1588" s="1">
        <v>7.0583562386204672</v>
      </c>
      <c r="L1588" s="1">
        <v>7.3928085415570628</v>
      </c>
      <c r="M1588" s="1">
        <v>3.1029969733182321E-2</v>
      </c>
      <c r="N1588" s="1">
        <v>4.7915167306729041</v>
      </c>
      <c r="O1588" s="1"/>
      <c r="P1588" s="1">
        <v>3.8917423189797291</v>
      </c>
      <c r="Q1588" s="1">
        <v>2.101971441399384</v>
      </c>
      <c r="R1588" s="1"/>
      <c r="S1588" s="1"/>
      <c r="T1588" s="1">
        <v>2.132900177200229</v>
      </c>
    </row>
    <row r="1589" spans="1:20" x14ac:dyDescent="0.3">
      <c r="A1589" s="25">
        <v>38861</v>
      </c>
      <c r="B1589" s="1">
        <v>1.9675668831312609</v>
      </c>
      <c r="C1589" s="1"/>
      <c r="D1589" s="1"/>
      <c r="E1589" s="1"/>
      <c r="F1589" s="1">
        <v>10.62612701087385</v>
      </c>
      <c r="G1589" s="1">
        <v>5.5389991763977111</v>
      </c>
      <c r="H1589" s="1"/>
      <c r="I1589" s="1">
        <v>3.821449316646794</v>
      </c>
      <c r="J1589" s="1">
        <v>0.84210526314816336</v>
      </c>
      <c r="K1589" s="1">
        <v>6.7545991184839416</v>
      </c>
      <c r="L1589" s="1">
        <v>7.2438822800432394</v>
      </c>
      <c r="M1589" s="1">
        <v>3.047327078224096E-2</v>
      </c>
      <c r="N1589" s="1">
        <v>4.8225234598560007</v>
      </c>
      <c r="O1589" s="1"/>
      <c r="P1589" s="1">
        <v>3.929537338232755</v>
      </c>
      <c r="Q1589" s="1">
        <v>2.1016561456835889</v>
      </c>
      <c r="R1589" s="1"/>
      <c r="S1589" s="1"/>
      <c r="T1589" s="1">
        <v>2.114057885410507</v>
      </c>
    </row>
    <row r="1590" spans="1:20" x14ac:dyDescent="0.3">
      <c r="A1590" s="25">
        <v>38862</v>
      </c>
      <c r="B1590" s="1">
        <v>2.0382857018418949</v>
      </c>
      <c r="C1590" s="1"/>
      <c r="D1590" s="1"/>
      <c r="E1590" s="1"/>
      <c r="F1590" s="1">
        <v>11.27441268442176</v>
      </c>
      <c r="G1590" s="1">
        <v>5.8567693542374197</v>
      </c>
      <c r="H1590" s="1"/>
      <c r="I1590" s="1">
        <v>3.9630465456746471</v>
      </c>
      <c r="J1590" s="1">
        <v>0.94157894736435799</v>
      </c>
      <c r="K1590" s="1">
        <v>7.19424758186969</v>
      </c>
      <c r="L1590" s="1">
        <v>7.5999371540660077</v>
      </c>
      <c r="M1590" s="1">
        <v>3.2169326038670787E-2</v>
      </c>
      <c r="N1590" s="1">
        <v>4.9003591577370731</v>
      </c>
      <c r="O1590" s="1"/>
      <c r="P1590" s="1">
        <v>3.9619740703216229</v>
      </c>
      <c r="Q1590" s="1">
        <v>2.1755404418517141</v>
      </c>
      <c r="R1590" s="1"/>
      <c r="S1590" s="1"/>
      <c r="T1590" s="1">
        <v>2.219019492025982</v>
      </c>
    </row>
    <row r="1591" spans="1:20" x14ac:dyDescent="0.3">
      <c r="A1591" s="25">
        <v>38863</v>
      </c>
      <c r="B1591" s="1">
        <v>2.121794323584834</v>
      </c>
      <c r="C1591" s="1"/>
      <c r="D1591" s="1"/>
      <c r="E1591" s="1"/>
      <c r="F1591" s="1">
        <v>11.62975010616514</v>
      </c>
      <c r="G1591" s="1">
        <v>5.9295147638587284</v>
      </c>
      <c r="H1591" s="1"/>
      <c r="I1591" s="1">
        <v>4.0497611018856521</v>
      </c>
      <c r="J1591" s="1">
        <v>0.95736842101718556</v>
      </c>
      <c r="K1591" s="1">
        <v>7.4180686177467958</v>
      </c>
      <c r="L1591" s="1">
        <v>7.7593343189033153</v>
      </c>
      <c r="M1591" s="1">
        <v>3.3149967494380067E-2</v>
      </c>
      <c r="N1591" s="1">
        <v>5.0704617108833752</v>
      </c>
      <c r="O1591" s="1"/>
      <c r="P1591" s="1">
        <v>4.0015185356192129</v>
      </c>
      <c r="Q1591" s="1">
        <v>2.1860502990525861</v>
      </c>
      <c r="R1591" s="1"/>
      <c r="S1591" s="1"/>
      <c r="T1591" s="1">
        <v>2.2816893089190708</v>
      </c>
    </row>
    <row r="1592" spans="1:20" x14ac:dyDescent="0.3">
      <c r="A1592" s="25">
        <v>38866</v>
      </c>
      <c r="B1592" s="1">
        <v>2.0935381577019978</v>
      </c>
      <c r="C1592" s="1"/>
      <c r="D1592" s="1"/>
      <c r="E1592" s="1"/>
      <c r="F1592" s="1">
        <v>11.529763980238849</v>
      </c>
      <c r="G1592" s="1">
        <v>5.9708691237888027</v>
      </c>
      <c r="H1592" s="1"/>
      <c r="I1592" s="1">
        <v>3.9952472642066259</v>
      </c>
      <c r="J1592" s="1">
        <v>0.93157894736574476</v>
      </c>
      <c r="K1592" s="1">
        <v>7.3301389250368034</v>
      </c>
      <c r="L1592" s="1">
        <v>7.6884591626876917</v>
      </c>
      <c r="M1592" s="1">
        <v>3.2633707310039548E-2</v>
      </c>
      <c r="N1592" s="1">
        <v>5.0347545109272476</v>
      </c>
      <c r="O1592" s="1"/>
      <c r="P1592" s="1">
        <v>3.9326347489819522</v>
      </c>
      <c r="Q1592" s="1">
        <v>2.1641897960599801</v>
      </c>
      <c r="R1592" s="1"/>
      <c r="S1592" s="1"/>
      <c r="T1592" s="1">
        <v>2.2531010041346651</v>
      </c>
    </row>
    <row r="1593" spans="1:20" x14ac:dyDescent="0.3">
      <c r="A1593" s="25">
        <v>38867</v>
      </c>
      <c r="B1593" s="1">
        <v>2.0094960177544361</v>
      </c>
      <c r="C1593" s="1"/>
      <c r="D1593" s="1"/>
      <c r="E1593" s="1"/>
      <c r="F1593" s="1">
        <v>11.028032067059939</v>
      </c>
      <c r="G1593" s="1">
        <v>5.7254651470128204</v>
      </c>
      <c r="H1593" s="1"/>
      <c r="I1593" s="1">
        <v>3.9184943037833881</v>
      </c>
      <c r="J1593" s="1">
        <v>0.92157894736713142</v>
      </c>
      <c r="K1593" s="1">
        <v>6.9944073712621986</v>
      </c>
      <c r="L1593" s="1">
        <v>7.3308415974884076</v>
      </c>
      <c r="M1593" s="1">
        <v>3.0135583045339101E-2</v>
      </c>
      <c r="N1593" s="1">
        <v>4.8615075598126678</v>
      </c>
      <c r="O1593" s="1"/>
      <c r="P1593" s="1">
        <v>3.965721716578646</v>
      </c>
      <c r="Q1593" s="1">
        <v>2.12299115582424</v>
      </c>
      <c r="R1593" s="1"/>
      <c r="S1593" s="1"/>
      <c r="T1593" s="1">
        <v>2.1507383343177722</v>
      </c>
    </row>
    <row r="1594" spans="1:20" x14ac:dyDescent="0.3">
      <c r="A1594" s="25">
        <v>38868</v>
      </c>
      <c r="B1594" s="1">
        <v>2.0780904132814708</v>
      </c>
      <c r="C1594" s="1"/>
      <c r="D1594" s="1"/>
      <c r="E1594" s="1"/>
      <c r="F1594" s="1">
        <v>11.07610892977765</v>
      </c>
      <c r="G1594" s="1">
        <v>6.1784530164173912</v>
      </c>
      <c r="H1594" s="1"/>
      <c r="I1594" s="1">
        <v>3.9881381192537302</v>
      </c>
      <c r="J1594" s="1">
        <v>0.90789473684028044</v>
      </c>
      <c r="K1594" s="1">
        <v>7.026381804982389</v>
      </c>
      <c r="L1594" s="1">
        <v>7.2331329731098446</v>
      </c>
      <c r="M1594" s="1">
        <v>3.0381932454262048E-2</v>
      </c>
      <c r="N1594" s="1">
        <v>4.9103869134372324</v>
      </c>
      <c r="O1594" s="1"/>
      <c r="P1594" s="1">
        <v>3.828662631815829</v>
      </c>
      <c r="Q1594" s="1">
        <v>2.135602984456042</v>
      </c>
      <c r="R1594" s="1"/>
      <c r="S1594" s="1"/>
      <c r="T1594" s="1">
        <v>2.1577082102776068</v>
      </c>
    </row>
    <row r="1595" spans="1:20" x14ac:dyDescent="0.3">
      <c r="A1595" s="25">
        <v>38869</v>
      </c>
      <c r="B1595" s="1">
        <v>2.1620305783907452</v>
      </c>
      <c r="C1595" s="1"/>
      <c r="D1595" s="1"/>
      <c r="E1595" s="1"/>
      <c r="F1595" s="1">
        <v>11.321811378712789</v>
      </c>
      <c r="G1595" s="1">
        <v>6.4144734398246728</v>
      </c>
      <c r="H1595" s="1"/>
      <c r="I1595" s="1">
        <v>4.0515289793693627</v>
      </c>
      <c r="J1595" s="1">
        <v>0.94736842101857244</v>
      </c>
      <c r="K1595" s="1">
        <v>7.1542795396989236</v>
      </c>
      <c r="L1595" s="1">
        <v>7.5850292484694997</v>
      </c>
      <c r="M1595" s="1">
        <v>3.2098526310273212E-2</v>
      </c>
      <c r="N1595" s="1">
        <v>4.9636586120448136</v>
      </c>
      <c r="O1595" s="1"/>
      <c r="P1595" s="1">
        <v>3.9880157620723389</v>
      </c>
      <c r="Q1595" s="1">
        <v>2.238599585103171</v>
      </c>
      <c r="R1595" s="1"/>
      <c r="S1595" s="1"/>
      <c r="T1595" s="1">
        <v>2.2296515062020008</v>
      </c>
    </row>
    <row r="1596" spans="1:20" x14ac:dyDescent="0.3">
      <c r="A1596" s="25">
        <v>38870</v>
      </c>
      <c r="B1596" s="1">
        <v>2.162148865388132</v>
      </c>
      <c r="C1596" s="1"/>
      <c r="D1596" s="1"/>
      <c r="E1596" s="1"/>
      <c r="F1596" s="1">
        <v>11.30128121961641</v>
      </c>
      <c r="G1596" s="1">
        <v>6.3215659343265873</v>
      </c>
      <c r="H1596" s="1"/>
      <c r="I1596" s="1">
        <v>4.1157496340630422</v>
      </c>
      <c r="J1596" s="1">
        <v>0.94210526313429643</v>
      </c>
      <c r="K1596" s="1">
        <v>7.114311497610271</v>
      </c>
      <c r="L1596" s="1">
        <v>7.5735056955520657</v>
      </c>
      <c r="M1596" s="1">
        <v>3.2676841546959177E-2</v>
      </c>
      <c r="N1596" s="1">
        <v>5.0171020806539266</v>
      </c>
      <c r="O1596" s="1"/>
      <c r="P1596" s="1">
        <v>4.0642590637103941</v>
      </c>
      <c r="Q1596" s="1">
        <v>2.237968993671581</v>
      </c>
      <c r="R1596" s="1"/>
      <c r="S1596" s="1"/>
      <c r="T1596" s="1">
        <v>2.2411104548139331</v>
      </c>
    </row>
    <row r="1597" spans="1:20" x14ac:dyDescent="0.3">
      <c r="A1597" s="25">
        <v>38873</v>
      </c>
      <c r="B1597" s="1">
        <v>2.0788609050775402</v>
      </c>
      <c r="C1597" s="1"/>
      <c r="D1597" s="1"/>
      <c r="E1597" s="1"/>
      <c r="F1597" s="1">
        <v>10.95661962567068</v>
      </c>
      <c r="G1597" s="1">
        <v>6.15232456874406</v>
      </c>
      <c r="H1597" s="1"/>
      <c r="I1597" s="1">
        <v>3.955979757709073</v>
      </c>
      <c r="J1597" s="1">
        <v>0.90789473684028044</v>
      </c>
      <c r="K1597" s="1">
        <v>7.0024009797127746</v>
      </c>
      <c r="L1597" s="1">
        <v>7.3670883662064357</v>
      </c>
      <c r="M1597" s="1">
        <v>3.1275332443060522E-2</v>
      </c>
      <c r="N1597" s="1">
        <v>4.8283526277017348</v>
      </c>
      <c r="O1597" s="1"/>
      <c r="P1597" s="1">
        <v>4.0439200985422374</v>
      </c>
      <c r="Q1597" s="1">
        <v>2.1807953704637062</v>
      </c>
      <c r="R1597" s="1"/>
      <c r="S1597" s="1"/>
      <c r="T1597" s="1">
        <v>2.1700531600708728</v>
      </c>
    </row>
    <row r="1598" spans="1:20" x14ac:dyDescent="0.3">
      <c r="A1598" s="25">
        <v>38874</v>
      </c>
      <c r="B1598" s="1">
        <v>2.1621278482062198</v>
      </c>
      <c r="C1598" s="1"/>
      <c r="D1598" s="1"/>
      <c r="E1598" s="1"/>
      <c r="F1598" s="1">
        <v>10.81606352010121</v>
      </c>
      <c r="G1598" s="1">
        <v>6.2646605879021049</v>
      </c>
      <c r="H1598" s="1"/>
      <c r="I1598" s="1">
        <v>3.8605111457665129</v>
      </c>
      <c r="J1598" s="1">
        <v>0.91578947366669439</v>
      </c>
      <c r="K1598" s="1">
        <v>6.7545991184839416</v>
      </c>
      <c r="L1598" s="1">
        <v>7.1971854474691463</v>
      </c>
      <c r="M1598" s="1">
        <v>3.1456272498234468E-2</v>
      </c>
      <c r="N1598" s="1">
        <v>4.7872435562882307</v>
      </c>
      <c r="O1598" s="1"/>
      <c r="P1598" s="1">
        <v>3.9516208908683081</v>
      </c>
      <c r="Q1598" s="1">
        <v>2.129297070140141</v>
      </c>
      <c r="R1598" s="1"/>
      <c r="S1598" s="1"/>
      <c r="T1598" s="1">
        <v>2.1593030124040098</v>
      </c>
    </row>
    <row r="1599" spans="1:20" x14ac:dyDescent="0.3">
      <c r="A1599" s="25">
        <v>38875</v>
      </c>
      <c r="B1599" s="1">
        <v>2.07880982348397</v>
      </c>
      <c r="C1599" s="1"/>
      <c r="D1599" s="1"/>
      <c r="E1599" s="1"/>
      <c r="F1599" s="1">
        <v>10.349618475073081</v>
      </c>
      <c r="G1599" s="1">
        <v>6.1519581865326991</v>
      </c>
      <c r="H1599" s="1"/>
      <c r="I1599" s="1">
        <v>3.7643434229773289</v>
      </c>
      <c r="J1599" s="1">
        <v>0.91052631578241838</v>
      </c>
      <c r="K1599" s="1">
        <v>6.4508419984295289</v>
      </c>
      <c r="L1599" s="1">
        <v>6.8584076899578923</v>
      </c>
      <c r="M1599" s="1">
        <v>3.0552727810797809E-2</v>
      </c>
      <c r="N1599" s="1">
        <v>4.5910110059064309</v>
      </c>
      <c r="O1599" s="1"/>
      <c r="P1599" s="1">
        <v>3.9815509940768021</v>
      </c>
      <c r="Q1599" s="1">
        <v>2.0912513870623521</v>
      </c>
      <c r="R1599" s="1"/>
      <c r="S1599" s="1"/>
      <c r="T1599" s="1">
        <v>2.082929710572941</v>
      </c>
    </row>
    <row r="1600" spans="1:20" x14ac:dyDescent="0.3">
      <c r="A1600" s="25">
        <v>38876</v>
      </c>
      <c r="B1600" s="1">
        <v>2.0793900741869158</v>
      </c>
      <c r="C1600" s="1"/>
      <c r="D1600" s="1"/>
      <c r="E1600" s="1"/>
      <c r="F1600" s="1">
        <v>10.39671491195242</v>
      </c>
      <c r="G1600" s="1">
        <v>6.3561383266071791</v>
      </c>
      <c r="H1600" s="1"/>
      <c r="I1600" s="1">
        <v>3.8195490818657172</v>
      </c>
      <c r="J1600" s="1">
        <v>0.94736842101857244</v>
      </c>
      <c r="K1600" s="1">
        <v>6.4748228236991432</v>
      </c>
      <c r="L1600" s="1">
        <v>6.7426674756395526</v>
      </c>
      <c r="M1600" s="1">
        <v>3.042944276224592E-2</v>
      </c>
      <c r="N1600" s="1">
        <v>4.567021715111359</v>
      </c>
      <c r="O1600" s="1"/>
      <c r="P1600" s="1">
        <v>4.0565009354803587</v>
      </c>
      <c r="Q1600" s="1">
        <v>2.0389122981710379</v>
      </c>
      <c r="R1600" s="1"/>
      <c r="S1600" s="1"/>
      <c r="T1600" s="1">
        <v>2.093148257531003</v>
      </c>
    </row>
    <row r="1601" spans="1:20" x14ac:dyDescent="0.3">
      <c r="A1601" s="25">
        <v>38877</v>
      </c>
      <c r="B1601" s="1">
        <v>2.0652415259609862</v>
      </c>
      <c r="C1601" s="1"/>
      <c r="D1601" s="1"/>
      <c r="E1601" s="1"/>
      <c r="F1601" s="1">
        <v>10.37562405294085</v>
      </c>
      <c r="G1601" s="1">
        <v>6.2500689456341041</v>
      </c>
      <c r="H1601" s="1"/>
      <c r="I1601" s="1">
        <v>3.7912574106665931</v>
      </c>
      <c r="J1601" s="1">
        <v>0.93684210525002043</v>
      </c>
      <c r="K1601" s="1">
        <v>6.4588356067979928</v>
      </c>
      <c r="L1601" s="1">
        <v>6.7877665899146544</v>
      </c>
      <c r="M1601" s="1">
        <v>2.966662183970175E-2</v>
      </c>
      <c r="N1601" s="1">
        <v>4.4658367608699967</v>
      </c>
      <c r="O1601" s="1"/>
      <c r="P1601" s="1">
        <v>4.0936661704283761</v>
      </c>
      <c r="Q1601" s="1">
        <v>2.0820027127015481</v>
      </c>
      <c r="R1601" s="1"/>
      <c r="S1601" s="1"/>
      <c r="T1601" s="1">
        <v>2.0717070289426989</v>
      </c>
    </row>
    <row r="1602" spans="1:20" x14ac:dyDescent="0.3">
      <c r="A1602" s="25">
        <v>38880</v>
      </c>
      <c r="B1602" s="1">
        <v>2.0086552995769749</v>
      </c>
      <c r="C1602" s="1"/>
      <c r="D1602" s="1"/>
      <c r="E1602" s="1"/>
      <c r="F1602" s="1">
        <v>9.9286915275029273</v>
      </c>
      <c r="G1602" s="1">
        <v>5.9351973973251759</v>
      </c>
      <c r="H1602" s="1"/>
      <c r="I1602" s="1">
        <v>3.6887510741520759</v>
      </c>
      <c r="J1602" s="1">
        <v>0.89315789472732965</v>
      </c>
      <c r="K1602" s="1">
        <v>6.1071168361222394</v>
      </c>
      <c r="L1602" s="1">
        <v>6.4914220661877771</v>
      </c>
      <c r="M1602" s="1">
        <v>2.8090480629716419E-2</v>
      </c>
      <c r="N1602" s="1">
        <v>4.3013121754396133</v>
      </c>
      <c r="O1602" s="1"/>
      <c r="P1602" s="1">
        <v>4.0893434346310231</v>
      </c>
      <c r="Q1602" s="1">
        <v>1.9548334404947241</v>
      </c>
      <c r="R1602" s="1"/>
      <c r="S1602" s="1"/>
      <c r="T1602" s="1">
        <v>1.9819255759007619</v>
      </c>
    </row>
    <row r="1603" spans="1:20" x14ac:dyDescent="0.3">
      <c r="A1603" s="25">
        <v>38881</v>
      </c>
      <c r="B1603" s="1">
        <v>2.0496095068012701</v>
      </c>
      <c r="C1603" s="1"/>
      <c r="D1603" s="1"/>
      <c r="E1603" s="1"/>
      <c r="F1603" s="1">
        <v>9.7105683022399756</v>
      </c>
      <c r="G1603" s="1">
        <v>6.0317656564021176</v>
      </c>
      <c r="H1603" s="1"/>
      <c r="I1603" s="1">
        <v>3.609292056774926</v>
      </c>
      <c r="J1603" s="1">
        <v>0.8947368420833679</v>
      </c>
      <c r="K1603" s="1">
        <v>5.9152702339653231</v>
      </c>
      <c r="L1603" s="1">
        <v>6.2451419494991063</v>
      </c>
      <c r="M1603" s="1">
        <v>2.7726307778821669E-2</v>
      </c>
      <c r="N1603" s="1">
        <v>4.1815089001575094</v>
      </c>
      <c r="O1603" s="1"/>
      <c r="P1603" s="1">
        <v>3.973208534791985</v>
      </c>
      <c r="Q1603" s="1">
        <v>1.9022841544672511</v>
      </c>
      <c r="R1603" s="1"/>
      <c r="S1603" s="1"/>
      <c r="T1603" s="1">
        <v>1.9401653868871771</v>
      </c>
    </row>
    <row r="1604" spans="1:20" x14ac:dyDescent="0.3">
      <c r="A1604" s="25">
        <v>38882</v>
      </c>
      <c r="B1604" s="1">
        <v>1.9251080173390751</v>
      </c>
      <c r="C1604" s="1"/>
      <c r="D1604" s="1"/>
      <c r="E1604" s="1"/>
      <c r="F1604" s="1">
        <v>9.7323691750338917</v>
      </c>
      <c r="G1604" s="1">
        <v>5.7379586001846823</v>
      </c>
      <c r="H1604" s="1"/>
      <c r="I1604" s="1">
        <v>3.5691675657267061</v>
      </c>
      <c r="J1604" s="1">
        <v>0.93157894736574476</v>
      </c>
      <c r="K1604" s="1">
        <v>6.2350145709208871</v>
      </c>
      <c r="L1604" s="1">
        <v>6.2984328928715012</v>
      </c>
      <c r="M1604" s="1">
        <v>2.7703634599724681E-2</v>
      </c>
      <c r="N1604" s="1">
        <v>4.2968430127853416</v>
      </c>
      <c r="O1604" s="1"/>
      <c r="P1604" s="1">
        <v>3.9275183512992058</v>
      </c>
      <c r="Q1604" s="1">
        <v>1.8287151540149209</v>
      </c>
      <c r="R1604" s="1"/>
      <c r="S1604" s="1"/>
      <c r="T1604" s="1">
        <v>1.945717660956876</v>
      </c>
    </row>
    <row r="1605" spans="1:20" x14ac:dyDescent="0.3">
      <c r="A1605" s="25">
        <v>38884</v>
      </c>
      <c r="B1605" s="1">
        <v>2.0362866841751419</v>
      </c>
      <c r="C1605" s="1"/>
      <c r="D1605" s="1"/>
      <c r="E1605" s="1"/>
      <c r="F1605" s="1">
        <v>10.23867578458438</v>
      </c>
      <c r="G1605" s="1">
        <v>5.7932466892618688</v>
      </c>
      <c r="H1605" s="1"/>
      <c r="I1605" s="1">
        <v>3.7243675223393948</v>
      </c>
      <c r="J1605" s="1">
        <v>0.91684210525279397</v>
      </c>
      <c r="K1605" s="1">
        <v>6.5547589078764519</v>
      </c>
      <c r="L1605" s="1">
        <v>6.65443952077002</v>
      </c>
      <c r="M1605" s="1">
        <v>2.8820989641152799E-2</v>
      </c>
      <c r="N1605" s="1">
        <v>4.5038517981730433</v>
      </c>
      <c r="O1605" s="1"/>
      <c r="P1605" s="1">
        <v>4.0709309855315174</v>
      </c>
      <c r="Q1605" s="1">
        <v>1.939068654704972</v>
      </c>
      <c r="R1605" s="1"/>
      <c r="S1605" s="1"/>
      <c r="T1605" s="1">
        <v>2.0317779090372059</v>
      </c>
    </row>
    <row r="1606" spans="1:20" x14ac:dyDescent="0.3">
      <c r="A1606" s="25">
        <v>38887</v>
      </c>
      <c r="B1606" s="1">
        <v>1.953583637732929</v>
      </c>
      <c r="C1606" s="1"/>
      <c r="D1606" s="1"/>
      <c r="E1606" s="1"/>
      <c r="F1606" s="1">
        <v>10.05338709721044</v>
      </c>
      <c r="G1606" s="1">
        <v>5.719218307353124</v>
      </c>
      <c r="H1606" s="1"/>
      <c r="I1606" s="1">
        <v>3.6917112900538158</v>
      </c>
      <c r="J1606" s="1">
        <v>0.93684210525002076</v>
      </c>
      <c r="K1606" s="1">
        <v>6.6346949921358709</v>
      </c>
      <c r="L1606" s="1">
        <v>6.5695472824957823</v>
      </c>
      <c r="M1606" s="1">
        <v>2.807645919703437E-2</v>
      </c>
      <c r="N1606" s="1">
        <v>4.4150653401861302</v>
      </c>
      <c r="O1606" s="1"/>
      <c r="P1606" s="1">
        <v>4.0270790675951904</v>
      </c>
      <c r="Q1606" s="1">
        <v>1.939068654704972</v>
      </c>
      <c r="R1606" s="1"/>
      <c r="S1606" s="1"/>
      <c r="T1606" s="1">
        <v>2.00218546958062</v>
      </c>
    </row>
    <row r="1607" spans="1:20" x14ac:dyDescent="0.3">
      <c r="A1607" s="25">
        <v>38888</v>
      </c>
      <c r="B1607" s="1">
        <v>1.981017675824178</v>
      </c>
      <c r="C1607" s="1"/>
      <c r="D1607" s="1"/>
      <c r="E1607" s="1"/>
      <c r="F1607" s="1">
        <v>9.937656126400773</v>
      </c>
      <c r="G1607" s="1">
        <v>5.5538606394936059</v>
      </c>
      <c r="H1607" s="1"/>
      <c r="I1607" s="1">
        <v>3.6769959621997428</v>
      </c>
      <c r="J1607" s="1">
        <v>0.92631578948146898</v>
      </c>
      <c r="K1607" s="1">
        <v>6.6346949921358709</v>
      </c>
      <c r="L1607" s="1">
        <v>6.6259383568669747</v>
      </c>
      <c r="M1607" s="1">
        <v>2.7708793015667081E-2</v>
      </c>
      <c r="N1607" s="1">
        <v>4.3956706531402148</v>
      </c>
      <c r="O1607" s="1"/>
      <c r="P1607" s="1">
        <v>4.0069605064856777</v>
      </c>
      <c r="Q1607" s="1">
        <v>1.93381372609298</v>
      </c>
      <c r="R1607" s="1"/>
      <c r="S1607" s="1"/>
      <c r="T1607" s="1">
        <v>1.986532782043704</v>
      </c>
    </row>
    <row r="1608" spans="1:20" x14ac:dyDescent="0.3">
      <c r="A1608" s="25">
        <v>38889</v>
      </c>
      <c r="B1608" s="1">
        <v>1.9813060389002759</v>
      </c>
      <c r="C1608" s="1"/>
      <c r="D1608" s="1"/>
      <c r="E1608" s="1"/>
      <c r="F1608" s="1">
        <v>10.3905178242736</v>
      </c>
      <c r="G1608" s="1">
        <v>5.4156729636465677</v>
      </c>
      <c r="H1608" s="1"/>
      <c r="I1608" s="1">
        <v>3.8268042913808689</v>
      </c>
      <c r="J1608" s="1">
        <v>0.90473684208198135</v>
      </c>
      <c r="K1608" s="1">
        <v>6.7865735522041337</v>
      </c>
      <c r="L1608" s="1">
        <v>6.812384971675848</v>
      </c>
      <c r="M1608" s="1">
        <v>2.8384383347841199E-2</v>
      </c>
      <c r="N1608" s="1">
        <v>4.5039005665057736</v>
      </c>
      <c r="O1608" s="1"/>
      <c r="P1608" s="1">
        <v>4.0735438596283693</v>
      </c>
      <c r="Q1608" s="1">
        <v>1.93381372609298</v>
      </c>
      <c r="R1608" s="1"/>
      <c r="S1608" s="1"/>
      <c r="T1608" s="1">
        <v>2.040519787359711</v>
      </c>
    </row>
    <row r="1609" spans="1:20" x14ac:dyDescent="0.3">
      <c r="A1609" s="25">
        <v>38890</v>
      </c>
      <c r="B1609" s="1">
        <v>1.939800276090234</v>
      </c>
      <c r="C1609" s="1"/>
      <c r="D1609" s="1"/>
      <c r="E1609" s="1"/>
      <c r="F1609" s="1">
        <v>10.40907368310816</v>
      </c>
      <c r="G1609" s="1">
        <v>5.4744165822623891</v>
      </c>
      <c r="H1609" s="1"/>
      <c r="I1609" s="1">
        <v>3.82549177351195</v>
      </c>
      <c r="J1609" s="1">
        <v>0.92157894736713142</v>
      </c>
      <c r="K1609" s="1">
        <v>6.6506822090370221</v>
      </c>
      <c r="L1609" s="1">
        <v>6.6828520590799672</v>
      </c>
      <c r="M1609" s="1">
        <v>2.776005149451281E-2</v>
      </c>
      <c r="N1609" s="1">
        <v>4.4669506178533513</v>
      </c>
      <c r="O1609" s="1"/>
      <c r="P1609" s="1">
        <v>4.033748709034696</v>
      </c>
      <c r="Q1609" s="1">
        <v>1.923514066028267</v>
      </c>
      <c r="R1609" s="1"/>
      <c r="S1609" s="1"/>
      <c r="T1609" s="1">
        <v>2.0269344359125752</v>
      </c>
    </row>
    <row r="1610" spans="1:20" x14ac:dyDescent="0.3">
      <c r="A1610" s="25">
        <v>38891</v>
      </c>
      <c r="B1610" s="1">
        <v>1.9536849217851899</v>
      </c>
      <c r="C1610" s="1"/>
      <c r="D1610" s="1"/>
      <c r="E1610" s="1"/>
      <c r="F1610" s="1">
        <v>10.523010311660521</v>
      </c>
      <c r="G1610" s="1">
        <v>5.4949186814597164</v>
      </c>
      <c r="H1610" s="1"/>
      <c r="I1610" s="1">
        <v>3.8181637342904029</v>
      </c>
      <c r="J1610" s="1">
        <v>0.93157894736574476</v>
      </c>
      <c r="K1610" s="1">
        <v>6.7545991184839442</v>
      </c>
      <c r="L1610" s="1">
        <v>6.7127795325700168</v>
      </c>
      <c r="M1610" s="1">
        <v>2.8171793759930161E-2</v>
      </c>
      <c r="N1610" s="1">
        <v>4.5468510210148363</v>
      </c>
      <c r="O1610" s="1"/>
      <c r="P1610" s="1">
        <v>4.0575124309778534</v>
      </c>
      <c r="Q1610" s="1">
        <v>1.9705982263075881</v>
      </c>
      <c r="R1610" s="1"/>
      <c r="S1610" s="1"/>
      <c r="T1610" s="1">
        <v>2.0473124630832782</v>
      </c>
    </row>
    <row r="1611" spans="1:20" x14ac:dyDescent="0.3">
      <c r="A1611" s="25">
        <v>38894</v>
      </c>
      <c r="B1611" s="1">
        <v>1.9399864639831159</v>
      </c>
      <c r="C1611" s="1"/>
      <c r="D1611" s="1"/>
      <c r="E1611" s="1"/>
      <c r="F1611" s="1">
        <v>10.574058200807711</v>
      </c>
      <c r="G1611" s="1">
        <v>5.4926105847567612</v>
      </c>
      <c r="H1611" s="1"/>
      <c r="I1611" s="1">
        <v>3.7992851582750911</v>
      </c>
      <c r="J1611" s="1">
        <v>0.923684210493108</v>
      </c>
      <c r="K1611" s="1">
        <v>6.676150349383791</v>
      </c>
      <c r="L1611" s="1">
        <v>6.7219864157783729</v>
      </c>
      <c r="M1611" s="1">
        <v>2.7736112462430459E-2</v>
      </c>
      <c r="N1611" s="1">
        <v>4.5285702273008939</v>
      </c>
      <c r="O1611" s="1"/>
      <c r="P1611" s="1">
        <v>4.1193179660054318</v>
      </c>
      <c r="Q1611" s="1">
        <v>2.008433712272331</v>
      </c>
      <c r="R1611" s="1"/>
      <c r="S1611" s="1"/>
      <c r="T1611" s="1">
        <v>2.0455404607206078</v>
      </c>
    </row>
    <row r="1612" spans="1:20" x14ac:dyDescent="0.3">
      <c r="A1612" s="25">
        <v>38895</v>
      </c>
      <c r="B1612" s="1">
        <v>1.9540952609842059</v>
      </c>
      <c r="C1612" s="1"/>
      <c r="D1612" s="1"/>
      <c r="E1612" s="1"/>
      <c r="F1612" s="1">
        <v>10.428472440074181</v>
      </c>
      <c r="G1612" s="1">
        <v>5.6292629490248283</v>
      </c>
      <c r="H1612" s="1"/>
      <c r="I1612" s="1">
        <v>3.778128109394665</v>
      </c>
      <c r="J1612" s="1">
        <v>0.91631578948285564</v>
      </c>
      <c r="K1612" s="1">
        <v>6.5640806793110951</v>
      </c>
      <c r="L1612" s="1">
        <v>6.5687071451104408</v>
      </c>
      <c r="M1612" s="1">
        <v>2.7545822270071081E-2</v>
      </c>
      <c r="N1612" s="1">
        <v>4.4969352680566006</v>
      </c>
      <c r="O1612" s="1"/>
      <c r="P1612" s="1">
        <v>4.0012782490559191</v>
      </c>
      <c r="Q1612" s="1">
        <v>2.0546770839839028</v>
      </c>
      <c r="R1612" s="1"/>
      <c r="S1612" s="1"/>
      <c r="T1612" s="1">
        <v>2.0304193738924918</v>
      </c>
    </row>
    <row r="1613" spans="1:20" x14ac:dyDescent="0.3">
      <c r="A1613" s="25">
        <v>38896</v>
      </c>
      <c r="B1613" s="1">
        <v>1.9960942560270529</v>
      </c>
      <c r="C1613" s="1"/>
      <c r="D1613" s="1"/>
      <c r="E1613" s="1"/>
      <c r="F1613" s="1">
        <v>10.655531461213441</v>
      </c>
      <c r="G1613" s="1">
        <v>5.5848291877935239</v>
      </c>
      <c r="H1613" s="1"/>
      <c r="I1613" s="1">
        <v>3.735226791266387</v>
      </c>
      <c r="J1613" s="1">
        <v>0.89526315789952926</v>
      </c>
      <c r="K1613" s="1">
        <v>6.5240557970836246</v>
      </c>
      <c r="L1613" s="1">
        <v>6.5702299464833347</v>
      </c>
      <c r="M1613" s="1">
        <v>2.7739450984113879E-2</v>
      </c>
      <c r="N1613" s="1">
        <v>4.5863267390824847</v>
      </c>
      <c r="O1613" s="1"/>
      <c r="P1613" s="1">
        <v>4.078108114847157</v>
      </c>
      <c r="Q1613" s="1">
        <v>1.9968728693444371</v>
      </c>
      <c r="R1613" s="1"/>
      <c r="S1613" s="1"/>
      <c r="T1613" s="1">
        <v>2.0575310100413402</v>
      </c>
    </row>
    <row r="1614" spans="1:20" x14ac:dyDescent="0.3">
      <c r="A1614" s="25">
        <v>38897</v>
      </c>
      <c r="B1614" s="1">
        <v>2.1490904843470671</v>
      </c>
      <c r="C1614" s="1"/>
      <c r="D1614" s="1"/>
      <c r="E1614" s="1"/>
      <c r="F1614" s="1">
        <v>11.13294317339658</v>
      </c>
      <c r="G1614" s="1">
        <v>5.7593975410734064</v>
      </c>
      <c r="H1614" s="1"/>
      <c r="I1614" s="1">
        <v>3.939714642360709</v>
      </c>
      <c r="J1614" s="1">
        <v>0.93894736842222037</v>
      </c>
      <c r="K1614" s="1">
        <v>6.9643295011752473</v>
      </c>
      <c r="L1614" s="1">
        <v>7.0424430516189167</v>
      </c>
      <c r="M1614" s="1">
        <v>2.914418365883795E-2</v>
      </c>
      <c r="N1614" s="1">
        <v>4.7741084499572066</v>
      </c>
      <c r="O1614" s="1"/>
      <c r="P1614" s="1">
        <v>4.1639993747107349</v>
      </c>
      <c r="Q1614" s="1">
        <v>2.12299115582424</v>
      </c>
      <c r="R1614" s="1"/>
      <c r="S1614" s="1"/>
      <c r="T1614" s="1">
        <v>2.1551092734790238</v>
      </c>
    </row>
    <row r="1615" spans="1:20" x14ac:dyDescent="0.3">
      <c r="A1615" s="25">
        <v>38898</v>
      </c>
      <c r="B1615" s="1">
        <v>2.1902425329754331</v>
      </c>
      <c r="C1615" s="1"/>
      <c r="D1615" s="1"/>
      <c r="E1615" s="1"/>
      <c r="F1615" s="1">
        <v>11.19351807644647</v>
      </c>
      <c r="G1615" s="1">
        <v>5.9756268596419231</v>
      </c>
      <c r="H1615" s="1"/>
      <c r="I1615" s="1">
        <v>3.9928588277911059</v>
      </c>
      <c r="J1615" s="1">
        <v>0.93157894736574498</v>
      </c>
      <c r="K1615" s="1">
        <v>6.9803394540662369</v>
      </c>
      <c r="L1615" s="1">
        <v>7.1257348520204413</v>
      </c>
      <c r="M1615" s="1">
        <v>2.888183267963923E-2</v>
      </c>
      <c r="N1615" s="1">
        <v>4.7980626644057969</v>
      </c>
      <c r="O1615" s="1"/>
      <c r="P1615" s="1">
        <v>4.2247755136345138</v>
      </c>
      <c r="Q1615" s="1">
        <v>2.1282460844131199</v>
      </c>
      <c r="R1615" s="1"/>
      <c r="S1615" s="1"/>
      <c r="T1615" s="1">
        <v>2.1636148848198391</v>
      </c>
    </row>
    <row r="1616" spans="1:20" x14ac:dyDescent="0.3">
      <c r="A1616" s="25">
        <v>38901</v>
      </c>
      <c r="B1616" s="1">
        <v>2.301326153440725</v>
      </c>
      <c r="C1616" s="1"/>
      <c r="D1616" s="1"/>
      <c r="E1616" s="1"/>
      <c r="F1616" s="1">
        <v>11.46122806050157</v>
      </c>
      <c r="G1616" s="1">
        <v>5.8956873843454014</v>
      </c>
      <c r="H1616" s="1"/>
      <c r="I1616" s="1">
        <v>4.0468073553134483</v>
      </c>
      <c r="J1616" s="1">
        <v>0.97631578947453557</v>
      </c>
      <c r="K1616" s="1">
        <v>7.2044787943758513</v>
      </c>
      <c r="L1616" s="1">
        <v>7.451206821690004</v>
      </c>
      <c r="M1616" s="1">
        <v>2.9179915903300539E-2</v>
      </c>
      <c r="N1616" s="1">
        <v>4.8331145168786254</v>
      </c>
      <c r="O1616" s="1"/>
      <c r="P1616" s="1">
        <v>4.219527345296946</v>
      </c>
      <c r="Q1616" s="1">
        <v>2.1755404418517128</v>
      </c>
      <c r="R1616" s="1"/>
      <c r="S1616" s="1"/>
      <c r="T1616" s="1">
        <v>2.206556408741871</v>
      </c>
    </row>
    <row r="1617" spans="1:20" x14ac:dyDescent="0.3">
      <c r="A1617" s="25">
        <v>38902</v>
      </c>
      <c r="B1617" s="1">
        <v>2.2735608019595852</v>
      </c>
      <c r="C1617" s="1"/>
      <c r="D1617" s="1"/>
      <c r="E1617" s="1"/>
      <c r="F1617" s="1">
        <v>11.4950500381204</v>
      </c>
      <c r="G1617" s="1">
        <v>5.8586735487876851</v>
      </c>
      <c r="H1617" s="1"/>
      <c r="I1617" s="1">
        <v>4.0467293697391131</v>
      </c>
      <c r="J1617" s="1">
        <v>0.9657894736597612</v>
      </c>
      <c r="K1617" s="1">
        <v>7.2044787943758513</v>
      </c>
      <c r="L1617" s="1">
        <v>7.4400694725446099</v>
      </c>
      <c r="M1617" s="1">
        <v>2.9536553501697989E-2</v>
      </c>
      <c r="N1617" s="1">
        <v>4.7981050632092703</v>
      </c>
      <c r="O1617" s="1"/>
      <c r="P1617" s="1">
        <v>4.2693529425773162</v>
      </c>
      <c r="Q1617" s="1">
        <v>2.1650305846508409</v>
      </c>
      <c r="R1617" s="1"/>
      <c r="S1617" s="1"/>
      <c r="T1617" s="1">
        <v>2.2071470761960938</v>
      </c>
    </row>
    <row r="1618" spans="1:20" x14ac:dyDescent="0.3">
      <c r="A1618" s="25">
        <v>38903</v>
      </c>
      <c r="B1618" s="1">
        <v>2.2037146702581691</v>
      </c>
      <c r="C1618" s="1"/>
      <c r="D1618" s="1"/>
      <c r="E1618" s="1"/>
      <c r="F1618" s="1">
        <v>11.247374514983941</v>
      </c>
      <c r="G1618" s="1">
        <v>5.7564485290887726</v>
      </c>
      <c r="H1618" s="1"/>
      <c r="I1618" s="1">
        <v>4.0025843973695592</v>
      </c>
      <c r="J1618" s="1">
        <v>0.91578947366669439</v>
      </c>
      <c r="K1618" s="1">
        <v>6.9963494069572274</v>
      </c>
      <c r="L1618" s="1">
        <v>7.2211965702712142</v>
      </c>
      <c r="M1618" s="1">
        <v>2.8268552105292929E-2</v>
      </c>
      <c r="N1618" s="1">
        <v>4.7001308147423799</v>
      </c>
      <c r="O1618" s="1"/>
      <c r="P1618" s="1">
        <v>4.1974119858319501</v>
      </c>
      <c r="Q1618" s="1">
        <v>2.133501013025112</v>
      </c>
      <c r="R1618" s="1"/>
      <c r="S1618" s="1"/>
      <c r="T1618" s="1">
        <v>2.1487300649734129</v>
      </c>
    </row>
    <row r="1619" spans="1:20" x14ac:dyDescent="0.3">
      <c r="A1619" s="25">
        <v>38904</v>
      </c>
      <c r="B1619" s="1">
        <v>2.2041410066513052</v>
      </c>
      <c r="C1619" s="1"/>
      <c r="D1619" s="1"/>
      <c r="E1619" s="1"/>
      <c r="F1619" s="1">
        <v>11.263583598132071</v>
      </c>
      <c r="G1619" s="1">
        <v>5.7603579730615841</v>
      </c>
      <c r="H1619" s="1"/>
      <c r="I1619" s="1">
        <v>3.995114758004449</v>
      </c>
      <c r="J1619" s="1">
        <v>0.91736842102273264</v>
      </c>
      <c r="K1619" s="1">
        <v>7.0763991713300571</v>
      </c>
      <c r="L1619" s="1">
        <v>7.2465583917865279</v>
      </c>
      <c r="M1619" s="1">
        <v>2.858227738048948E-2</v>
      </c>
      <c r="N1619" s="1">
        <v>4.7023173290046447</v>
      </c>
      <c r="O1619" s="1"/>
      <c r="P1619" s="1">
        <v>4.2161347670450171</v>
      </c>
      <c r="Q1619" s="1">
        <v>2.2070700134774421</v>
      </c>
      <c r="R1619" s="1"/>
      <c r="S1619" s="1"/>
      <c r="T1619" s="1">
        <v>2.1578854105138729</v>
      </c>
    </row>
    <row r="1620" spans="1:20" x14ac:dyDescent="0.3">
      <c r="A1620" s="25">
        <v>38905</v>
      </c>
      <c r="B1620" s="1">
        <v>2.120802601615885</v>
      </c>
      <c r="C1620" s="1"/>
      <c r="D1620" s="1"/>
      <c r="E1620" s="1"/>
      <c r="F1620" s="1">
        <v>11.151155156538239</v>
      </c>
      <c r="G1620" s="1">
        <v>5.7191136383804144</v>
      </c>
      <c r="H1620" s="1"/>
      <c r="I1620" s="1">
        <v>3.9306851068904018</v>
      </c>
      <c r="J1620" s="1">
        <v>0.96000000000554642</v>
      </c>
      <c r="K1620" s="1">
        <v>6.9643295011752491</v>
      </c>
      <c r="L1620" s="1">
        <v>7.1484894278065667</v>
      </c>
      <c r="M1620" s="1">
        <v>2.816377456036457E-2</v>
      </c>
      <c r="N1620" s="1">
        <v>4.658004037972252</v>
      </c>
      <c r="O1620" s="1"/>
      <c r="P1620" s="1">
        <v>4.1542202531147963</v>
      </c>
      <c r="Q1620" s="1">
        <v>2.1545207274268572</v>
      </c>
      <c r="R1620" s="1"/>
      <c r="S1620" s="1"/>
      <c r="T1620" s="1">
        <v>2.132368576491428</v>
      </c>
    </row>
    <row r="1621" spans="1:20" x14ac:dyDescent="0.3">
      <c r="A1621" s="25">
        <v>38908</v>
      </c>
      <c r="B1621" s="1">
        <v>2.1348427387363742</v>
      </c>
      <c r="C1621" s="1"/>
      <c r="D1621" s="1"/>
      <c r="E1621" s="1"/>
      <c r="F1621" s="1">
        <v>11.203410406902281</v>
      </c>
      <c r="G1621" s="1">
        <v>5.8324208123720247</v>
      </c>
      <c r="H1621" s="1"/>
      <c r="I1621" s="1">
        <v>3.9304900721457661</v>
      </c>
      <c r="J1621" s="1">
        <v>0.92684210525140764</v>
      </c>
      <c r="K1621" s="1">
        <v>6.9403145719208794</v>
      </c>
      <c r="L1621" s="1">
        <v>7.0894970554862766</v>
      </c>
      <c r="M1621" s="1">
        <v>2.8317313597851699E-2</v>
      </c>
      <c r="N1621" s="1">
        <v>4.6142950672455294</v>
      </c>
      <c r="O1621" s="1"/>
      <c r="P1621" s="1">
        <v>4.1459738042524226</v>
      </c>
      <c r="Q1621" s="1">
        <v>2.1639795989238202</v>
      </c>
      <c r="R1621" s="1"/>
      <c r="S1621" s="1"/>
      <c r="T1621" s="1">
        <v>2.1346721795628989</v>
      </c>
    </row>
    <row r="1622" spans="1:20" x14ac:dyDescent="0.3">
      <c r="A1622" s="25">
        <v>38909</v>
      </c>
      <c r="B1622" s="1">
        <v>2.176626742867585</v>
      </c>
      <c r="C1622" s="1"/>
      <c r="D1622" s="1"/>
      <c r="E1622" s="1"/>
      <c r="F1622" s="1">
        <v>11.32956419445048</v>
      </c>
      <c r="G1622" s="1">
        <v>5.7880983818983642</v>
      </c>
      <c r="H1622" s="1"/>
      <c r="I1622" s="1">
        <v>3.9878302370892542</v>
      </c>
      <c r="J1622" s="1">
        <v>0.91842105260883244</v>
      </c>
      <c r="K1622" s="1">
        <v>6.9723344776207439</v>
      </c>
      <c r="L1622" s="1">
        <v>7.170986209363412</v>
      </c>
      <c r="M1622" s="1">
        <v>2.858121613389231E-2</v>
      </c>
      <c r="N1622" s="1">
        <v>4.7075588700305309</v>
      </c>
      <c r="O1622" s="1"/>
      <c r="P1622" s="1">
        <v>4.2093100701055173</v>
      </c>
      <c r="Q1622" s="1">
        <v>2.1534697417229478</v>
      </c>
      <c r="R1622" s="1"/>
      <c r="S1622" s="1"/>
      <c r="T1622" s="1">
        <v>2.15906674542232</v>
      </c>
    </row>
    <row r="1623" spans="1:20" x14ac:dyDescent="0.3">
      <c r="A1623" s="25">
        <v>38910</v>
      </c>
      <c r="B1623" s="1">
        <v>2.1902733348999202</v>
      </c>
      <c r="C1623" s="1"/>
      <c r="D1623" s="1"/>
      <c r="E1623" s="1"/>
      <c r="F1623" s="1">
        <v>11.17180266277105</v>
      </c>
      <c r="G1623" s="1">
        <v>5.9611982618421919</v>
      </c>
      <c r="H1623" s="1"/>
      <c r="I1623" s="1">
        <v>4.0088664413752566</v>
      </c>
      <c r="J1623" s="1">
        <v>0.93421052630788282</v>
      </c>
      <c r="K1623" s="1">
        <v>6.8282449017660714</v>
      </c>
      <c r="L1623" s="1">
        <v>7.0275120452575761</v>
      </c>
      <c r="M1623" s="1">
        <v>2.849175681450674E-2</v>
      </c>
      <c r="N1623" s="1">
        <v>4.6746665146802817</v>
      </c>
      <c r="O1623" s="1"/>
      <c r="P1623" s="1">
        <v>4.1913340222940558</v>
      </c>
      <c r="Q1623" s="1">
        <v>2.112481298600255</v>
      </c>
      <c r="R1623" s="1"/>
      <c r="S1623" s="1"/>
      <c r="T1623" s="1">
        <v>2.139929119905486</v>
      </c>
    </row>
    <row r="1624" spans="1:20" x14ac:dyDescent="0.3">
      <c r="A1624" s="25">
        <v>38911</v>
      </c>
      <c r="B1624" s="1">
        <v>2.1204859760901749</v>
      </c>
      <c r="C1624" s="1"/>
      <c r="D1624" s="1"/>
      <c r="E1624" s="1"/>
      <c r="F1624" s="1">
        <v>10.834411667368711</v>
      </c>
      <c r="G1624" s="1">
        <v>6.0169907382837886</v>
      </c>
      <c r="H1624" s="1"/>
      <c r="I1624" s="1">
        <v>3.8144965931005221</v>
      </c>
      <c r="J1624" s="1">
        <v>0.91315789472455655</v>
      </c>
      <c r="K1624" s="1">
        <v>6.668145373020411</v>
      </c>
      <c r="L1624" s="1">
        <v>6.8224022630639274</v>
      </c>
      <c r="M1624" s="1">
        <v>2.7772200711452279E-2</v>
      </c>
      <c r="N1624" s="1">
        <v>4.6278387359925608</v>
      </c>
      <c r="O1624" s="1"/>
      <c r="P1624" s="1">
        <v>3.9931107633333149</v>
      </c>
      <c r="Q1624" s="1">
        <v>2.101971441399384</v>
      </c>
      <c r="R1624" s="1"/>
      <c r="S1624" s="1"/>
      <c r="T1624" s="1">
        <v>2.0882457176609499</v>
      </c>
    </row>
    <row r="1625" spans="1:20" x14ac:dyDescent="0.3">
      <c r="A1625" s="25">
        <v>38912</v>
      </c>
      <c r="B1625" s="1">
        <v>2.1480823050622821</v>
      </c>
      <c r="C1625" s="1"/>
      <c r="D1625" s="1"/>
      <c r="E1625" s="1"/>
      <c r="F1625" s="1">
        <v>10.829292877656369</v>
      </c>
      <c r="G1625" s="1">
        <v>6.2465411398496498</v>
      </c>
      <c r="H1625" s="1"/>
      <c r="I1625" s="1">
        <v>3.7829120526159139</v>
      </c>
      <c r="J1625" s="1">
        <v>0.93421052630788282</v>
      </c>
      <c r="K1625" s="1">
        <v>6.6281204907929414</v>
      </c>
      <c r="L1625" s="1">
        <v>6.7396313840741726</v>
      </c>
      <c r="M1625" s="1">
        <v>2.756511158690983E-2</v>
      </c>
      <c r="N1625" s="1">
        <v>4.6752106292480953</v>
      </c>
      <c r="O1625" s="1"/>
      <c r="P1625" s="1">
        <v>3.9320414853222099</v>
      </c>
      <c r="Q1625" s="1">
        <v>2.0599320125727831</v>
      </c>
      <c r="R1625" s="1"/>
      <c r="S1625" s="1"/>
      <c r="T1625" s="1">
        <v>2.0879503839338391</v>
      </c>
    </row>
    <row r="1626" spans="1:20" x14ac:dyDescent="0.3">
      <c r="A1626" s="25">
        <v>38915</v>
      </c>
      <c r="B1626" s="1">
        <v>2.1340068900245242</v>
      </c>
      <c r="C1626" s="1"/>
      <c r="D1626" s="1"/>
      <c r="E1626" s="1"/>
      <c r="F1626" s="1">
        <v>10.566403077429261</v>
      </c>
      <c r="G1626" s="1">
        <v>6.8205834104335441</v>
      </c>
      <c r="H1626" s="1"/>
      <c r="I1626" s="1">
        <v>3.7169200058759531</v>
      </c>
      <c r="J1626" s="1">
        <v>0.93315789472178323</v>
      </c>
      <c r="K1626" s="1">
        <v>6.5240557970836273</v>
      </c>
      <c r="L1626" s="1">
        <v>6.6121020767457193</v>
      </c>
      <c r="M1626" s="1">
        <v>2.7881652814459149E-2</v>
      </c>
      <c r="N1626" s="1">
        <v>4.5092733968222856</v>
      </c>
      <c r="O1626" s="1"/>
      <c r="P1626" s="1">
        <v>3.900191705272968</v>
      </c>
      <c r="Q1626" s="1">
        <v>2.0809517269976401</v>
      </c>
      <c r="R1626" s="1"/>
      <c r="S1626" s="1"/>
      <c r="T1626" s="1">
        <v>2.0594211458948548</v>
      </c>
    </row>
    <row r="1627" spans="1:20" x14ac:dyDescent="0.3">
      <c r="A1627" s="25">
        <v>38916</v>
      </c>
      <c r="B1627" s="1">
        <v>2.1621505701557711</v>
      </c>
      <c r="C1627" s="1"/>
      <c r="D1627" s="1"/>
      <c r="E1627" s="1"/>
      <c r="F1627" s="1">
        <v>10.61067828397249</v>
      </c>
      <c r="G1627" s="1">
        <v>6.723373803328939</v>
      </c>
      <c r="H1627" s="1"/>
      <c r="I1627" s="1">
        <v>3.776656031673014</v>
      </c>
      <c r="J1627" s="1">
        <v>0.96210526313152323</v>
      </c>
      <c r="K1627" s="1">
        <v>6.5640806793110977</v>
      </c>
      <c r="L1627" s="1">
        <v>6.5800303241841904</v>
      </c>
      <c r="M1627" s="1">
        <v>2.8141215104576522E-2</v>
      </c>
      <c r="N1627" s="1">
        <v>4.5606990648588939</v>
      </c>
      <c r="O1627" s="1"/>
      <c r="P1627" s="1">
        <v>3.8908218396858358</v>
      </c>
      <c r="Q1627" s="1">
        <v>2.091461584198512</v>
      </c>
      <c r="R1627" s="1"/>
      <c r="S1627" s="1"/>
      <c r="T1627" s="1">
        <v>2.075014766686349</v>
      </c>
    </row>
    <row r="1628" spans="1:20" x14ac:dyDescent="0.3">
      <c r="A1628" s="25">
        <v>38917</v>
      </c>
      <c r="B1628" s="1">
        <v>2.2871866468469411</v>
      </c>
      <c r="C1628" s="1"/>
      <c r="D1628" s="1"/>
      <c r="E1628" s="1"/>
      <c r="F1628" s="1">
        <v>11.210684209658201</v>
      </c>
      <c r="G1628" s="1">
        <v>6.7922724434334656</v>
      </c>
      <c r="H1628" s="1"/>
      <c r="I1628" s="1">
        <v>3.908297271020432</v>
      </c>
      <c r="J1628" s="1">
        <v>1.005263157884275</v>
      </c>
      <c r="K1628" s="1">
        <v>7.0844041477755519</v>
      </c>
      <c r="L1628" s="1">
        <v>7.1195557985404117</v>
      </c>
      <c r="M1628" s="1">
        <v>2.937968329686233E-2</v>
      </c>
      <c r="N1628" s="1">
        <v>4.7157598623435231</v>
      </c>
      <c r="O1628" s="1"/>
      <c r="P1628" s="1">
        <v>4.0163777810663523</v>
      </c>
      <c r="Q1628" s="1">
        <v>2.2175798706783141</v>
      </c>
      <c r="R1628" s="1"/>
      <c r="S1628" s="1"/>
      <c r="T1628" s="1">
        <v>2.1727702303603</v>
      </c>
    </row>
    <row r="1629" spans="1:20" x14ac:dyDescent="0.3">
      <c r="A1629" s="25">
        <v>38918</v>
      </c>
      <c r="B1629" s="1">
        <v>2.2593461322051751</v>
      </c>
      <c r="C1629" s="1"/>
      <c r="D1629" s="1"/>
      <c r="E1629" s="1"/>
      <c r="F1629" s="1">
        <v>10.789174776087989</v>
      </c>
      <c r="G1629" s="1">
        <v>6.8945564423175938</v>
      </c>
      <c r="H1629" s="1"/>
      <c r="I1629" s="1">
        <v>3.7783677877663222</v>
      </c>
      <c r="J1629" s="1">
        <v>0.9863157894731488</v>
      </c>
      <c r="K1629" s="1">
        <v>6.9723344776207448</v>
      </c>
      <c r="L1629" s="1">
        <v>7.0263295053563164</v>
      </c>
      <c r="M1629" s="1">
        <v>2.8451635585320909E-2</v>
      </c>
      <c r="N1629" s="1">
        <v>4.5808421555178738</v>
      </c>
      <c r="O1629" s="1"/>
      <c r="P1629" s="1">
        <v>3.970278039215525</v>
      </c>
      <c r="Q1629" s="1">
        <v>2.1807953704637062</v>
      </c>
      <c r="R1629" s="1"/>
      <c r="S1629" s="1"/>
      <c r="T1629" s="1">
        <v>2.1173065564087361</v>
      </c>
    </row>
    <row r="1630" spans="1:20" x14ac:dyDescent="0.3">
      <c r="A1630" s="25">
        <v>38919</v>
      </c>
      <c r="B1630" s="1">
        <v>2.2593108005416669</v>
      </c>
      <c r="C1630" s="1"/>
      <c r="D1630" s="1"/>
      <c r="E1630" s="1"/>
      <c r="F1630" s="1">
        <v>10.56984487207874</v>
      </c>
      <c r="G1630" s="1">
        <v>6.7084175129951547</v>
      </c>
      <c r="H1630" s="1"/>
      <c r="I1630" s="1">
        <v>3.7869298096464701</v>
      </c>
      <c r="J1630" s="1">
        <v>0.98894736841528663</v>
      </c>
      <c r="K1630" s="1">
        <v>7.0043543834027213</v>
      </c>
      <c r="L1630" s="1">
        <v>7.0438341230377191</v>
      </c>
      <c r="M1630" s="1">
        <v>2.8295463784310679E-2</v>
      </c>
      <c r="N1630" s="1">
        <v>4.5572841574535543</v>
      </c>
      <c r="O1630" s="1"/>
      <c r="P1630" s="1">
        <v>3.9631492703941809</v>
      </c>
      <c r="Q1630" s="1">
        <v>2.1860502990525861</v>
      </c>
      <c r="R1630" s="1"/>
      <c r="S1630" s="1"/>
      <c r="T1630" s="1">
        <v>2.0974601299468341</v>
      </c>
    </row>
    <row r="1631" spans="1:20" x14ac:dyDescent="0.3">
      <c r="A1631" s="25">
        <v>38922</v>
      </c>
      <c r="B1631" s="1">
        <v>2.300976215727133</v>
      </c>
      <c r="C1631" s="1"/>
      <c r="D1631" s="1"/>
      <c r="E1631" s="1"/>
      <c r="F1631" s="1">
        <v>10.716942942445961</v>
      </c>
      <c r="G1631" s="1">
        <v>6.6907276251222854</v>
      </c>
      <c r="H1631" s="1"/>
      <c r="I1631" s="1">
        <v>3.8683797968494842</v>
      </c>
      <c r="J1631" s="1">
        <v>1.0315789473518779</v>
      </c>
      <c r="K1631" s="1">
        <v>7.2445036765212123</v>
      </c>
      <c r="L1631" s="1">
        <v>7.3063248861420522</v>
      </c>
      <c r="M1631" s="1">
        <v>2.8655279627856009E-2</v>
      </c>
      <c r="N1631" s="1">
        <v>4.7140857034882533</v>
      </c>
      <c r="O1631" s="1"/>
      <c r="P1631" s="1">
        <v>4.0609393936565574</v>
      </c>
      <c r="Q1631" s="1">
        <v>2.249109442304043</v>
      </c>
      <c r="R1631" s="1"/>
      <c r="S1631" s="1"/>
      <c r="T1631" s="1">
        <v>2.1396337861783752</v>
      </c>
    </row>
    <row r="1632" spans="1:20" x14ac:dyDescent="0.3">
      <c r="A1632" s="25">
        <v>38923</v>
      </c>
      <c r="B1632" s="1">
        <v>2.30137683106557</v>
      </c>
      <c r="C1632" s="1"/>
      <c r="D1632" s="1"/>
      <c r="E1632" s="1"/>
      <c r="F1632" s="1">
        <v>10.93266853169224</v>
      </c>
      <c r="G1632" s="1">
        <v>6.7097581329982008</v>
      </c>
      <c r="H1632" s="1"/>
      <c r="I1632" s="1">
        <v>3.8818722324214989</v>
      </c>
      <c r="J1632" s="1">
        <v>1.068421052634255</v>
      </c>
      <c r="K1632" s="1">
        <v>7.2925335351941776</v>
      </c>
      <c r="L1632" s="1">
        <v>7.4213141049885998</v>
      </c>
      <c r="M1632" s="1">
        <v>2.8791884428528682E-2</v>
      </c>
      <c r="N1632" s="1">
        <v>4.7694036923252057</v>
      </c>
      <c r="O1632" s="1"/>
      <c r="P1632" s="1">
        <v>4.147125172467228</v>
      </c>
      <c r="Q1632" s="1">
        <v>2.249109442304043</v>
      </c>
      <c r="R1632" s="1"/>
      <c r="S1632" s="1"/>
      <c r="T1632" s="1">
        <v>2.166568222090957</v>
      </c>
    </row>
    <row r="1633" spans="1:20" x14ac:dyDescent="0.3">
      <c r="A1633" s="25">
        <v>38924</v>
      </c>
      <c r="B1633" s="1">
        <v>2.2596674804085279</v>
      </c>
      <c r="C1633" s="1"/>
      <c r="D1633" s="1"/>
      <c r="E1633" s="1"/>
      <c r="F1633" s="1">
        <v>10.83652097184609</v>
      </c>
      <c r="G1633" s="1">
        <v>6.5616212064018873</v>
      </c>
      <c r="H1633" s="1"/>
      <c r="I1633" s="1">
        <v>3.8678457221447782</v>
      </c>
      <c r="J1633" s="1">
        <v>1.068421052634255</v>
      </c>
      <c r="K1633" s="1">
        <v>7.252508652966708</v>
      </c>
      <c r="L1633" s="1">
        <v>7.437555801144379</v>
      </c>
      <c r="M1633" s="1">
        <v>2.9298903660199219E-2</v>
      </c>
      <c r="N1633" s="1">
        <v>4.7887304344835862</v>
      </c>
      <c r="O1633" s="1"/>
      <c r="P1633" s="1">
        <v>4.1250090798563326</v>
      </c>
      <c r="Q1633" s="1">
        <v>2.2438545136920509</v>
      </c>
      <c r="R1633" s="1"/>
      <c r="S1633" s="1"/>
      <c r="T1633" s="1">
        <v>2.1614884819846369</v>
      </c>
    </row>
    <row r="1634" spans="1:20" x14ac:dyDescent="0.3">
      <c r="A1634" s="25">
        <v>38925</v>
      </c>
      <c r="B1634" s="1">
        <v>2.2732986636515582</v>
      </c>
      <c r="C1634" s="1"/>
      <c r="D1634" s="1"/>
      <c r="E1634" s="1"/>
      <c r="F1634" s="1">
        <v>10.97548495550099</v>
      </c>
      <c r="G1634" s="1">
        <v>6.8478391085252177</v>
      </c>
      <c r="H1634" s="1"/>
      <c r="I1634" s="1">
        <v>3.8934961325726629</v>
      </c>
      <c r="J1634" s="1">
        <v>1.0368421052361541</v>
      </c>
      <c r="K1634" s="1">
        <v>7.0844041477755528</v>
      </c>
      <c r="L1634" s="1">
        <v>7.4551624734552027</v>
      </c>
      <c r="M1634" s="1">
        <v>2.9784226496512179E-2</v>
      </c>
      <c r="N1634" s="1">
        <v>4.8195804232358803</v>
      </c>
      <c r="O1634" s="1"/>
      <c r="P1634" s="1">
        <v>4.0759081891281452</v>
      </c>
      <c r="Q1634" s="1">
        <v>2.2596192995049149</v>
      </c>
      <c r="R1634" s="1"/>
      <c r="S1634" s="1"/>
      <c r="T1634" s="1">
        <v>2.1787950383933778</v>
      </c>
    </row>
    <row r="1635" spans="1:20" x14ac:dyDescent="0.3">
      <c r="A1635" s="25">
        <v>38926</v>
      </c>
      <c r="B1635" s="1">
        <v>2.314794535592839</v>
      </c>
      <c r="C1635" s="1"/>
      <c r="D1635" s="1"/>
      <c r="E1635" s="1"/>
      <c r="F1635" s="1">
        <v>11.22890761487221</v>
      </c>
      <c r="G1635" s="1">
        <v>6.7974399887133181</v>
      </c>
      <c r="H1635" s="1"/>
      <c r="I1635" s="1">
        <v>3.8600790788588828</v>
      </c>
      <c r="J1635" s="1">
        <v>1.061578947347718</v>
      </c>
      <c r="K1635" s="1">
        <v>7.1564489357028904</v>
      </c>
      <c r="L1635" s="1">
        <v>7.5953650604424228</v>
      </c>
      <c r="M1635" s="1">
        <v>2.9975645790270681E-2</v>
      </c>
      <c r="N1635" s="1">
        <v>4.8688302863285067</v>
      </c>
      <c r="O1635" s="1"/>
      <c r="P1635" s="1">
        <v>3.996875861217426</v>
      </c>
      <c r="Q1635" s="1">
        <v>2.2911488711306438</v>
      </c>
      <c r="R1635" s="1"/>
      <c r="S1635" s="1"/>
      <c r="T1635" s="1">
        <v>2.2079740106320078</v>
      </c>
    </row>
    <row r="1636" spans="1:20" x14ac:dyDescent="0.3">
      <c r="A1636" s="25">
        <v>38929</v>
      </c>
      <c r="B1636" s="1">
        <v>2.2869214224047361</v>
      </c>
      <c r="C1636" s="1"/>
      <c r="D1636" s="1"/>
      <c r="E1636" s="1"/>
      <c r="F1636" s="1">
        <v>11.10966284346803</v>
      </c>
      <c r="G1636" s="1">
        <v>6.7129493944035534</v>
      </c>
      <c r="H1636" s="1"/>
      <c r="I1636" s="1">
        <v>3.8411367978923709</v>
      </c>
      <c r="J1636" s="1">
        <v>1.076315789460669</v>
      </c>
      <c r="K1636" s="1">
        <v>7.2044787943758539</v>
      </c>
      <c r="L1636" s="1">
        <v>7.5947956149059213</v>
      </c>
      <c r="M1636" s="1">
        <v>2.9846358527647159E-2</v>
      </c>
      <c r="N1636" s="1">
        <v>4.8284555109463589</v>
      </c>
      <c r="O1636" s="1"/>
      <c r="P1636" s="1">
        <v>3.907304545727194</v>
      </c>
      <c r="Q1636" s="1">
        <v>2.2806390139297719</v>
      </c>
      <c r="R1636" s="1"/>
      <c r="S1636" s="1"/>
      <c r="T1636" s="1">
        <v>2.1900177200236199</v>
      </c>
    </row>
    <row r="1637" spans="1:20" x14ac:dyDescent="0.3">
      <c r="A1637" s="25">
        <v>38930</v>
      </c>
      <c r="B1637" s="1">
        <v>2.2040597729572959</v>
      </c>
      <c r="C1637" s="1"/>
      <c r="D1637" s="1"/>
      <c r="E1637" s="1"/>
      <c r="F1637" s="1">
        <v>11.04050548463001</v>
      </c>
      <c r="G1637" s="1">
        <v>6.504766347109106</v>
      </c>
      <c r="H1637" s="1"/>
      <c r="I1637" s="1">
        <v>3.7949392127521571</v>
      </c>
      <c r="J1637" s="1">
        <v>1.0526315789352041</v>
      </c>
      <c r="K1637" s="1">
        <v>7.0443792655480824</v>
      </c>
      <c r="L1637" s="1">
        <v>7.4436210872123096</v>
      </c>
      <c r="M1637" s="1">
        <v>3.000602307535484E-2</v>
      </c>
      <c r="N1637" s="1">
        <v>4.8261304136362053</v>
      </c>
      <c r="O1637" s="1"/>
      <c r="P1637" s="1">
        <v>3.9541546443732711</v>
      </c>
      <c r="Q1637" s="1">
        <v>2.233344656491179</v>
      </c>
      <c r="R1637" s="1"/>
      <c r="S1637" s="1"/>
      <c r="T1637" s="1">
        <v>2.1759598346131059</v>
      </c>
    </row>
    <row r="1638" spans="1:20" x14ac:dyDescent="0.3">
      <c r="A1638" s="25">
        <v>38931</v>
      </c>
      <c r="B1638" s="1">
        <v>2.273215028155307</v>
      </c>
      <c r="C1638" s="1"/>
      <c r="D1638" s="1"/>
      <c r="E1638" s="1"/>
      <c r="F1638" s="1">
        <v>11.26740299791844</v>
      </c>
      <c r="G1638" s="1">
        <v>6.3611692613414297</v>
      </c>
      <c r="H1638" s="1"/>
      <c r="I1638" s="1">
        <v>3.8568691185680102</v>
      </c>
      <c r="J1638" s="1">
        <v>1.051578947349104</v>
      </c>
      <c r="K1638" s="1">
        <v>7.0603892184390711</v>
      </c>
      <c r="L1638" s="1">
        <v>7.5027640096251416</v>
      </c>
      <c r="M1638" s="1">
        <v>3.0296147249463092E-2</v>
      </c>
      <c r="N1638" s="1">
        <v>4.9056136084094204</v>
      </c>
      <c r="O1638" s="1"/>
      <c r="P1638" s="1">
        <v>3.9499581884389952</v>
      </c>
      <c r="Q1638" s="1">
        <v>2.2622467638109121</v>
      </c>
      <c r="R1638" s="1"/>
      <c r="S1638" s="1"/>
      <c r="T1638" s="1">
        <v>2.202480803307731</v>
      </c>
    </row>
    <row r="1639" spans="1:20" x14ac:dyDescent="0.3">
      <c r="A1639" s="25">
        <v>38932</v>
      </c>
      <c r="B1639" s="1">
        <v>2.328593128782404</v>
      </c>
      <c r="C1639" s="1"/>
      <c r="D1639" s="1"/>
      <c r="E1639" s="1"/>
      <c r="F1639" s="1">
        <v>11.367468643594149</v>
      </c>
      <c r="G1639" s="1">
        <v>6.3251291784737056</v>
      </c>
      <c r="H1639" s="1"/>
      <c r="I1639" s="1">
        <v>3.9302461468161369</v>
      </c>
      <c r="J1639" s="1">
        <v>1.019473684181065</v>
      </c>
      <c r="K1639" s="1">
        <v>7.0283693127392057</v>
      </c>
      <c r="L1639" s="1">
        <v>7.4535125144838839</v>
      </c>
      <c r="M1639" s="1">
        <v>3.0154676657894841E-2</v>
      </c>
      <c r="N1639" s="1">
        <v>4.9470671916511719</v>
      </c>
      <c r="O1639" s="1"/>
      <c r="P1639" s="1">
        <v>3.9319460405534881</v>
      </c>
      <c r="Q1639" s="1">
        <v>2.2753840853177798</v>
      </c>
      <c r="R1639" s="1"/>
      <c r="S1639" s="1"/>
      <c r="T1639" s="1">
        <v>2.212108682811571</v>
      </c>
    </row>
    <row r="1640" spans="1:20" x14ac:dyDescent="0.3">
      <c r="A1640" s="25">
        <v>38933</v>
      </c>
      <c r="B1640" s="1">
        <v>2.370244859025572</v>
      </c>
      <c r="C1640" s="1"/>
      <c r="D1640" s="1"/>
      <c r="E1640" s="1"/>
      <c r="F1640" s="1">
        <v>11.50112675581037</v>
      </c>
      <c r="G1640" s="1">
        <v>6.4462582154242654</v>
      </c>
      <c r="H1640" s="1"/>
      <c r="I1640" s="1">
        <v>3.8671926048107781</v>
      </c>
      <c r="J1640" s="1">
        <v>1.0447368421087899</v>
      </c>
      <c r="K1640" s="1">
        <v>7.1564489357028904</v>
      </c>
      <c r="L1640" s="1">
        <v>7.6485015620996908</v>
      </c>
      <c r="M1640" s="1">
        <v>3.0588383313482671E-2</v>
      </c>
      <c r="N1640" s="1">
        <v>4.9464106583859451</v>
      </c>
      <c r="O1640" s="1"/>
      <c r="P1640" s="1">
        <v>3.8892174669871831</v>
      </c>
      <c r="Q1640" s="1">
        <v>2.3741767431723879</v>
      </c>
      <c r="R1640" s="1"/>
      <c r="S1640" s="1"/>
      <c r="T1640" s="1">
        <v>2.2354991139988121</v>
      </c>
    </row>
    <row r="1641" spans="1:20" x14ac:dyDescent="0.3">
      <c r="A1641" s="25">
        <v>38936</v>
      </c>
      <c r="B1641" s="1">
        <v>2.3981733418847262</v>
      </c>
      <c r="C1641" s="1"/>
      <c r="D1641" s="1"/>
      <c r="E1641" s="1"/>
      <c r="F1641" s="1">
        <v>11.395541013820839</v>
      </c>
      <c r="G1641" s="1">
        <v>6.5322435877307106</v>
      </c>
      <c r="H1641" s="1"/>
      <c r="I1641" s="1">
        <v>3.9049652830211881</v>
      </c>
      <c r="J1641" s="1">
        <v>1.0315789473518779</v>
      </c>
      <c r="K1641" s="1">
        <v>7.1084190771120364</v>
      </c>
      <c r="L1641" s="1">
        <v>7.5419679410305811</v>
      </c>
      <c r="M1641" s="1">
        <v>3.0244877693138651E-2</v>
      </c>
      <c r="N1641" s="1">
        <v>4.9762551269585726</v>
      </c>
      <c r="O1641" s="1"/>
      <c r="P1641" s="1">
        <v>3.890385537205348</v>
      </c>
      <c r="Q1641" s="1">
        <v>2.3542080144283268</v>
      </c>
      <c r="R1641" s="1"/>
      <c r="S1641" s="1"/>
      <c r="T1641" s="1">
        <v>2.2266391021854628</v>
      </c>
    </row>
    <row r="1642" spans="1:20" x14ac:dyDescent="0.3">
      <c r="A1642" s="25">
        <v>38937</v>
      </c>
      <c r="B1642" s="1">
        <v>2.370507566269362</v>
      </c>
      <c r="C1642" s="1"/>
      <c r="D1642" s="1"/>
      <c r="E1642" s="1"/>
      <c r="F1642" s="1">
        <v>11.384058892387371</v>
      </c>
      <c r="G1642" s="1">
        <v>6.4449661964831142</v>
      </c>
      <c r="H1642" s="1"/>
      <c r="I1642" s="1">
        <v>3.8413296141507458</v>
      </c>
      <c r="J1642" s="1">
        <v>1.0315789473518779</v>
      </c>
      <c r="K1642" s="1">
        <v>7.1004141006665424</v>
      </c>
      <c r="L1642" s="1">
        <v>7.4608394526380097</v>
      </c>
      <c r="M1642" s="1">
        <v>3.0191504419665029E-2</v>
      </c>
      <c r="N1642" s="1">
        <v>4.9867744221761097</v>
      </c>
      <c r="O1642" s="1"/>
      <c r="P1642" s="1">
        <v>3.8641569839768999</v>
      </c>
      <c r="Q1642" s="1">
        <v>2.38573758600783</v>
      </c>
      <c r="R1642" s="1"/>
      <c r="S1642" s="1"/>
      <c r="T1642" s="1">
        <v>2.2209096278794971</v>
      </c>
    </row>
    <row r="1643" spans="1:20" x14ac:dyDescent="0.3">
      <c r="A1643" s="25">
        <v>38938</v>
      </c>
      <c r="B1643" s="1">
        <v>2.3565105297763038</v>
      </c>
      <c r="C1643" s="1"/>
      <c r="D1643" s="1"/>
      <c r="E1643" s="1"/>
      <c r="F1643" s="1">
        <v>11.170135269253599</v>
      </c>
      <c r="G1643" s="1">
        <v>6.2469085385997483</v>
      </c>
      <c r="H1643" s="1"/>
      <c r="I1643" s="1">
        <v>3.784347720596259</v>
      </c>
      <c r="J1643" s="1">
        <v>1.026315789467602</v>
      </c>
      <c r="K1643" s="1">
        <v>7.1644539121483843</v>
      </c>
      <c r="L1643" s="1">
        <v>7.3694928663661754</v>
      </c>
      <c r="M1643" s="1">
        <v>3.0198907932746561E-2</v>
      </c>
      <c r="N1643" s="1">
        <v>4.9843428503779359</v>
      </c>
      <c r="O1643" s="1"/>
      <c r="P1643" s="1">
        <v>3.8570374915941281</v>
      </c>
      <c r="Q1643" s="1">
        <v>2.4309299720154942</v>
      </c>
      <c r="R1643" s="1"/>
      <c r="S1643" s="1"/>
      <c r="T1643" s="1">
        <v>2.2005316007087941</v>
      </c>
    </row>
    <row r="1644" spans="1:20" x14ac:dyDescent="0.3">
      <c r="A1644" s="25">
        <v>38939</v>
      </c>
      <c r="B1644" s="1">
        <v>2.3575934760255461</v>
      </c>
      <c r="C1644" s="1"/>
      <c r="D1644" s="1"/>
      <c r="E1644" s="1"/>
      <c r="F1644" s="1">
        <v>11.052680175703509</v>
      </c>
      <c r="G1644" s="1">
        <v>6.215808360003126</v>
      </c>
      <c r="H1644" s="1"/>
      <c r="I1644" s="1">
        <v>3.7882237239166558</v>
      </c>
      <c r="J1644" s="1">
        <v>1.05789473681948</v>
      </c>
      <c r="K1644" s="1">
        <v>7.2044787943758548</v>
      </c>
      <c r="L1644" s="1">
        <v>7.4659594244931187</v>
      </c>
      <c r="M1644" s="1">
        <v>3.0274904606270279E-2</v>
      </c>
      <c r="N1644" s="1">
        <v>5.0018706403181374</v>
      </c>
      <c r="O1644" s="1"/>
      <c r="P1644" s="1">
        <v>3.8645325618762638</v>
      </c>
      <c r="Q1644" s="1">
        <v>2.386788571804189</v>
      </c>
      <c r="R1644" s="1"/>
      <c r="S1644" s="1"/>
      <c r="T1644" s="1">
        <v>2.2063201417601821</v>
      </c>
    </row>
    <row r="1645" spans="1:20" x14ac:dyDescent="0.3">
      <c r="A1645" s="25">
        <v>38940</v>
      </c>
      <c r="B1645" s="1">
        <v>2.398150700812848</v>
      </c>
      <c r="C1645" s="1"/>
      <c r="D1645" s="1"/>
      <c r="E1645" s="1"/>
      <c r="F1645" s="1">
        <v>10.858902438038619</v>
      </c>
      <c r="G1645" s="1">
        <v>6.2084059915951073</v>
      </c>
      <c r="H1645" s="1"/>
      <c r="I1645" s="1">
        <v>3.7983339099918951</v>
      </c>
      <c r="J1645" s="1">
        <v>1.060068120997693</v>
      </c>
      <c r="K1645" s="1">
        <v>7.0844041477755528</v>
      </c>
      <c r="L1645" s="1">
        <v>7.4097152388462764</v>
      </c>
      <c r="M1645" s="1">
        <v>3.0139384488493039E-2</v>
      </c>
      <c r="N1645" s="1">
        <v>4.980117129925981</v>
      </c>
      <c r="O1645" s="1"/>
      <c r="P1645" s="1">
        <v>3.8330498789507108</v>
      </c>
      <c r="Q1645" s="1">
        <v>2.3951964574816809</v>
      </c>
      <c r="R1645" s="1"/>
      <c r="S1645" s="1"/>
      <c r="T1645" s="1">
        <v>2.1821618428824499</v>
      </c>
    </row>
    <row r="1646" spans="1:20" x14ac:dyDescent="0.3">
      <c r="A1646" s="25">
        <v>38943</v>
      </c>
      <c r="B1646" s="1">
        <v>2.3703524959955362</v>
      </c>
      <c r="C1646" s="1"/>
      <c r="D1646" s="1"/>
      <c r="E1646" s="1"/>
      <c r="F1646" s="1">
        <v>10.76279115242931</v>
      </c>
      <c r="G1646" s="1">
        <v>6.1615754971372434</v>
      </c>
      <c r="H1646" s="1"/>
      <c r="I1646" s="1">
        <v>3.7923352842737308</v>
      </c>
      <c r="J1646" s="1">
        <v>1.05952477495314</v>
      </c>
      <c r="K1646" s="1">
        <v>7.0666971617075998</v>
      </c>
      <c r="L1646" s="1">
        <v>7.2837138840143529</v>
      </c>
      <c r="M1646" s="1">
        <v>2.9665559429957401E-2</v>
      </c>
      <c r="N1646" s="1">
        <v>4.8886592346039146</v>
      </c>
      <c r="O1646" s="1"/>
      <c r="P1646" s="1">
        <v>3.858518795965137</v>
      </c>
      <c r="Q1646" s="1">
        <v>2.4120122290677921</v>
      </c>
      <c r="R1646" s="1"/>
      <c r="S1646" s="1"/>
      <c r="T1646" s="1">
        <v>2.159243945658587</v>
      </c>
    </row>
    <row r="1647" spans="1:20" x14ac:dyDescent="0.3">
      <c r="A1647" s="25">
        <v>38944</v>
      </c>
      <c r="B1647" s="1">
        <v>2.3846870380738512</v>
      </c>
      <c r="C1647" s="1"/>
      <c r="D1647" s="1"/>
      <c r="E1647" s="1"/>
      <c r="F1647" s="1">
        <v>10.81033796571135</v>
      </c>
      <c r="G1647" s="1">
        <v>6.3095029788424029</v>
      </c>
      <c r="H1647" s="1"/>
      <c r="I1647" s="1">
        <v>3.9086433650334409</v>
      </c>
      <c r="J1647" s="1">
        <v>1.086692076857237</v>
      </c>
      <c r="K1647" s="1">
        <v>7.4047396227660176</v>
      </c>
      <c r="L1647" s="1">
        <v>7.5881681423691516</v>
      </c>
      <c r="M1647" s="1">
        <v>3.0958351183766521E-2</v>
      </c>
      <c r="N1647" s="1">
        <v>4.9802511710888799</v>
      </c>
      <c r="O1647" s="1"/>
      <c r="P1647" s="1">
        <v>3.9814450024178831</v>
      </c>
      <c r="Q1647" s="1">
        <v>2.3543131129155119</v>
      </c>
      <c r="R1647" s="1"/>
      <c r="S1647" s="1"/>
      <c r="T1647" s="1">
        <v>2.2028942705256869</v>
      </c>
    </row>
    <row r="1648" spans="1:20" x14ac:dyDescent="0.3">
      <c r="A1648" s="25">
        <v>38945</v>
      </c>
      <c r="B1648" s="1">
        <v>2.3848876567139201</v>
      </c>
      <c r="C1648" s="1"/>
      <c r="D1648" s="1"/>
      <c r="E1648" s="1"/>
      <c r="F1648" s="1">
        <v>10.961784394938119</v>
      </c>
      <c r="G1648" s="1">
        <v>6.2718630921400669</v>
      </c>
      <c r="H1648" s="1"/>
      <c r="I1648" s="1">
        <v>4.0346085530472253</v>
      </c>
      <c r="J1648" s="1">
        <v>1.094842267433088</v>
      </c>
      <c r="K1648" s="1">
        <v>7.5254690731322942</v>
      </c>
      <c r="L1648" s="1">
        <v>7.6356922397534186</v>
      </c>
      <c r="M1648" s="1">
        <v>3.1605333700948972E-2</v>
      </c>
      <c r="N1648" s="1">
        <v>4.9705040073391729</v>
      </c>
      <c r="O1648" s="1"/>
      <c r="P1648" s="1">
        <v>4.0534323909629908</v>
      </c>
      <c r="Q1648" s="1">
        <v>2.3331882998879059</v>
      </c>
      <c r="R1648" s="1"/>
      <c r="S1648" s="1"/>
      <c r="T1648" s="1">
        <v>2.2254577672770162</v>
      </c>
    </row>
    <row r="1649" spans="1:20" x14ac:dyDescent="0.3">
      <c r="A1649" s="25">
        <v>38946</v>
      </c>
      <c r="B1649" s="1">
        <v>2.3985368207271578</v>
      </c>
      <c r="C1649" s="1"/>
      <c r="D1649" s="1"/>
      <c r="E1649" s="1"/>
      <c r="F1649" s="1">
        <v>10.97092437428368</v>
      </c>
      <c r="G1649" s="1">
        <v>6.17262402541773</v>
      </c>
      <c r="H1649" s="1"/>
      <c r="I1649" s="1">
        <v>4.0103180578612996</v>
      </c>
      <c r="J1649" s="1">
        <v>1.075825156104842</v>
      </c>
      <c r="K1649" s="1">
        <v>7.6059553734038481</v>
      </c>
      <c r="L1649" s="1">
        <v>7.6920102859965089</v>
      </c>
      <c r="M1649" s="1">
        <v>3.1493411066822692E-2</v>
      </c>
      <c r="N1649" s="1">
        <v>4.879953342937231</v>
      </c>
      <c r="O1649" s="1"/>
      <c r="P1649" s="1">
        <v>4.0002191201065118</v>
      </c>
      <c r="Q1649" s="1">
        <v>2.4172671575873341</v>
      </c>
      <c r="R1649" s="1"/>
      <c r="S1649" s="1"/>
      <c r="T1649" s="1">
        <v>2.2184288245717592</v>
      </c>
    </row>
    <row r="1650" spans="1:20" x14ac:dyDescent="0.3">
      <c r="A1650" s="25">
        <v>38947</v>
      </c>
      <c r="B1650" s="1">
        <v>2.3431654781785878</v>
      </c>
      <c r="C1650" s="1"/>
      <c r="D1650" s="1"/>
      <c r="E1650" s="1"/>
      <c r="F1650" s="1">
        <v>10.89786637084854</v>
      </c>
      <c r="G1650" s="1">
        <v>6.1162463116073766</v>
      </c>
      <c r="H1650" s="1"/>
      <c r="I1650" s="1">
        <v>4.0415343451623373</v>
      </c>
      <c r="J1650" s="1">
        <v>1.0812586165041509</v>
      </c>
      <c r="K1650" s="1">
        <v>7.4771772929693601</v>
      </c>
      <c r="L1650" s="1">
        <v>7.6026160897174364</v>
      </c>
      <c r="M1650" s="1">
        <v>3.2357168552349352E-2</v>
      </c>
      <c r="N1650" s="1">
        <v>4.9139088638911099</v>
      </c>
      <c r="O1650" s="1"/>
      <c r="P1650" s="1">
        <v>4.0136813866390284</v>
      </c>
      <c r="Q1650" s="1">
        <v>2.425149550597772</v>
      </c>
      <c r="R1650" s="1"/>
      <c r="S1650" s="1"/>
      <c r="T1650" s="1">
        <v>2.2180153573538028</v>
      </c>
    </row>
    <row r="1651" spans="1:20" x14ac:dyDescent="0.3">
      <c r="A1651" s="25">
        <v>38950</v>
      </c>
      <c r="B1651" s="1">
        <v>2.342790667283857</v>
      </c>
      <c r="C1651" s="1"/>
      <c r="D1651" s="1"/>
      <c r="E1651" s="1"/>
      <c r="F1651" s="1">
        <v>10.80844350303899</v>
      </c>
      <c r="G1651" s="1">
        <v>6.0756316171640474</v>
      </c>
      <c r="H1651" s="1"/>
      <c r="I1651" s="1">
        <v>3.9417857887876728</v>
      </c>
      <c r="J1651" s="1">
        <v>1.0899521530783329</v>
      </c>
      <c r="K1651" s="1">
        <v>7.3242533224944619</v>
      </c>
      <c r="L1651" s="1">
        <v>7.4642470545191966</v>
      </c>
      <c r="M1651" s="1">
        <v>3.191960391575048E-2</v>
      </c>
      <c r="N1651" s="1">
        <v>4.8560947002513473</v>
      </c>
      <c r="O1651" s="1"/>
      <c r="P1651" s="1">
        <v>3.9972012267856072</v>
      </c>
      <c r="Q1651" s="1">
        <v>2.427777014857543</v>
      </c>
      <c r="R1651" s="1"/>
      <c r="S1651" s="1"/>
      <c r="T1651" s="1">
        <v>2.194920259893673</v>
      </c>
    </row>
    <row r="1652" spans="1:20" x14ac:dyDescent="0.3">
      <c r="A1652" s="25">
        <v>38951</v>
      </c>
      <c r="B1652" s="1">
        <v>2.300862261346142</v>
      </c>
      <c r="C1652" s="1"/>
      <c r="D1652" s="1"/>
      <c r="E1652" s="1"/>
      <c r="F1652" s="1">
        <v>10.582426790480181</v>
      </c>
      <c r="G1652" s="1">
        <v>5.9925126962581796</v>
      </c>
      <c r="H1652" s="1"/>
      <c r="I1652" s="1">
        <v>3.931508070558912</v>
      </c>
      <c r="J1652" s="1">
        <v>1.064958235306225</v>
      </c>
      <c r="K1652" s="1">
        <v>7.3966909926978053</v>
      </c>
      <c r="L1652" s="1">
        <v>7.4406118609609742</v>
      </c>
      <c r="M1652" s="1">
        <v>3.1390510726877423E-2</v>
      </c>
      <c r="N1652" s="1">
        <v>4.8351142855575908</v>
      </c>
      <c r="O1652" s="1"/>
      <c r="P1652" s="1">
        <v>4.0950125291177901</v>
      </c>
      <c r="Q1652" s="1">
        <v>2.406757300317123</v>
      </c>
      <c r="R1652" s="1"/>
      <c r="S1652" s="1"/>
      <c r="T1652" s="1">
        <v>2.1663910218546891</v>
      </c>
    </row>
    <row r="1653" spans="1:20" x14ac:dyDescent="0.3">
      <c r="A1653" s="25">
        <v>38952</v>
      </c>
      <c r="B1653" s="1">
        <v>2.189843532839332</v>
      </c>
      <c r="C1653" s="1"/>
      <c r="D1653" s="1"/>
      <c r="E1653" s="1"/>
      <c r="F1653" s="1">
        <v>10.16457507700828</v>
      </c>
      <c r="G1653" s="1">
        <v>5.9160349871803808</v>
      </c>
      <c r="H1653" s="1"/>
      <c r="I1653" s="1">
        <v>3.8580527503820452</v>
      </c>
      <c r="J1653" s="1">
        <v>1.05952477495314</v>
      </c>
      <c r="K1653" s="1">
        <v>7.243767022222908</v>
      </c>
      <c r="L1653" s="1">
        <v>7.2690817905343144</v>
      </c>
      <c r="M1653" s="1">
        <v>3.0262695710111118E-2</v>
      </c>
      <c r="N1653" s="1">
        <v>4.6714572727313266</v>
      </c>
      <c r="O1653" s="1"/>
      <c r="P1653" s="1">
        <v>4.0549095758484306</v>
      </c>
      <c r="Q1653" s="1">
        <v>2.3121685855786129</v>
      </c>
      <c r="R1653" s="1"/>
      <c r="S1653" s="1"/>
      <c r="T1653" s="1">
        <v>2.0975782634376778</v>
      </c>
    </row>
    <row r="1654" spans="1:20" x14ac:dyDescent="0.3">
      <c r="A1654" s="25">
        <v>38953</v>
      </c>
      <c r="B1654" s="1">
        <v>2.2453232060137198</v>
      </c>
      <c r="C1654" s="1"/>
      <c r="D1654" s="1"/>
      <c r="E1654" s="1"/>
      <c r="F1654" s="1">
        <v>10.222794983223871</v>
      </c>
      <c r="G1654" s="1">
        <v>5.9705440547021498</v>
      </c>
      <c r="H1654" s="1"/>
      <c r="I1654" s="1">
        <v>3.901881770642825</v>
      </c>
      <c r="J1654" s="1">
        <v>1.086692076857237</v>
      </c>
      <c r="K1654" s="1">
        <v>7.1713293520195647</v>
      </c>
      <c r="L1654" s="1">
        <v>7.2686252019957349</v>
      </c>
      <c r="M1654" s="1">
        <v>3.0519896911096609E-2</v>
      </c>
      <c r="N1654" s="1">
        <v>4.7342303557035574</v>
      </c>
      <c r="O1654" s="1"/>
      <c r="P1654" s="1">
        <v>4.0107051019932838</v>
      </c>
      <c r="Q1654" s="1">
        <v>2.325831400006773</v>
      </c>
      <c r="R1654" s="1"/>
      <c r="S1654" s="1"/>
      <c r="T1654" s="1">
        <v>2.114412285883041</v>
      </c>
    </row>
    <row r="1655" spans="1:20" x14ac:dyDescent="0.3">
      <c r="A1655" s="25">
        <v>38954</v>
      </c>
      <c r="B1655" s="1">
        <v>2.28695849030585</v>
      </c>
      <c r="C1655" s="1"/>
      <c r="D1655" s="1"/>
      <c r="E1655" s="1"/>
      <c r="F1655" s="1">
        <v>10.2944893846113</v>
      </c>
      <c r="G1655" s="1">
        <v>6.0625537306222457</v>
      </c>
      <c r="H1655" s="1"/>
      <c r="I1655" s="1">
        <v>3.9260069027403519</v>
      </c>
      <c r="J1655" s="1">
        <v>1.1111426485847919</v>
      </c>
      <c r="K1655" s="1">
        <v>7.0988916818162213</v>
      </c>
      <c r="L1655" s="1">
        <v>7.161322456548957</v>
      </c>
      <c r="M1655" s="1">
        <v>3.0527162191536821E-2</v>
      </c>
      <c r="N1655" s="1">
        <v>4.8041716657052316</v>
      </c>
      <c r="O1655" s="1"/>
      <c r="P1655" s="1">
        <v>4.0332380114698179</v>
      </c>
      <c r="Q1655" s="1">
        <v>2.3331882998879059</v>
      </c>
      <c r="R1655" s="1"/>
      <c r="S1655" s="1"/>
      <c r="T1655" s="1">
        <v>2.123862965150614</v>
      </c>
    </row>
    <row r="1656" spans="1:20" x14ac:dyDescent="0.3">
      <c r="A1656" s="25">
        <v>38957</v>
      </c>
      <c r="B1656" s="1">
        <v>2.3146645990329988</v>
      </c>
      <c r="C1656" s="1"/>
      <c r="D1656" s="1"/>
      <c r="E1656" s="1"/>
      <c r="F1656" s="1">
        <v>10.435786386668619</v>
      </c>
      <c r="G1656" s="1">
        <v>6.1893062900563498</v>
      </c>
      <c r="H1656" s="1"/>
      <c r="I1656" s="1">
        <v>3.9498849132913749</v>
      </c>
      <c r="J1656" s="1">
        <v>1.135593220312346</v>
      </c>
      <c r="K1656" s="1">
        <v>7.3162046925083626</v>
      </c>
      <c r="L1656" s="1">
        <v>7.4102432101187796</v>
      </c>
      <c r="M1656" s="1">
        <v>3.1008971862405921E-2</v>
      </c>
      <c r="N1656" s="1">
        <v>4.7666579646162521</v>
      </c>
      <c r="O1656" s="1"/>
      <c r="P1656" s="1">
        <v>4.1100719299468844</v>
      </c>
      <c r="Q1656" s="1">
        <v>2.427777014857543</v>
      </c>
      <c r="R1656" s="1"/>
      <c r="S1656" s="1"/>
      <c r="T1656" s="1">
        <v>2.148493797991724</v>
      </c>
    </row>
    <row r="1657" spans="1:20" x14ac:dyDescent="0.3">
      <c r="A1657" s="25">
        <v>38958</v>
      </c>
      <c r="B1657" s="1">
        <v>2.3421531173374479</v>
      </c>
      <c r="C1657" s="1"/>
      <c r="D1657" s="1"/>
      <c r="E1657" s="1"/>
      <c r="F1657" s="1">
        <v>10.422978853480631</v>
      </c>
      <c r="G1657" s="1">
        <v>6.062139732015889</v>
      </c>
      <c r="H1657" s="1"/>
      <c r="I1657" s="1">
        <v>3.9138214085752669</v>
      </c>
      <c r="J1657" s="1">
        <v>1.1296164139147069</v>
      </c>
      <c r="K1657" s="1">
        <v>7.3403505825487727</v>
      </c>
      <c r="L1657" s="1">
        <v>7.3822725734345518</v>
      </c>
      <c r="M1657" s="1">
        <v>3.100927271954465E-2</v>
      </c>
      <c r="N1657" s="1">
        <v>4.750559949904388</v>
      </c>
      <c r="O1657" s="1"/>
      <c r="P1657" s="1">
        <v>4.1205998823445871</v>
      </c>
      <c r="Q1657" s="1">
        <v>2.4382868721277529</v>
      </c>
      <c r="R1657" s="1"/>
      <c r="S1657" s="1"/>
      <c r="T1657" s="1">
        <v>2.1443000590667389</v>
      </c>
    </row>
    <row r="1658" spans="1:20" x14ac:dyDescent="0.3">
      <c r="A1658" s="25">
        <v>38959</v>
      </c>
      <c r="B1658" s="1">
        <v>2.273125775731716</v>
      </c>
      <c r="C1658" s="1"/>
      <c r="D1658" s="1"/>
      <c r="E1658" s="1"/>
      <c r="F1658" s="1">
        <v>10.40620139928852</v>
      </c>
      <c r="G1658" s="1">
        <v>6.1051587516202233</v>
      </c>
      <c r="H1658" s="1"/>
      <c r="I1658" s="1">
        <v>3.9657724321964012</v>
      </c>
      <c r="J1658" s="1">
        <v>1.113859378807557</v>
      </c>
      <c r="K1658" s="1">
        <v>7.3323019525626734</v>
      </c>
      <c r="L1658" s="1">
        <v>7.4301332630344632</v>
      </c>
      <c r="M1658" s="1">
        <v>3.0633965444015251E-2</v>
      </c>
      <c r="N1658" s="1">
        <v>4.7942714025194819</v>
      </c>
      <c r="O1658" s="1"/>
      <c r="P1658" s="1">
        <v>4.3371774697178314</v>
      </c>
      <c r="Q1658" s="1">
        <v>2.4382868721277529</v>
      </c>
      <c r="R1658" s="1"/>
      <c r="S1658" s="1"/>
      <c r="T1658" s="1">
        <v>2.1448907265209618</v>
      </c>
    </row>
    <row r="1659" spans="1:20" x14ac:dyDescent="0.3">
      <c r="A1659" s="25">
        <v>38960</v>
      </c>
      <c r="B1659" s="1">
        <v>2.3146217435783889</v>
      </c>
      <c r="C1659" s="1"/>
      <c r="D1659" s="1"/>
      <c r="E1659" s="1">
        <v>1</v>
      </c>
      <c r="F1659" s="1">
        <v>10.321395528154071</v>
      </c>
      <c r="G1659" s="1">
        <v>6.1827522188777424</v>
      </c>
      <c r="H1659" s="1"/>
      <c r="I1659" s="1">
        <v>3.859508481460681</v>
      </c>
      <c r="J1659" s="1">
        <v>1.135049874267793</v>
      </c>
      <c r="K1659" s="1">
        <v>7.284010172399741</v>
      </c>
      <c r="L1659" s="1">
        <v>7.4048142476885772</v>
      </c>
      <c r="M1659" s="1">
        <v>3.041810160563824E-2</v>
      </c>
      <c r="N1659" s="1">
        <v>4.8016558736292652</v>
      </c>
      <c r="O1659" s="1"/>
      <c r="P1659" s="1">
        <v>4.4136365062611436</v>
      </c>
      <c r="Q1659" s="1">
        <v>2.4700266406816271</v>
      </c>
      <c r="R1659" s="1"/>
      <c r="S1659" s="1"/>
      <c r="T1659" s="1">
        <v>2.1401063201417538</v>
      </c>
    </row>
    <row r="1660" spans="1:20" x14ac:dyDescent="0.3">
      <c r="A1660" s="25">
        <v>38961</v>
      </c>
      <c r="B1660" s="1">
        <v>2.3976727306658261</v>
      </c>
      <c r="C1660" s="1"/>
      <c r="D1660" s="1"/>
      <c r="E1660" s="1">
        <v>1</v>
      </c>
      <c r="F1660" s="1">
        <v>10.72647336839414</v>
      </c>
      <c r="G1660" s="1">
        <v>6.4454357873692967</v>
      </c>
      <c r="H1660" s="1"/>
      <c r="I1660" s="1">
        <v>3.9262173025462208</v>
      </c>
      <c r="J1660" s="1">
        <v>1.1709107128385181</v>
      </c>
      <c r="K1660" s="1">
        <v>7.5254690731322942</v>
      </c>
      <c r="L1660" s="1">
        <v>7.6856078270055486</v>
      </c>
      <c r="M1660" s="1">
        <v>3.1360226940488518E-2</v>
      </c>
      <c r="N1660" s="1">
        <v>4.8728235480265223</v>
      </c>
      <c r="O1660" s="1"/>
      <c r="P1660" s="1">
        <v>4.4529750908746042</v>
      </c>
      <c r="Q1660" s="1">
        <v>2.5833229013934691</v>
      </c>
      <c r="R1660" s="1"/>
      <c r="S1660" s="1"/>
      <c r="T1660" s="1">
        <v>2.204902539870047</v>
      </c>
    </row>
    <row r="1661" spans="1:20" x14ac:dyDescent="0.3">
      <c r="A1661" s="25">
        <v>38964</v>
      </c>
      <c r="B1661" s="1">
        <v>2.45528840678507</v>
      </c>
      <c r="C1661" s="1"/>
      <c r="D1661" s="1"/>
      <c r="E1661" s="1">
        <v>1.0282720877608129</v>
      </c>
      <c r="F1661" s="1">
        <v>10.89724575749751</v>
      </c>
      <c r="G1661" s="1">
        <v>6.6571325400884769</v>
      </c>
      <c r="H1661" s="1"/>
      <c r="I1661" s="1">
        <v>3.9594722109435212</v>
      </c>
      <c r="J1661" s="1">
        <v>1.2035778618958231</v>
      </c>
      <c r="K1661" s="1">
        <v>7.5818094832813268</v>
      </c>
      <c r="L1661" s="1">
        <v>7.729906761906542</v>
      </c>
      <c r="M1661" s="1">
        <v>3.0785900555666709E-2</v>
      </c>
      <c r="N1661" s="1">
        <v>4.9188325818984122</v>
      </c>
      <c r="O1661" s="1"/>
      <c r="P1661" s="1">
        <v>4.571036341613218</v>
      </c>
      <c r="Q1661" s="1">
        <v>2.6905234449949069</v>
      </c>
      <c r="R1661" s="1"/>
      <c r="S1661" s="1"/>
      <c r="T1661" s="1">
        <v>2.226402835203773</v>
      </c>
    </row>
    <row r="1662" spans="1:20" x14ac:dyDescent="0.3">
      <c r="A1662" s="25">
        <v>38965</v>
      </c>
      <c r="B1662" s="1">
        <v>2.4264147275467098</v>
      </c>
      <c r="C1662" s="1"/>
      <c r="D1662" s="1"/>
      <c r="E1662" s="1">
        <v>1.0148669160685531</v>
      </c>
      <c r="F1662" s="1">
        <v>10.905686099591501</v>
      </c>
      <c r="G1662" s="1">
        <v>6.5130441044610157</v>
      </c>
      <c r="H1662" s="1"/>
      <c r="I1662" s="1">
        <v>4.0351803514959128</v>
      </c>
      <c r="J1662" s="1">
        <v>1.1786872473547241</v>
      </c>
      <c r="K1662" s="1">
        <v>7.5013231830918823</v>
      </c>
      <c r="L1662" s="1">
        <v>7.5796711346985006</v>
      </c>
      <c r="M1662" s="1">
        <v>3.0527068900929131E-2</v>
      </c>
      <c r="N1662" s="1">
        <v>4.8452098968266641</v>
      </c>
      <c r="O1662" s="1"/>
      <c r="P1662" s="1">
        <v>4.4476079003067062</v>
      </c>
      <c r="Q1662" s="1">
        <v>2.5854248729861871</v>
      </c>
      <c r="R1662" s="1"/>
      <c r="S1662" s="1"/>
      <c r="T1662" s="1">
        <v>2.2071470761960952</v>
      </c>
    </row>
    <row r="1663" spans="1:20" x14ac:dyDescent="0.3">
      <c r="A1663" s="25">
        <v>38966</v>
      </c>
      <c r="B1663" s="1">
        <v>2.3831989332142771</v>
      </c>
      <c r="C1663" s="1"/>
      <c r="D1663" s="1"/>
      <c r="E1663" s="1">
        <v>1.0074475729640071</v>
      </c>
      <c r="F1663" s="1">
        <v>10.706198043354981</v>
      </c>
      <c r="G1663" s="1">
        <v>6.3807061520126993</v>
      </c>
      <c r="H1663" s="1"/>
      <c r="I1663" s="1">
        <v>4.0244568764124553</v>
      </c>
      <c r="J1663" s="1">
        <v>1.171270756397212</v>
      </c>
      <c r="K1663" s="1">
        <v>7.3564478426030844</v>
      </c>
      <c r="L1663" s="1">
        <v>7.4397304398091118</v>
      </c>
      <c r="M1663" s="1">
        <v>2.982053984499133E-2</v>
      </c>
      <c r="N1663" s="1">
        <v>4.7301268493915716</v>
      </c>
      <c r="O1663" s="1"/>
      <c r="P1663" s="1">
        <v>4.4350558554460751</v>
      </c>
      <c r="Q1663" s="1">
        <v>2.553895301406683</v>
      </c>
      <c r="R1663" s="1"/>
      <c r="S1663" s="1"/>
      <c r="T1663" s="1">
        <v>2.1682811577082042</v>
      </c>
    </row>
    <row r="1664" spans="1:20" x14ac:dyDescent="0.3">
      <c r="A1664" s="25">
        <v>38968</v>
      </c>
      <c r="B1664" s="1">
        <v>2.3829962650533441</v>
      </c>
      <c r="C1664" s="1"/>
      <c r="D1664" s="1"/>
      <c r="E1664" s="1">
        <v>1.0408855995727551</v>
      </c>
      <c r="F1664" s="1">
        <v>10.56319260853555</v>
      </c>
      <c r="G1664" s="1">
        <v>6.3849790128149424</v>
      </c>
      <c r="H1664" s="1"/>
      <c r="I1664" s="1">
        <v>3.9780581452140078</v>
      </c>
      <c r="J1664" s="1">
        <v>1.185015292025059</v>
      </c>
      <c r="K1664" s="1">
        <v>7.3162046925083626</v>
      </c>
      <c r="L1664" s="1">
        <v>7.4679281459858116</v>
      </c>
      <c r="M1664" s="1">
        <v>3.0268171816125049E-2</v>
      </c>
      <c r="N1664" s="1">
        <v>4.6319111148293768</v>
      </c>
      <c r="O1664" s="1"/>
      <c r="P1664" s="1">
        <v>4.7091088350801584</v>
      </c>
      <c r="Q1664" s="1">
        <v>2.5281461512449011</v>
      </c>
      <c r="R1664" s="1"/>
      <c r="S1664" s="1"/>
      <c r="T1664" s="1">
        <v>2.1593620791494321</v>
      </c>
    </row>
    <row r="1665" spans="1:20" x14ac:dyDescent="0.3">
      <c r="A1665" s="25">
        <v>38971</v>
      </c>
      <c r="B1665" s="1">
        <v>2.325159505449343</v>
      </c>
      <c r="C1665" s="1"/>
      <c r="D1665" s="1"/>
      <c r="E1665" s="1">
        <v>0.98217473289452195</v>
      </c>
      <c r="F1665" s="1">
        <v>10.188482746341739</v>
      </c>
      <c r="G1665" s="1">
        <v>6.1944691371218958</v>
      </c>
      <c r="H1665" s="1"/>
      <c r="I1665" s="1">
        <v>3.963369961276376</v>
      </c>
      <c r="J1665" s="1">
        <v>1.1771542680963409</v>
      </c>
      <c r="K1665" s="1">
        <v>7.1471834619791537</v>
      </c>
      <c r="L1665" s="1">
        <v>7.3946831546049072</v>
      </c>
      <c r="M1665" s="1">
        <v>3.003923642805819E-2</v>
      </c>
      <c r="N1665" s="1">
        <v>4.4888012887144653</v>
      </c>
      <c r="O1665" s="1"/>
      <c r="P1665" s="1">
        <v>4.6965567902195264</v>
      </c>
      <c r="Q1665" s="1">
        <v>2.5223657295960531</v>
      </c>
      <c r="R1665" s="1"/>
      <c r="S1665" s="1"/>
      <c r="T1665" s="1">
        <v>2.1129356172474831</v>
      </c>
    </row>
    <row r="1666" spans="1:20" x14ac:dyDescent="0.3">
      <c r="A1666" s="25">
        <v>38972</v>
      </c>
      <c r="B1666" s="1">
        <v>2.3250636158108189</v>
      </c>
      <c r="C1666" s="1"/>
      <c r="D1666" s="1"/>
      <c r="E1666" s="1">
        <v>0.97400350913641043</v>
      </c>
      <c r="F1666" s="1">
        <v>10.227384039194121</v>
      </c>
      <c r="G1666" s="1">
        <v>6.2712744060490673</v>
      </c>
      <c r="H1666" s="1"/>
      <c r="I1666" s="1">
        <v>3.9539633371459511</v>
      </c>
      <c r="J1666" s="1">
        <v>1.1677073084856791</v>
      </c>
      <c r="K1666" s="1">
        <v>7.3966909926978062</v>
      </c>
      <c r="L1666" s="1">
        <v>7.6676136877936774</v>
      </c>
      <c r="M1666" s="1">
        <v>3.082369744499415E-2</v>
      </c>
      <c r="N1666" s="1">
        <v>4.5176346490445169</v>
      </c>
      <c r="O1666" s="1"/>
      <c r="P1666" s="1">
        <v>4.6379805807814281</v>
      </c>
      <c r="Q1666" s="1">
        <v>2.5445415284200168</v>
      </c>
      <c r="R1666" s="1"/>
      <c r="S1666" s="1"/>
      <c r="T1666" s="1">
        <v>2.1350265800354329</v>
      </c>
    </row>
    <row r="1667" spans="1:20" x14ac:dyDescent="0.3">
      <c r="A1667" s="25">
        <v>38973</v>
      </c>
      <c r="B1667" s="1">
        <v>2.2677630915897238</v>
      </c>
      <c r="C1667" s="1"/>
      <c r="D1667" s="1"/>
      <c r="E1667" s="1">
        <v>0.99777122588447997</v>
      </c>
      <c r="F1667" s="1">
        <v>10.3204102060183</v>
      </c>
      <c r="G1667" s="1">
        <v>6.3055128291597358</v>
      </c>
      <c r="H1667" s="1"/>
      <c r="I1667" s="1">
        <v>3.9654260277254969</v>
      </c>
      <c r="J1667" s="1">
        <v>1.164657928136883</v>
      </c>
      <c r="K1667" s="1">
        <v>7.4369341428746392</v>
      </c>
      <c r="L1667" s="1">
        <v>7.7597124063237191</v>
      </c>
      <c r="M1667" s="1">
        <v>3.1364049860634798E-2</v>
      </c>
      <c r="N1667" s="1">
        <v>4.6326967044949363</v>
      </c>
      <c r="O1667" s="1"/>
      <c r="P1667" s="1">
        <v>4.6442566032117432</v>
      </c>
      <c r="Q1667" s="1">
        <v>2.5612522012878158</v>
      </c>
      <c r="R1667" s="1"/>
      <c r="S1667" s="1"/>
      <c r="T1667" s="1">
        <v>2.1588304784406311</v>
      </c>
    </row>
    <row r="1668" spans="1:20" x14ac:dyDescent="0.3">
      <c r="A1668" s="25">
        <v>38974</v>
      </c>
      <c r="B1668" s="1">
        <v>2.2814631247175372</v>
      </c>
      <c r="C1668" s="1"/>
      <c r="D1668" s="1"/>
      <c r="E1668" s="1">
        <v>1.0259836155287021</v>
      </c>
      <c r="F1668" s="1">
        <v>10.16748928870296</v>
      </c>
      <c r="G1668" s="1">
        <v>6.3700992583516163</v>
      </c>
      <c r="H1668" s="1"/>
      <c r="I1668" s="1">
        <v>3.9475393358935369</v>
      </c>
      <c r="J1668" s="1">
        <v>1.1804649873123549</v>
      </c>
      <c r="K1668" s="1">
        <v>7.4047396227660176</v>
      </c>
      <c r="L1668" s="1">
        <v>7.6619416214661671</v>
      </c>
      <c r="M1668" s="1">
        <v>3.1617511918728268E-2</v>
      </c>
      <c r="N1668" s="1">
        <v>4.5042315722770851</v>
      </c>
      <c r="O1668" s="1"/>
      <c r="P1668" s="1">
        <v>4.6128764910601658</v>
      </c>
      <c r="Q1668" s="1">
        <v>2.553895301406683</v>
      </c>
      <c r="R1668" s="1"/>
      <c r="S1668" s="1"/>
      <c r="T1668" s="1">
        <v>2.1354400472533901</v>
      </c>
    </row>
    <row r="1669" spans="1:20" x14ac:dyDescent="0.3">
      <c r="A1669" s="25">
        <v>38975</v>
      </c>
      <c r="B1669" s="1">
        <v>2.2387041697965699</v>
      </c>
      <c r="C1669" s="1"/>
      <c r="D1669" s="1"/>
      <c r="E1669" s="1">
        <v>1.033405068467578</v>
      </c>
      <c r="F1669" s="1">
        <v>10.126797910692391</v>
      </c>
      <c r="G1669" s="1">
        <v>6.4674911636817303</v>
      </c>
      <c r="H1669" s="1"/>
      <c r="I1669" s="1">
        <v>3.9214059599453308</v>
      </c>
      <c r="J1669" s="1">
        <v>1.2040783026210999</v>
      </c>
      <c r="K1669" s="1">
        <v>7.4530314029289491</v>
      </c>
      <c r="L1669" s="1">
        <v>7.7075683984744972</v>
      </c>
      <c r="M1669" s="1">
        <v>3.1836793019186398E-2</v>
      </c>
      <c r="N1669" s="1">
        <v>4.4740892428021626</v>
      </c>
      <c r="O1669" s="1"/>
      <c r="P1669" s="1">
        <v>4.5814963789085894</v>
      </c>
      <c r="Q1669" s="1">
        <v>2.5433854441364732</v>
      </c>
      <c r="R1669" s="1"/>
      <c r="S1669" s="1"/>
      <c r="T1669" s="1">
        <v>2.136385115180147</v>
      </c>
    </row>
    <row r="1670" spans="1:20" x14ac:dyDescent="0.3">
      <c r="A1670" s="25">
        <v>38978</v>
      </c>
      <c r="B1670" s="1">
        <v>2.2678675132688619</v>
      </c>
      <c r="C1670" s="1"/>
      <c r="D1670" s="1"/>
      <c r="E1670" s="1">
        <v>1.070159995999979</v>
      </c>
      <c r="F1670" s="1">
        <v>10.20977894706771</v>
      </c>
      <c r="G1670" s="1">
        <v>6.3697963265117057</v>
      </c>
      <c r="H1670" s="1"/>
      <c r="I1670" s="1">
        <v>3.8823473969120852</v>
      </c>
      <c r="J1670" s="1">
        <v>1.2106292718773719</v>
      </c>
      <c r="K1670" s="1">
        <v>7.4449827728607376</v>
      </c>
      <c r="L1670" s="1">
        <v>7.7463107745103432</v>
      </c>
      <c r="M1670" s="1">
        <v>3.1822147281448297E-2</v>
      </c>
      <c r="N1670" s="1">
        <v>4.5868335915979097</v>
      </c>
      <c r="O1670" s="1"/>
      <c r="P1670" s="1">
        <v>4.6003244461995347</v>
      </c>
      <c r="Q1670" s="1">
        <v>2.5959347300252702</v>
      </c>
      <c r="R1670" s="1"/>
      <c r="S1670" s="1"/>
      <c r="T1670" s="1">
        <v>2.1548730064973349</v>
      </c>
    </row>
    <row r="1671" spans="1:20" x14ac:dyDescent="0.3">
      <c r="A1671" s="25">
        <v>38979</v>
      </c>
      <c r="B1671" s="1">
        <v>2.2387464986044612</v>
      </c>
      <c r="C1671" s="1"/>
      <c r="D1671" s="1"/>
      <c r="E1671" s="1">
        <v>1.0422788757544741</v>
      </c>
      <c r="F1671" s="1">
        <v>10.00701142332891</v>
      </c>
      <c r="G1671" s="1">
        <v>6.2100160363818224</v>
      </c>
      <c r="H1671" s="1"/>
      <c r="I1671" s="1">
        <v>4.0465231298580644</v>
      </c>
      <c r="J1671" s="1">
        <v>1.1877308636874071</v>
      </c>
      <c r="K1671" s="1">
        <v>7.3081560624401503</v>
      </c>
      <c r="L1671" s="1">
        <v>7.6313945096687954</v>
      </c>
      <c r="M1671" s="1">
        <v>3.1322534470372969E-2</v>
      </c>
      <c r="N1671" s="1">
        <v>4.4878532355666643</v>
      </c>
      <c r="O1671" s="1"/>
      <c r="P1671" s="1">
        <v>4.6128764910601658</v>
      </c>
      <c r="Q1671" s="1">
        <v>2.5959347300252702</v>
      </c>
      <c r="R1671" s="1"/>
      <c r="S1671" s="1"/>
      <c r="T1671" s="1">
        <v>2.1196101594802061</v>
      </c>
    </row>
    <row r="1672" spans="1:20" x14ac:dyDescent="0.3">
      <c r="A1672" s="25">
        <v>38980</v>
      </c>
      <c r="B1672" s="1">
        <v>2.1949025083347951</v>
      </c>
      <c r="C1672" s="1"/>
      <c r="D1672" s="1"/>
      <c r="E1672" s="1">
        <v>1.046335795133249</v>
      </c>
      <c r="F1672" s="1">
        <v>9.771316274495188</v>
      </c>
      <c r="G1672" s="1">
        <v>6.1321293737159941</v>
      </c>
      <c r="H1672" s="1"/>
      <c r="I1672" s="1">
        <v>4.139203529251426</v>
      </c>
      <c r="J1672" s="1">
        <v>1.1637024458412919</v>
      </c>
      <c r="K1672" s="1">
        <v>7.2759615423315287</v>
      </c>
      <c r="L1672" s="1">
        <v>7.5759406681362558</v>
      </c>
      <c r="M1672" s="1">
        <v>3.064903340845895E-2</v>
      </c>
      <c r="N1672" s="1">
        <v>4.3682318858088376</v>
      </c>
      <c r="O1672" s="1"/>
      <c r="P1672" s="1">
        <v>4.688188760489413</v>
      </c>
      <c r="Q1672" s="1">
        <v>2.5801699442355179</v>
      </c>
      <c r="R1672" s="1"/>
      <c r="S1672" s="1"/>
      <c r="T1672" s="1">
        <v>2.078913171884222</v>
      </c>
    </row>
    <row r="1673" spans="1:20" x14ac:dyDescent="0.3">
      <c r="A1673" s="25">
        <v>38981</v>
      </c>
      <c r="B1673" s="1">
        <v>2.122400183235384</v>
      </c>
      <c r="C1673" s="1"/>
      <c r="D1673" s="1"/>
      <c r="E1673" s="1">
        <v>0.99622036266316938</v>
      </c>
      <c r="F1673" s="1">
        <v>9.8361325593653461</v>
      </c>
      <c r="G1673" s="1">
        <v>6.0744625214141266</v>
      </c>
      <c r="H1673" s="1"/>
      <c r="I1673" s="1">
        <v>4.0397887341125793</v>
      </c>
      <c r="J1673" s="1">
        <v>1.1334009930175291</v>
      </c>
      <c r="K1673" s="1">
        <v>7.0666971617075989</v>
      </c>
      <c r="L1673" s="1">
        <v>7.3697133859296287</v>
      </c>
      <c r="M1673" s="1">
        <v>2.9915299167126E-2</v>
      </c>
      <c r="N1673" s="1">
        <v>4.3595011185598924</v>
      </c>
      <c r="O1673" s="1"/>
      <c r="P1673" s="1">
        <v>4.6128764910601667</v>
      </c>
      <c r="Q1673" s="1">
        <v>2.5328755868662629</v>
      </c>
      <c r="R1673" s="1"/>
      <c r="S1673" s="1"/>
      <c r="T1673" s="1">
        <v>2.0572947430596509</v>
      </c>
    </row>
    <row r="1674" spans="1:20" x14ac:dyDescent="0.3">
      <c r="A1674" s="25">
        <v>38982</v>
      </c>
      <c r="B1674" s="1">
        <v>2.1654918018513851</v>
      </c>
      <c r="C1674" s="1"/>
      <c r="D1674" s="1"/>
      <c r="E1674" s="1">
        <v>0.996593595787583</v>
      </c>
      <c r="F1674" s="1">
        <v>9.7597768466883963</v>
      </c>
      <c r="G1674" s="1">
        <v>5.9745359055227638</v>
      </c>
      <c r="H1674" s="1"/>
      <c r="I1674" s="1">
        <v>4.0419729933099422</v>
      </c>
      <c r="J1674" s="1">
        <v>1.144296569048755</v>
      </c>
      <c r="K1674" s="1">
        <v>6.9474144085363374</v>
      </c>
      <c r="L1674" s="1">
        <v>7.355440751081991</v>
      </c>
      <c r="M1674" s="1">
        <v>3.0403181434876539E-2</v>
      </c>
      <c r="N1674" s="1">
        <v>4.3275868629771681</v>
      </c>
      <c r="O1674" s="1"/>
      <c r="P1674" s="1">
        <v>4.5835883864738483</v>
      </c>
      <c r="Q1674" s="1">
        <v>2.5276206583467209</v>
      </c>
      <c r="R1674" s="1"/>
      <c r="S1674" s="1"/>
      <c r="T1674" s="1">
        <v>2.0554046072061358</v>
      </c>
    </row>
    <row r="1675" spans="1:20" x14ac:dyDescent="0.3">
      <c r="A1675" s="25">
        <v>38985</v>
      </c>
      <c r="B1675" s="1">
        <v>2.2239189024768411</v>
      </c>
      <c r="C1675" s="1"/>
      <c r="D1675" s="1"/>
      <c r="E1675" s="1">
        <v>0.99921379589849957</v>
      </c>
      <c r="F1675" s="1">
        <v>9.6341585899564244</v>
      </c>
      <c r="G1675" s="1">
        <v>5.9651204190575218</v>
      </c>
      <c r="H1675" s="1"/>
      <c r="I1675" s="1">
        <v>4.0211030153900378</v>
      </c>
      <c r="J1675" s="1">
        <v>1.1792141083873211</v>
      </c>
      <c r="K1675" s="1">
        <v>7.019951217909445</v>
      </c>
      <c r="L1675" s="1">
        <v>7.4744190354138924</v>
      </c>
      <c r="M1675" s="1">
        <v>3.0855920963133089E-2</v>
      </c>
      <c r="N1675" s="1">
        <v>4.342009977526434</v>
      </c>
      <c r="O1675" s="1"/>
      <c r="P1675" s="1">
        <v>4.6128764910601667</v>
      </c>
      <c r="Q1675" s="1">
        <v>2.6011896587759389</v>
      </c>
      <c r="R1675" s="1"/>
      <c r="S1675" s="1"/>
      <c r="T1675" s="1">
        <v>2.0656822209096211</v>
      </c>
    </row>
    <row r="1676" spans="1:20" x14ac:dyDescent="0.3">
      <c r="A1676" s="25">
        <v>38986</v>
      </c>
      <c r="B1676" s="1">
        <v>2.3102180252068201</v>
      </c>
      <c r="C1676" s="1"/>
      <c r="D1676" s="1"/>
      <c r="E1676" s="1">
        <v>0.97953709990507765</v>
      </c>
      <c r="F1676" s="1">
        <v>9.977660323017794</v>
      </c>
      <c r="G1676" s="1">
        <v>6.033760922211024</v>
      </c>
      <c r="H1676" s="1"/>
      <c r="I1676" s="1">
        <v>4.072748174572018</v>
      </c>
      <c r="J1676" s="1">
        <v>1.194603657612568</v>
      </c>
      <c r="K1676" s="1">
        <v>7.1327862546664402</v>
      </c>
      <c r="L1676" s="1">
        <v>7.5478540967496999</v>
      </c>
      <c r="M1676" s="1">
        <v>3.2032830141311967E-2</v>
      </c>
      <c r="N1676" s="1">
        <v>4.4335811977698638</v>
      </c>
      <c r="O1676" s="1"/>
      <c r="P1676" s="1">
        <v>4.6388413513415454</v>
      </c>
      <c r="Q1676" s="1">
        <v>2.700928203546805</v>
      </c>
      <c r="R1676" s="1"/>
      <c r="S1676" s="1"/>
      <c r="T1676" s="1">
        <v>2.1156526875369099</v>
      </c>
    </row>
    <row r="1677" spans="1:20" x14ac:dyDescent="0.3">
      <c r="A1677" s="25">
        <v>38987</v>
      </c>
      <c r="B1677" s="1">
        <v>2.3101493600531691</v>
      </c>
      <c r="C1677" s="1"/>
      <c r="D1677" s="1"/>
      <c r="E1677" s="1">
        <v>0.98694628293465603</v>
      </c>
      <c r="F1677" s="1">
        <v>10.1644635358223</v>
      </c>
      <c r="G1677" s="1">
        <v>6.118255266743966</v>
      </c>
      <c r="H1677" s="1"/>
      <c r="I1677" s="1">
        <v>4.0330778153853517</v>
      </c>
      <c r="J1677" s="1">
        <v>1.1924788114544571</v>
      </c>
      <c r="K1677" s="1">
        <v>7.0924880272825543</v>
      </c>
      <c r="L1677" s="1">
        <v>7.5807187177793338</v>
      </c>
      <c r="M1677" s="1">
        <v>3.1790722121422817E-2</v>
      </c>
      <c r="N1677" s="1">
        <v>4.5174693424610606</v>
      </c>
      <c r="O1677" s="1"/>
      <c r="P1677" s="1">
        <v>4.6177557087159897</v>
      </c>
      <c r="Q1677" s="1">
        <v>2.6589938734154042</v>
      </c>
      <c r="R1677" s="1"/>
      <c r="S1677" s="1"/>
      <c r="T1677" s="1">
        <v>2.1326048434731182</v>
      </c>
    </row>
    <row r="1678" spans="1:20" x14ac:dyDescent="0.3">
      <c r="A1678" s="25">
        <v>38988</v>
      </c>
      <c r="B1678" s="1">
        <v>2.3539268507582118</v>
      </c>
      <c r="C1678" s="1"/>
      <c r="D1678" s="1"/>
      <c r="E1678" s="1">
        <v>0.97135816167736522</v>
      </c>
      <c r="F1678" s="1">
        <v>10.281005629207771</v>
      </c>
      <c r="G1678" s="1">
        <v>6.1757279038558117</v>
      </c>
      <c r="H1678" s="1"/>
      <c r="I1678" s="1">
        <v>4.0941812544601373</v>
      </c>
      <c r="J1678" s="1">
        <v>1.1704427436689591</v>
      </c>
      <c r="K1678" s="1">
        <v>7.2939791643662106</v>
      </c>
      <c r="L1678" s="1">
        <v>7.6234304307847767</v>
      </c>
      <c r="M1678" s="1">
        <v>3.2300134027109517E-2</v>
      </c>
      <c r="N1678" s="1">
        <v>4.5639749671339152</v>
      </c>
      <c r="O1678" s="1"/>
      <c r="P1678" s="1">
        <v>4.4912418537590408</v>
      </c>
      <c r="Q1678" s="1">
        <v>2.5959347300252702</v>
      </c>
      <c r="R1678" s="1"/>
      <c r="S1678" s="1"/>
      <c r="T1678" s="1">
        <v>2.1551092734790251</v>
      </c>
    </row>
    <row r="1679" spans="1:20" x14ac:dyDescent="0.3">
      <c r="A1679" s="25">
        <v>38989</v>
      </c>
      <c r="B1679" s="1">
        <v>2.3827568442972469</v>
      </c>
      <c r="C1679" s="1"/>
      <c r="D1679" s="1"/>
      <c r="E1679" s="1">
        <v>0.99212856764061219</v>
      </c>
      <c r="F1679" s="1">
        <v>10.288676517432879</v>
      </c>
      <c r="G1679" s="1">
        <v>6.1814020063719051</v>
      </c>
      <c r="H1679" s="1"/>
      <c r="I1679" s="1">
        <v>4.0248374755413536</v>
      </c>
      <c r="J1679" s="1">
        <v>1.157717682622347</v>
      </c>
      <c r="K1679" s="1">
        <v>7.2133827095163259</v>
      </c>
      <c r="L1679" s="1">
        <v>7.5894763774404046</v>
      </c>
      <c r="M1679" s="1">
        <v>3.2273996088887431E-2</v>
      </c>
      <c r="N1679" s="1">
        <v>4.5596056619096066</v>
      </c>
      <c r="O1679" s="1"/>
      <c r="P1679" s="1">
        <v>4.4912418537590408</v>
      </c>
      <c r="Q1679" s="1">
        <v>2.732352676639124</v>
      </c>
      <c r="R1679" s="1"/>
      <c r="S1679" s="1"/>
      <c r="T1679" s="1">
        <v>2.1529238038983989</v>
      </c>
    </row>
    <row r="1680" spans="1:20" x14ac:dyDescent="0.3">
      <c r="A1680" s="25">
        <v>38992</v>
      </c>
      <c r="B1680" s="1">
        <v>2.4697285642559241</v>
      </c>
      <c r="C1680" s="1"/>
      <c r="D1680" s="1"/>
      <c r="E1680" s="1">
        <v>1.0370560176329959</v>
      </c>
      <c r="F1680" s="1">
        <v>10.40627833300829</v>
      </c>
      <c r="G1680" s="1">
        <v>6.3968809960916149</v>
      </c>
      <c r="H1680" s="1"/>
      <c r="I1680" s="1">
        <v>4.1427595212863881</v>
      </c>
      <c r="J1680" s="1">
        <v>1.1969844675928081</v>
      </c>
      <c r="K1680" s="1">
        <v>7.3342773918322086</v>
      </c>
      <c r="L1680" s="1">
        <v>7.7584971574294483</v>
      </c>
      <c r="M1680" s="1">
        <v>3.3217889196020173E-2</v>
      </c>
      <c r="N1680" s="1">
        <v>4.565550034947278</v>
      </c>
      <c r="O1680" s="1"/>
      <c r="P1680" s="1">
        <v>4.4912418537590408</v>
      </c>
      <c r="Q1680" s="1">
        <v>2.7273079453250788</v>
      </c>
      <c r="R1680" s="1"/>
      <c r="S1680" s="1"/>
      <c r="T1680" s="1">
        <v>2.1888363851151742</v>
      </c>
    </row>
    <row r="1681" spans="1:20" x14ac:dyDescent="0.3">
      <c r="A1681" s="25">
        <v>38993</v>
      </c>
      <c r="B1681" s="1">
        <v>2.4579316606670001</v>
      </c>
      <c r="C1681" s="1"/>
      <c r="D1681" s="1"/>
      <c r="E1681" s="1">
        <v>1.037439536899843</v>
      </c>
      <c r="F1681" s="1">
        <v>10.09606009530467</v>
      </c>
      <c r="G1681" s="1">
        <v>6.3743348774321209</v>
      </c>
      <c r="H1681" s="1"/>
      <c r="I1681" s="1">
        <v>4.0706782079271644</v>
      </c>
      <c r="J1681" s="1">
        <v>1.2111031203212661</v>
      </c>
      <c r="K1681" s="1">
        <v>7.2295020005519914</v>
      </c>
      <c r="L1681" s="1">
        <v>7.6428302762746876</v>
      </c>
      <c r="M1681" s="1">
        <v>3.306223012455848E-2</v>
      </c>
      <c r="N1681" s="1">
        <v>4.4136879475934352</v>
      </c>
      <c r="O1681" s="1"/>
      <c r="P1681" s="1">
        <v>4.586127245175847</v>
      </c>
      <c r="Q1681" s="1">
        <v>2.7010333022651172</v>
      </c>
      <c r="R1681" s="1"/>
      <c r="S1681" s="1"/>
      <c r="T1681" s="1">
        <v>2.1522150029533309</v>
      </c>
    </row>
    <row r="1682" spans="1:20" x14ac:dyDescent="0.3">
      <c r="A1682" s="25">
        <v>38994</v>
      </c>
      <c r="B1682" s="1">
        <v>2.5834822200324101</v>
      </c>
      <c r="C1682" s="1"/>
      <c r="D1682" s="1"/>
      <c r="E1682" s="1">
        <v>1.0527191908661271</v>
      </c>
      <c r="F1682" s="1">
        <v>10.44583061076691</v>
      </c>
      <c r="G1682" s="1">
        <v>6.6943107215194173</v>
      </c>
      <c r="H1682" s="1"/>
      <c r="I1682" s="1">
        <v>4.1344714274833034</v>
      </c>
      <c r="J1682" s="1">
        <v>1.2458331790725341</v>
      </c>
      <c r="K1682" s="1">
        <v>7.5760667563818629</v>
      </c>
      <c r="L1682" s="1">
        <v>7.9825979735770343</v>
      </c>
      <c r="M1682" s="1">
        <v>3.4391982212246722E-2</v>
      </c>
      <c r="N1682" s="1">
        <v>4.5784346400489859</v>
      </c>
      <c r="O1682" s="1"/>
      <c r="P1682" s="1">
        <v>4.6767955079082686</v>
      </c>
      <c r="Q1682" s="1">
        <v>2.8060267757866519</v>
      </c>
      <c r="R1682" s="1"/>
      <c r="S1682" s="1"/>
      <c r="T1682" s="1">
        <v>2.229710572947424</v>
      </c>
    </row>
    <row r="1683" spans="1:20" x14ac:dyDescent="0.3">
      <c r="A1683" s="25">
        <v>38995</v>
      </c>
      <c r="B1683" s="1">
        <v>2.631447577261445</v>
      </c>
      <c r="C1683" s="1"/>
      <c r="D1683" s="1"/>
      <c r="E1683" s="1">
        <v>1.0816826372834769</v>
      </c>
      <c r="F1683" s="1">
        <v>10.649475137914999</v>
      </c>
      <c r="G1683" s="1">
        <v>6.5622244805440504</v>
      </c>
      <c r="H1683" s="1"/>
      <c r="I1683" s="1">
        <v>4.1522131185440632</v>
      </c>
      <c r="J1683" s="1">
        <v>1.2410114925007141</v>
      </c>
      <c r="K1683" s="1">
        <v>7.7453193115584096</v>
      </c>
      <c r="L1683" s="1">
        <v>8.1470423646641823</v>
      </c>
      <c r="M1683" s="1">
        <v>3.4129476821150202E-2</v>
      </c>
      <c r="N1683" s="1">
        <v>4.5600404183887653</v>
      </c>
      <c r="O1683" s="1"/>
      <c r="P1683" s="1">
        <v>4.6388413513415454</v>
      </c>
      <c r="Q1683" s="1">
        <v>2.801402438421349</v>
      </c>
      <c r="R1683" s="1"/>
      <c r="S1683" s="1"/>
      <c r="T1683" s="1">
        <v>2.2431187241582919</v>
      </c>
    </row>
    <row r="1684" spans="1:20" x14ac:dyDescent="0.3">
      <c r="A1684" s="25">
        <v>38996</v>
      </c>
      <c r="B1684" s="1">
        <v>2.5993359164807361</v>
      </c>
      <c r="C1684" s="1"/>
      <c r="D1684" s="1"/>
      <c r="E1684" s="1">
        <v>1.0801606760888549</v>
      </c>
      <c r="F1684" s="1">
        <v>10.64709500874836</v>
      </c>
      <c r="G1684" s="1">
        <v>6.6548957359949208</v>
      </c>
      <c r="H1684" s="1"/>
      <c r="I1684" s="1">
        <v>4.1180005067227023</v>
      </c>
      <c r="J1684" s="1">
        <v>1.2342333722962331</v>
      </c>
      <c r="K1684" s="1">
        <v>7.6969614386977456</v>
      </c>
      <c r="L1684" s="1">
        <v>8.1466260298881608</v>
      </c>
      <c r="M1684" s="1">
        <v>3.3936961030783558E-2</v>
      </c>
      <c r="N1684" s="1">
        <v>4.5655498229187241</v>
      </c>
      <c r="O1684" s="1"/>
      <c r="P1684" s="1">
        <v>4.6936640218494352</v>
      </c>
      <c r="Q1684" s="1">
        <v>2.770398359740025</v>
      </c>
      <c r="R1684" s="1"/>
      <c r="S1684" s="1"/>
      <c r="T1684" s="1">
        <v>2.240992321323088</v>
      </c>
    </row>
    <row r="1685" spans="1:20" x14ac:dyDescent="0.3">
      <c r="A1685" s="25">
        <v>38999</v>
      </c>
      <c r="B1685" s="1">
        <v>2.5784417349011699</v>
      </c>
      <c r="C1685" s="1"/>
      <c r="D1685" s="1"/>
      <c r="E1685" s="1">
        <v>1.0738764079500711</v>
      </c>
      <c r="F1685" s="1">
        <v>10.825499987613121</v>
      </c>
      <c r="G1685" s="1">
        <v>6.9430348603919843</v>
      </c>
      <c r="H1685" s="1"/>
      <c r="I1685" s="1">
        <v>4.197114302697261</v>
      </c>
      <c r="J1685" s="1">
        <v>1.224598981548666</v>
      </c>
      <c r="K1685" s="1">
        <v>7.7694982480708532</v>
      </c>
      <c r="L1685" s="1">
        <v>8.2187725130291049</v>
      </c>
      <c r="M1685" s="1">
        <v>3.4240492636264691E-2</v>
      </c>
      <c r="N1685" s="1">
        <v>4.6380191291408988</v>
      </c>
      <c r="O1685" s="1"/>
      <c r="P1685" s="1">
        <v>4.733726742492891</v>
      </c>
      <c r="Q1685" s="1">
        <v>2.7746023026943338</v>
      </c>
      <c r="R1685" s="1"/>
      <c r="S1685" s="1"/>
      <c r="T1685" s="1">
        <v>2.2685174246898931</v>
      </c>
    </row>
    <row r="1686" spans="1:20" x14ac:dyDescent="0.3">
      <c r="A1686" s="25">
        <v>39000</v>
      </c>
      <c r="B1686" s="1">
        <v>2.6132634831805861</v>
      </c>
      <c r="C1686" s="1"/>
      <c r="D1686" s="1"/>
      <c r="E1686" s="1">
        <v>1.0979898309274541</v>
      </c>
      <c r="F1686" s="1">
        <v>10.951097805300609</v>
      </c>
      <c r="G1686" s="1">
        <v>6.8433757775893076</v>
      </c>
      <c r="H1686" s="1"/>
      <c r="I1686" s="1">
        <v>4.2717347876662082</v>
      </c>
      <c r="J1686" s="1">
        <v>1.238650194158994</v>
      </c>
      <c r="K1686" s="1">
        <v>7.8178561209315189</v>
      </c>
      <c r="L1686" s="1">
        <v>8.274545542479343</v>
      </c>
      <c r="M1686" s="1">
        <v>3.3769864882157212E-2</v>
      </c>
      <c r="N1686" s="1">
        <v>4.6692363470082494</v>
      </c>
      <c r="O1686" s="1"/>
      <c r="P1686" s="1">
        <v>4.8686748545531549</v>
      </c>
      <c r="Q1686" s="1">
        <v>2.769347373943666</v>
      </c>
      <c r="R1686" s="1"/>
      <c r="S1686" s="1"/>
      <c r="T1686" s="1">
        <v>2.28316597755463</v>
      </c>
    </row>
    <row r="1687" spans="1:20" x14ac:dyDescent="0.3">
      <c r="A1687" s="25">
        <v>39001</v>
      </c>
      <c r="B1687" s="1">
        <v>2.5994992590443098</v>
      </c>
      <c r="C1687" s="1"/>
      <c r="D1687" s="1"/>
      <c r="E1687" s="1">
        <v>1.115068582270937</v>
      </c>
      <c r="F1687" s="1">
        <v>10.953830825905751</v>
      </c>
      <c r="G1687" s="1">
        <v>6.5792593920683577</v>
      </c>
      <c r="H1687" s="1"/>
      <c r="I1687" s="1">
        <v>4.1879228087998941</v>
      </c>
      <c r="J1687" s="1">
        <v>1.2159392766221551</v>
      </c>
      <c r="K1687" s="1">
        <v>7.7775578935476322</v>
      </c>
      <c r="L1687" s="1">
        <v>8.2124864561397288</v>
      </c>
      <c r="M1687" s="1">
        <v>3.3601959627515353E-2</v>
      </c>
      <c r="N1687" s="1">
        <v>4.6234133861996236</v>
      </c>
      <c r="O1687" s="1"/>
      <c r="P1687" s="1">
        <v>4.6894468934305076</v>
      </c>
      <c r="Q1687" s="1">
        <v>2.811386802793379</v>
      </c>
      <c r="R1687" s="1"/>
      <c r="S1687" s="1"/>
      <c r="T1687" s="1">
        <v>2.2635558180744169</v>
      </c>
    </row>
    <row r="1688" spans="1:20" x14ac:dyDescent="0.3">
      <c r="A1688" s="25">
        <v>39003</v>
      </c>
      <c r="B1688" s="1">
        <v>2.5918120884865519</v>
      </c>
      <c r="C1688" s="1"/>
      <c r="D1688" s="1"/>
      <c r="E1688" s="1">
        <v>1.1377336024542379</v>
      </c>
      <c r="F1688" s="1">
        <v>11.129955221541209</v>
      </c>
      <c r="G1688" s="1">
        <v>6.7000589563531223</v>
      </c>
      <c r="H1688" s="1"/>
      <c r="I1688" s="1">
        <v>4.2370453204451666</v>
      </c>
      <c r="J1688" s="1">
        <v>1.224754663946132</v>
      </c>
      <c r="K1688" s="1">
        <v>7.9145718668170701</v>
      </c>
      <c r="L1688" s="1">
        <v>8.3389350986628319</v>
      </c>
      <c r="M1688" s="1">
        <v>3.4186910651889141E-2</v>
      </c>
      <c r="N1688" s="1">
        <v>4.7229104630280654</v>
      </c>
      <c r="O1688" s="1"/>
      <c r="P1688" s="1">
        <v>4.8159607483874574</v>
      </c>
      <c r="Q1688" s="1">
        <v>2.795727115721939</v>
      </c>
      <c r="R1688" s="1"/>
      <c r="S1688" s="1"/>
      <c r="T1688" s="1">
        <v>2.2947430596574061</v>
      </c>
    </row>
    <row r="1689" spans="1:20" x14ac:dyDescent="0.3">
      <c r="A1689" s="25">
        <v>39006</v>
      </c>
      <c r="B1689" s="1">
        <v>2.5783576605929279</v>
      </c>
      <c r="C1689" s="1"/>
      <c r="D1689" s="1"/>
      <c r="E1689" s="1">
        <v>1.1707785823697341</v>
      </c>
      <c r="F1689" s="1">
        <v>11.33362435114325</v>
      </c>
      <c r="G1689" s="1">
        <v>6.8218675972931253</v>
      </c>
      <c r="H1689" s="1"/>
      <c r="I1689" s="1">
        <v>4.2546937010522958</v>
      </c>
      <c r="J1689" s="1">
        <v>1.2271795062391571</v>
      </c>
      <c r="K1689" s="1">
        <v>7.8662139938742941</v>
      </c>
      <c r="L1689" s="1">
        <v>8.3405529477204521</v>
      </c>
      <c r="M1689" s="1">
        <v>3.4480256482320309E-2</v>
      </c>
      <c r="N1689" s="1">
        <v>4.7707571246727412</v>
      </c>
      <c r="O1689" s="1"/>
      <c r="P1689" s="1">
        <v>4.9024118827009513</v>
      </c>
      <c r="Q1689" s="1">
        <v>2.8166417315440468</v>
      </c>
      <c r="R1689" s="1"/>
      <c r="S1689" s="1"/>
      <c r="T1689" s="1">
        <v>2.317129356172468</v>
      </c>
    </row>
    <row r="1690" spans="1:20" x14ac:dyDescent="0.3">
      <c r="A1690" s="25">
        <v>39007</v>
      </c>
      <c r="B1690" s="1">
        <v>2.605826448984057</v>
      </c>
      <c r="C1690" s="1"/>
      <c r="D1690" s="1"/>
      <c r="E1690" s="1">
        <v>1.1225813797473949</v>
      </c>
      <c r="F1690" s="1">
        <v>11.261250099524741</v>
      </c>
      <c r="G1690" s="1">
        <v>6.8197368007025316</v>
      </c>
      <c r="H1690" s="1"/>
      <c r="I1690" s="1">
        <v>4.1645034244806469</v>
      </c>
      <c r="J1690" s="1">
        <v>1.223551871105558</v>
      </c>
      <c r="K1690" s="1">
        <v>7.8742736393510713</v>
      </c>
      <c r="L1690" s="1">
        <v>8.2305655307562038</v>
      </c>
      <c r="M1690" s="1">
        <v>3.4401580260821497E-2</v>
      </c>
      <c r="N1690" s="1">
        <v>4.7037454586568614</v>
      </c>
      <c r="O1690" s="1"/>
      <c r="P1690" s="1">
        <v>4.7969836701040967</v>
      </c>
      <c r="Q1690" s="1">
        <v>2.7772297669541048</v>
      </c>
      <c r="R1690" s="1"/>
      <c r="S1690" s="1"/>
      <c r="T1690" s="1">
        <v>2.2975191966922561</v>
      </c>
    </row>
    <row r="1691" spans="1:20" x14ac:dyDescent="0.3">
      <c r="A1691" s="25">
        <v>39008</v>
      </c>
      <c r="B1691" s="1">
        <v>2.533707014780255</v>
      </c>
      <c r="C1691" s="1"/>
      <c r="D1691" s="1"/>
      <c r="E1691" s="1">
        <v>1.0933058358084899</v>
      </c>
      <c r="F1691" s="1">
        <v>11.16842272267025</v>
      </c>
      <c r="G1691" s="1">
        <v>6.6999376094441656</v>
      </c>
      <c r="H1691" s="1"/>
      <c r="I1691" s="1">
        <v>4.1277569949668971</v>
      </c>
      <c r="J1691" s="1">
        <v>1.213536815366365</v>
      </c>
      <c r="K1691" s="1">
        <v>7.858154348397516</v>
      </c>
      <c r="L1691" s="1">
        <v>8.314063774067618</v>
      </c>
      <c r="M1691" s="1">
        <v>3.425658047339853E-2</v>
      </c>
      <c r="N1691" s="1">
        <v>4.6634835648829496</v>
      </c>
      <c r="O1691" s="1"/>
      <c r="P1691" s="1">
        <v>4.8602405977153023</v>
      </c>
      <c r="Q1691" s="1">
        <v>2.7326679723318059</v>
      </c>
      <c r="R1691" s="1"/>
      <c r="S1691" s="1"/>
      <c r="T1691" s="1">
        <v>2.2849970466627219</v>
      </c>
    </row>
    <row r="1692" spans="1:20" x14ac:dyDescent="0.3">
      <c r="A1692" s="25">
        <v>39009</v>
      </c>
      <c r="B1692" s="1">
        <v>2.5346828914735569</v>
      </c>
      <c r="C1692" s="1"/>
      <c r="D1692" s="1"/>
      <c r="E1692" s="1">
        <v>1.078078277669779</v>
      </c>
      <c r="F1692" s="1">
        <v>11.20845029179829</v>
      </c>
      <c r="G1692" s="1">
        <v>6.7147195041557417</v>
      </c>
      <c r="H1692" s="1"/>
      <c r="I1692" s="1">
        <v>4.2041851964993224</v>
      </c>
      <c r="J1692" s="1">
        <v>1.1881787350884609</v>
      </c>
      <c r="K1692" s="1">
        <v>7.9306911577706236</v>
      </c>
      <c r="L1692" s="1">
        <v>8.3413613720609803</v>
      </c>
      <c r="M1692" s="1">
        <v>3.4374642492105298E-2</v>
      </c>
      <c r="N1692" s="1">
        <v>4.7656511216285944</v>
      </c>
      <c r="O1692" s="1"/>
      <c r="P1692" s="1">
        <v>4.7758980277440024</v>
      </c>
      <c r="Q1692" s="1">
        <v>2.722053016574411</v>
      </c>
      <c r="R1692" s="1"/>
      <c r="S1692" s="1"/>
      <c r="T1692" s="1">
        <v>2.298818665091547</v>
      </c>
    </row>
    <row r="1693" spans="1:20" x14ac:dyDescent="0.3">
      <c r="A1693" s="25">
        <v>39010</v>
      </c>
      <c r="B1693" s="1">
        <v>2.5344216451890929</v>
      </c>
      <c r="C1693" s="1"/>
      <c r="D1693" s="1"/>
      <c r="E1693" s="1">
        <v>1.092165698699197</v>
      </c>
      <c r="F1693" s="1">
        <v>11.21369818744931</v>
      </c>
      <c r="G1693" s="1">
        <v>6.6631901576433252</v>
      </c>
      <c r="H1693" s="1"/>
      <c r="I1693" s="1">
        <v>4.1459521179199923</v>
      </c>
      <c r="J1693" s="1">
        <v>1.190767119529905</v>
      </c>
      <c r="K1693" s="1">
        <v>7.9065122212581809</v>
      </c>
      <c r="L1693" s="1">
        <v>8.2287400918683762</v>
      </c>
      <c r="M1693" s="1">
        <v>3.3956094602558891E-2</v>
      </c>
      <c r="N1693" s="1">
        <v>4.7203386624265056</v>
      </c>
      <c r="O1693" s="1"/>
      <c r="P1693" s="1">
        <v>4.691555457507242</v>
      </c>
      <c r="Q1693" s="1">
        <v>2.7325628738446208</v>
      </c>
      <c r="R1693" s="1"/>
      <c r="S1693" s="1"/>
      <c r="T1693" s="1">
        <v>2.282457176609562</v>
      </c>
    </row>
    <row r="1694" spans="1:20" x14ac:dyDescent="0.3">
      <c r="A1694" s="25">
        <v>39013</v>
      </c>
      <c r="B1694" s="1">
        <v>2.6134890780476372</v>
      </c>
      <c r="C1694" s="1"/>
      <c r="D1694" s="1"/>
      <c r="E1694" s="1">
        <v>1.11333890089868</v>
      </c>
      <c r="F1694" s="1">
        <v>11.349974310781031</v>
      </c>
      <c r="G1694" s="1">
        <v>6.8894483014275272</v>
      </c>
      <c r="H1694" s="1"/>
      <c r="I1694" s="1">
        <v>4.1670109525798571</v>
      </c>
      <c r="J1694" s="1">
        <v>1.213279709704004</v>
      </c>
      <c r="K1694" s="1">
        <v>8.0435261945276189</v>
      </c>
      <c r="L1694" s="1">
        <v>8.4433331047735312</v>
      </c>
      <c r="M1694" s="1">
        <v>3.4559884068998778E-2</v>
      </c>
      <c r="N1694" s="1">
        <v>4.7164391105613497</v>
      </c>
      <c r="O1694" s="1"/>
      <c r="P1694" s="1">
        <v>4.6894468934305076</v>
      </c>
      <c r="Q1694" s="1">
        <v>2.7851121599645441</v>
      </c>
      <c r="R1694" s="1"/>
      <c r="S1694" s="1"/>
      <c r="T1694" s="1">
        <v>2.316952155936201</v>
      </c>
    </row>
    <row r="1695" spans="1:20" x14ac:dyDescent="0.3">
      <c r="A1695" s="25">
        <v>39014</v>
      </c>
      <c r="B1695" s="1">
        <v>2.606097508104285</v>
      </c>
      <c r="C1695" s="1"/>
      <c r="D1695" s="1"/>
      <c r="E1695" s="1">
        <v>1.108513580441562</v>
      </c>
      <c r="F1695" s="1">
        <v>11.62265011745049</v>
      </c>
      <c r="G1695" s="1">
        <v>6.754189102773605</v>
      </c>
      <c r="H1695" s="1"/>
      <c r="I1695" s="1">
        <v>4.189034746432359</v>
      </c>
      <c r="J1695" s="1">
        <v>1.201945969815202</v>
      </c>
      <c r="K1695" s="1">
        <v>8.0596454855632835</v>
      </c>
      <c r="L1695" s="1">
        <v>8.4783040966952861</v>
      </c>
      <c r="M1695" s="1">
        <v>3.4250392741263971E-2</v>
      </c>
      <c r="N1695" s="1">
        <v>4.7899630277358849</v>
      </c>
      <c r="O1695" s="1"/>
      <c r="P1695" s="1">
        <v>4.6367327869993513</v>
      </c>
      <c r="Q1695" s="1">
        <v>2.758942615391768</v>
      </c>
      <c r="R1695" s="1"/>
      <c r="S1695" s="1"/>
      <c r="T1695" s="1">
        <v>2.3330183106910738</v>
      </c>
    </row>
    <row r="1696" spans="1:20" x14ac:dyDescent="0.3">
      <c r="A1696" s="25">
        <v>39015</v>
      </c>
      <c r="B1696" s="1">
        <v>2.625554736013036</v>
      </c>
      <c r="C1696" s="1"/>
      <c r="D1696" s="1"/>
      <c r="E1696" s="1">
        <v>1.078057193336428</v>
      </c>
      <c r="F1696" s="1">
        <v>11.68044051598593</v>
      </c>
      <c r="G1696" s="1">
        <v>6.7410080392081877</v>
      </c>
      <c r="H1696" s="1"/>
      <c r="I1696" s="1">
        <v>4.1449295408166016</v>
      </c>
      <c r="J1696" s="1">
        <v>1.206747780349033</v>
      </c>
      <c r="K1696" s="1">
        <v>8.1321822948542799</v>
      </c>
      <c r="L1696" s="1">
        <v>8.4803917684081203</v>
      </c>
      <c r="M1696" s="1">
        <v>3.3794028223728692E-2</v>
      </c>
      <c r="N1696" s="1">
        <v>4.9011273014104413</v>
      </c>
      <c r="O1696" s="1"/>
      <c r="P1696" s="1">
        <v>4.75059525669952</v>
      </c>
      <c r="Q1696" s="1">
        <v>2.7325628738446199</v>
      </c>
      <c r="R1696" s="1"/>
      <c r="S1696" s="1"/>
      <c r="T1696" s="1">
        <v>2.336798582398103</v>
      </c>
    </row>
    <row r="1697" spans="1:20" x14ac:dyDescent="0.3">
      <c r="A1697" s="25">
        <v>39016</v>
      </c>
      <c r="B1697" s="1">
        <v>2.6305702453633319</v>
      </c>
      <c r="C1697" s="1"/>
      <c r="D1697" s="1"/>
      <c r="E1697" s="1">
        <v>1.0453894570918489</v>
      </c>
      <c r="F1697" s="1">
        <v>11.677768956060561</v>
      </c>
      <c r="G1697" s="1">
        <v>6.7359532430587361</v>
      </c>
      <c r="H1697" s="1"/>
      <c r="I1697" s="1">
        <v>4.1691431966148222</v>
      </c>
      <c r="J1697" s="1">
        <v>1.2030620988689471</v>
      </c>
      <c r="K1697" s="1">
        <v>8.0999437129471694</v>
      </c>
      <c r="L1697" s="1">
        <v>8.4219785540101011</v>
      </c>
      <c r="M1697" s="1">
        <v>3.4573028812913333E-2</v>
      </c>
      <c r="N1697" s="1">
        <v>4.9034174203337324</v>
      </c>
      <c r="O1697" s="1"/>
      <c r="P1697" s="1">
        <v>4.7020982789527492</v>
      </c>
      <c r="Q1697" s="1">
        <v>2.6695037306856131</v>
      </c>
      <c r="R1697" s="1"/>
      <c r="S1697" s="1"/>
      <c r="T1697" s="1">
        <v>2.3416420555227351</v>
      </c>
    </row>
    <row r="1698" spans="1:20" x14ac:dyDescent="0.3">
      <c r="A1698" s="25">
        <v>39017</v>
      </c>
      <c r="B1698" s="1">
        <v>2.5765626049582182</v>
      </c>
      <c r="C1698" s="1"/>
      <c r="D1698" s="1"/>
      <c r="E1698" s="1">
        <v>1.0483234329457649</v>
      </c>
      <c r="F1698" s="1">
        <v>11.54687696477146</v>
      </c>
      <c r="G1698" s="1">
        <v>6.5513941420243329</v>
      </c>
      <c r="H1698" s="1"/>
      <c r="I1698" s="1">
        <v>4.2010914369209882</v>
      </c>
      <c r="J1698" s="1">
        <v>1.1956215522851781</v>
      </c>
      <c r="K1698" s="1">
        <v>8.0435261945276171</v>
      </c>
      <c r="L1698" s="1">
        <v>8.3313415050866961</v>
      </c>
      <c r="M1698" s="1">
        <v>3.4763054176743739E-2</v>
      </c>
      <c r="N1698" s="1">
        <v>4.8618721505399263</v>
      </c>
      <c r="O1698" s="1"/>
      <c r="P1698" s="1">
        <v>4.6536013012059794</v>
      </c>
      <c r="Q1698" s="1">
        <v>2.6275694003230852</v>
      </c>
      <c r="R1698" s="1"/>
      <c r="S1698" s="1"/>
      <c r="T1698" s="1">
        <v>2.3229769639692792</v>
      </c>
    </row>
    <row r="1699" spans="1:20" x14ac:dyDescent="0.3">
      <c r="A1699" s="25">
        <v>39020</v>
      </c>
      <c r="B1699" s="1">
        <v>2.5663315234175919</v>
      </c>
      <c r="C1699" s="1"/>
      <c r="D1699" s="1"/>
      <c r="E1699" s="1">
        <v>1.04832146509845</v>
      </c>
      <c r="F1699" s="1">
        <v>11.39759485091413</v>
      </c>
      <c r="G1699" s="1">
        <v>6.4782288274152986</v>
      </c>
      <c r="H1699" s="1"/>
      <c r="I1699" s="1">
        <v>4.2785274655203338</v>
      </c>
      <c r="J1699" s="1">
        <v>1.188349082191376</v>
      </c>
      <c r="K1699" s="1">
        <v>7.9306911577706227</v>
      </c>
      <c r="L1699" s="1">
        <v>8.2294843500971009</v>
      </c>
      <c r="M1699" s="1">
        <v>3.3942549254883179E-2</v>
      </c>
      <c r="N1699" s="1">
        <v>4.8165093957830516</v>
      </c>
      <c r="O1699" s="1"/>
      <c r="P1699" s="1">
        <v>4.6936640218494352</v>
      </c>
      <c r="Q1699" s="1">
        <v>2.653738944664735</v>
      </c>
      <c r="R1699" s="1"/>
      <c r="S1699" s="1"/>
      <c r="T1699" s="1">
        <v>2.2976963969285231</v>
      </c>
    </row>
    <row r="1700" spans="1:20" x14ac:dyDescent="0.3">
      <c r="A1700" s="25">
        <v>39021</v>
      </c>
      <c r="B1700" s="1">
        <v>2.6226714443892329</v>
      </c>
      <c r="C1700" s="1"/>
      <c r="D1700" s="1"/>
      <c r="E1700" s="1">
        <v>1.0966214338821729</v>
      </c>
      <c r="F1700" s="1">
        <v>11.537175301596561</v>
      </c>
      <c r="G1700" s="1">
        <v>6.6072321220037269</v>
      </c>
      <c r="H1700" s="1"/>
      <c r="I1700" s="1">
        <v>4.2715402205779043</v>
      </c>
      <c r="J1700" s="1">
        <v>1.2099987601081741</v>
      </c>
      <c r="K1700" s="1">
        <v>7.8339754119671827</v>
      </c>
      <c r="L1700" s="1">
        <v>8.2021265107728887</v>
      </c>
      <c r="M1700" s="1">
        <v>3.4153701538970377E-2</v>
      </c>
      <c r="N1700" s="1">
        <v>4.8657475063647224</v>
      </c>
      <c r="O1700" s="1"/>
      <c r="P1700" s="1">
        <v>4.6852297647461212</v>
      </c>
      <c r="Q1700" s="1">
        <v>2.7062882307846579</v>
      </c>
      <c r="R1700" s="1"/>
      <c r="S1700" s="1"/>
      <c r="T1700" s="1">
        <v>2.3190785587714049</v>
      </c>
    </row>
    <row r="1701" spans="1:20" x14ac:dyDescent="0.3">
      <c r="A1701" s="25">
        <v>39022</v>
      </c>
      <c r="B1701" s="1">
        <v>2.6491635160712819</v>
      </c>
      <c r="C1701" s="1"/>
      <c r="D1701" s="1"/>
      <c r="E1701" s="1">
        <v>1.081766706560086</v>
      </c>
      <c r="F1701" s="1">
        <v>11.822196960109389</v>
      </c>
      <c r="G1701" s="1">
        <v>6.6387460291533484</v>
      </c>
      <c r="H1701" s="1"/>
      <c r="I1701" s="1">
        <v>4.2913933765919889</v>
      </c>
      <c r="J1701" s="1">
        <v>1.23537694759644</v>
      </c>
      <c r="K1701" s="1">
        <v>7.8420350574439599</v>
      </c>
      <c r="L1701" s="1">
        <v>8.2565428513512238</v>
      </c>
      <c r="M1701" s="1">
        <v>3.4789969753843561E-2</v>
      </c>
      <c r="N1701" s="1">
        <v>4.9288074123860479</v>
      </c>
      <c r="O1701" s="1"/>
      <c r="P1701" s="1">
        <v>4.664144122386026</v>
      </c>
      <c r="Q1701" s="1">
        <v>2.738553492467839</v>
      </c>
      <c r="R1701" s="1"/>
      <c r="S1701" s="1"/>
      <c r="T1701" s="1">
        <v>2.3585351447135201</v>
      </c>
    </row>
    <row r="1702" spans="1:20" x14ac:dyDescent="0.3">
      <c r="A1702" s="25">
        <v>39024</v>
      </c>
      <c r="B1702" s="1">
        <v>2.7287008534578669</v>
      </c>
      <c r="C1702" s="1"/>
      <c r="D1702" s="1"/>
      <c r="E1702" s="1">
        <v>1.078043826174129</v>
      </c>
      <c r="F1702" s="1">
        <v>11.96655117134712</v>
      </c>
      <c r="G1702" s="1">
        <v>6.7352300820377478</v>
      </c>
      <c r="H1702" s="1"/>
      <c r="I1702" s="1">
        <v>4.2628841773540556</v>
      </c>
      <c r="J1702" s="1">
        <v>1.2487893488742161</v>
      </c>
      <c r="K1702" s="1">
        <v>7.9226315122938464</v>
      </c>
      <c r="L1702" s="1">
        <v>8.2814034412871536</v>
      </c>
      <c r="M1702" s="1">
        <v>3.5421814274383387E-2</v>
      </c>
      <c r="N1702" s="1">
        <v>5.0117979762361564</v>
      </c>
      <c r="O1702" s="1"/>
      <c r="P1702" s="1">
        <v>4.5798015524147262</v>
      </c>
      <c r="Q1702" s="1">
        <v>2.7220530165744101</v>
      </c>
      <c r="R1702" s="1"/>
      <c r="S1702" s="1"/>
      <c r="T1702" s="1">
        <v>2.3883638511517939</v>
      </c>
    </row>
    <row r="1703" spans="1:20" x14ac:dyDescent="0.3">
      <c r="A1703" s="25">
        <v>39027</v>
      </c>
      <c r="B1703" s="1">
        <v>2.700099939289089</v>
      </c>
      <c r="C1703" s="1"/>
      <c r="D1703" s="1"/>
      <c r="E1703" s="1">
        <v>1.069160406324269</v>
      </c>
      <c r="F1703" s="1">
        <v>12.25443513053669</v>
      </c>
      <c r="G1703" s="1">
        <v>6.7789241001063809</v>
      </c>
      <c r="H1703" s="1"/>
      <c r="I1703" s="1">
        <v>4.4024696291873333</v>
      </c>
      <c r="J1703" s="1">
        <v>1.2933121010260411</v>
      </c>
      <c r="K1703" s="1">
        <v>7.9306911577706236</v>
      </c>
      <c r="L1703" s="1">
        <v>8.4696202124631501</v>
      </c>
      <c r="M1703" s="1">
        <v>3.6239920071794718E-2</v>
      </c>
      <c r="N1703" s="1">
        <v>5.1100674973266669</v>
      </c>
      <c r="O1703" s="1"/>
      <c r="P1703" s="1">
        <v>4.7084239717138701</v>
      </c>
      <c r="Q1703" s="1">
        <v>2.702084287830349</v>
      </c>
      <c r="R1703" s="1"/>
      <c r="S1703" s="1"/>
      <c r="T1703" s="1">
        <v>2.4362669816893021</v>
      </c>
    </row>
    <row r="1704" spans="1:20" x14ac:dyDescent="0.3">
      <c r="A1704" s="25">
        <v>39028</v>
      </c>
      <c r="B1704" s="1">
        <v>2.6267286669043188</v>
      </c>
      <c r="C1704" s="1"/>
      <c r="D1704" s="1"/>
      <c r="E1704" s="1">
        <v>1.0966826890543639</v>
      </c>
      <c r="F1704" s="1">
        <v>12.13180904984922</v>
      </c>
      <c r="G1704" s="1">
        <v>6.6284668630651442</v>
      </c>
      <c r="H1704" s="1"/>
      <c r="I1704" s="1">
        <v>4.4827775215230536</v>
      </c>
      <c r="J1704" s="1">
        <v>1.268164258927579</v>
      </c>
      <c r="K1704" s="1">
        <v>7.9548700942009551</v>
      </c>
      <c r="L1704" s="1">
        <v>8.4403972336499713</v>
      </c>
      <c r="M1704" s="1">
        <v>3.6527384512942872E-2</v>
      </c>
      <c r="N1704" s="1">
        <v>5.0717337648898404</v>
      </c>
      <c r="O1704" s="1"/>
      <c r="P1704" s="1">
        <v>4.7463781280151327</v>
      </c>
      <c r="Q1704" s="1">
        <v>2.7323526766391231</v>
      </c>
      <c r="R1704" s="1"/>
      <c r="S1704" s="1"/>
      <c r="T1704" s="1">
        <v>2.4245717660956809</v>
      </c>
    </row>
    <row r="1705" spans="1:20" x14ac:dyDescent="0.3">
      <c r="A1705" s="25">
        <v>39029</v>
      </c>
      <c r="B1705" s="1">
        <v>2.5422297275646439</v>
      </c>
      <c r="C1705" s="1"/>
      <c r="D1705" s="1"/>
      <c r="E1705" s="1">
        <v>1.120858764852485</v>
      </c>
      <c r="F1705" s="1">
        <v>12.165764960810501</v>
      </c>
      <c r="G1705" s="1">
        <v>6.6868733563160676</v>
      </c>
      <c r="H1705" s="1"/>
      <c r="I1705" s="1">
        <v>4.5173006513177389</v>
      </c>
      <c r="J1705" s="1">
        <v>1.2559179535995491</v>
      </c>
      <c r="K1705" s="1">
        <v>8.0999437129471712</v>
      </c>
      <c r="L1705" s="1">
        <v>8.5051281567421668</v>
      </c>
      <c r="M1705" s="1">
        <v>3.6662157525411201E-2</v>
      </c>
      <c r="N1705" s="1">
        <v>5.1949116542439144</v>
      </c>
      <c r="O1705" s="1"/>
      <c r="P1705" s="1">
        <v>4.7316181784161584</v>
      </c>
      <c r="Q1705" s="1">
        <v>2.695778373514448</v>
      </c>
      <c r="R1705" s="1"/>
      <c r="S1705" s="1"/>
      <c r="T1705" s="1">
        <v>2.4414648552864668</v>
      </c>
    </row>
    <row r="1706" spans="1:20" x14ac:dyDescent="0.3">
      <c r="A1706" s="25">
        <v>39030</v>
      </c>
      <c r="B1706" s="1">
        <v>2.5451138010518801</v>
      </c>
      <c r="C1706" s="1"/>
      <c r="D1706" s="1"/>
      <c r="E1706" s="1">
        <v>1.0966366211862479</v>
      </c>
      <c r="F1706" s="1">
        <v>12.153276892364779</v>
      </c>
      <c r="G1706" s="1">
        <v>6.5120846977913134</v>
      </c>
      <c r="H1706" s="1"/>
      <c r="I1706" s="1">
        <v>4.4876524700490377</v>
      </c>
      <c r="J1706" s="1">
        <v>1.271635158261498</v>
      </c>
      <c r="K1706" s="1">
        <v>7.7775578935476313</v>
      </c>
      <c r="L1706" s="1">
        <v>8.2566035308734715</v>
      </c>
      <c r="M1706" s="1">
        <v>3.5949503808127323E-2</v>
      </c>
      <c r="N1706" s="1">
        <v>5.1651303636290216</v>
      </c>
      <c r="O1706" s="1"/>
      <c r="P1706" s="1">
        <v>4.7042068430294828</v>
      </c>
      <c r="Q1706" s="1">
        <v>2.680644179110061</v>
      </c>
      <c r="R1706" s="1"/>
      <c r="S1706" s="1"/>
      <c r="T1706" s="1">
        <v>2.410809214412279</v>
      </c>
    </row>
    <row r="1707" spans="1:20" x14ac:dyDescent="0.3">
      <c r="A1707" s="25">
        <v>39031</v>
      </c>
      <c r="B1707" s="1">
        <v>2.5038740222160261</v>
      </c>
      <c r="C1707" s="1"/>
      <c r="D1707" s="1"/>
      <c r="E1707" s="1">
        <v>1.115211499129892</v>
      </c>
      <c r="F1707" s="1">
        <v>12.025516935741811</v>
      </c>
      <c r="G1707" s="1">
        <v>6.3977745755502093</v>
      </c>
      <c r="H1707" s="1"/>
      <c r="I1707" s="1">
        <v>4.4598814147750137</v>
      </c>
      <c r="J1707" s="1">
        <v>1.2563440708818161</v>
      </c>
      <c r="K1707" s="1">
        <v>7.7775578935476313</v>
      </c>
      <c r="L1707" s="1">
        <v>8.2801524962361146</v>
      </c>
      <c r="M1707" s="1">
        <v>3.5869763060871349E-2</v>
      </c>
      <c r="N1707" s="1">
        <v>5.2127023307993907</v>
      </c>
      <c r="O1707" s="1"/>
      <c r="P1707" s="1">
        <v>4.6599269939670993</v>
      </c>
      <c r="Q1707" s="1">
        <v>2.6907336422004038</v>
      </c>
      <c r="R1707" s="1"/>
      <c r="S1707" s="1"/>
      <c r="T1707" s="1">
        <v>2.4051388068517361</v>
      </c>
    </row>
    <row r="1708" spans="1:20" x14ac:dyDescent="0.3">
      <c r="A1708" s="25">
        <v>39034</v>
      </c>
      <c r="B1708" s="1">
        <v>2.427219957755554</v>
      </c>
      <c r="C1708" s="1"/>
      <c r="D1708" s="1"/>
      <c r="E1708" s="1">
        <v>1.131946012345149</v>
      </c>
      <c r="F1708" s="1">
        <v>11.88923680092662</v>
      </c>
      <c r="G1708" s="1">
        <v>6.5415084379514896</v>
      </c>
      <c r="H1708" s="1"/>
      <c r="I1708" s="1">
        <v>4.4619051868172788</v>
      </c>
      <c r="J1708" s="1">
        <v>1.249905188989203</v>
      </c>
      <c r="K1708" s="1">
        <v>7.8903929303046274</v>
      </c>
      <c r="L1708" s="1">
        <v>8.4038770260433893</v>
      </c>
      <c r="M1708" s="1">
        <v>3.6374247446874418E-2</v>
      </c>
      <c r="N1708" s="1">
        <v>5.0980232715096134</v>
      </c>
      <c r="O1708" s="1"/>
      <c r="P1708" s="1">
        <v>4.7189667928939167</v>
      </c>
      <c r="Q1708" s="1">
        <v>2.6496401004287371</v>
      </c>
      <c r="R1708" s="1"/>
      <c r="S1708" s="1"/>
      <c r="T1708" s="1">
        <v>2.3984051978735899</v>
      </c>
    </row>
    <row r="1709" spans="1:20" x14ac:dyDescent="0.3">
      <c r="A1709" s="25">
        <v>39035</v>
      </c>
      <c r="B1709" s="1">
        <v>2.427446110248654</v>
      </c>
      <c r="C1709" s="1"/>
      <c r="D1709" s="1"/>
      <c r="E1709" s="1">
        <v>1.131938167871898</v>
      </c>
      <c r="F1709" s="1">
        <v>11.97538770289059</v>
      </c>
      <c r="G1709" s="1">
        <v>6.6786585098111342</v>
      </c>
      <c r="H1709" s="1"/>
      <c r="I1709" s="1">
        <v>4.645010961774223</v>
      </c>
      <c r="J1709" s="1">
        <v>1.269149614948849</v>
      </c>
      <c r="K1709" s="1">
        <v>8.0354665490508417</v>
      </c>
      <c r="L1709" s="1">
        <v>8.6349272729511437</v>
      </c>
      <c r="M1709" s="1">
        <v>3.7244315792919098E-2</v>
      </c>
      <c r="N1709" s="1">
        <v>5.1552045338681696</v>
      </c>
      <c r="O1709" s="1"/>
      <c r="P1709" s="1">
        <v>4.7231839213128444</v>
      </c>
      <c r="Q1709" s="1">
        <v>2.758837516904582</v>
      </c>
      <c r="R1709" s="1"/>
      <c r="S1709" s="1"/>
      <c r="T1709" s="1">
        <v>2.4388659184878838</v>
      </c>
    </row>
    <row r="1710" spans="1:20" x14ac:dyDescent="0.3">
      <c r="A1710" s="25">
        <v>39037</v>
      </c>
      <c r="B1710" s="1">
        <v>2.4232795735757602</v>
      </c>
      <c r="C1710" s="1"/>
      <c r="D1710" s="1"/>
      <c r="E1710" s="1">
        <v>1.1512700997483269</v>
      </c>
      <c r="F1710" s="1">
        <v>11.972926960107699</v>
      </c>
      <c r="G1710" s="1">
        <v>6.6646414370641107</v>
      </c>
      <c r="H1710" s="1"/>
      <c r="I1710" s="1">
        <v>4.6663029320656797</v>
      </c>
      <c r="J1710" s="1">
        <v>1.271317681507337</v>
      </c>
      <c r="K1710" s="1">
        <v>8.091884067470394</v>
      </c>
      <c r="L1710" s="1">
        <v>8.6551201528360213</v>
      </c>
      <c r="M1710" s="1">
        <v>3.714467927614435E-2</v>
      </c>
      <c r="N1710" s="1">
        <v>5.0881197723568574</v>
      </c>
      <c r="O1710" s="1"/>
      <c r="P1710" s="1">
        <v>4.8496977762697941</v>
      </c>
      <c r="Q1710" s="1">
        <v>2.690523444994906</v>
      </c>
      <c r="R1710" s="1"/>
      <c r="S1710" s="1"/>
      <c r="T1710" s="1">
        <v>2.4312463083284039</v>
      </c>
    </row>
    <row r="1711" spans="1:20" x14ac:dyDescent="0.3">
      <c r="A1711" s="25">
        <v>39038</v>
      </c>
      <c r="B1711" s="1">
        <v>2.4061660562562741</v>
      </c>
      <c r="C1711" s="1"/>
      <c r="D1711" s="1"/>
      <c r="E1711" s="1">
        <v>1.165386061320874</v>
      </c>
      <c r="F1711" s="1">
        <v>11.860671523235791</v>
      </c>
      <c r="G1711" s="1">
        <v>6.5679932811747443</v>
      </c>
      <c r="H1711" s="1"/>
      <c r="I1711" s="1">
        <v>4.6320143779194476</v>
      </c>
      <c r="J1711" s="1">
        <v>1.2684934093868121</v>
      </c>
      <c r="K1711" s="1">
        <v>8.1563612313667253</v>
      </c>
      <c r="L1711" s="1">
        <v>8.708246492175606</v>
      </c>
      <c r="M1711" s="1">
        <v>3.686275719146774E-2</v>
      </c>
      <c r="N1711" s="1">
        <v>5.0654302313112964</v>
      </c>
      <c r="O1711" s="1"/>
      <c r="P1711" s="1">
        <v>4.8665662904764222</v>
      </c>
      <c r="Q1711" s="1">
        <v>2.7430727311148289</v>
      </c>
      <c r="R1711" s="1"/>
      <c r="S1711" s="1"/>
      <c r="T1711" s="1">
        <v>2.4234494979326571</v>
      </c>
    </row>
    <row r="1712" spans="1:20" x14ac:dyDescent="0.3">
      <c r="A1712" s="25">
        <v>39042</v>
      </c>
      <c r="B1712" s="1">
        <v>2.4667016256522669</v>
      </c>
      <c r="C1712" s="1"/>
      <c r="D1712" s="1"/>
      <c r="E1712" s="1">
        <v>1.1375385466773871</v>
      </c>
      <c r="F1712" s="1">
        <v>12.10568016547108</v>
      </c>
      <c r="G1712" s="1">
        <v>6.8407839250210047</v>
      </c>
      <c r="H1712" s="1"/>
      <c r="I1712" s="1">
        <v>4.6768393208175976</v>
      </c>
      <c r="J1712" s="1">
        <v>1.2758633881620149</v>
      </c>
      <c r="K1712" s="1">
        <v>8.091884067470394</v>
      </c>
      <c r="L1712" s="1">
        <v>8.75539587105769</v>
      </c>
      <c r="M1712" s="1">
        <v>3.7168949130012521E-2</v>
      </c>
      <c r="N1712" s="1">
        <v>5.1482946334320374</v>
      </c>
      <c r="O1712" s="1"/>
      <c r="P1712" s="1">
        <v>4.8496977762697941</v>
      </c>
      <c r="Q1712" s="1">
        <v>2.742652336703836</v>
      </c>
      <c r="R1712" s="1"/>
      <c r="S1712" s="1"/>
      <c r="T1712" s="1">
        <v>2.4554046072061362</v>
      </c>
    </row>
    <row r="1713" spans="1:20" x14ac:dyDescent="0.3">
      <c r="A1713" s="25">
        <v>39043</v>
      </c>
      <c r="B1713" s="1">
        <v>2.5188724483472571</v>
      </c>
      <c r="C1713" s="1"/>
      <c r="D1713" s="1"/>
      <c r="E1713" s="1">
        <v>1.1040957279112129</v>
      </c>
      <c r="F1713" s="1">
        <v>12.18934138806201</v>
      </c>
      <c r="G1713" s="1">
        <v>7.0313824102259463</v>
      </c>
      <c r="H1713" s="1"/>
      <c r="I1713" s="1">
        <v>4.7900526537876136</v>
      </c>
      <c r="J1713" s="1">
        <v>1.29015442012382</v>
      </c>
      <c r="K1713" s="1">
        <v>8.2208383953451687</v>
      </c>
      <c r="L1713" s="1">
        <v>8.9136894666656801</v>
      </c>
      <c r="M1713" s="1">
        <v>3.7220337954663542E-2</v>
      </c>
      <c r="N1713" s="1">
        <v>5.1590874057112508</v>
      </c>
      <c r="O1713" s="1"/>
      <c r="P1713" s="1">
        <v>4.8265035695675058</v>
      </c>
      <c r="Q1713" s="1">
        <v>2.732562873844619</v>
      </c>
      <c r="R1713" s="1"/>
      <c r="S1713" s="1"/>
      <c r="T1713" s="1">
        <v>2.4756054341405722</v>
      </c>
    </row>
    <row r="1714" spans="1:20" x14ac:dyDescent="0.3">
      <c r="A1714" s="25">
        <v>39044</v>
      </c>
      <c r="B1714" s="1">
        <v>2.5288825396839791</v>
      </c>
      <c r="C1714" s="1"/>
      <c r="D1714" s="1"/>
      <c r="E1714" s="1">
        <v>1.130520805412482</v>
      </c>
      <c r="F1714" s="1">
        <v>12.21293693651115</v>
      </c>
      <c r="G1714" s="1">
        <v>7.1002159587682963</v>
      </c>
      <c r="H1714" s="1"/>
      <c r="I1714" s="1">
        <v>4.8767667319491803</v>
      </c>
      <c r="J1714" s="1">
        <v>1.314744467546723</v>
      </c>
      <c r="K1714" s="1">
        <v>8.2853155594878309</v>
      </c>
      <c r="L1714" s="1">
        <v>8.8763675831439581</v>
      </c>
      <c r="M1714" s="1">
        <v>3.732745829264459E-2</v>
      </c>
      <c r="N1714" s="1">
        <v>5.1384680303142813</v>
      </c>
      <c r="O1714" s="1"/>
      <c r="P1714" s="1">
        <v>4.8475892121930606</v>
      </c>
      <c r="Q1714" s="1">
        <v>2.732562873844619</v>
      </c>
      <c r="R1714" s="1"/>
      <c r="S1714" s="1"/>
      <c r="T1714" s="1">
        <v>2.4848789131718778</v>
      </c>
    </row>
    <row r="1715" spans="1:20" x14ac:dyDescent="0.3">
      <c r="A1715" s="25">
        <v>39045</v>
      </c>
      <c r="B1715" s="1">
        <v>2.4953777202281269</v>
      </c>
      <c r="C1715" s="1"/>
      <c r="D1715" s="1"/>
      <c r="E1715" s="1">
        <v>1.1230846158080861</v>
      </c>
      <c r="F1715" s="1">
        <v>12.24829343865613</v>
      </c>
      <c r="G1715" s="1">
        <v>6.9290448025409326</v>
      </c>
      <c r="H1715" s="1"/>
      <c r="I1715" s="1">
        <v>4.8246780852273679</v>
      </c>
      <c r="J1715" s="1">
        <v>1.3012969331914379</v>
      </c>
      <c r="K1715" s="1">
        <v>8.1563612313667253</v>
      </c>
      <c r="L1715" s="1">
        <v>8.7120086654297229</v>
      </c>
      <c r="M1715" s="1">
        <v>3.652345499968232E-2</v>
      </c>
      <c r="N1715" s="1">
        <v>5.1335240442205761</v>
      </c>
      <c r="O1715" s="1"/>
      <c r="P1715" s="1">
        <v>4.7653552062984952</v>
      </c>
      <c r="Q1715" s="1">
        <v>2.7283589308903098</v>
      </c>
      <c r="R1715" s="1"/>
      <c r="S1715" s="1"/>
      <c r="T1715" s="1">
        <v>2.4664500886001122</v>
      </c>
    </row>
    <row r="1716" spans="1:20" x14ac:dyDescent="0.3">
      <c r="A1716" s="25">
        <v>39048</v>
      </c>
      <c r="B1716" s="1">
        <v>2.4127195609450012</v>
      </c>
      <c r="C1716" s="1"/>
      <c r="D1716" s="1"/>
      <c r="E1716" s="1">
        <v>1.0781070989807391</v>
      </c>
      <c r="F1716" s="1">
        <v>12.047236748540421</v>
      </c>
      <c r="G1716" s="1">
        <v>6.7242739077093816</v>
      </c>
      <c r="H1716" s="1"/>
      <c r="I1716" s="1">
        <v>4.7290244952253904</v>
      </c>
      <c r="J1716" s="1">
        <v>1.2623099393434409</v>
      </c>
      <c r="K1716" s="1">
        <v>7.9790490306312876</v>
      </c>
      <c r="L1716" s="1">
        <v>8.5481067664352857</v>
      </c>
      <c r="M1716" s="1">
        <v>3.5730757160117588E-2</v>
      </c>
      <c r="N1716" s="1">
        <v>5.0682285240274174</v>
      </c>
      <c r="O1716" s="1"/>
      <c r="P1716" s="1">
        <v>4.8075264912841451</v>
      </c>
      <c r="Q1716" s="1">
        <v>2.706288230784657</v>
      </c>
      <c r="R1716" s="1"/>
      <c r="S1716" s="1"/>
      <c r="T1716" s="1">
        <v>2.4166568222090898</v>
      </c>
    </row>
    <row r="1717" spans="1:20" x14ac:dyDescent="0.3">
      <c r="A1717" s="25">
        <v>39049</v>
      </c>
      <c r="B1717" s="1">
        <v>2.3991320907225862</v>
      </c>
      <c r="C1717" s="1"/>
      <c r="D1717" s="1"/>
      <c r="E1717" s="1">
        <v>1.107821934369156</v>
      </c>
      <c r="F1717" s="1">
        <v>12.067363168193181</v>
      </c>
      <c r="G1717" s="1">
        <v>6.921319597937158</v>
      </c>
      <c r="H1717" s="1"/>
      <c r="I1717" s="1">
        <v>4.6444835418265429</v>
      </c>
      <c r="J1717" s="1">
        <v>1.268746453075732</v>
      </c>
      <c r="K1717" s="1">
        <v>8.0112876126205101</v>
      </c>
      <c r="L1717" s="1">
        <v>8.565101064488033</v>
      </c>
      <c r="M1717" s="1">
        <v>3.5455293145345228E-2</v>
      </c>
      <c r="N1717" s="1">
        <v>5.0896949719959839</v>
      </c>
      <c r="O1717" s="1"/>
      <c r="P1717" s="1">
        <v>4.7611380778795684</v>
      </c>
      <c r="Q1717" s="1">
        <v>2.7220530165744088</v>
      </c>
      <c r="R1717" s="1"/>
      <c r="S1717" s="1"/>
      <c r="T1717" s="1">
        <v>2.4242764323685702</v>
      </c>
    </row>
    <row r="1718" spans="1:20" x14ac:dyDescent="0.3">
      <c r="A1718" s="25">
        <v>39050</v>
      </c>
      <c r="B1718" s="1">
        <v>2.3930698934507721</v>
      </c>
      <c r="C1718" s="1"/>
      <c r="D1718" s="1"/>
      <c r="E1718" s="1">
        <v>1.104117503128381</v>
      </c>
      <c r="F1718" s="1">
        <v>12.336293948534159</v>
      </c>
      <c r="G1718" s="1">
        <v>7.1440668188454612</v>
      </c>
      <c r="H1718" s="1"/>
      <c r="I1718" s="1">
        <v>4.7159564553496516</v>
      </c>
      <c r="J1718" s="1">
        <v>1.2857597988261229</v>
      </c>
      <c r="K1718" s="1">
        <v>8.0999437129471712</v>
      </c>
      <c r="L1718" s="1">
        <v>8.7559600471043968</v>
      </c>
      <c r="M1718" s="1">
        <v>3.6016496022967547E-2</v>
      </c>
      <c r="N1718" s="1">
        <v>5.2418243983416328</v>
      </c>
      <c r="O1718" s="1"/>
      <c r="P1718" s="1">
        <v>4.7864408489240509</v>
      </c>
      <c r="Q1718" s="1">
        <v>2.7535825881539129</v>
      </c>
      <c r="R1718" s="1"/>
      <c r="S1718" s="1"/>
      <c r="T1718" s="1">
        <v>2.479031305375067</v>
      </c>
    </row>
    <row r="1719" spans="1:20" x14ac:dyDescent="0.3">
      <c r="A1719" s="25">
        <v>39051</v>
      </c>
      <c r="B1719" s="1">
        <v>2.4214533348475249</v>
      </c>
      <c r="C1719" s="1"/>
      <c r="D1719" s="1"/>
      <c r="E1719" s="1">
        <v>1.0892654343767849</v>
      </c>
      <c r="F1719" s="1">
        <v>12.336416013272309</v>
      </c>
      <c r="G1719" s="1">
        <v>7.1644840434268913</v>
      </c>
      <c r="H1719" s="1"/>
      <c r="I1719" s="1">
        <v>4.7546316072934163</v>
      </c>
      <c r="J1719" s="1">
        <v>1.2954214305958289</v>
      </c>
      <c r="K1719" s="1">
        <v>8.0999437129471712</v>
      </c>
      <c r="L1719" s="1">
        <v>8.7480253988399497</v>
      </c>
      <c r="M1719" s="1">
        <v>3.5785545508304172E-2</v>
      </c>
      <c r="N1719" s="1">
        <v>5.2629874636059766</v>
      </c>
      <c r="O1719" s="1"/>
      <c r="P1719" s="1">
        <v>4.7421609995962068</v>
      </c>
      <c r="Q1719" s="1">
        <v>2.7430727311148302</v>
      </c>
      <c r="R1719" s="1"/>
      <c r="S1719" s="1"/>
      <c r="T1719" s="1">
        <v>2.476727702303597</v>
      </c>
    </row>
    <row r="1720" spans="1:20" x14ac:dyDescent="0.3">
      <c r="A1720" s="25">
        <v>39052</v>
      </c>
      <c r="B1720" s="1">
        <v>2.36366534122907</v>
      </c>
      <c r="C1720" s="1"/>
      <c r="D1720" s="1"/>
      <c r="E1720" s="1">
        <v>1.094808402056596</v>
      </c>
      <c r="F1720" s="1">
        <v>12.16902110864601</v>
      </c>
      <c r="G1720" s="1">
        <v>6.9093617367270301</v>
      </c>
      <c r="H1720" s="1"/>
      <c r="I1720" s="1">
        <v>4.6432534365237297</v>
      </c>
      <c r="J1720" s="1">
        <v>1.2981243724122249</v>
      </c>
      <c r="K1720" s="1">
        <v>7.9306911577706236</v>
      </c>
      <c r="L1720" s="1">
        <v>8.650309898881007</v>
      </c>
      <c r="M1720" s="1">
        <v>3.5375702734315763E-2</v>
      </c>
      <c r="N1720" s="1">
        <v>5.1869068671666243</v>
      </c>
      <c r="O1720" s="1"/>
      <c r="P1720" s="1">
        <v>4.607212887535943</v>
      </c>
      <c r="Q1720" s="1">
        <v>2.6984058380053448</v>
      </c>
      <c r="R1720" s="1"/>
      <c r="S1720" s="1"/>
      <c r="T1720" s="1">
        <v>2.441051388068511</v>
      </c>
    </row>
    <row r="1721" spans="1:20" x14ac:dyDescent="0.3">
      <c r="A1721" s="25">
        <v>39055</v>
      </c>
      <c r="B1721" s="1">
        <v>2.4643816979434381</v>
      </c>
      <c r="C1721" s="1"/>
      <c r="D1721" s="1"/>
      <c r="E1721" s="1">
        <v>1.089275814447382</v>
      </c>
      <c r="F1721" s="1">
        <v>12.643586748864641</v>
      </c>
      <c r="G1721" s="1">
        <v>7.2329823636783761</v>
      </c>
      <c r="H1721" s="1"/>
      <c r="I1721" s="1">
        <v>4.7239688799143984</v>
      </c>
      <c r="J1721" s="1">
        <v>1.3251194503350641</v>
      </c>
      <c r="K1721" s="1">
        <v>8.2369576859702747</v>
      </c>
      <c r="L1721" s="1">
        <v>8.8829961358185425</v>
      </c>
      <c r="M1721" s="1">
        <v>3.6692919451381763E-2</v>
      </c>
      <c r="N1721" s="1">
        <v>5.2887238789430357</v>
      </c>
      <c r="O1721" s="1"/>
      <c r="P1721" s="1">
        <v>4.7442695639384009</v>
      </c>
      <c r="Q1721" s="1">
        <v>2.7430727311148302</v>
      </c>
      <c r="R1721" s="1"/>
      <c r="S1721" s="1"/>
      <c r="T1721" s="1">
        <v>2.5194329592439391</v>
      </c>
    </row>
    <row r="1722" spans="1:20" x14ac:dyDescent="0.3">
      <c r="A1722" s="25">
        <v>39056</v>
      </c>
      <c r="B1722" s="1">
        <v>2.4305141428531698</v>
      </c>
      <c r="C1722" s="1"/>
      <c r="D1722" s="1"/>
      <c r="E1722" s="1">
        <v>1.1060240204541949</v>
      </c>
      <c r="F1722" s="1">
        <v>12.940086315626891</v>
      </c>
      <c r="G1722" s="1">
        <v>7.2914182836762711</v>
      </c>
      <c r="H1722" s="1"/>
      <c r="I1722" s="1">
        <v>4.683522224371762</v>
      </c>
      <c r="J1722" s="1">
        <v>1.360034878786764</v>
      </c>
      <c r="K1722" s="1">
        <v>8.2208383953451669</v>
      </c>
      <c r="L1722" s="1">
        <v>8.9073389669273126</v>
      </c>
      <c r="M1722" s="1">
        <v>3.6819145927216787E-2</v>
      </c>
      <c r="N1722" s="1">
        <v>5.3392523836678309</v>
      </c>
      <c r="O1722" s="1"/>
      <c r="P1722" s="1">
        <v>4.7695723349828834</v>
      </c>
      <c r="Q1722" s="1">
        <v>2.7537927853594102</v>
      </c>
      <c r="R1722" s="1"/>
      <c r="S1722" s="1"/>
      <c r="T1722" s="1">
        <v>2.54914353219137</v>
      </c>
    </row>
    <row r="1723" spans="1:20" x14ac:dyDescent="0.3">
      <c r="A1723" s="25">
        <v>39057</v>
      </c>
      <c r="B1723" s="1">
        <v>2.4294179037121189</v>
      </c>
      <c r="C1723" s="1"/>
      <c r="D1723" s="1"/>
      <c r="E1723" s="1">
        <v>1.093000878833098</v>
      </c>
      <c r="F1723" s="1">
        <v>12.87467129433664</v>
      </c>
      <c r="G1723" s="1">
        <v>7.247516281696309</v>
      </c>
      <c r="H1723" s="1"/>
      <c r="I1723" s="1">
        <v>4.6481073860773829</v>
      </c>
      <c r="J1723" s="1">
        <v>1.3545905012411401</v>
      </c>
      <c r="K1723" s="1">
        <v>8.3175541407380482</v>
      </c>
      <c r="L1723" s="1">
        <v>8.9819164920197103</v>
      </c>
      <c r="M1723" s="1">
        <v>3.6747838022171048E-2</v>
      </c>
      <c r="N1723" s="1">
        <v>5.3130072345368564</v>
      </c>
      <c r="O1723" s="1"/>
      <c r="P1723" s="1">
        <v>4.7590295135373752</v>
      </c>
      <c r="Q1723" s="1">
        <v>2.7651434312204821</v>
      </c>
      <c r="R1723" s="1"/>
      <c r="S1723" s="1"/>
      <c r="T1723" s="1">
        <v>2.5455404607206069</v>
      </c>
    </row>
    <row r="1724" spans="1:20" x14ac:dyDescent="0.3">
      <c r="A1724" s="25">
        <v>39058</v>
      </c>
      <c r="B1724" s="1">
        <v>2.426618109248003</v>
      </c>
      <c r="C1724" s="1"/>
      <c r="D1724" s="1"/>
      <c r="E1724" s="1">
        <v>1.0885267162635841</v>
      </c>
      <c r="F1724" s="1">
        <v>12.77815550447272</v>
      </c>
      <c r="G1724" s="1">
        <v>7.0906357753168638</v>
      </c>
      <c r="H1724" s="1"/>
      <c r="I1724" s="1">
        <v>4.5885830683307454</v>
      </c>
      <c r="J1724" s="1">
        <v>1.346974289768798</v>
      </c>
      <c r="K1724" s="1">
        <v>8.2853155594878309</v>
      </c>
      <c r="L1724" s="1">
        <v>8.8675178416986498</v>
      </c>
      <c r="M1724" s="1">
        <v>3.6698642265032277E-2</v>
      </c>
      <c r="N1724" s="1">
        <v>5.3396628993496753</v>
      </c>
      <c r="O1724" s="1"/>
      <c r="P1724" s="1">
        <v>4.6704698151471478</v>
      </c>
      <c r="Q1724" s="1">
        <v>2.7819592028065929</v>
      </c>
      <c r="R1724" s="1"/>
      <c r="S1724" s="1"/>
      <c r="T1724" s="1">
        <v>2.5344949793266318</v>
      </c>
    </row>
    <row r="1725" spans="1:20" x14ac:dyDescent="0.3">
      <c r="A1725" s="25">
        <v>39059</v>
      </c>
      <c r="B1725" s="1">
        <v>2.4444674293950639</v>
      </c>
      <c r="C1725" s="1"/>
      <c r="D1725" s="1"/>
      <c r="E1725" s="1">
        <v>1.078490335576088</v>
      </c>
      <c r="F1725" s="1">
        <v>12.707866229659899</v>
      </c>
      <c r="G1725" s="1">
        <v>7.1418811545881784</v>
      </c>
      <c r="H1725" s="1"/>
      <c r="I1725" s="1">
        <v>4.5857983908715569</v>
      </c>
      <c r="J1725" s="1">
        <v>1.361237615895023</v>
      </c>
      <c r="K1725" s="1">
        <v>8.3014348501129405</v>
      </c>
      <c r="L1725" s="1">
        <v>8.9277425499445968</v>
      </c>
      <c r="M1725" s="1">
        <v>3.7024620407828918E-2</v>
      </c>
      <c r="N1725" s="1">
        <v>5.3694813450500964</v>
      </c>
      <c r="O1725" s="1"/>
      <c r="P1725" s="1">
        <v>4.6789040719850012</v>
      </c>
      <c r="Q1725" s="1">
        <v>2.7509551238941432</v>
      </c>
      <c r="R1725" s="1"/>
      <c r="S1725" s="1"/>
      <c r="T1725" s="1">
        <v>2.5385115180153499</v>
      </c>
    </row>
    <row r="1726" spans="1:20" x14ac:dyDescent="0.3">
      <c r="A1726" s="25">
        <v>39062</v>
      </c>
      <c r="B1726" s="1">
        <v>2.437520809025854</v>
      </c>
      <c r="C1726" s="1"/>
      <c r="D1726" s="1"/>
      <c r="E1726" s="1">
        <v>1.068830462371591</v>
      </c>
      <c r="F1726" s="1">
        <v>12.843517683323411</v>
      </c>
      <c r="G1726" s="1">
        <v>7.3049865049212146</v>
      </c>
      <c r="H1726" s="1"/>
      <c r="I1726" s="1">
        <v>4.6194040855223708</v>
      </c>
      <c r="J1726" s="1">
        <v>1.3647938773206969</v>
      </c>
      <c r="K1726" s="1">
        <v>8.3578523681219359</v>
      </c>
      <c r="L1726" s="1">
        <v>8.9650184763446852</v>
      </c>
      <c r="M1726" s="1">
        <v>3.7422660935928588E-2</v>
      </c>
      <c r="N1726" s="1">
        <v>5.3781300233153129</v>
      </c>
      <c r="O1726" s="1"/>
      <c r="P1726" s="1">
        <v>4.7632466422217616</v>
      </c>
      <c r="Q1726" s="1">
        <v>2.7629363611405791</v>
      </c>
      <c r="R1726" s="1"/>
      <c r="S1726" s="1"/>
      <c r="T1726" s="1">
        <v>2.5574128765504951</v>
      </c>
    </row>
    <row r="1727" spans="1:20" x14ac:dyDescent="0.3">
      <c r="A1727" s="25">
        <v>39063</v>
      </c>
      <c r="B1727" s="1">
        <v>2.439104247823209</v>
      </c>
      <c r="C1727" s="1"/>
      <c r="D1727" s="1"/>
      <c r="E1727" s="1">
        <v>1.072559399561134</v>
      </c>
      <c r="F1727" s="1">
        <v>12.68502811008684</v>
      </c>
      <c r="G1727" s="1">
        <v>7.4259498551765226</v>
      </c>
      <c r="H1727" s="1"/>
      <c r="I1727" s="1">
        <v>4.6009048296184796</v>
      </c>
      <c r="J1727" s="1">
        <v>1.363549183326582</v>
      </c>
      <c r="K1727" s="1">
        <v>8.3014348501129405</v>
      </c>
      <c r="L1727" s="1">
        <v>8.8635010554420237</v>
      </c>
      <c r="M1727" s="1">
        <v>3.7356293688472271E-2</v>
      </c>
      <c r="N1727" s="1">
        <v>5.3491395754337976</v>
      </c>
      <c r="O1727" s="1"/>
      <c r="P1727" s="1">
        <v>4.8286121339096999</v>
      </c>
      <c r="Q1727" s="1">
        <v>2.7746023026943338</v>
      </c>
      <c r="R1727" s="1"/>
      <c r="S1727" s="1"/>
      <c r="T1727" s="1">
        <v>2.5409332545776659</v>
      </c>
    </row>
    <row r="1728" spans="1:20" x14ac:dyDescent="0.3">
      <c r="A1728" s="25">
        <v>39064</v>
      </c>
      <c r="B1728" s="1">
        <v>2.4730098933172941</v>
      </c>
      <c r="C1728" s="1"/>
      <c r="D1728" s="1"/>
      <c r="E1728" s="1">
        <v>1.0744101787300211</v>
      </c>
      <c r="F1728" s="1">
        <v>12.743193354212201</v>
      </c>
      <c r="G1728" s="1">
        <v>7.6948876810536033</v>
      </c>
      <c r="H1728" s="1"/>
      <c r="I1728" s="1">
        <v>4.5906860171253401</v>
      </c>
      <c r="J1728" s="1">
        <v>1.3716869734932871</v>
      </c>
      <c r="K1728" s="1">
        <v>8.4142698869520469</v>
      </c>
      <c r="L1728" s="1">
        <v>8.9615293852543267</v>
      </c>
      <c r="M1728" s="1">
        <v>3.7203347851179139E-2</v>
      </c>
      <c r="N1728" s="1">
        <v>5.3459984377122964</v>
      </c>
      <c r="O1728" s="1"/>
      <c r="P1728" s="1">
        <v>4.9024118827009522</v>
      </c>
      <c r="Q1728" s="1">
        <v>3.242185849842413</v>
      </c>
      <c r="R1728" s="1"/>
      <c r="S1728" s="1"/>
      <c r="T1728" s="1">
        <v>2.5566450088600048</v>
      </c>
    </row>
    <row r="1729" spans="1:20" x14ac:dyDescent="0.3">
      <c r="A1729" s="25">
        <v>39065</v>
      </c>
      <c r="B1729" s="1">
        <v>2.4745988956793079</v>
      </c>
      <c r="C1729" s="1"/>
      <c r="D1729" s="1"/>
      <c r="E1729" s="1">
        <v>1.0725916776584909</v>
      </c>
      <c r="F1729" s="1">
        <v>12.905826515423129</v>
      </c>
      <c r="G1729" s="1">
        <v>7.6308674066188082</v>
      </c>
      <c r="H1729" s="1"/>
      <c r="I1729" s="1">
        <v>4.6709700518332751</v>
      </c>
      <c r="J1729" s="1">
        <v>1.366819133461548</v>
      </c>
      <c r="K1729" s="1">
        <v>8.4626277596484893</v>
      </c>
      <c r="L1729" s="1">
        <v>9.0926012619125753</v>
      </c>
      <c r="M1729" s="1">
        <v>3.789327604963387E-2</v>
      </c>
      <c r="N1729" s="1">
        <v>5.3850402579938246</v>
      </c>
      <c r="O1729" s="1"/>
      <c r="P1729" s="1">
        <v>4.9213889609843138</v>
      </c>
      <c r="Q1729" s="1">
        <v>3.0793881616814121</v>
      </c>
      <c r="R1729" s="1"/>
      <c r="S1729" s="1"/>
      <c r="T1729" s="1">
        <v>2.5844063792084988</v>
      </c>
    </row>
    <row r="1730" spans="1:20" x14ac:dyDescent="0.3">
      <c r="A1730" s="25">
        <v>39066</v>
      </c>
      <c r="B1730" s="1">
        <v>2.4945319760768698</v>
      </c>
      <c r="C1730" s="1"/>
      <c r="D1730" s="1"/>
      <c r="E1730" s="1">
        <v>1.0819600018591451</v>
      </c>
      <c r="F1730" s="1">
        <v>12.99630894351516</v>
      </c>
      <c r="G1730" s="1">
        <v>7.8829134109741537</v>
      </c>
      <c r="H1730" s="1"/>
      <c r="I1730" s="1">
        <v>4.7335010395633379</v>
      </c>
      <c r="J1730" s="1">
        <v>1.3803696167346871</v>
      </c>
      <c r="K1730" s="1">
        <v>8.4948663417198205</v>
      </c>
      <c r="L1730" s="1">
        <v>9.1129778656749583</v>
      </c>
      <c r="M1730" s="1">
        <v>3.5919138201037412E-2</v>
      </c>
      <c r="N1730" s="1">
        <v>5.3895216066164897</v>
      </c>
      <c r="O1730" s="1"/>
      <c r="P1730" s="1">
        <v>4.9340403465065554</v>
      </c>
      <c r="Q1730" s="1">
        <v>3.0898980189516219</v>
      </c>
      <c r="R1730" s="1"/>
      <c r="S1730" s="1"/>
      <c r="T1730" s="1">
        <v>2.575014766686349</v>
      </c>
    </row>
    <row r="1731" spans="1:20" x14ac:dyDescent="0.3">
      <c r="A1731" s="25">
        <v>39069</v>
      </c>
      <c r="B1731" s="1">
        <v>2.4875280386953729</v>
      </c>
      <c r="C1731" s="1"/>
      <c r="D1731" s="1"/>
      <c r="E1731" s="1">
        <v>1.0831045162075441</v>
      </c>
      <c r="F1731" s="1">
        <v>12.962889988512959</v>
      </c>
      <c r="G1731" s="1">
        <v>7.7774776153455063</v>
      </c>
      <c r="H1731" s="1"/>
      <c r="I1731" s="1">
        <v>4.7256461307515742</v>
      </c>
      <c r="J1731" s="1">
        <v>1.374211034131926</v>
      </c>
      <c r="K1731" s="1">
        <v>8.4223295322646017</v>
      </c>
      <c r="L1731" s="1">
        <v>9.0389386530696978</v>
      </c>
      <c r="M1731" s="1">
        <v>3.5792409091929912E-2</v>
      </c>
      <c r="N1731" s="1">
        <v>5.3941741043482088</v>
      </c>
      <c r="O1731" s="1"/>
      <c r="P1731" s="1">
        <v>4.8623491617920358</v>
      </c>
      <c r="Q1731" s="1">
        <v>3.058368447140992</v>
      </c>
      <c r="R1731" s="1"/>
      <c r="S1731" s="1"/>
      <c r="T1731" s="1">
        <v>2.569875959834607</v>
      </c>
    </row>
    <row r="1732" spans="1:20" x14ac:dyDescent="0.3">
      <c r="A1732" s="25">
        <v>39070</v>
      </c>
      <c r="B1732" s="1">
        <v>2.4874579408055468</v>
      </c>
      <c r="C1732" s="1"/>
      <c r="D1732" s="1"/>
      <c r="E1732" s="1">
        <v>1.121723404501336</v>
      </c>
      <c r="F1732" s="1">
        <v>13.004029026027631</v>
      </c>
      <c r="G1732" s="1">
        <v>7.6461939110635866</v>
      </c>
      <c r="H1732" s="1"/>
      <c r="I1732" s="1">
        <v>4.7264628498443333</v>
      </c>
      <c r="J1732" s="1">
        <v>1.3672607409205411</v>
      </c>
      <c r="K1732" s="1">
        <v>8.4626277596484893</v>
      </c>
      <c r="L1732" s="1">
        <v>8.9879794893115807</v>
      </c>
      <c r="M1732" s="1">
        <v>3.6080307457902888E-2</v>
      </c>
      <c r="N1732" s="1">
        <v>5.4053355351574046</v>
      </c>
      <c r="O1732" s="1"/>
      <c r="P1732" s="1">
        <v>4.8421941908088897</v>
      </c>
      <c r="Q1732" s="1">
        <v>3.037348732831699</v>
      </c>
      <c r="R1732" s="1"/>
      <c r="S1732" s="1"/>
      <c r="T1732" s="1">
        <v>2.574660366213815</v>
      </c>
    </row>
    <row r="1733" spans="1:20" x14ac:dyDescent="0.3">
      <c r="A1733" s="25">
        <v>39071</v>
      </c>
      <c r="B1733" s="1">
        <v>2.4588705604785419</v>
      </c>
      <c r="C1733" s="1"/>
      <c r="D1733" s="1"/>
      <c r="E1733" s="1">
        <v>1.103909376193853</v>
      </c>
      <c r="F1733" s="1">
        <v>12.882965817004051</v>
      </c>
      <c r="G1733" s="1">
        <v>7.6457885234059058</v>
      </c>
      <c r="H1733" s="1"/>
      <c r="I1733" s="1">
        <v>4.7507104642769491</v>
      </c>
      <c r="J1733" s="1">
        <v>1.352607923972607</v>
      </c>
      <c r="K1733" s="1">
        <v>8.5112283437906981</v>
      </c>
      <c r="L1733" s="1">
        <v>9.0753746884390551</v>
      </c>
      <c r="M1733" s="1">
        <v>3.5720337592104953E-2</v>
      </c>
      <c r="N1733" s="1">
        <v>5.4543080208614594</v>
      </c>
      <c r="O1733" s="1"/>
      <c r="P1733" s="1">
        <v>4.6620688051243802</v>
      </c>
      <c r="Q1733" s="1">
        <v>3.13698217911538</v>
      </c>
      <c r="R1733" s="1"/>
      <c r="S1733" s="1"/>
      <c r="T1733" s="1">
        <v>2.569521559362073</v>
      </c>
    </row>
    <row r="1734" spans="1:20" x14ac:dyDescent="0.3">
      <c r="A1734" s="25">
        <v>39072</v>
      </c>
      <c r="B1734" s="1">
        <v>2.4583488066734032</v>
      </c>
      <c r="C1734" s="1"/>
      <c r="D1734" s="1"/>
      <c r="E1734" s="1">
        <v>1.1001831258592609</v>
      </c>
      <c r="F1734" s="1">
        <v>12.90641883829332</v>
      </c>
      <c r="G1734" s="1">
        <v>7.6033039981581334</v>
      </c>
      <c r="H1734" s="1"/>
      <c r="I1734" s="1">
        <v>4.7389274859017956</v>
      </c>
      <c r="J1734" s="1">
        <v>1.3376906566827169</v>
      </c>
      <c r="K1734" s="1">
        <v>8.5275646745534015</v>
      </c>
      <c r="L1734" s="1">
        <v>9.1048186665192201</v>
      </c>
      <c r="M1734" s="1">
        <v>3.5368218899044998E-2</v>
      </c>
      <c r="N1734" s="1">
        <v>5.4516320046899516</v>
      </c>
      <c r="O1734" s="1"/>
      <c r="P1734" s="1">
        <v>4.6620688051243802</v>
      </c>
      <c r="Q1734" s="1">
        <v>3.121427590531126</v>
      </c>
      <c r="R1734" s="1"/>
      <c r="S1734" s="1"/>
      <c r="T1734" s="1">
        <v>2.5626107501476598</v>
      </c>
    </row>
    <row r="1735" spans="1:20" x14ac:dyDescent="0.3">
      <c r="A1735" s="25">
        <v>39073</v>
      </c>
      <c r="B1735" s="1">
        <v>2.4655039565402839</v>
      </c>
      <c r="C1735" s="1"/>
      <c r="D1735" s="1"/>
      <c r="E1735" s="1">
        <v>1.0771437811522859</v>
      </c>
      <c r="F1735" s="1">
        <v>12.97970436566402</v>
      </c>
      <c r="G1735" s="1">
        <v>7.5288208527991367</v>
      </c>
      <c r="H1735" s="1"/>
      <c r="I1735" s="1">
        <v>4.7238445233607624</v>
      </c>
      <c r="J1735" s="1">
        <v>1.336211384988947</v>
      </c>
      <c r="K1735" s="1">
        <v>8.5193965091720507</v>
      </c>
      <c r="L1735" s="1">
        <v>9.0213954290270806</v>
      </c>
      <c r="M1735" s="1">
        <v>3.5368589209764663E-2</v>
      </c>
      <c r="N1735" s="1">
        <v>5.4364440950455846</v>
      </c>
      <c r="O1735" s="1"/>
      <c r="P1735" s="1">
        <v>4.5667083069457401</v>
      </c>
      <c r="Q1735" s="1">
        <v>3.121427590531126</v>
      </c>
      <c r="R1735" s="1"/>
      <c r="S1735" s="1"/>
      <c r="T1735" s="1">
        <v>2.5608387477849899</v>
      </c>
    </row>
    <row r="1736" spans="1:20" x14ac:dyDescent="0.3">
      <c r="A1736" s="25">
        <v>39077</v>
      </c>
      <c r="B1736" s="1">
        <v>2.4865517969419191</v>
      </c>
      <c r="C1736" s="1"/>
      <c r="D1736" s="1"/>
      <c r="E1736" s="1">
        <v>1.0782536289459459</v>
      </c>
      <c r="F1736" s="1">
        <v>12.996115804011779</v>
      </c>
      <c r="G1736" s="1">
        <v>7.5555191904064003</v>
      </c>
      <c r="H1736" s="1"/>
      <c r="I1736" s="1">
        <v>4.7887443047639939</v>
      </c>
      <c r="J1736" s="1">
        <v>1.3670366776411991</v>
      </c>
      <c r="K1736" s="1">
        <v>8.5765736668415133</v>
      </c>
      <c r="L1736" s="1">
        <v>9.0949924886250439</v>
      </c>
      <c r="M1736" s="1">
        <v>3.5530115913945177E-2</v>
      </c>
      <c r="N1736" s="1">
        <v>5.482801249698551</v>
      </c>
      <c r="O1736" s="1"/>
      <c r="P1736" s="1">
        <v>4.5667083069457401</v>
      </c>
      <c r="Q1736" s="1">
        <v>3.1303609691067971</v>
      </c>
      <c r="R1736" s="1"/>
      <c r="S1736" s="1"/>
      <c r="T1736" s="1">
        <v>2.5754873006497272</v>
      </c>
    </row>
    <row r="1737" spans="1:20" x14ac:dyDescent="0.3">
      <c r="A1737" s="25">
        <v>39078</v>
      </c>
      <c r="B1737" s="1">
        <v>2.5274413008465091</v>
      </c>
      <c r="C1737" s="1"/>
      <c r="D1737" s="1"/>
      <c r="E1737" s="1">
        <v>1.1079813083424459</v>
      </c>
      <c r="F1737" s="1">
        <v>13.23917419803548</v>
      </c>
      <c r="G1737" s="1">
        <v>7.7493191410644418</v>
      </c>
      <c r="H1737" s="1"/>
      <c r="I1737" s="1">
        <v>4.8687913178944111</v>
      </c>
      <c r="J1737" s="1">
        <v>1.403519015598824</v>
      </c>
      <c r="K1737" s="1">
        <v>8.7807778021964182</v>
      </c>
      <c r="L1737" s="1">
        <v>9.3404636864502155</v>
      </c>
      <c r="M1737" s="1">
        <v>3.6133989420876457E-2</v>
      </c>
      <c r="N1737" s="1">
        <v>5.597457034732205</v>
      </c>
      <c r="O1737" s="1"/>
      <c r="P1737" s="1">
        <v>4.6620688051243802</v>
      </c>
      <c r="Q1737" s="1">
        <v>3.1109177332609148</v>
      </c>
      <c r="R1737" s="1"/>
      <c r="S1737" s="1"/>
      <c r="T1737" s="1">
        <v>2.6300059066745352</v>
      </c>
    </row>
    <row r="1738" spans="1:20" x14ac:dyDescent="0.3">
      <c r="A1738" s="25">
        <v>39079</v>
      </c>
      <c r="B1738" s="1">
        <v>2.4891159192982002</v>
      </c>
      <c r="C1738" s="1">
        <v>1</v>
      </c>
      <c r="D1738" s="1"/>
      <c r="E1738" s="1">
        <v>1.1209776700877341</v>
      </c>
      <c r="F1738" s="1">
        <v>13.151607295603361</v>
      </c>
      <c r="G1738" s="1">
        <v>7.6843094792286397</v>
      </c>
      <c r="H1738" s="1"/>
      <c r="I1738" s="1">
        <v>4.7788329420683926</v>
      </c>
      <c r="J1738" s="1">
        <v>1.410710899095704</v>
      </c>
      <c r="K1738" s="1">
        <v>8.9196366136793959</v>
      </c>
      <c r="L1738" s="1">
        <v>9.432673275895791</v>
      </c>
      <c r="M1738" s="1">
        <v>3.6032941204433462E-2</v>
      </c>
      <c r="N1738" s="1">
        <v>5.6049892376066186</v>
      </c>
      <c r="O1738" s="1"/>
      <c r="P1738" s="1">
        <v>4.6726644160626138</v>
      </c>
      <c r="Q1738" s="1">
        <v>3.1318681138123319</v>
      </c>
      <c r="R1738" s="1"/>
      <c r="S1738" s="1"/>
      <c r="T1738" s="1">
        <v>2.626875369167152</v>
      </c>
    </row>
    <row r="1739" spans="1:20" x14ac:dyDescent="0.3">
      <c r="A1739" s="25">
        <v>39084</v>
      </c>
      <c r="B1739" s="1">
        <v>2.510332923913507</v>
      </c>
      <c r="C1739" s="1">
        <v>1</v>
      </c>
      <c r="D1739" s="1"/>
      <c r="E1739" s="1">
        <v>1.148850227839382</v>
      </c>
      <c r="F1739" s="1">
        <v>13.461050953575819</v>
      </c>
      <c r="G1739" s="1">
        <v>7.8783221853627676</v>
      </c>
      <c r="H1739" s="1"/>
      <c r="I1739" s="1">
        <v>4.9287712449967893</v>
      </c>
      <c r="J1739" s="1">
        <v>1.4482640987430491</v>
      </c>
      <c r="K1739" s="1">
        <v>9.0584954251623735</v>
      </c>
      <c r="L1739" s="1">
        <v>9.6721888464476375</v>
      </c>
      <c r="M1739" s="1">
        <v>3.6456074853291838E-2</v>
      </c>
      <c r="N1739" s="1">
        <v>5.7313326521896526</v>
      </c>
      <c r="O1739" s="1"/>
      <c r="P1739" s="1">
        <v>4.6408775832479137</v>
      </c>
      <c r="Q1739" s="1">
        <v>3.1678899416502309</v>
      </c>
      <c r="R1739" s="1"/>
      <c r="S1739" s="1"/>
      <c r="T1739" s="1">
        <v>2.6805670407560469</v>
      </c>
    </row>
    <row r="1740" spans="1:20" x14ac:dyDescent="0.3">
      <c r="A1740" s="25">
        <v>39085</v>
      </c>
      <c r="B1740" s="1">
        <v>2.5062482365659702</v>
      </c>
      <c r="C1740" s="1">
        <v>1.029268292673277</v>
      </c>
      <c r="D1740" s="1"/>
      <c r="E1740" s="1">
        <v>1.1295761885869999</v>
      </c>
      <c r="F1740" s="1">
        <v>12.986646676020751</v>
      </c>
      <c r="G1740" s="1">
        <v>7.8585985564308567</v>
      </c>
      <c r="H1740" s="1"/>
      <c r="I1740" s="1">
        <v>4.8476225887776803</v>
      </c>
      <c r="J1740" s="1">
        <v>1.436084544002264</v>
      </c>
      <c r="K1740" s="1">
        <v>9.091168087508894</v>
      </c>
      <c r="L1740" s="1">
        <v>9.6106532569684191</v>
      </c>
      <c r="M1740" s="1">
        <v>3.6173789087384438E-2</v>
      </c>
      <c r="N1740" s="1">
        <v>5.5510438247756184</v>
      </c>
      <c r="O1740" s="1"/>
      <c r="P1740" s="1">
        <v>4.662068805124381</v>
      </c>
      <c r="Q1740" s="1">
        <v>3.1585905379119459</v>
      </c>
      <c r="R1740" s="1"/>
      <c r="S1740" s="1"/>
      <c r="T1740" s="1">
        <v>2.6252215002953272</v>
      </c>
    </row>
    <row r="1741" spans="1:20" x14ac:dyDescent="0.3">
      <c r="A1741" s="25">
        <v>39086</v>
      </c>
      <c r="B1741" s="1">
        <v>2.4853889964451148</v>
      </c>
      <c r="C1741" s="1">
        <v>1.0517073170724971</v>
      </c>
      <c r="D1741" s="1"/>
      <c r="E1741" s="1">
        <v>1.1423303874433961</v>
      </c>
      <c r="F1741" s="1">
        <v>12.84236005411789</v>
      </c>
      <c r="G1741" s="1">
        <v>7.9109587075812327</v>
      </c>
      <c r="H1741" s="1"/>
      <c r="I1741" s="1">
        <v>4.811874657821706</v>
      </c>
      <c r="J1741" s="1">
        <v>1.4111902893523489</v>
      </c>
      <c r="K1741" s="1">
        <v>9.1075044182715992</v>
      </c>
      <c r="L1741" s="1">
        <v>9.6326287401633888</v>
      </c>
      <c r="M1741" s="1">
        <v>3.5781302173088753E-2</v>
      </c>
      <c r="N1741" s="1">
        <v>5.4343146761157586</v>
      </c>
      <c r="O1741" s="1"/>
      <c r="P1741" s="1">
        <v>4.6472349499701311</v>
      </c>
      <c r="Q1741" s="1">
        <v>3.131119886026295</v>
      </c>
      <c r="R1741" s="1"/>
      <c r="S1741" s="1"/>
      <c r="T1741" s="1">
        <v>2.6000590667454149</v>
      </c>
    </row>
    <row r="1742" spans="1:20" x14ac:dyDescent="0.3">
      <c r="A1742" s="25">
        <v>39087</v>
      </c>
      <c r="B1742" s="1">
        <v>2.439813578825234</v>
      </c>
      <c r="C1742" s="1">
        <v>1.048780487806497</v>
      </c>
      <c r="D1742" s="1"/>
      <c r="E1742" s="1">
        <v>1.084259008955178</v>
      </c>
      <c r="F1742" s="1">
        <v>12.31467503300926</v>
      </c>
      <c r="G1742" s="1">
        <v>7.459846874360931</v>
      </c>
      <c r="H1742" s="1"/>
      <c r="I1742" s="1">
        <v>4.6570509303021064</v>
      </c>
      <c r="J1742" s="1">
        <v>1.373351178122497</v>
      </c>
      <c r="K1742" s="1">
        <v>8.7889459675777708</v>
      </c>
      <c r="L1742" s="1">
        <v>9.2418456607770167</v>
      </c>
      <c r="M1742" s="1">
        <v>3.4120481517739512E-2</v>
      </c>
      <c r="N1742" s="1">
        <v>5.2361804647325858</v>
      </c>
      <c r="O1742" s="1"/>
      <c r="P1742" s="1">
        <v>4.4628713198041448</v>
      </c>
      <c r="Q1742" s="1">
        <v>2.9822225383460119</v>
      </c>
      <c r="R1742" s="1"/>
      <c r="S1742" s="1"/>
      <c r="T1742" s="1">
        <v>2.4952746603662068</v>
      </c>
    </row>
    <row r="1743" spans="1:20" x14ac:dyDescent="0.3">
      <c r="A1743" s="25">
        <v>39090</v>
      </c>
      <c r="B1743" s="1">
        <v>2.425638186122907</v>
      </c>
      <c r="C1743" s="1">
        <v>1.099024390245994</v>
      </c>
      <c r="D1743" s="1"/>
      <c r="E1743" s="1">
        <v>1.0896660730845</v>
      </c>
      <c r="F1743" s="1">
        <v>12.57051040466302</v>
      </c>
      <c r="G1743" s="1">
        <v>7.5749883107746028</v>
      </c>
      <c r="H1743" s="1"/>
      <c r="I1743" s="1">
        <v>4.7478401112492667</v>
      </c>
      <c r="J1743" s="1">
        <v>1.360693875762391</v>
      </c>
      <c r="K1743" s="1">
        <v>9.0666635905437261</v>
      </c>
      <c r="L1743" s="1">
        <v>9.4760699517369122</v>
      </c>
      <c r="M1743" s="1">
        <v>3.4457642242951572E-2</v>
      </c>
      <c r="N1743" s="1">
        <v>5.298859676465308</v>
      </c>
      <c r="O1743" s="1"/>
      <c r="P1743" s="1">
        <v>4.4819434194398724</v>
      </c>
      <c r="Q1743" s="1">
        <v>2.8432659327044401</v>
      </c>
      <c r="R1743" s="1"/>
      <c r="S1743" s="1"/>
      <c r="T1743" s="1">
        <v>2.5297696396928471</v>
      </c>
    </row>
    <row r="1744" spans="1:20" x14ac:dyDescent="0.3">
      <c r="A1744" s="25">
        <v>39091</v>
      </c>
      <c r="B1744" s="1">
        <v>2.376499472054475</v>
      </c>
      <c r="C1744" s="1">
        <v>1.0634146341497741</v>
      </c>
      <c r="D1744" s="1"/>
      <c r="E1744" s="1">
        <v>1.0959003479671741</v>
      </c>
      <c r="F1744" s="1">
        <v>12.341966083234309</v>
      </c>
      <c r="G1744" s="1">
        <v>7.5201672016671601</v>
      </c>
      <c r="H1744" s="1"/>
      <c r="I1744" s="1">
        <v>4.6479736692831519</v>
      </c>
      <c r="J1744" s="1">
        <v>1.3537749982822</v>
      </c>
      <c r="K1744" s="1">
        <v>8.7726096368150674</v>
      </c>
      <c r="L1744" s="1">
        <v>9.3125224845708381</v>
      </c>
      <c r="M1744" s="1">
        <v>3.3482871729698403E-2</v>
      </c>
      <c r="N1744" s="1">
        <v>5.1708265356467358</v>
      </c>
      <c r="O1744" s="1"/>
      <c r="P1744" s="1">
        <v>4.4183697540759326</v>
      </c>
      <c r="Q1744" s="1">
        <v>2.8202846479972612</v>
      </c>
      <c r="R1744" s="1"/>
      <c r="S1744" s="1"/>
      <c r="T1744" s="1">
        <v>2.4811577082102709</v>
      </c>
    </row>
    <row r="1745" spans="1:20" x14ac:dyDescent="0.3">
      <c r="A1745" s="25">
        <v>39092</v>
      </c>
      <c r="B1745" s="1">
        <v>2.3852597831004139</v>
      </c>
      <c r="C1745" s="1">
        <v>1.0243902438966099</v>
      </c>
      <c r="D1745" s="1"/>
      <c r="E1745" s="1">
        <v>1.095780019359138</v>
      </c>
      <c r="F1745" s="1">
        <v>12.639037817279659</v>
      </c>
      <c r="G1745" s="1">
        <v>7.7352505688601054</v>
      </c>
      <c r="H1745" s="1"/>
      <c r="I1745" s="1">
        <v>4.5817062403835074</v>
      </c>
      <c r="J1745" s="1">
        <v>1.3413812486900021</v>
      </c>
      <c r="K1745" s="1">
        <v>8.78077780219642</v>
      </c>
      <c r="L1745" s="1">
        <v>9.2362510830644649</v>
      </c>
      <c r="M1745" s="1">
        <v>3.3726803441863282E-2</v>
      </c>
      <c r="N1745" s="1">
        <v>5.147524917721956</v>
      </c>
      <c r="O1745" s="1"/>
      <c r="P1745" s="1">
        <v>4.4713478085016396</v>
      </c>
      <c r="Q1745" s="1">
        <v>2.7683362553701061</v>
      </c>
      <c r="R1745" s="1"/>
      <c r="S1745" s="1"/>
      <c r="T1745" s="1">
        <v>2.5005906674542171</v>
      </c>
    </row>
    <row r="1746" spans="1:20" x14ac:dyDescent="0.3">
      <c r="A1746" s="25">
        <v>39093</v>
      </c>
      <c r="B1746" s="1">
        <v>2.3798642686146692</v>
      </c>
      <c r="C1746" s="1">
        <v>0.99268292682172365</v>
      </c>
      <c r="D1746" s="1"/>
      <c r="E1746" s="1">
        <v>1.0839064323876479</v>
      </c>
      <c r="F1746" s="1">
        <v>12.723325923686559</v>
      </c>
      <c r="G1746" s="1">
        <v>7.8421910521135327</v>
      </c>
      <c r="H1746" s="1"/>
      <c r="I1746" s="1">
        <v>4.6340456425432954</v>
      </c>
      <c r="J1746" s="1">
        <v>1.3698662288848731</v>
      </c>
      <c r="K1746" s="1">
        <v>8.8869639521539909</v>
      </c>
      <c r="L1746" s="1">
        <v>9.3972485475836347</v>
      </c>
      <c r="M1746" s="1">
        <v>3.3828942228206142E-2</v>
      </c>
      <c r="N1746" s="1">
        <v>5.1842169721740561</v>
      </c>
      <c r="O1746" s="1"/>
      <c r="P1746" s="1">
        <v>4.5031346413163407</v>
      </c>
      <c r="Q1746" s="1">
        <v>2.789821084274084</v>
      </c>
      <c r="R1746" s="1"/>
      <c r="S1746" s="1"/>
      <c r="T1746" s="1">
        <v>2.5203780271706968</v>
      </c>
    </row>
    <row r="1747" spans="1:20" x14ac:dyDescent="0.3">
      <c r="A1747" s="25">
        <v>39094</v>
      </c>
      <c r="B1747" s="1">
        <v>2.412059664582543</v>
      </c>
      <c r="C1747" s="1">
        <v>1.002439024388333</v>
      </c>
      <c r="D1747" s="1"/>
      <c r="E1747" s="1">
        <v>1.1178073634868451</v>
      </c>
      <c r="F1747" s="1">
        <v>12.931267331429019</v>
      </c>
      <c r="G1747" s="1">
        <v>7.7763217443916828</v>
      </c>
      <c r="H1747" s="1"/>
      <c r="I1747" s="1">
        <v>4.5667359658310964</v>
      </c>
      <c r="J1747" s="1">
        <v>1.3846977265292599</v>
      </c>
      <c r="K1747" s="1">
        <v>8.9033002829166961</v>
      </c>
      <c r="L1747" s="1">
        <v>9.5304543826775383</v>
      </c>
      <c r="M1747" s="1">
        <v>3.4309837923107628E-2</v>
      </c>
      <c r="N1747" s="1">
        <v>5.1947723144862126</v>
      </c>
      <c r="O1747" s="1"/>
      <c r="P1747" s="1">
        <v>4.4501565866251731</v>
      </c>
      <c r="Q1747" s="1">
        <v>2.8009376127346548</v>
      </c>
      <c r="R1747" s="1"/>
      <c r="S1747" s="1"/>
      <c r="T1747" s="1">
        <v>2.545422327229764</v>
      </c>
    </row>
    <row r="1748" spans="1:20" x14ac:dyDescent="0.3">
      <c r="A1748" s="25">
        <v>39097</v>
      </c>
      <c r="B1748" s="1">
        <v>2.4152964501990701</v>
      </c>
      <c r="C1748" s="1">
        <v>0.99024390243338978</v>
      </c>
      <c r="D1748" s="1"/>
      <c r="E1748" s="1">
        <v>1.115187311592426</v>
      </c>
      <c r="F1748" s="1">
        <v>12.8799222182645</v>
      </c>
      <c r="G1748" s="1">
        <v>7.5401041341433483</v>
      </c>
      <c r="H1748" s="1"/>
      <c r="I1748" s="1">
        <v>4.5481952222989026</v>
      </c>
      <c r="J1748" s="1">
        <v>1.369728126059768</v>
      </c>
      <c r="K1748" s="1">
        <v>8.9441411098234518</v>
      </c>
      <c r="L1748" s="1">
        <v>9.5612949768567557</v>
      </c>
      <c r="M1748" s="1">
        <v>3.4106094185240951E-2</v>
      </c>
      <c r="N1748" s="1">
        <v>5.1711988127789077</v>
      </c>
      <c r="O1748" s="1"/>
      <c r="P1748" s="1">
        <v>4.5243258631928072</v>
      </c>
      <c r="Q1748" s="1">
        <v>2.8860218113100489</v>
      </c>
      <c r="R1748" s="1"/>
      <c r="S1748" s="1"/>
      <c r="T1748" s="1">
        <v>2.535085646780856</v>
      </c>
    </row>
    <row r="1749" spans="1:20" x14ac:dyDescent="0.3">
      <c r="A1749" s="25">
        <v>39098</v>
      </c>
      <c r="B1749" s="1">
        <v>2.3895482057984458</v>
      </c>
      <c r="C1749" s="1">
        <v>0.96341463414844597</v>
      </c>
      <c r="D1749" s="1"/>
      <c r="E1749" s="1">
        <v>1.125022204632637</v>
      </c>
      <c r="F1749" s="1">
        <v>12.79834119843758</v>
      </c>
      <c r="G1749" s="1">
        <v>7.3284011585233353</v>
      </c>
      <c r="H1749" s="1"/>
      <c r="I1749" s="1">
        <v>4.4750942643804352</v>
      </c>
      <c r="J1749" s="1">
        <v>1.389958107850785</v>
      </c>
      <c r="K1749" s="1">
        <v>8.9033002829166943</v>
      </c>
      <c r="L1749" s="1">
        <v>9.5465707717173949</v>
      </c>
      <c r="M1749" s="1">
        <v>3.4084451600844147E-2</v>
      </c>
      <c r="N1749" s="1">
        <v>5.1043499302724644</v>
      </c>
      <c r="O1749" s="1"/>
      <c r="P1749" s="1">
        <v>4.5349214741310409</v>
      </c>
      <c r="Q1749" s="1">
        <v>2.853954902298061</v>
      </c>
      <c r="R1749" s="1"/>
      <c r="S1749" s="1"/>
      <c r="T1749" s="1">
        <v>2.51766095688127</v>
      </c>
    </row>
    <row r="1750" spans="1:20" x14ac:dyDescent="0.3">
      <c r="A1750" s="25">
        <v>39099</v>
      </c>
      <c r="B1750" s="1">
        <v>2.3934172629554542</v>
      </c>
      <c r="C1750" s="1">
        <v>0.95560975609250276</v>
      </c>
      <c r="D1750" s="1"/>
      <c r="E1750" s="1">
        <v>1.1319687891258241</v>
      </c>
      <c r="F1750" s="1">
        <v>12.83950453968311</v>
      </c>
      <c r="G1750" s="1">
        <v>7.2139469593472176</v>
      </c>
      <c r="H1750" s="1"/>
      <c r="I1750" s="1">
        <v>4.3807867926714712</v>
      </c>
      <c r="J1750" s="1">
        <v>1.405288570563006</v>
      </c>
      <c r="K1750" s="1">
        <v>9.1238407490343025</v>
      </c>
      <c r="L1750" s="1">
        <v>9.5824787518123458</v>
      </c>
      <c r="M1750" s="1">
        <v>3.4193851060035189E-2</v>
      </c>
      <c r="N1750" s="1">
        <v>5.0973801395567948</v>
      </c>
      <c r="O1750" s="1"/>
      <c r="P1750" s="1">
        <v>4.5561126960075082</v>
      </c>
      <c r="Q1750" s="1">
        <v>2.8749052828494781</v>
      </c>
      <c r="R1750" s="1"/>
      <c r="S1750" s="1"/>
      <c r="T1750" s="1">
        <v>2.5242173656231479</v>
      </c>
    </row>
    <row r="1751" spans="1:20" x14ac:dyDescent="0.3">
      <c r="A1751" s="25">
        <v>39100</v>
      </c>
      <c r="B1751" s="1">
        <v>2.3645117887035858</v>
      </c>
      <c r="C1751" s="1">
        <v>0.91804878048561578</v>
      </c>
      <c r="D1751" s="1"/>
      <c r="E1751" s="1">
        <v>1.1183111417282641</v>
      </c>
      <c r="F1751" s="1">
        <v>12.777860507967871</v>
      </c>
      <c r="G1751" s="1">
        <v>7.2440431537079224</v>
      </c>
      <c r="H1751" s="1"/>
      <c r="I1751" s="1">
        <v>4.3180506101631542</v>
      </c>
      <c r="J1751" s="1">
        <v>1.426256378445613</v>
      </c>
      <c r="K1751" s="1">
        <v>9.0666635905437278</v>
      </c>
      <c r="L1751" s="1">
        <v>9.5157504311490317</v>
      </c>
      <c r="M1751" s="1">
        <v>3.4102402080866859E-2</v>
      </c>
      <c r="N1751" s="1">
        <v>5.0363672033546152</v>
      </c>
      <c r="O1751" s="1"/>
      <c r="P1751" s="1">
        <v>4.5900186507974867</v>
      </c>
      <c r="Q1751" s="1">
        <v>2.897245229487357</v>
      </c>
      <c r="R1751" s="1"/>
      <c r="S1751" s="1"/>
      <c r="T1751" s="1">
        <v>2.5089781453041882</v>
      </c>
    </row>
    <row r="1752" spans="1:20" x14ac:dyDescent="0.3">
      <c r="A1752" s="25">
        <v>39101</v>
      </c>
      <c r="B1752" s="1">
        <v>2.3770342989503139</v>
      </c>
      <c r="C1752" s="1">
        <v>0.99024390243339</v>
      </c>
      <c r="D1752" s="1"/>
      <c r="E1752" s="1">
        <v>1.120309287758251</v>
      </c>
      <c r="F1752" s="1">
        <v>13.052486921477049</v>
      </c>
      <c r="G1752" s="1">
        <v>7.41430320476303</v>
      </c>
      <c r="H1752" s="1"/>
      <c r="I1752" s="1">
        <v>4.4602151128594167</v>
      </c>
      <c r="J1752" s="1">
        <v>1.4385885960765541</v>
      </c>
      <c r="K1752" s="1">
        <v>9.2708677258986327</v>
      </c>
      <c r="L1752" s="1">
        <v>9.7150647870097213</v>
      </c>
      <c r="M1752" s="1">
        <v>3.4528726922930499E-2</v>
      </c>
      <c r="N1752" s="1">
        <v>5.2228602217018896</v>
      </c>
      <c r="O1752" s="1"/>
      <c r="P1752" s="1">
        <v>4.6514731941861491</v>
      </c>
      <c r="Q1752" s="1">
        <v>2.9555001142463979</v>
      </c>
      <c r="R1752" s="1"/>
      <c r="S1752" s="1"/>
      <c r="T1752" s="1">
        <v>2.5650915534553982</v>
      </c>
    </row>
    <row r="1753" spans="1:20" x14ac:dyDescent="0.3">
      <c r="A1753" s="25">
        <v>39104</v>
      </c>
      <c r="B1753" s="1">
        <v>2.38738967503317</v>
      </c>
      <c r="C1753" s="1">
        <v>0.98439024390138963</v>
      </c>
      <c r="D1753" s="1"/>
      <c r="E1753" s="1">
        <v>1.114552464209446</v>
      </c>
      <c r="F1753" s="1">
        <v>13.201412472237401</v>
      </c>
      <c r="G1753" s="1">
        <v>7.3678985003328288</v>
      </c>
      <c r="H1753" s="1"/>
      <c r="I1753" s="1">
        <v>4.4396405624797524</v>
      </c>
      <c r="J1753" s="1">
        <v>1.4500315123487419</v>
      </c>
      <c r="K1753" s="1">
        <v>9.2300268989918752</v>
      </c>
      <c r="L1753" s="1">
        <v>9.7069915733129193</v>
      </c>
      <c r="M1753" s="1">
        <v>3.4276602897813077E-2</v>
      </c>
      <c r="N1753" s="1">
        <v>5.2284365853192476</v>
      </c>
      <c r="O1753" s="1"/>
      <c r="P1753" s="1">
        <v>4.5963760175197033</v>
      </c>
      <c r="Q1753" s="1">
        <v>2.9715335687523932</v>
      </c>
      <c r="R1753" s="1"/>
      <c r="S1753" s="1"/>
      <c r="T1753" s="1">
        <v>2.572533963378612</v>
      </c>
    </row>
    <row r="1754" spans="1:20" x14ac:dyDescent="0.3">
      <c r="A1754" s="25">
        <v>39105</v>
      </c>
      <c r="B1754" s="1">
        <v>2.395175864343698</v>
      </c>
      <c r="C1754" s="1">
        <v>0.95121951219350276</v>
      </c>
      <c r="D1754" s="1"/>
      <c r="E1754" s="1">
        <v>1.1254900123377181</v>
      </c>
      <c r="F1754" s="1">
        <v>13.63181111399363</v>
      </c>
      <c r="G1754" s="1">
        <v>7.4253162728909583</v>
      </c>
      <c r="H1754" s="1"/>
      <c r="I1754" s="1">
        <v>4.4259508963420382</v>
      </c>
      <c r="J1754" s="1">
        <v>1.443860938330948</v>
      </c>
      <c r="K1754" s="1">
        <v>9.311708552805392</v>
      </c>
      <c r="L1754" s="1">
        <v>9.6910627899556889</v>
      </c>
      <c r="M1754" s="1">
        <v>3.4224043161314339E-2</v>
      </c>
      <c r="N1754" s="1">
        <v>5.3541085690895107</v>
      </c>
      <c r="O1754" s="1"/>
      <c r="P1754" s="1">
        <v>4.6620688051243819</v>
      </c>
      <c r="Q1754" s="1">
        <v>2.923433205234411</v>
      </c>
      <c r="R1754" s="1"/>
      <c r="S1754" s="1"/>
      <c r="T1754" s="1">
        <v>2.6093916125221441</v>
      </c>
    </row>
    <row r="1755" spans="1:20" x14ac:dyDescent="0.3">
      <c r="A1755" s="25">
        <v>39106</v>
      </c>
      <c r="B1755" s="1">
        <v>2.409620191064247</v>
      </c>
      <c r="C1755" s="1">
        <v>0.98292682926838959</v>
      </c>
      <c r="D1755" s="1"/>
      <c r="E1755" s="1">
        <v>1.128023072264227</v>
      </c>
      <c r="F1755" s="1">
        <v>14.00299420187525</v>
      </c>
      <c r="G1755" s="1">
        <v>7.4850478949670984</v>
      </c>
      <c r="H1755" s="1"/>
      <c r="I1755" s="1">
        <v>4.4289561998358211</v>
      </c>
      <c r="J1755" s="1">
        <v>1.4437567150595421</v>
      </c>
      <c r="K1755" s="1">
        <v>9.393390206618907</v>
      </c>
      <c r="L1755" s="1">
        <v>9.7910582696527229</v>
      </c>
      <c r="M1755" s="1">
        <v>3.4554727075859257E-2</v>
      </c>
      <c r="N1755" s="1">
        <v>5.3865907941690434</v>
      </c>
      <c r="O1755" s="1"/>
      <c r="P1755" s="1">
        <v>4.5455170850692754</v>
      </c>
      <c r="Q1755" s="1">
        <v>2.8753328417164279</v>
      </c>
      <c r="R1755" s="1"/>
      <c r="S1755" s="1"/>
      <c r="T1755" s="1">
        <v>2.6394565859421091</v>
      </c>
    </row>
    <row r="1756" spans="1:20" x14ac:dyDescent="0.3">
      <c r="A1756" s="25">
        <v>39108</v>
      </c>
      <c r="B1756" s="1">
        <v>2.4027046819283751</v>
      </c>
      <c r="C1756" s="1">
        <v>1.0078048780426669</v>
      </c>
      <c r="D1756" s="1"/>
      <c r="E1756" s="1">
        <v>1.1134157962718729</v>
      </c>
      <c r="F1756" s="1">
        <v>13.93272188782943</v>
      </c>
      <c r="G1756" s="1">
        <v>7.312671587544032</v>
      </c>
      <c r="H1756" s="1"/>
      <c r="I1756" s="1">
        <v>4.3747903635965617</v>
      </c>
      <c r="J1756" s="1">
        <v>1.4381365842555951</v>
      </c>
      <c r="K1756" s="1">
        <v>9.6220988381178678</v>
      </c>
      <c r="L1756" s="1">
        <v>9.7441281602023206</v>
      </c>
      <c r="M1756" s="1">
        <v>3.4432372939915037E-2</v>
      </c>
      <c r="N1756" s="1">
        <v>5.3022530076118581</v>
      </c>
      <c r="O1756" s="1"/>
      <c r="P1756" s="1">
        <v>4.5561126960075091</v>
      </c>
      <c r="Q1756" s="1">
        <v>2.8885871640494978</v>
      </c>
      <c r="R1756" s="1"/>
      <c r="S1756" s="1"/>
      <c r="T1756" s="1">
        <v>2.6232722976963911</v>
      </c>
    </row>
    <row r="1757" spans="1:20" x14ac:dyDescent="0.3">
      <c r="A1757" s="25">
        <v>39111</v>
      </c>
      <c r="B1757" s="1">
        <v>2.380339026089191</v>
      </c>
      <c r="C1757" s="1">
        <v>0.97853658535611365</v>
      </c>
      <c r="D1757" s="1"/>
      <c r="E1757" s="1">
        <v>1.087723661708901</v>
      </c>
      <c r="F1757" s="1">
        <v>13.736200594461661</v>
      </c>
      <c r="G1757" s="1">
        <v>7.1950763584394419</v>
      </c>
      <c r="H1757" s="1"/>
      <c r="I1757" s="1">
        <v>4.3550726163980737</v>
      </c>
      <c r="J1757" s="1">
        <v>1.410784210235063</v>
      </c>
      <c r="K1757" s="1">
        <v>9.3280448835680918</v>
      </c>
      <c r="L1757" s="1">
        <v>9.5210839518997723</v>
      </c>
      <c r="M1757" s="1">
        <v>3.4001209228478463E-2</v>
      </c>
      <c r="N1757" s="1">
        <v>5.1606551586271534</v>
      </c>
      <c r="O1757" s="1"/>
      <c r="P1757" s="1">
        <v>4.4395609759524008</v>
      </c>
      <c r="Q1757" s="1">
        <v>2.858764938626746</v>
      </c>
      <c r="R1757" s="1"/>
      <c r="S1757" s="1"/>
      <c r="T1757" s="1">
        <v>2.573715298287059</v>
      </c>
    </row>
    <row r="1758" spans="1:20" x14ac:dyDescent="0.3">
      <c r="A1758" s="25">
        <v>39112</v>
      </c>
      <c r="B1758" s="1">
        <v>2.4193293304982202</v>
      </c>
      <c r="C1758" s="1">
        <v>0.97121951219111324</v>
      </c>
      <c r="D1758" s="1"/>
      <c r="E1758" s="1">
        <v>1.0876396676304161</v>
      </c>
      <c r="F1758" s="1">
        <v>13.8179530605456</v>
      </c>
      <c r="G1758" s="1">
        <v>7.3032729487253576</v>
      </c>
      <c r="H1758" s="1"/>
      <c r="I1758" s="1">
        <v>4.3770027403366631</v>
      </c>
      <c r="J1758" s="1">
        <v>1.4245037370162099</v>
      </c>
      <c r="K1758" s="1">
        <v>9.3933902066189052</v>
      </c>
      <c r="L1758" s="1">
        <v>9.575245214645868</v>
      </c>
      <c r="M1758" s="1">
        <v>3.4366765198466119E-2</v>
      </c>
      <c r="N1758" s="1">
        <v>5.2639880534027919</v>
      </c>
      <c r="O1758" s="1"/>
      <c r="P1758" s="1">
        <v>4.4607521975634068</v>
      </c>
      <c r="Q1758" s="1">
        <v>2.852779115645073</v>
      </c>
      <c r="R1758" s="1"/>
      <c r="S1758" s="1"/>
      <c r="T1758" s="1">
        <v>2.6015357353809749</v>
      </c>
    </row>
    <row r="1759" spans="1:20" x14ac:dyDescent="0.3">
      <c r="A1759" s="25">
        <v>39113</v>
      </c>
      <c r="B1759" s="1">
        <v>2.414190412719587</v>
      </c>
      <c r="C1759" s="1">
        <v>0.95853658535850317</v>
      </c>
      <c r="D1759" s="1"/>
      <c r="E1759" s="1">
        <v>1.1078024965390429</v>
      </c>
      <c r="F1759" s="1">
        <v>14.103553437388729</v>
      </c>
      <c r="G1759" s="1">
        <v>7.3824113623044898</v>
      </c>
      <c r="H1759" s="1"/>
      <c r="I1759" s="1">
        <v>4.4248834247966178</v>
      </c>
      <c r="J1759" s="1">
        <v>1.434850534334454</v>
      </c>
      <c r="K1759" s="1">
        <v>9.5975943419738119</v>
      </c>
      <c r="L1759" s="1">
        <v>9.5583012271895829</v>
      </c>
      <c r="M1759" s="1">
        <v>3.4597956843014609E-2</v>
      </c>
      <c r="N1759" s="1">
        <v>5.3574147760163457</v>
      </c>
      <c r="O1759" s="1"/>
      <c r="P1759" s="1">
        <v>4.5158493744953132</v>
      </c>
      <c r="Q1759" s="1">
        <v>2.8860218113100489</v>
      </c>
      <c r="R1759" s="1"/>
      <c r="S1759" s="1"/>
      <c r="T1759" s="1">
        <v>2.6367985823981042</v>
      </c>
    </row>
    <row r="1760" spans="1:20" x14ac:dyDescent="0.3">
      <c r="A1760" s="25">
        <v>39114</v>
      </c>
      <c r="B1760" s="1">
        <v>2.4312110759000092</v>
      </c>
      <c r="C1760" s="1">
        <v>1</v>
      </c>
      <c r="D1760" s="1"/>
      <c r="E1760" s="1">
        <v>1.123336816935909</v>
      </c>
      <c r="F1760" s="1">
        <v>14.221228329412479</v>
      </c>
      <c r="G1760" s="1">
        <v>7.4308221356534681</v>
      </c>
      <c r="H1760" s="1"/>
      <c r="I1760" s="1">
        <v>4.4311076417493167</v>
      </c>
      <c r="J1760" s="1">
        <v>1.4496433036867471</v>
      </c>
      <c r="K1760" s="1">
        <v>9.6220988381178678</v>
      </c>
      <c r="L1760" s="1">
        <v>9.4872222538283655</v>
      </c>
      <c r="M1760" s="1">
        <v>3.5000965947271069E-2</v>
      </c>
      <c r="N1760" s="1">
        <v>5.3441445026118757</v>
      </c>
      <c r="O1760" s="1"/>
      <c r="P1760" s="1">
        <v>4.5391597183470589</v>
      </c>
      <c r="Q1760" s="1">
        <v>3.0570453261947361</v>
      </c>
      <c r="R1760" s="1"/>
      <c r="S1760" s="1"/>
      <c r="T1760" s="1">
        <v>2.647076196101589</v>
      </c>
    </row>
    <row r="1761" spans="1:20" x14ac:dyDescent="0.3">
      <c r="A1761" s="25">
        <v>39115</v>
      </c>
      <c r="B1761" s="1">
        <v>2.388178639422236</v>
      </c>
      <c r="C1761" s="1">
        <v>1.010243902431001</v>
      </c>
      <c r="D1761" s="1"/>
      <c r="E1761" s="1">
        <v>1.1172856402020781</v>
      </c>
      <c r="F1761" s="1">
        <v>14.30624836730728</v>
      </c>
      <c r="G1761" s="1">
        <v>7.3836240772275428</v>
      </c>
      <c r="H1761" s="1"/>
      <c r="I1761" s="1">
        <v>4.404853446442206</v>
      </c>
      <c r="J1761" s="1">
        <v>1.436651604112607</v>
      </c>
      <c r="K1761" s="1">
        <v>9.7119486573127372</v>
      </c>
      <c r="L1761" s="1">
        <v>9.5691316794784296</v>
      </c>
      <c r="M1761" s="1">
        <v>3.5129401332955272E-2</v>
      </c>
      <c r="N1761" s="1">
        <v>5.3960522523733099</v>
      </c>
      <c r="O1761" s="1"/>
      <c r="P1761" s="1">
        <v>4.5836612843407316</v>
      </c>
      <c r="Q1761" s="1">
        <v>3.110490174393965</v>
      </c>
      <c r="R1761" s="1"/>
      <c r="S1761" s="1"/>
      <c r="T1761" s="1">
        <v>2.6578263437684528</v>
      </c>
    </row>
    <row r="1762" spans="1:20" x14ac:dyDescent="0.3">
      <c r="A1762" s="25">
        <v>39118</v>
      </c>
      <c r="B1762" s="1">
        <v>2.392079337023433</v>
      </c>
      <c r="C1762" s="1">
        <v>1.038536585362221</v>
      </c>
      <c r="D1762" s="1"/>
      <c r="E1762" s="1">
        <v>1.1411407345491209</v>
      </c>
      <c r="F1762" s="1">
        <v>14.542296691551501</v>
      </c>
      <c r="G1762" s="1">
        <v>7.2845528582236039</v>
      </c>
      <c r="H1762" s="1"/>
      <c r="I1762" s="1">
        <v>4.3880059334114909</v>
      </c>
      <c r="J1762" s="1">
        <v>1.421095991709465</v>
      </c>
      <c r="K1762" s="1">
        <v>9.6874441611686812</v>
      </c>
      <c r="L1762" s="1">
        <v>9.606529524678324</v>
      </c>
      <c r="M1762" s="1">
        <v>3.5479365863988567E-2</v>
      </c>
      <c r="N1762" s="1">
        <v>5.3962266688479792</v>
      </c>
      <c r="O1762" s="1"/>
      <c r="P1762" s="1">
        <v>4.5137302522545744</v>
      </c>
      <c r="Q1762" s="1">
        <v>3.1831751683701892</v>
      </c>
      <c r="R1762" s="1"/>
      <c r="S1762" s="1"/>
      <c r="T1762" s="1">
        <v>2.6748966331955062</v>
      </c>
    </row>
    <row r="1763" spans="1:20" x14ac:dyDescent="0.3">
      <c r="A1763" s="25">
        <v>39119</v>
      </c>
      <c r="B1763" s="1">
        <v>2.3878971675155229</v>
      </c>
      <c r="C1763" s="1">
        <v>1.015121951220944</v>
      </c>
      <c r="D1763" s="1"/>
      <c r="E1763" s="1">
        <v>1.129456940519626</v>
      </c>
      <c r="F1763" s="1">
        <v>14.942247535413349</v>
      </c>
      <c r="G1763" s="1">
        <v>7.3041119127071443</v>
      </c>
      <c r="H1763" s="1"/>
      <c r="I1763" s="1">
        <v>4.342663613231684</v>
      </c>
      <c r="J1763" s="1">
        <v>1.417212951927131</v>
      </c>
      <c r="K1763" s="1">
        <v>9.8017984765076047</v>
      </c>
      <c r="L1763" s="1">
        <v>9.5949610158224523</v>
      </c>
      <c r="M1763" s="1">
        <v>3.5340720257029737E-2</v>
      </c>
      <c r="N1763" s="1">
        <v>5.3038438579251954</v>
      </c>
      <c r="O1763" s="1"/>
      <c r="P1763" s="1">
        <v>4.5455170850692754</v>
      </c>
      <c r="Q1763" s="1">
        <v>3.169279507736694</v>
      </c>
      <c r="R1763" s="1"/>
      <c r="S1763" s="1"/>
      <c r="T1763" s="1">
        <v>2.6787359716479568</v>
      </c>
    </row>
    <row r="1764" spans="1:20" x14ac:dyDescent="0.3">
      <c r="A1764" s="25">
        <v>39120</v>
      </c>
      <c r="B1764" s="1">
        <v>2.343877024466305</v>
      </c>
      <c r="C1764" s="1">
        <v>0.97560975609011358</v>
      </c>
      <c r="D1764" s="1"/>
      <c r="E1764" s="1">
        <v>1.096509767374205</v>
      </c>
      <c r="F1764" s="1">
        <v>14.554706555469259</v>
      </c>
      <c r="G1764" s="1">
        <v>7.2026289360893951</v>
      </c>
      <c r="H1764" s="1"/>
      <c r="I1764" s="1">
        <v>4.3323093224824687</v>
      </c>
      <c r="J1764" s="1">
        <v>1.4145794432592531</v>
      </c>
      <c r="K1764" s="1">
        <v>9.6466033342619237</v>
      </c>
      <c r="L1764" s="1">
        <v>9.6470557160448713</v>
      </c>
      <c r="M1764" s="1">
        <v>3.4966477577576642E-2</v>
      </c>
      <c r="N1764" s="1">
        <v>5.1338861884599378</v>
      </c>
      <c r="O1764" s="1"/>
      <c r="P1764" s="1">
        <v>4.895172245500059</v>
      </c>
      <c r="Q1764" s="1">
        <v>3.1318681138123319</v>
      </c>
      <c r="R1764" s="1"/>
      <c r="S1764" s="1"/>
      <c r="T1764" s="1">
        <v>2.6336089781452992</v>
      </c>
    </row>
    <row r="1765" spans="1:20" x14ac:dyDescent="0.3">
      <c r="A1765" s="25">
        <v>39121</v>
      </c>
      <c r="B1765" s="1">
        <v>2.3561127759757641</v>
      </c>
      <c r="C1765" s="1">
        <v>0.99024390243339</v>
      </c>
      <c r="D1765" s="1"/>
      <c r="E1765" s="1">
        <v>1.095052445015497</v>
      </c>
      <c r="F1765" s="1">
        <v>14.59976122923255</v>
      </c>
      <c r="G1765" s="1">
        <v>7.2179760563701212</v>
      </c>
      <c r="H1765" s="1"/>
      <c r="I1765" s="1">
        <v>4.3269880715257569</v>
      </c>
      <c r="J1765" s="1">
        <v>1.4566756913113339</v>
      </c>
      <c r="K1765" s="1">
        <v>9.5567535150670562</v>
      </c>
      <c r="L1765" s="1">
        <v>9.6376854943584913</v>
      </c>
      <c r="M1765" s="1">
        <v>3.5367270684494377E-2</v>
      </c>
      <c r="N1765" s="1">
        <v>5.2136483543310801</v>
      </c>
      <c r="O1765" s="1"/>
      <c r="P1765" s="1">
        <v>4.9057678564382936</v>
      </c>
      <c r="Q1765" s="1">
        <v>3.1318681138123319</v>
      </c>
      <c r="R1765" s="1"/>
      <c r="S1765" s="1"/>
      <c r="T1765" s="1">
        <v>2.651565268753687</v>
      </c>
    </row>
    <row r="1766" spans="1:20" x14ac:dyDescent="0.3">
      <c r="A1766" s="25">
        <v>39122</v>
      </c>
      <c r="B1766" s="1">
        <v>2.3191544701161719</v>
      </c>
      <c r="C1766" s="1">
        <v>0.98292682926838959</v>
      </c>
      <c r="D1766" s="1"/>
      <c r="E1766" s="1">
        <v>1.112250421766986</v>
      </c>
      <c r="F1766" s="1">
        <v>14.371791374148559</v>
      </c>
      <c r="G1766" s="1">
        <v>7.1598684149615428</v>
      </c>
      <c r="H1766" s="1"/>
      <c r="I1766" s="1">
        <v>4.2873093409446783</v>
      </c>
      <c r="J1766" s="1">
        <v>1.4436137735180561</v>
      </c>
      <c r="K1766" s="1">
        <v>9.3525493797121513</v>
      </c>
      <c r="L1766" s="1">
        <v>9.404156865702209</v>
      </c>
      <c r="M1766" s="1">
        <v>3.475898968962713E-2</v>
      </c>
      <c r="N1766" s="1">
        <v>5.1385031490848778</v>
      </c>
      <c r="O1766" s="1"/>
      <c r="P1766" s="1">
        <v>4.9693415218022343</v>
      </c>
      <c r="Q1766" s="1">
        <v>3.096594513991596</v>
      </c>
      <c r="R1766" s="1"/>
      <c r="S1766" s="1"/>
      <c r="T1766" s="1">
        <v>2.615711754282334</v>
      </c>
    </row>
    <row r="1767" spans="1:20" x14ac:dyDescent="0.3">
      <c r="A1767" s="25">
        <v>39125</v>
      </c>
      <c r="B1767" s="1">
        <v>2.329528433248214</v>
      </c>
      <c r="C1767" s="1">
        <v>0.96585365853677962</v>
      </c>
      <c r="D1767" s="1"/>
      <c r="E1767" s="1">
        <v>1.1155589605479399</v>
      </c>
      <c r="F1767" s="1">
        <v>14.27804252038217</v>
      </c>
      <c r="G1767" s="1">
        <v>7.1634495268327081</v>
      </c>
      <c r="H1767" s="1"/>
      <c r="I1767" s="1">
        <v>4.2373079913931733</v>
      </c>
      <c r="J1767" s="1">
        <v>1.431852319515053</v>
      </c>
      <c r="K1767" s="1">
        <v>9.4178947027629629</v>
      </c>
      <c r="L1767" s="1">
        <v>9.2532907810416116</v>
      </c>
      <c r="M1767" s="1">
        <v>3.4426010736887662E-2</v>
      </c>
      <c r="N1767" s="1">
        <v>5.0880749277656037</v>
      </c>
      <c r="O1767" s="1"/>
      <c r="P1767" s="1">
        <v>4.9163634673765264</v>
      </c>
      <c r="Q1767" s="1">
        <v>3.110062615758141</v>
      </c>
      <c r="R1767" s="1"/>
      <c r="S1767" s="1"/>
      <c r="T1767" s="1">
        <v>2.5950383933845189</v>
      </c>
    </row>
    <row r="1768" spans="1:20" x14ac:dyDescent="0.3">
      <c r="A1768" s="25">
        <v>39126</v>
      </c>
      <c r="B1768" s="1">
        <v>2.3261818886235028</v>
      </c>
      <c r="C1768" s="1">
        <v>0.97560975609011324</v>
      </c>
      <c r="D1768" s="1"/>
      <c r="E1768" s="1">
        <v>1.116581736689497</v>
      </c>
      <c r="F1768" s="1">
        <v>15.069829683987921</v>
      </c>
      <c r="G1768" s="1">
        <v>7.3483146613901029</v>
      </c>
      <c r="H1768" s="1"/>
      <c r="I1768" s="1">
        <v>4.3836925348705549</v>
      </c>
      <c r="J1768" s="1">
        <v>1.470484513375361</v>
      </c>
      <c r="K1768" s="1">
        <v>9.4342310335256663</v>
      </c>
      <c r="L1768" s="1">
        <v>9.3325058824290483</v>
      </c>
      <c r="M1768" s="1">
        <v>3.4960214944440918E-2</v>
      </c>
      <c r="N1768" s="1">
        <v>5.1987636038896019</v>
      </c>
      <c r="O1768" s="1"/>
      <c r="P1768" s="1">
        <v>4.9693415218022334</v>
      </c>
      <c r="Q1768" s="1">
        <v>3.2013464167486809</v>
      </c>
      <c r="R1768" s="1"/>
      <c r="S1768" s="1"/>
      <c r="T1768" s="1">
        <v>2.6696396928529191</v>
      </c>
    </row>
    <row r="1769" spans="1:20" x14ac:dyDescent="0.3">
      <c r="A1769" s="25">
        <v>39127</v>
      </c>
      <c r="B1769" s="1">
        <v>2.3845832597032142</v>
      </c>
      <c r="C1769" s="1">
        <v>1.0048780487766671</v>
      </c>
      <c r="D1769" s="1"/>
      <c r="E1769" s="1">
        <v>1.139474520293638</v>
      </c>
      <c r="F1769" s="1">
        <v>15.457526577588879</v>
      </c>
      <c r="G1769" s="1">
        <v>7.4587867166125603</v>
      </c>
      <c r="H1769" s="1"/>
      <c r="I1769" s="1">
        <v>4.5425979216544814</v>
      </c>
      <c r="J1769" s="1">
        <v>1.472685260802626</v>
      </c>
      <c r="K1769" s="1">
        <v>9.8589756341770673</v>
      </c>
      <c r="L1769" s="1">
        <v>9.6167740574545366</v>
      </c>
      <c r="M1769" s="1">
        <v>3.5572298899497937E-2</v>
      </c>
      <c r="N1769" s="1">
        <v>5.1876322841682061</v>
      </c>
      <c r="O1769" s="1"/>
      <c r="P1769" s="1">
        <v>5.0011283546169354</v>
      </c>
      <c r="Q1769" s="1">
        <v>3.22539659839211</v>
      </c>
      <c r="R1769" s="1"/>
      <c r="S1769" s="1"/>
      <c r="T1769" s="1">
        <v>2.7167749556999361</v>
      </c>
    </row>
    <row r="1770" spans="1:20" x14ac:dyDescent="0.3">
      <c r="A1770" s="25">
        <v>39128</v>
      </c>
      <c r="B1770" s="1">
        <v>2.3650998307984201</v>
      </c>
      <c r="C1770" s="1">
        <v>1.0180487804869429</v>
      </c>
      <c r="D1770" s="1"/>
      <c r="E1770" s="1">
        <v>1.126830567643889</v>
      </c>
      <c r="F1770" s="1">
        <v>15.63114556387977</v>
      </c>
      <c r="G1770" s="1">
        <v>7.4235432663861358</v>
      </c>
      <c r="H1770" s="1"/>
      <c r="I1770" s="1">
        <v>4.5758996489942794</v>
      </c>
      <c r="J1770" s="1">
        <v>1.4809358629959419</v>
      </c>
      <c r="K1770" s="1">
        <v>9.7936303111262539</v>
      </c>
      <c r="L1770" s="1">
        <v>9.4751505281872959</v>
      </c>
      <c r="M1770" s="1">
        <v>3.5856493106530662E-2</v>
      </c>
      <c r="N1770" s="1">
        <v>5.1179433480540197</v>
      </c>
      <c r="O1770" s="1"/>
      <c r="P1770" s="1">
        <v>5.0223195764934019</v>
      </c>
      <c r="Q1770" s="1">
        <v>3.196001931836308</v>
      </c>
      <c r="R1770" s="1"/>
      <c r="S1770" s="1"/>
      <c r="T1770" s="1">
        <v>2.7144122858830428</v>
      </c>
    </row>
    <row r="1771" spans="1:20" x14ac:dyDescent="0.3">
      <c r="A1771" s="25">
        <v>39129</v>
      </c>
      <c r="B1771" s="1">
        <v>2.3570333374736232</v>
      </c>
      <c r="C1771" s="1">
        <v>1.01853658536461</v>
      </c>
      <c r="D1771" s="1"/>
      <c r="E1771" s="1">
        <v>1.123209180399626</v>
      </c>
      <c r="F1771" s="1">
        <v>15.629376077688949</v>
      </c>
      <c r="G1771" s="1">
        <v>7.3904132768367568</v>
      </c>
      <c r="H1771" s="1"/>
      <c r="I1771" s="1">
        <v>4.6052543174792353</v>
      </c>
      <c r="J1771" s="1">
        <v>1.465427386128902</v>
      </c>
      <c r="K1771" s="1">
        <v>9.7201168226940879</v>
      </c>
      <c r="L1771" s="1">
        <v>9.3580788151205176</v>
      </c>
      <c r="M1771" s="1">
        <v>3.6184225308372557E-2</v>
      </c>
      <c r="N1771" s="1">
        <v>5.1167849253537208</v>
      </c>
      <c r="O1771" s="1"/>
      <c r="P1771" s="1">
        <v>5.0858932421228031</v>
      </c>
      <c r="Q1771" s="1">
        <v>3.2072253500136161</v>
      </c>
      <c r="R1771" s="1"/>
      <c r="S1771" s="1"/>
      <c r="T1771" s="1">
        <v>2.7081512108682761</v>
      </c>
    </row>
    <row r="1772" spans="1:20" x14ac:dyDescent="0.3">
      <c r="A1772" s="25">
        <v>39134</v>
      </c>
      <c r="B1772" s="1">
        <v>2.324325289798201</v>
      </c>
      <c r="C1772" s="1">
        <v>1.014634146343276</v>
      </c>
      <c r="D1772" s="1"/>
      <c r="E1772" s="1">
        <v>1.1524545443897529</v>
      </c>
      <c r="F1772" s="1">
        <v>15.797689352435331</v>
      </c>
      <c r="G1772" s="1">
        <v>7.4775781260373488</v>
      </c>
      <c r="H1772" s="1"/>
      <c r="I1772" s="1">
        <v>4.5579936968191914</v>
      </c>
      <c r="J1772" s="1">
        <v>1.4842088834825491</v>
      </c>
      <c r="K1772" s="1">
        <v>9.8426393034143622</v>
      </c>
      <c r="L1772" s="1">
        <v>9.2834014271315919</v>
      </c>
      <c r="M1772" s="1">
        <v>3.6109465518354422E-2</v>
      </c>
      <c r="N1772" s="1">
        <v>5.1301446233906258</v>
      </c>
      <c r="O1772" s="1"/>
      <c r="P1772" s="1">
        <v>5.0647020202463358</v>
      </c>
      <c r="Q1772" s="1">
        <v>3.1746239924179411</v>
      </c>
      <c r="R1772" s="1"/>
      <c r="S1772" s="1"/>
      <c r="T1772" s="1">
        <v>2.7223862965150571</v>
      </c>
    </row>
    <row r="1773" spans="1:20" x14ac:dyDescent="0.3">
      <c r="A1773" s="25">
        <v>39135</v>
      </c>
      <c r="B1773" s="1">
        <v>2.345550542305272</v>
      </c>
      <c r="C1773" s="1">
        <v>1.0560975609714971</v>
      </c>
      <c r="D1773" s="1"/>
      <c r="E1773" s="1">
        <v>1.163996472974451</v>
      </c>
      <c r="F1773" s="1">
        <v>15.80405951378183</v>
      </c>
      <c r="G1773" s="1">
        <v>7.6084273948369523</v>
      </c>
      <c r="H1773" s="1"/>
      <c r="I1773" s="1">
        <v>4.5832340698659566</v>
      </c>
      <c r="J1773" s="1">
        <v>1.49414917550008</v>
      </c>
      <c r="K1773" s="1">
        <v>9.9569936195743995</v>
      </c>
      <c r="L1773" s="1">
        <v>9.3691354125774549</v>
      </c>
      <c r="M1773" s="1">
        <v>3.6256103012794368E-2</v>
      </c>
      <c r="N1773" s="1">
        <v>5.2127552332129659</v>
      </c>
      <c r="O1773" s="1"/>
      <c r="P1773" s="1">
        <v>5.0858932421228031</v>
      </c>
      <c r="Q1773" s="1">
        <v>3.157521640975697</v>
      </c>
      <c r="R1773" s="1"/>
      <c r="S1773" s="1"/>
      <c r="T1773" s="1">
        <v>2.7437684583579398</v>
      </c>
    </row>
    <row r="1774" spans="1:20" x14ac:dyDescent="0.3">
      <c r="A1774" s="25">
        <v>39136</v>
      </c>
      <c r="B1774" s="1">
        <v>2.316816588289436</v>
      </c>
      <c r="C1774" s="1">
        <v>1.0219512195082769</v>
      </c>
      <c r="D1774" s="1"/>
      <c r="E1774" s="1">
        <v>1.165696944369373</v>
      </c>
      <c r="F1774" s="1">
        <v>15.584558823917209</v>
      </c>
      <c r="G1774" s="1">
        <v>7.5484307922430576</v>
      </c>
      <c r="H1774" s="1"/>
      <c r="I1774" s="1">
        <v>4.527542469080756</v>
      </c>
      <c r="J1774" s="1">
        <v>1.466455100843419</v>
      </c>
      <c r="K1774" s="1">
        <v>9.8017984765076047</v>
      </c>
      <c r="L1774" s="1">
        <v>9.2122047116677948</v>
      </c>
      <c r="M1774" s="1">
        <v>3.5705488597444997E-2</v>
      </c>
      <c r="N1774" s="1">
        <v>5.2207762331443419</v>
      </c>
      <c r="O1774" s="1"/>
      <c r="P1774" s="1">
        <v>5.0647020202463358</v>
      </c>
      <c r="Q1774" s="1">
        <v>3.1693863974534309</v>
      </c>
      <c r="R1774" s="1"/>
      <c r="S1774" s="1"/>
      <c r="T1774" s="1">
        <v>2.7179562906083832</v>
      </c>
    </row>
    <row r="1775" spans="1:20" x14ac:dyDescent="0.3">
      <c r="A1775" s="25">
        <v>39139</v>
      </c>
      <c r="B1775" s="1">
        <v>2.3240771562092828</v>
      </c>
      <c r="C1775" s="1">
        <v>0.99999999999999956</v>
      </c>
      <c r="D1775" s="1"/>
      <c r="E1775" s="1">
        <v>1.177914861808935</v>
      </c>
      <c r="F1775" s="1">
        <v>15.72414258350519</v>
      </c>
      <c r="G1775" s="1">
        <v>7.5127122856308697</v>
      </c>
      <c r="H1775" s="1"/>
      <c r="I1775" s="1">
        <v>4.5501533899698163</v>
      </c>
      <c r="J1775" s="1">
        <v>1.4654982737258639</v>
      </c>
      <c r="K1775" s="1">
        <v>9.7282849880754387</v>
      </c>
      <c r="L1775" s="1">
        <v>9.2751577377893089</v>
      </c>
      <c r="M1775" s="1">
        <v>3.5615425005177143E-2</v>
      </c>
      <c r="N1775" s="1">
        <v>5.2391070981393693</v>
      </c>
      <c r="O1775" s="1"/>
      <c r="P1775" s="1">
        <v>5.0795358754005857</v>
      </c>
      <c r="Q1775" s="1">
        <v>3.2280688408482958</v>
      </c>
      <c r="R1775" s="1"/>
      <c r="S1775" s="1"/>
      <c r="T1775" s="1">
        <v>2.729297105729469</v>
      </c>
    </row>
    <row r="1776" spans="1:20" x14ac:dyDescent="0.3">
      <c r="A1776" s="25">
        <v>39140</v>
      </c>
      <c r="B1776" s="1">
        <v>2.2040078112074681</v>
      </c>
      <c r="C1776" s="1">
        <v>0.95121951219350265</v>
      </c>
      <c r="D1776" s="1"/>
      <c r="E1776" s="1">
        <v>1.1335158667348371</v>
      </c>
      <c r="F1776" s="1">
        <v>14.43289502952417</v>
      </c>
      <c r="G1776" s="1">
        <v>6.9499944848437378</v>
      </c>
      <c r="H1776" s="1"/>
      <c r="I1776" s="1">
        <v>4.2946198371544106</v>
      </c>
      <c r="J1776" s="1">
        <v>1.3678428899877291</v>
      </c>
      <c r="K1776" s="1">
        <v>9.4342310335256663</v>
      </c>
      <c r="L1776" s="1">
        <v>8.7707848026862596</v>
      </c>
      <c r="M1776" s="1">
        <v>3.3195200289353528E-2</v>
      </c>
      <c r="N1776" s="1">
        <v>4.8953286169125017</v>
      </c>
      <c r="O1776" s="1"/>
      <c r="P1776" s="1">
        <v>5.0774167531598478</v>
      </c>
      <c r="Q1776" s="1">
        <v>3.0249784171827478</v>
      </c>
      <c r="R1776" s="1"/>
      <c r="S1776" s="1"/>
      <c r="T1776" s="1">
        <v>2.5484347312463038</v>
      </c>
    </row>
    <row r="1777" spans="1:20" x14ac:dyDescent="0.3">
      <c r="A1777" s="25">
        <v>39141</v>
      </c>
      <c r="B1777" s="1">
        <v>2.2790230125933042</v>
      </c>
      <c r="C1777" s="1">
        <v>0.96097560976011243</v>
      </c>
      <c r="D1777" s="1"/>
      <c r="E1777" s="1">
        <v>1.118398448951794</v>
      </c>
      <c r="F1777" s="1">
        <v>14.91494896314186</v>
      </c>
      <c r="G1777" s="1">
        <v>7.1254573144009896</v>
      </c>
      <c r="H1777" s="1"/>
      <c r="I1777" s="1">
        <v>4.3437270750061154</v>
      </c>
      <c r="J1777" s="1">
        <v>1.3962305965786259</v>
      </c>
      <c r="K1777" s="1">
        <v>9.4655863079566167</v>
      </c>
      <c r="L1777" s="1">
        <v>8.8441264111645008</v>
      </c>
      <c r="M1777" s="1">
        <v>3.4226340184149093E-2</v>
      </c>
      <c r="N1777" s="1">
        <v>4.9308638788990029</v>
      </c>
      <c r="O1777" s="1"/>
      <c r="P1777" s="1">
        <v>5.0604637757648581</v>
      </c>
      <c r="Q1777" s="1">
        <v>3.0304297915807328</v>
      </c>
      <c r="R1777" s="1"/>
      <c r="S1777" s="1"/>
      <c r="T1777" s="1">
        <v>2.5925575900767819</v>
      </c>
    </row>
    <row r="1778" spans="1:20" x14ac:dyDescent="0.3">
      <c r="A1778" s="25">
        <v>39142</v>
      </c>
      <c r="B1778" s="1">
        <v>2.257848284244286</v>
      </c>
      <c r="C1778" s="1">
        <v>0.9560975609701694</v>
      </c>
      <c r="D1778" s="1"/>
      <c r="E1778" s="1">
        <v>1.039762562893761</v>
      </c>
      <c r="F1778" s="1">
        <v>14.69857081858795</v>
      </c>
      <c r="G1778" s="1">
        <v>7.1611051757958473</v>
      </c>
      <c r="H1778" s="1"/>
      <c r="I1778" s="1">
        <v>4.2699408129361274</v>
      </c>
      <c r="J1778" s="1">
        <v>1.388797819361508</v>
      </c>
      <c r="K1778" s="1">
        <v>9.3076880288546331</v>
      </c>
      <c r="L1778" s="1">
        <v>8.8725713723466839</v>
      </c>
      <c r="M1778" s="1">
        <v>3.3359183707661499E-2</v>
      </c>
      <c r="N1778" s="1">
        <v>4.8961298000535134</v>
      </c>
      <c r="O1778" s="1"/>
      <c r="P1778" s="1">
        <v>5.0858932421228031</v>
      </c>
      <c r="Q1778" s="1">
        <v>3.1960019318363089</v>
      </c>
      <c r="R1778" s="1"/>
      <c r="S1778" s="1"/>
      <c r="T1778" s="1">
        <v>2.570348493797987</v>
      </c>
    </row>
    <row r="1779" spans="1:20" x14ac:dyDescent="0.3">
      <c r="A1779" s="25">
        <v>39143</v>
      </c>
      <c r="B1779" s="1">
        <v>2.1908993796714991</v>
      </c>
      <c r="C1779" s="1">
        <v>0.9175609756079488</v>
      </c>
      <c r="D1779" s="1"/>
      <c r="E1779" s="1">
        <v>1.042879248070077</v>
      </c>
      <c r="F1779" s="1">
        <v>14.19339168128945</v>
      </c>
      <c r="G1779" s="1">
        <v>7.0368145557828026</v>
      </c>
      <c r="H1779" s="1"/>
      <c r="I1779" s="1">
        <v>4.2331715080888674</v>
      </c>
      <c r="J1779" s="1">
        <v>1.351812592807456</v>
      </c>
      <c r="K1779" s="1">
        <v>8.9170975493597293</v>
      </c>
      <c r="L1779" s="1">
        <v>8.5612234649877959</v>
      </c>
      <c r="M1779" s="1">
        <v>3.322843985297922E-2</v>
      </c>
      <c r="N1779" s="1">
        <v>4.7417313268156667</v>
      </c>
      <c r="O1779" s="1"/>
      <c r="P1779" s="1">
        <v>5.0117239655551682</v>
      </c>
      <c r="Q1779" s="1">
        <v>3.0227337335935109</v>
      </c>
      <c r="R1779" s="1"/>
      <c r="S1779" s="1"/>
      <c r="T1779" s="1">
        <v>2.502598936798579</v>
      </c>
    </row>
    <row r="1780" spans="1:20" x14ac:dyDescent="0.3">
      <c r="A1780" s="25">
        <v>39146</v>
      </c>
      <c r="B1780" s="1">
        <v>2.1799601739227472</v>
      </c>
      <c r="C1780" s="1">
        <v>0.90243902438700563</v>
      </c>
      <c r="D1780" s="1"/>
      <c r="E1780" s="1">
        <v>0.99529635875459199</v>
      </c>
      <c r="F1780" s="1">
        <v>13.6819353313396</v>
      </c>
      <c r="G1780" s="1">
        <v>6.9313163926676804</v>
      </c>
      <c r="H1780" s="1"/>
      <c r="I1780" s="1">
        <v>4.2101963042210802</v>
      </c>
      <c r="J1780" s="1">
        <v>1.2947522593514429</v>
      </c>
      <c r="K1780" s="1">
        <v>8.8589244986456652</v>
      </c>
      <c r="L1780" s="1">
        <v>8.3753720627843098</v>
      </c>
      <c r="M1780" s="1">
        <v>3.1994072520946208E-2</v>
      </c>
      <c r="N1780" s="1">
        <v>4.6446320063461801</v>
      </c>
      <c r="O1780" s="1"/>
      <c r="P1780" s="1">
        <v>4.979937132740468</v>
      </c>
      <c r="Q1780" s="1">
        <v>2.9393597700236671</v>
      </c>
      <c r="R1780" s="1"/>
      <c r="S1780" s="1"/>
      <c r="T1780" s="1">
        <v>2.432309509746009</v>
      </c>
    </row>
    <row r="1781" spans="1:20" x14ac:dyDescent="0.3">
      <c r="A1781" s="25">
        <v>39147</v>
      </c>
      <c r="B1781" s="1">
        <v>2.3278678070297119</v>
      </c>
      <c r="C1781" s="1">
        <v>0.96585365853677918</v>
      </c>
      <c r="D1781" s="1"/>
      <c r="E1781" s="1">
        <v>1.02288174103128</v>
      </c>
      <c r="F1781" s="1">
        <v>14.58660068882717</v>
      </c>
      <c r="G1781" s="1">
        <v>7.2803517677265548</v>
      </c>
      <c r="H1781" s="1"/>
      <c r="I1781" s="1">
        <v>4.3104022613565789</v>
      </c>
      <c r="J1781" s="1">
        <v>1.34098412097332</v>
      </c>
      <c r="K1781" s="1">
        <v>9.1664106211506375</v>
      </c>
      <c r="L1781" s="1">
        <v>8.816415740091557</v>
      </c>
      <c r="M1781" s="1">
        <v>3.3515728223386512E-2</v>
      </c>
      <c r="N1781" s="1">
        <v>4.8250191685286987</v>
      </c>
      <c r="O1781" s="1"/>
      <c r="P1781" s="1">
        <v>5.0435107983698693</v>
      </c>
      <c r="Q1781" s="1">
        <v>3.1109177332609148</v>
      </c>
      <c r="R1781" s="1"/>
      <c r="S1781" s="1"/>
      <c r="T1781" s="1">
        <v>2.552746603662134</v>
      </c>
    </row>
    <row r="1782" spans="1:20" x14ac:dyDescent="0.3">
      <c r="A1782" s="25">
        <v>39148</v>
      </c>
      <c r="B1782" s="1">
        <v>2.241945293012555</v>
      </c>
      <c r="C1782" s="1">
        <v>0.92195121950694925</v>
      </c>
      <c r="D1782" s="1"/>
      <c r="E1782" s="1">
        <v>0.99873563776632324</v>
      </c>
      <c r="F1782" s="1">
        <v>14.46716315987347</v>
      </c>
      <c r="G1782" s="1">
        <v>7.0457188594302762</v>
      </c>
      <c r="H1782" s="1"/>
      <c r="I1782" s="1">
        <v>4.2170883518306423</v>
      </c>
      <c r="J1782" s="1">
        <v>1.309607057596494</v>
      </c>
      <c r="K1782" s="1">
        <v>9.0583749562426128</v>
      </c>
      <c r="L1782" s="1">
        <v>8.6817935052185131</v>
      </c>
      <c r="M1782" s="1">
        <v>3.3007021643130463E-2</v>
      </c>
      <c r="N1782" s="1">
        <v>4.7504353323078963</v>
      </c>
      <c r="O1782" s="1"/>
      <c r="P1782" s="1">
        <v>5.0350343096723744</v>
      </c>
      <c r="Q1782" s="1">
        <v>3.1136968654338388</v>
      </c>
      <c r="R1782" s="1"/>
      <c r="S1782" s="1"/>
      <c r="T1782" s="1">
        <v>2.520200826934432</v>
      </c>
    </row>
    <row r="1783" spans="1:20" x14ac:dyDescent="0.3">
      <c r="A1783" s="25">
        <v>39149</v>
      </c>
      <c r="B1783" s="1">
        <v>2.2997068703480501</v>
      </c>
      <c r="C1783" s="1">
        <v>0.91707317073028216</v>
      </c>
      <c r="D1783" s="1"/>
      <c r="E1783" s="1">
        <v>1.021504617634307</v>
      </c>
      <c r="F1783" s="1">
        <v>14.721356196252779</v>
      </c>
      <c r="G1783" s="1">
        <v>7.1988862074924276</v>
      </c>
      <c r="H1783" s="1"/>
      <c r="I1783" s="1">
        <v>4.3284007442399322</v>
      </c>
      <c r="J1783" s="1">
        <v>1.330702343683196</v>
      </c>
      <c r="K1783" s="1">
        <v>9.1830314925486238</v>
      </c>
      <c r="L1783" s="1">
        <v>8.8633509694767003</v>
      </c>
      <c r="M1783" s="1">
        <v>3.368963064352469E-2</v>
      </c>
      <c r="N1783" s="1">
        <v>4.8581323524406788</v>
      </c>
      <c r="O1783" s="1"/>
      <c r="P1783" s="1">
        <v>5.0519872870673632</v>
      </c>
      <c r="Q1783" s="1">
        <v>3.1639350228243202</v>
      </c>
      <c r="R1783" s="1"/>
      <c r="S1783" s="1"/>
      <c r="T1783" s="1">
        <v>2.567336089781449</v>
      </c>
    </row>
    <row r="1784" spans="1:20" x14ac:dyDescent="0.3">
      <c r="A1784" s="25">
        <v>39150</v>
      </c>
      <c r="B1784" s="1">
        <v>2.314760227273513</v>
      </c>
      <c r="C1784" s="1">
        <v>0.91951219511861559</v>
      </c>
      <c r="D1784" s="1"/>
      <c r="E1784" s="1">
        <v>1.0696442712594441</v>
      </c>
      <c r="F1784" s="1">
        <v>15.0158874564304</v>
      </c>
      <c r="G1784" s="1">
        <v>7.3309169527801643</v>
      </c>
      <c r="H1784" s="1"/>
      <c r="I1784" s="1">
        <v>4.4030471722783151</v>
      </c>
      <c r="J1784" s="1">
        <v>1.3546567846083051</v>
      </c>
      <c r="K1784" s="1">
        <v>9.2910671574566468</v>
      </c>
      <c r="L1784" s="1">
        <v>8.9855608743600239</v>
      </c>
      <c r="M1784" s="1">
        <v>3.432224248489061E-2</v>
      </c>
      <c r="N1784" s="1">
        <v>4.8833738513845599</v>
      </c>
      <c r="O1784" s="1"/>
      <c r="P1784" s="1">
        <v>5.0329151874316347</v>
      </c>
      <c r="Q1784" s="1">
        <v>3.1296234302230959</v>
      </c>
      <c r="R1784" s="1"/>
      <c r="S1784" s="1"/>
      <c r="T1784" s="1">
        <v>2.6067926757235642</v>
      </c>
    </row>
    <row r="1785" spans="1:20" x14ac:dyDescent="0.3">
      <c r="A1785" s="25">
        <v>39153</v>
      </c>
      <c r="B1785" s="1">
        <v>2.3067850284468641</v>
      </c>
      <c r="C1785" s="1">
        <v>0.90780487804133903</v>
      </c>
      <c r="D1785" s="1"/>
      <c r="E1785" s="1">
        <v>1.0673121106522061</v>
      </c>
      <c r="F1785" s="1">
        <v>15.18623335345792</v>
      </c>
      <c r="G1785" s="1">
        <v>7.5475434380825366</v>
      </c>
      <c r="H1785" s="1"/>
      <c r="I1785" s="1">
        <v>4.4628709676332274</v>
      </c>
      <c r="J1785" s="1">
        <v>1.3608108136127079</v>
      </c>
      <c r="K1785" s="1">
        <v>9.0999271355586906</v>
      </c>
      <c r="L1785" s="1">
        <v>8.9979642907441075</v>
      </c>
      <c r="M1785" s="1">
        <v>3.481354000172817E-2</v>
      </c>
      <c r="N1785" s="1">
        <v>4.8502059478779582</v>
      </c>
      <c r="O1785" s="1"/>
      <c r="P1785" s="1">
        <v>5.0435107983698693</v>
      </c>
      <c r="Q1785" s="1">
        <v>3.0462494666532511</v>
      </c>
      <c r="R1785" s="1"/>
      <c r="S1785" s="1"/>
      <c r="T1785" s="1">
        <v>2.6136444181925542</v>
      </c>
    </row>
    <row r="1786" spans="1:20" x14ac:dyDescent="0.3">
      <c r="A1786" s="25">
        <v>39154</v>
      </c>
      <c r="B1786" s="1">
        <v>2.244793284467427</v>
      </c>
      <c r="C1786" s="1">
        <v>0.85853658535717525</v>
      </c>
      <c r="D1786" s="1"/>
      <c r="E1786" s="1">
        <v>1.0190399540845061</v>
      </c>
      <c r="F1786" s="1">
        <v>14.55940051343298</v>
      </c>
      <c r="G1786" s="1">
        <v>7.5154461175585343</v>
      </c>
      <c r="H1786" s="1"/>
      <c r="I1786" s="1">
        <v>4.264523421952763</v>
      </c>
      <c r="J1786" s="1">
        <v>1.328572011146165</v>
      </c>
      <c r="K1786" s="1">
        <v>8.6428531696507296</v>
      </c>
      <c r="L1786" s="1">
        <v>8.6600320583002581</v>
      </c>
      <c r="M1786" s="1">
        <v>3.333101308742889E-2</v>
      </c>
      <c r="N1786" s="1">
        <v>4.7412567288442284</v>
      </c>
      <c r="O1786" s="1"/>
      <c r="P1786" s="1">
        <v>4.979937132740468</v>
      </c>
      <c r="Q1786" s="1">
        <v>2.9587068050551459</v>
      </c>
      <c r="R1786" s="1"/>
      <c r="S1786" s="1"/>
      <c r="T1786" s="1">
        <v>2.5250443000590632</v>
      </c>
    </row>
    <row r="1787" spans="1:20" x14ac:dyDescent="0.3">
      <c r="A1787" s="25">
        <v>39155</v>
      </c>
      <c r="B1787" s="1">
        <v>2.291503856826723</v>
      </c>
      <c r="C1787" s="1">
        <v>0.84878048780384141</v>
      </c>
      <c r="D1787" s="1"/>
      <c r="E1787" s="1">
        <v>1.039029965875208</v>
      </c>
      <c r="F1787" s="1">
        <v>14.84295634842225</v>
      </c>
      <c r="G1787" s="1">
        <v>7.7249196971954586</v>
      </c>
      <c r="H1787" s="1"/>
      <c r="I1787" s="1">
        <v>4.3416927968258747</v>
      </c>
      <c r="J1787" s="1">
        <v>1.323522451626661</v>
      </c>
      <c r="K1787" s="1">
        <v>8.7675097059567406</v>
      </c>
      <c r="L1787" s="1">
        <v>8.7204967569200456</v>
      </c>
      <c r="M1787" s="1">
        <v>3.373523752717221E-2</v>
      </c>
      <c r="N1787" s="1">
        <v>4.7771872402593614</v>
      </c>
      <c r="O1787" s="1"/>
      <c r="P1787" s="1">
        <v>5.0329151874316356</v>
      </c>
      <c r="Q1787" s="1">
        <v>2.993873515390272</v>
      </c>
      <c r="R1787" s="1"/>
      <c r="S1787" s="1"/>
      <c r="T1787" s="1">
        <v>2.5568812758416972</v>
      </c>
    </row>
    <row r="1788" spans="1:20" x14ac:dyDescent="0.3">
      <c r="A1788" s="25">
        <v>39156</v>
      </c>
      <c r="B1788" s="1">
        <v>2.269939957114524</v>
      </c>
      <c r="C1788" s="1">
        <v>0.87170731706745175</v>
      </c>
      <c r="D1788" s="1"/>
      <c r="E1788" s="1">
        <v>1.032744123217876</v>
      </c>
      <c r="F1788" s="1">
        <v>15.00393327569474</v>
      </c>
      <c r="G1788" s="1">
        <v>7.8409281288163406</v>
      </c>
      <c r="H1788" s="1"/>
      <c r="I1788" s="1">
        <v>4.2435611022066899</v>
      </c>
      <c r="J1788" s="1">
        <v>1.324666063368287</v>
      </c>
      <c r="K1788" s="1">
        <v>8.725957526640661</v>
      </c>
      <c r="L1788" s="1">
        <v>8.7328719804752968</v>
      </c>
      <c r="M1788" s="1">
        <v>3.3552327702528077E-2</v>
      </c>
      <c r="N1788" s="1">
        <v>4.7270174721165228</v>
      </c>
      <c r="O1788" s="1"/>
      <c r="P1788" s="1">
        <v>4.9587459108640024</v>
      </c>
      <c r="Q1788" s="1">
        <v>2.9543243275934108</v>
      </c>
      <c r="R1788" s="1"/>
      <c r="S1788" s="1"/>
      <c r="T1788" s="1">
        <v>2.5562906083874739</v>
      </c>
    </row>
    <row r="1789" spans="1:20" x14ac:dyDescent="0.3">
      <c r="A1789" s="25">
        <v>39157</v>
      </c>
      <c r="B1789" s="1">
        <v>2.273275042980488</v>
      </c>
      <c r="C1789" s="1">
        <v>0.87804878049039481</v>
      </c>
      <c r="D1789" s="1"/>
      <c r="E1789" s="1">
        <v>1.029653548518076</v>
      </c>
      <c r="F1789" s="1">
        <v>14.80028821814628</v>
      </c>
      <c r="G1789" s="1">
        <v>7.8448838223967083</v>
      </c>
      <c r="H1789" s="1"/>
      <c r="I1789" s="1">
        <v>4.1963291264840601</v>
      </c>
      <c r="J1789" s="1">
        <v>1.310399913175269</v>
      </c>
      <c r="K1789" s="1">
        <v>8.7010262195436816</v>
      </c>
      <c r="L1789" s="1">
        <v>8.5828326495961385</v>
      </c>
      <c r="M1789" s="1">
        <v>3.2942811597142199E-2</v>
      </c>
      <c r="N1789" s="1">
        <v>4.663713053662697</v>
      </c>
      <c r="O1789" s="1"/>
      <c r="P1789" s="1">
        <v>4.9184825893518056</v>
      </c>
      <c r="Q1789" s="1">
        <v>2.9073997507284162</v>
      </c>
      <c r="R1789" s="1"/>
      <c r="S1789" s="1"/>
      <c r="T1789" s="1">
        <v>2.5239220318960389</v>
      </c>
    </row>
    <row r="1790" spans="1:20" x14ac:dyDescent="0.3">
      <c r="A1790" s="25">
        <v>39160</v>
      </c>
      <c r="B1790" s="1">
        <v>2.2557743657172868</v>
      </c>
      <c r="C1790" s="1">
        <v>0.90243902438700541</v>
      </c>
      <c r="D1790" s="1"/>
      <c r="E1790" s="1">
        <v>1.05717896625075</v>
      </c>
      <c r="F1790" s="1">
        <v>15.15189914544584</v>
      </c>
      <c r="G1790" s="1">
        <v>7.8214018538172354</v>
      </c>
      <c r="H1790" s="1"/>
      <c r="I1790" s="1">
        <v>4.3209047142024444</v>
      </c>
      <c r="J1790" s="1">
        <v>1.328894082819664</v>
      </c>
      <c r="K1790" s="1">
        <v>9.1414793140536563</v>
      </c>
      <c r="L1790" s="1">
        <v>8.874944315467415</v>
      </c>
      <c r="M1790" s="1">
        <v>3.3562949775553623E-2</v>
      </c>
      <c r="N1790" s="1">
        <v>4.8043478753943889</v>
      </c>
      <c r="O1790" s="1"/>
      <c r="P1790" s="1">
        <v>4.9693415218022361</v>
      </c>
      <c r="Q1790" s="1">
        <v>2.992697728737284</v>
      </c>
      <c r="R1790" s="1"/>
      <c r="S1790" s="1"/>
      <c r="T1790" s="1">
        <v>2.581925575900764</v>
      </c>
    </row>
    <row r="1791" spans="1:20" x14ac:dyDescent="0.3">
      <c r="A1791" s="25">
        <v>39161</v>
      </c>
      <c r="B1791" s="1">
        <v>2.2993998014201589</v>
      </c>
      <c r="C1791" s="1">
        <v>0.91902439024094895</v>
      </c>
      <c r="D1791" s="1"/>
      <c r="E1791" s="1">
        <v>1.070865547485196</v>
      </c>
      <c r="F1791" s="1">
        <v>15.2721690813029</v>
      </c>
      <c r="G1791" s="1">
        <v>8.198085558683351</v>
      </c>
      <c r="H1791" s="1"/>
      <c r="I1791" s="1">
        <v>4.3603521527545199</v>
      </c>
      <c r="J1791" s="1">
        <v>1.341577464801571</v>
      </c>
      <c r="K1791" s="1">
        <v>9.4905176150535944</v>
      </c>
      <c r="L1791" s="1">
        <v>8.9594795073038416</v>
      </c>
      <c r="M1791" s="1">
        <v>3.3966661408600531E-2</v>
      </c>
      <c r="N1791" s="1">
        <v>4.9102045319585246</v>
      </c>
      <c r="O1791" s="1"/>
      <c r="P1791" s="1">
        <v>4.9414391735206964</v>
      </c>
      <c r="Q1791" s="1">
        <v>3.0036004777643801</v>
      </c>
      <c r="R1791" s="1"/>
      <c r="S1791" s="1"/>
      <c r="T1791" s="1">
        <v>2.6196101594802088</v>
      </c>
    </row>
    <row r="1792" spans="1:20" x14ac:dyDescent="0.3">
      <c r="A1792" s="25">
        <v>39162</v>
      </c>
      <c r="B1792" s="1">
        <v>2.3501658347290362</v>
      </c>
      <c r="C1792" s="1">
        <v>0.94634146341683556</v>
      </c>
      <c r="D1792" s="1"/>
      <c r="E1792" s="1">
        <v>1.1053047211157749</v>
      </c>
      <c r="F1792" s="1">
        <v>15.69892428100297</v>
      </c>
      <c r="G1792" s="1">
        <v>8.3936666996487901</v>
      </c>
      <c r="H1792" s="1"/>
      <c r="I1792" s="1">
        <v>4.3847601574279258</v>
      </c>
      <c r="J1792" s="1">
        <v>1.373848429847859</v>
      </c>
      <c r="K1792" s="1">
        <v>9.9309707095635709</v>
      </c>
      <c r="L1792" s="1">
        <v>9.2550647535781696</v>
      </c>
      <c r="M1792" s="1">
        <v>3.5481686163343372E-2</v>
      </c>
      <c r="N1792" s="1">
        <v>5.0502800107969588</v>
      </c>
      <c r="O1792" s="1"/>
      <c r="P1792" s="1">
        <v>4.9711812839375504</v>
      </c>
      <c r="Q1792" s="1">
        <v>3.142557083405952</v>
      </c>
      <c r="R1792" s="1"/>
      <c r="S1792" s="1"/>
      <c r="T1792" s="1">
        <v>2.6952155936207869</v>
      </c>
    </row>
    <row r="1793" spans="1:20" x14ac:dyDescent="0.3">
      <c r="A1793" s="25">
        <v>39163</v>
      </c>
      <c r="B1793" s="1">
        <v>2.3675948149272381</v>
      </c>
      <c r="C1793" s="1">
        <v>0.92878048780755884</v>
      </c>
      <c r="D1793" s="1"/>
      <c r="E1793" s="1">
        <v>1.106306945179568</v>
      </c>
      <c r="F1793" s="1">
        <v>15.526699878552609</v>
      </c>
      <c r="G1793" s="1">
        <v>8.4284675975557768</v>
      </c>
      <c r="H1793" s="1"/>
      <c r="I1793" s="1">
        <v>4.3297358052655204</v>
      </c>
      <c r="J1793" s="1">
        <v>1.357308657747796</v>
      </c>
      <c r="K1793" s="1">
        <v>9.7980037375585685</v>
      </c>
      <c r="L1793" s="1">
        <v>9.27370770675501</v>
      </c>
      <c r="M1793" s="1">
        <v>3.5298281253266242E-2</v>
      </c>
      <c r="N1793" s="1">
        <v>5.090894617852193</v>
      </c>
      <c r="O1793" s="1"/>
      <c r="P1793" s="1">
        <v>4.843715097081434</v>
      </c>
      <c r="Q1793" s="1">
        <v>3.1372125987247048</v>
      </c>
      <c r="R1793" s="1"/>
      <c r="S1793" s="1"/>
      <c r="T1793" s="1">
        <v>2.6830478440637879</v>
      </c>
    </row>
    <row r="1794" spans="1:20" x14ac:dyDescent="0.3">
      <c r="A1794" s="25">
        <v>39164</v>
      </c>
      <c r="B1794" s="1">
        <v>2.4713722169225441</v>
      </c>
      <c r="C1794" s="1">
        <v>0.92926829268522559</v>
      </c>
      <c r="D1794" s="1"/>
      <c r="E1794" s="1">
        <v>1.114340054703137</v>
      </c>
      <c r="F1794" s="1">
        <v>15.624002243735591</v>
      </c>
      <c r="G1794" s="1">
        <v>8.3072260742250403</v>
      </c>
      <c r="H1794" s="1"/>
      <c r="I1794" s="1">
        <v>4.4099594516105309</v>
      </c>
      <c r="J1794" s="1">
        <v>1.357707193247716</v>
      </c>
      <c r="K1794" s="1">
        <v>9.8063141732575598</v>
      </c>
      <c r="L1794" s="1">
        <v>9.2818986125418892</v>
      </c>
      <c r="M1794" s="1">
        <v>3.5047732332442773E-2</v>
      </c>
      <c r="N1794" s="1">
        <v>5.103707918990529</v>
      </c>
      <c r="O1794" s="1"/>
      <c r="P1794" s="1">
        <v>4.9286925548085376</v>
      </c>
      <c r="Q1794" s="1">
        <v>3.1071765938684792</v>
      </c>
      <c r="R1794" s="1"/>
      <c r="S1794" s="1"/>
      <c r="T1794" s="1">
        <v>2.6894270525693988</v>
      </c>
    </row>
    <row r="1795" spans="1:20" x14ac:dyDescent="0.3">
      <c r="A1795" s="25">
        <v>39167</v>
      </c>
      <c r="B1795" s="1">
        <v>2.510922074164069</v>
      </c>
      <c r="C1795" s="1">
        <v>0.91463414634194884</v>
      </c>
      <c r="D1795" s="1"/>
      <c r="E1795" s="1">
        <v>1.098777354174443</v>
      </c>
      <c r="F1795" s="1">
        <v>15.72830260716662</v>
      </c>
      <c r="G1795" s="1">
        <v>8.3119413151634234</v>
      </c>
      <c r="H1795" s="1"/>
      <c r="I1795" s="1">
        <v>4.3430259769456008</v>
      </c>
      <c r="J1795" s="1">
        <v>1.3197250934518729</v>
      </c>
      <c r="K1795" s="1">
        <v>9.8063141732575598</v>
      </c>
      <c r="L1795" s="1">
        <v>9.2978103782656518</v>
      </c>
      <c r="M1795" s="1">
        <v>3.5011922374918243E-2</v>
      </c>
      <c r="N1795" s="1">
        <v>5.153440552514069</v>
      </c>
      <c r="O1795" s="1"/>
      <c r="P1795" s="1">
        <v>4.8862038259449854</v>
      </c>
      <c r="Q1795" s="1">
        <v>3.1329370107485812</v>
      </c>
      <c r="R1795" s="1"/>
      <c r="S1795" s="1"/>
      <c r="T1795" s="1">
        <v>2.6960425280566991</v>
      </c>
    </row>
    <row r="1796" spans="1:20" x14ac:dyDescent="0.3">
      <c r="A1796" s="25">
        <v>39168</v>
      </c>
      <c r="B1796" s="1">
        <v>2.5250551927435132</v>
      </c>
      <c r="C1796" s="1">
        <v>0.92634146340594936</v>
      </c>
      <c r="D1796" s="1"/>
      <c r="E1796" s="1">
        <v>1.079666328168597</v>
      </c>
      <c r="F1796" s="1">
        <v>15.60898336970584</v>
      </c>
      <c r="G1796" s="1">
        <v>8.2995244541021034</v>
      </c>
      <c r="H1796" s="1"/>
      <c r="I1796" s="1">
        <v>4.3105179942237193</v>
      </c>
      <c r="J1796" s="1">
        <v>1.2980681903686211</v>
      </c>
      <c r="K1796" s="1">
        <v>9.7481411233646078</v>
      </c>
      <c r="L1796" s="1">
        <v>9.2008243404907706</v>
      </c>
      <c r="M1796" s="1">
        <v>3.4581226685213948E-2</v>
      </c>
      <c r="N1796" s="1">
        <v>5.0977064478923158</v>
      </c>
      <c r="O1796" s="1"/>
      <c r="P1796" s="1">
        <v>4.8649594615132097</v>
      </c>
      <c r="Q1796" s="1">
        <v>3.0517008412823619</v>
      </c>
      <c r="R1796" s="1"/>
      <c r="S1796" s="1"/>
      <c r="T1796" s="1">
        <v>2.6701712935617201</v>
      </c>
    </row>
    <row r="1797" spans="1:20" x14ac:dyDescent="0.3">
      <c r="A1797" s="25">
        <v>39169</v>
      </c>
      <c r="B1797" s="1">
        <v>2.4888957634262221</v>
      </c>
      <c r="C1797" s="1">
        <v>0.90780487804133925</v>
      </c>
      <c r="D1797" s="1"/>
      <c r="E1797" s="1">
        <v>1.0382336971712429</v>
      </c>
      <c r="F1797" s="1">
        <v>15.27123227308099</v>
      </c>
      <c r="G1797" s="1">
        <v>8.0928235140370504</v>
      </c>
      <c r="H1797" s="1"/>
      <c r="I1797" s="1">
        <v>4.3056290531559362</v>
      </c>
      <c r="J1797" s="1">
        <v>1.2918178797393971</v>
      </c>
      <c r="K1797" s="1">
        <v>9.3076880288546331</v>
      </c>
      <c r="L1797" s="1">
        <v>8.9566392517567159</v>
      </c>
      <c r="M1797" s="1">
        <v>3.4300107559905472E-2</v>
      </c>
      <c r="N1797" s="1">
        <v>5.0651134330135097</v>
      </c>
      <c r="O1797" s="1"/>
      <c r="P1797" s="1">
        <v>4.824595169145927</v>
      </c>
      <c r="Q1797" s="1">
        <v>3.0357742764931048</v>
      </c>
      <c r="R1797" s="1"/>
      <c r="S1797" s="1"/>
      <c r="T1797" s="1">
        <v>2.627525103366799</v>
      </c>
    </row>
    <row r="1798" spans="1:20" x14ac:dyDescent="0.3">
      <c r="A1798" s="25">
        <v>39170</v>
      </c>
      <c r="B1798" s="1">
        <v>2.464440357433558</v>
      </c>
      <c r="C1798" s="1">
        <v>0.90731707316367238</v>
      </c>
      <c r="D1798" s="1"/>
      <c r="E1798" s="1">
        <v>1.041767677563582</v>
      </c>
      <c r="F1798" s="1">
        <v>15.554395733893269</v>
      </c>
      <c r="G1798" s="1">
        <v>8.0104229128376545</v>
      </c>
      <c r="H1798" s="1"/>
      <c r="I1798" s="1">
        <v>4.3128465567381591</v>
      </c>
      <c r="J1798" s="1">
        <v>1.3525047716102601</v>
      </c>
      <c r="K1798" s="1">
        <v>9.3907923858445645</v>
      </c>
      <c r="L1798" s="1">
        <v>9.0375617574679072</v>
      </c>
      <c r="M1798" s="1">
        <v>3.4770203879591073E-2</v>
      </c>
      <c r="N1798" s="1">
        <v>5.2770067379251762</v>
      </c>
      <c r="O1798" s="1"/>
      <c r="P1798" s="1">
        <v>4.824595169145927</v>
      </c>
      <c r="Q1798" s="1">
        <v>3.0329951443201799</v>
      </c>
      <c r="R1798" s="1"/>
      <c r="S1798" s="1"/>
      <c r="T1798" s="1">
        <v>2.6789722386296462</v>
      </c>
    </row>
    <row r="1799" spans="1:20" x14ac:dyDescent="0.3">
      <c r="A1799" s="25">
        <v>39171</v>
      </c>
      <c r="B1799" s="1">
        <v>2.4571087089876271</v>
      </c>
      <c r="C1799" s="1">
        <v>0.93268292682889242</v>
      </c>
      <c r="D1799" s="1"/>
      <c r="E1799" s="1">
        <v>1.050921744971304</v>
      </c>
      <c r="F1799" s="1">
        <v>15.87486192526441</v>
      </c>
      <c r="G1799" s="1">
        <v>8.0444733722078148</v>
      </c>
      <c r="H1799" s="1"/>
      <c r="I1799" s="1">
        <v>4.386317032555854</v>
      </c>
      <c r="J1799" s="1">
        <v>1.386488351068957</v>
      </c>
      <c r="K1799" s="1">
        <v>9.5570011006455413</v>
      </c>
      <c r="L1799" s="1">
        <v>9.1022796818845855</v>
      </c>
      <c r="M1799" s="1">
        <v>3.4884611789008618E-2</v>
      </c>
      <c r="N1799" s="1">
        <v>5.282817622723913</v>
      </c>
      <c r="O1799" s="1"/>
      <c r="P1799" s="1">
        <v>4.9903012118730574</v>
      </c>
      <c r="Q1799" s="1">
        <v>2.955500114246397</v>
      </c>
      <c r="R1799" s="1"/>
      <c r="S1799" s="1"/>
      <c r="T1799" s="1">
        <v>2.7054932073242708</v>
      </c>
    </row>
    <row r="1800" spans="1:20" x14ac:dyDescent="0.3">
      <c r="A1800" s="25">
        <v>39174</v>
      </c>
      <c r="B1800" s="1">
        <v>2.4713420261815608</v>
      </c>
      <c r="C1800" s="1">
        <v>0.926829268283616</v>
      </c>
      <c r="D1800" s="1"/>
      <c r="E1800" s="1">
        <v>1.066376408014533</v>
      </c>
      <c r="F1800" s="1">
        <v>15.871755605280949</v>
      </c>
      <c r="G1800" s="1">
        <v>7.8127800181711704</v>
      </c>
      <c r="H1800" s="1"/>
      <c r="I1800" s="1">
        <v>4.3751339273181689</v>
      </c>
      <c r="J1800" s="1">
        <v>1.3588617131262699</v>
      </c>
      <c r="K1800" s="1">
        <v>9.2744462860586623</v>
      </c>
      <c r="L1800" s="1">
        <v>8.8953528969935149</v>
      </c>
      <c r="M1800" s="1">
        <v>3.510896697117441E-2</v>
      </c>
      <c r="N1800" s="1">
        <v>5.2631554250588231</v>
      </c>
      <c r="O1800" s="1"/>
      <c r="P1800" s="1">
        <v>4.9711812839375504</v>
      </c>
      <c r="Q1800" s="1">
        <v>2.886021811310048</v>
      </c>
      <c r="R1800" s="1"/>
      <c r="S1800" s="1"/>
      <c r="T1800" s="1">
        <v>2.6932663910218499</v>
      </c>
    </row>
    <row r="1801" spans="1:20" x14ac:dyDescent="0.3">
      <c r="A1801" s="25">
        <v>39175</v>
      </c>
      <c r="B1801" s="1">
        <v>2.5405367119623352</v>
      </c>
      <c r="C1801" s="1">
        <v>0.98048780488005605</v>
      </c>
      <c r="D1801" s="1"/>
      <c r="E1801" s="1">
        <v>1.0773140562871271</v>
      </c>
      <c r="F1801" s="1">
        <v>16.127631278954659</v>
      </c>
      <c r="G1801" s="1">
        <v>8.053938328964211</v>
      </c>
      <c r="H1801" s="1"/>
      <c r="I1801" s="1">
        <v>4.4104873624647842</v>
      </c>
      <c r="J1801" s="1">
        <v>1.3761066955443131</v>
      </c>
      <c r="K1801" s="1">
        <v>9.5154489221505738</v>
      </c>
      <c r="L1801" s="1">
        <v>9.1273717528819329</v>
      </c>
      <c r="M1801" s="1">
        <v>3.5689507360854453E-2</v>
      </c>
      <c r="N1801" s="1">
        <v>5.2722821320049951</v>
      </c>
      <c r="O1801" s="1"/>
      <c r="P1801" s="1">
        <v>5.0774031060964298</v>
      </c>
      <c r="Q1801" s="1">
        <v>2.9982559928520058</v>
      </c>
      <c r="R1801" s="1"/>
      <c r="S1801" s="1"/>
      <c r="T1801" s="1">
        <v>2.734081512108677</v>
      </c>
    </row>
    <row r="1802" spans="1:20" x14ac:dyDescent="0.3">
      <c r="A1802" s="25">
        <v>39176</v>
      </c>
      <c r="B1802" s="1">
        <v>2.561312049313857</v>
      </c>
      <c r="C1802" s="1">
        <v>1.0195121951199431</v>
      </c>
      <c r="D1802" s="1"/>
      <c r="E1802" s="1">
        <v>1.089892138650618</v>
      </c>
      <c r="F1802" s="1">
        <v>16.255250819186148</v>
      </c>
      <c r="G1802" s="1">
        <v>8.214010176016993</v>
      </c>
      <c r="H1802" s="1"/>
      <c r="I1802" s="1">
        <v>4.3987935106194866</v>
      </c>
      <c r="J1802" s="1">
        <v>1.3702222933694761</v>
      </c>
      <c r="K1802" s="1">
        <v>9.5985532799616191</v>
      </c>
      <c r="L1802" s="1">
        <v>9.183141391862792</v>
      </c>
      <c r="M1802" s="1">
        <v>3.5507757708978099E-2</v>
      </c>
      <c r="N1802" s="1">
        <v>5.3381827337470673</v>
      </c>
      <c r="O1802" s="1"/>
      <c r="P1802" s="1">
        <v>5.1177673987291721</v>
      </c>
      <c r="Q1802" s="1">
        <v>3.0303229018639941</v>
      </c>
      <c r="R1802" s="1"/>
      <c r="S1802" s="1"/>
      <c r="T1802" s="1">
        <v>2.749734199645594</v>
      </c>
    </row>
    <row r="1803" spans="1:20" x14ac:dyDescent="0.3">
      <c r="A1803" s="25">
        <v>39177</v>
      </c>
      <c r="B1803" s="1">
        <v>2.5149860556904051</v>
      </c>
      <c r="C1803" s="1">
        <v>0.99999999999999956</v>
      </c>
      <c r="D1803" s="1"/>
      <c r="E1803" s="1">
        <v>1.098095703425956</v>
      </c>
      <c r="F1803" s="1">
        <v>16.25935746766724</v>
      </c>
      <c r="G1803" s="1">
        <v>8.1898032683946287</v>
      </c>
      <c r="H1803" s="1"/>
      <c r="I1803" s="1">
        <v>4.3757595609158866</v>
      </c>
      <c r="J1803" s="1">
        <v>1.381683373959292</v>
      </c>
      <c r="K1803" s="1">
        <v>9.5985532799616191</v>
      </c>
      <c r="L1803" s="1">
        <v>9.2660250850597379</v>
      </c>
      <c r="M1803" s="1">
        <v>3.513500878810534E-2</v>
      </c>
      <c r="N1803" s="1">
        <v>5.3682062258743564</v>
      </c>
      <c r="O1803" s="1"/>
      <c r="P1803" s="1">
        <v>5.0561587416646541</v>
      </c>
      <c r="Q1803" s="1">
        <v>3.0100138596130019</v>
      </c>
      <c r="R1803" s="1"/>
      <c r="S1803" s="1"/>
      <c r="T1803" s="1">
        <v>2.7552274069698708</v>
      </c>
    </row>
    <row r="1804" spans="1:20" x14ac:dyDescent="0.3">
      <c r="A1804" s="25">
        <v>39181</v>
      </c>
      <c r="B1804" s="1">
        <v>2.529216688816561</v>
      </c>
      <c r="C1804" s="1">
        <v>0.98780487804505634</v>
      </c>
      <c r="D1804" s="1"/>
      <c r="E1804" s="1">
        <v>1.0928415587267959</v>
      </c>
      <c r="F1804" s="1">
        <v>16.329196388566629</v>
      </c>
      <c r="G1804" s="1">
        <v>8.0582293044303395</v>
      </c>
      <c r="H1804" s="1"/>
      <c r="I1804" s="1">
        <v>4.3808940504074672</v>
      </c>
      <c r="J1804" s="1">
        <v>1.382698037428987</v>
      </c>
      <c r="K1804" s="1">
        <v>9.482207179354603</v>
      </c>
      <c r="L1804" s="1">
        <v>9.3326445228244861</v>
      </c>
      <c r="M1804" s="1">
        <v>3.6135153423850187E-2</v>
      </c>
      <c r="N1804" s="1">
        <v>5.352485065573247</v>
      </c>
      <c r="O1804" s="1"/>
      <c r="P1804" s="1">
        <v>5.0030478305852144</v>
      </c>
      <c r="Q1804" s="1">
        <v>3.0142894473580002</v>
      </c>
      <c r="R1804" s="1"/>
      <c r="S1804" s="1"/>
      <c r="T1804" s="1">
        <v>2.7675132900177148</v>
      </c>
    </row>
    <row r="1805" spans="1:20" x14ac:dyDescent="0.3">
      <c r="A1805" s="25">
        <v>39182</v>
      </c>
      <c r="B1805" s="1">
        <v>2.5450701609703841</v>
      </c>
      <c r="C1805" s="1">
        <v>1.010731707308667</v>
      </c>
      <c r="D1805" s="1"/>
      <c r="E1805" s="1">
        <v>1.0801566017404951</v>
      </c>
      <c r="F1805" s="1">
        <v>16.36233952292066</v>
      </c>
      <c r="G1805" s="1">
        <v>7.9162295329421877</v>
      </c>
      <c r="H1805" s="1"/>
      <c r="I1805" s="1">
        <v>4.4956132847527774</v>
      </c>
      <c r="J1805" s="1">
        <v>1.373036077072072</v>
      </c>
      <c r="K1805" s="1">
        <v>9.5902428442626277</v>
      </c>
      <c r="L1805" s="1">
        <v>9.3399359738530894</v>
      </c>
      <c r="M1805" s="1">
        <v>3.7101294613034783E-2</v>
      </c>
      <c r="N1805" s="1">
        <v>5.4005537888357669</v>
      </c>
      <c r="O1805" s="1"/>
      <c r="P1805" s="1">
        <v>5.0264166315132597</v>
      </c>
      <c r="Q1805" s="1">
        <v>2.955500114246397</v>
      </c>
      <c r="R1805" s="1"/>
      <c r="S1805" s="1"/>
      <c r="T1805" s="1">
        <v>2.7864146485528591</v>
      </c>
    </row>
    <row r="1806" spans="1:20" x14ac:dyDescent="0.3">
      <c r="A1806" s="25">
        <v>39183</v>
      </c>
      <c r="B1806" s="1">
        <v>2.5790900095163072</v>
      </c>
      <c r="C1806" s="1">
        <v>1.0097560975533331</v>
      </c>
      <c r="D1806" s="1"/>
      <c r="E1806" s="1">
        <v>1.070974781212618</v>
      </c>
      <c r="F1806" s="1">
        <v>16.259313300987781</v>
      </c>
      <c r="G1806" s="1">
        <v>7.7577616671312066</v>
      </c>
      <c r="H1806" s="1"/>
      <c r="I1806" s="1">
        <v>4.4637620424287556</v>
      </c>
      <c r="J1806" s="1">
        <v>1.351053151187692</v>
      </c>
      <c r="K1806" s="1">
        <v>9.4157236937626578</v>
      </c>
      <c r="L1806" s="1">
        <v>9.1367365094379043</v>
      </c>
      <c r="M1806" s="1">
        <v>3.8835434308223643E-2</v>
      </c>
      <c r="N1806" s="1">
        <v>5.3146585738104228</v>
      </c>
      <c r="O1806" s="1"/>
      <c r="P1806" s="1">
        <v>5.0136700128011018</v>
      </c>
      <c r="Q1806" s="1">
        <v>3.0036004777643792</v>
      </c>
      <c r="R1806" s="1"/>
      <c r="S1806" s="1"/>
      <c r="T1806" s="1">
        <v>2.7725339633786121</v>
      </c>
    </row>
    <row r="1807" spans="1:20" x14ac:dyDescent="0.3">
      <c r="A1807" s="25">
        <v>39184</v>
      </c>
      <c r="B1807" s="1">
        <v>2.6079848543402342</v>
      </c>
      <c r="C1807" s="1">
        <v>0.99512195122333258</v>
      </c>
      <c r="D1807" s="1"/>
      <c r="E1807" s="1">
        <v>1.0636157870131511</v>
      </c>
      <c r="F1807" s="1">
        <v>16.39416594842799</v>
      </c>
      <c r="G1807" s="1">
        <v>7.9875178294229068</v>
      </c>
      <c r="H1807" s="1"/>
      <c r="I1807" s="1">
        <v>4.5053990533596169</v>
      </c>
      <c r="J1807" s="1">
        <v>1.3607464356639689</v>
      </c>
      <c r="K1807" s="1">
        <v>9.5403802292475532</v>
      </c>
      <c r="L1807" s="1">
        <v>9.1582466068840542</v>
      </c>
      <c r="M1807" s="1">
        <v>3.9236825433158949E-2</v>
      </c>
      <c r="N1807" s="1">
        <v>5.384680741758471</v>
      </c>
      <c r="O1807" s="1"/>
      <c r="P1807" s="1">
        <v>5.0136700128011018</v>
      </c>
      <c r="Q1807" s="1">
        <v>3.0142894473580002</v>
      </c>
      <c r="R1807" s="1"/>
      <c r="S1807" s="1"/>
      <c r="T1807" s="1">
        <v>2.7965741287654988</v>
      </c>
    </row>
    <row r="1808" spans="1:20" x14ac:dyDescent="0.3">
      <c r="A1808" s="25">
        <v>39185</v>
      </c>
      <c r="B1808" s="1">
        <v>2.6557136032969981</v>
      </c>
      <c r="C1808" s="1">
        <v>1.0195121951199431</v>
      </c>
      <c r="D1808" s="1"/>
      <c r="E1808" s="1">
        <v>1.082477221009323</v>
      </c>
      <c r="F1808" s="1">
        <v>16.609590814273549</v>
      </c>
      <c r="G1808" s="1">
        <v>8.1526747754233426</v>
      </c>
      <c r="H1808" s="1"/>
      <c r="I1808" s="1">
        <v>4.5778002450693007</v>
      </c>
      <c r="J1808" s="1">
        <v>1.3657916336492</v>
      </c>
      <c r="K1808" s="1">
        <v>9.7398306876656147</v>
      </c>
      <c r="L1808" s="1">
        <v>9.1967377349226336</v>
      </c>
      <c r="M1808" s="1">
        <v>3.9652905068453433E-2</v>
      </c>
      <c r="N1808" s="1">
        <v>5.4855064780443596</v>
      </c>
      <c r="O1808" s="1"/>
      <c r="P1808" s="1">
        <v>5.0264166315132597</v>
      </c>
      <c r="Q1808" s="1">
        <v>2.9984697722854809</v>
      </c>
      <c r="R1808" s="1"/>
      <c r="S1808" s="1"/>
      <c r="T1808" s="1">
        <v>2.8308328411104489</v>
      </c>
    </row>
    <row r="1809" spans="1:20" x14ac:dyDescent="0.3">
      <c r="A1809" s="25">
        <v>39188</v>
      </c>
      <c r="B1809" s="1">
        <v>2.7377813529163029</v>
      </c>
      <c r="C1809" s="1">
        <v>1.05999999999283</v>
      </c>
      <c r="D1809" s="1"/>
      <c r="E1809" s="1">
        <v>1.0907022850519019</v>
      </c>
      <c r="F1809" s="1">
        <v>17.016938749101602</v>
      </c>
      <c r="G1809" s="1">
        <v>8.5209187631188819</v>
      </c>
      <c r="H1809" s="1"/>
      <c r="I1809" s="1">
        <v>4.6216537641027946</v>
      </c>
      <c r="J1809" s="1">
        <v>1.3711534564046031</v>
      </c>
      <c r="K1809" s="1">
        <v>9.9309707095635691</v>
      </c>
      <c r="L1809" s="1">
        <v>9.5650581977443405</v>
      </c>
      <c r="M1809" s="1">
        <v>3.9953347771476258E-2</v>
      </c>
      <c r="N1809" s="1">
        <v>5.5933096984076798</v>
      </c>
      <c r="O1809" s="1"/>
      <c r="P1809" s="1">
        <v>5.0667809238805406</v>
      </c>
      <c r="Q1809" s="1">
        <v>3.008944962676753</v>
      </c>
      <c r="R1809" s="1"/>
      <c r="S1809" s="1"/>
      <c r="T1809" s="1">
        <v>2.8896042528056651</v>
      </c>
    </row>
    <row r="1810" spans="1:20" x14ac:dyDescent="0.3">
      <c r="A1810" s="25">
        <v>39189</v>
      </c>
      <c r="B1810" s="1">
        <v>2.7841800702633428</v>
      </c>
      <c r="C1810" s="1">
        <v>1.0585365853598301</v>
      </c>
      <c r="D1810" s="1"/>
      <c r="E1810" s="1">
        <v>1.0954398921595749</v>
      </c>
      <c r="F1810" s="1">
        <v>16.919727560064882</v>
      </c>
      <c r="G1810" s="1">
        <v>8.6525628954406884</v>
      </c>
      <c r="H1810" s="1"/>
      <c r="I1810" s="1">
        <v>4.6282827157847768</v>
      </c>
      <c r="J1810" s="1">
        <v>1.3829029526351471</v>
      </c>
      <c r="K1810" s="1">
        <v>10.05562724504847</v>
      </c>
      <c r="L1810" s="1">
        <v>9.6521251246627831</v>
      </c>
      <c r="M1810" s="1">
        <v>3.9687745164766863E-2</v>
      </c>
      <c r="N1810" s="1">
        <v>5.5172884806718319</v>
      </c>
      <c r="O1810" s="1"/>
      <c r="P1810" s="1">
        <v>5.0795275425927002</v>
      </c>
      <c r="Q1810" s="1">
        <v>2.9835052147157368</v>
      </c>
      <c r="R1810" s="1"/>
      <c r="S1810" s="1"/>
      <c r="T1810" s="1">
        <v>2.8797991730655581</v>
      </c>
    </row>
    <row r="1811" spans="1:20" x14ac:dyDescent="0.3">
      <c r="A1811" s="25">
        <v>39190</v>
      </c>
      <c r="B1811" s="1">
        <v>2.8310604876341068</v>
      </c>
      <c r="C1811" s="1">
        <v>1.039024390239887</v>
      </c>
      <c r="D1811" s="1"/>
      <c r="E1811" s="1">
        <v>1.0718531123979209</v>
      </c>
      <c r="F1811" s="1">
        <v>16.903261266917919</v>
      </c>
      <c r="G1811" s="1">
        <v>8.5907124344895873</v>
      </c>
      <c r="H1811" s="1"/>
      <c r="I1811" s="1">
        <v>4.6134728823694031</v>
      </c>
      <c r="J1811" s="1">
        <v>1.3836027395640149</v>
      </c>
      <c r="K1811" s="1">
        <v>10.11380029576253</v>
      </c>
      <c r="L1811" s="1">
        <v>9.6253060678804303</v>
      </c>
      <c r="M1811" s="1">
        <v>3.9867115262787127E-2</v>
      </c>
      <c r="N1811" s="1">
        <v>5.4744937106557758</v>
      </c>
      <c r="O1811" s="1"/>
      <c r="P1811" s="1">
        <v>5.1432606358880282</v>
      </c>
      <c r="Q1811" s="1">
        <v>3.0145032267914749</v>
      </c>
      <c r="R1811" s="1"/>
      <c r="S1811" s="1"/>
      <c r="T1811" s="1">
        <v>2.8770821027761309</v>
      </c>
    </row>
    <row r="1812" spans="1:20" x14ac:dyDescent="0.3">
      <c r="A1812" s="25">
        <v>39191</v>
      </c>
      <c r="B1812" s="1">
        <v>2.836688612732154</v>
      </c>
      <c r="C1812" s="1">
        <v>1.0385365853622199</v>
      </c>
      <c r="D1812" s="1"/>
      <c r="E1812" s="1">
        <v>1.0817932023437351</v>
      </c>
      <c r="F1812" s="1">
        <v>16.86053158814391</v>
      </c>
      <c r="G1812" s="1">
        <v>8.7612751580738166</v>
      </c>
      <c r="H1812" s="1"/>
      <c r="I1812" s="1">
        <v>4.6492520358688383</v>
      </c>
      <c r="J1812" s="1">
        <v>1.3776661304457809</v>
      </c>
      <c r="K1812" s="1">
        <v>10.05562724504847</v>
      </c>
      <c r="L1812" s="1">
        <v>9.7503001735502792</v>
      </c>
      <c r="M1812" s="1">
        <v>3.9977051277440688E-2</v>
      </c>
      <c r="N1812" s="1">
        <v>5.4269749368368974</v>
      </c>
      <c r="O1812" s="1"/>
      <c r="P1812" s="1">
        <v>5.13688732666468</v>
      </c>
      <c r="Q1812" s="1">
        <v>2.9768780536647652</v>
      </c>
      <c r="R1812" s="1"/>
      <c r="S1812" s="1"/>
      <c r="T1812" s="1">
        <v>2.880212640283514</v>
      </c>
    </row>
    <row r="1813" spans="1:20" x14ac:dyDescent="0.3">
      <c r="A1813" s="25">
        <v>39192</v>
      </c>
      <c r="B1813" s="1">
        <v>2.8322056249905772</v>
      </c>
      <c r="C1813" s="1">
        <v>1.0814634146367159</v>
      </c>
      <c r="D1813" s="1"/>
      <c r="E1813" s="1">
        <v>1.092151191379727</v>
      </c>
      <c r="F1813" s="1">
        <v>17.191774988508438</v>
      </c>
      <c r="G1813" s="1">
        <v>8.8782983126750779</v>
      </c>
      <c r="H1813" s="1"/>
      <c r="I1813" s="1">
        <v>4.7161604040626104</v>
      </c>
      <c r="J1813" s="1">
        <v>1.4118250021039711</v>
      </c>
      <c r="K1813" s="1">
        <v>10.13873160285951</v>
      </c>
      <c r="L1813" s="1">
        <v>9.901354419692824</v>
      </c>
      <c r="M1813" s="1">
        <v>4.0294584392498022E-2</v>
      </c>
      <c r="N1813" s="1">
        <v>5.4686163698939758</v>
      </c>
      <c r="O1813" s="1"/>
      <c r="P1813" s="1">
        <v>5.088025288312318</v>
      </c>
      <c r="Q1813" s="1">
        <v>2.9608445991587709</v>
      </c>
      <c r="R1813" s="1"/>
      <c r="S1813" s="1"/>
      <c r="T1813" s="1">
        <v>2.9183697578263379</v>
      </c>
    </row>
    <row r="1814" spans="1:20" x14ac:dyDescent="0.3">
      <c r="A1814" s="25">
        <v>39195</v>
      </c>
      <c r="B1814" s="1">
        <v>2.7963196443510498</v>
      </c>
      <c r="C1814" s="1">
        <v>1.0541463414608301</v>
      </c>
      <c r="D1814" s="1"/>
      <c r="E1814" s="1">
        <v>1.0807108247157551</v>
      </c>
      <c r="F1814" s="1">
        <v>17.188374433206839</v>
      </c>
      <c r="G1814" s="1">
        <v>8.6009990930961138</v>
      </c>
      <c r="H1814" s="1"/>
      <c r="I1814" s="1">
        <v>4.7656470733262806</v>
      </c>
      <c r="J1814" s="1">
        <v>1.4118385493645109</v>
      </c>
      <c r="K1814" s="1">
        <v>10.03900637365048</v>
      </c>
      <c r="L1814" s="1">
        <v>9.839016755467684</v>
      </c>
      <c r="M1814" s="1">
        <v>3.9761696843267337E-2</v>
      </c>
      <c r="N1814" s="1">
        <v>5.4312291925692842</v>
      </c>
      <c r="O1814" s="1"/>
      <c r="P1814" s="1">
        <v>5.0901497248085894</v>
      </c>
      <c r="Q1814" s="1">
        <v>2.9604170402918202</v>
      </c>
      <c r="R1814" s="1"/>
      <c r="S1814" s="1"/>
      <c r="T1814" s="1">
        <v>2.9038393384524448</v>
      </c>
    </row>
    <row r="1815" spans="1:20" x14ac:dyDescent="0.3">
      <c r="A1815" s="25">
        <v>39196</v>
      </c>
      <c r="B1815" s="1">
        <v>2.7284312815805132</v>
      </c>
      <c r="C1815" s="1">
        <v>1.09707317072205</v>
      </c>
      <c r="D1815" s="1"/>
      <c r="E1815" s="1">
        <v>1.0860249020940549</v>
      </c>
      <c r="F1815" s="1">
        <v>17.061707471946889</v>
      </c>
      <c r="G1815" s="1">
        <v>8.7596741165260656</v>
      </c>
      <c r="H1815" s="1"/>
      <c r="I1815" s="1">
        <v>4.6905478928586506</v>
      </c>
      <c r="J1815" s="1">
        <v>1.4136702903069791</v>
      </c>
      <c r="K1815" s="1">
        <v>10.005764630854509</v>
      </c>
      <c r="L1815" s="1">
        <v>9.6753121064358698</v>
      </c>
      <c r="M1815" s="1">
        <v>4.0348402747531938E-2</v>
      </c>
      <c r="N1815" s="1">
        <v>5.4240080706254172</v>
      </c>
      <c r="O1815" s="1"/>
      <c r="P1815" s="1">
        <v>5.0986474705282072</v>
      </c>
      <c r="Q1815" s="1">
        <v>3.01322055042175</v>
      </c>
      <c r="R1815" s="1"/>
      <c r="S1815" s="1"/>
      <c r="T1815" s="1">
        <v>2.8984051978735912</v>
      </c>
    </row>
    <row r="1816" spans="1:20" x14ac:dyDescent="0.3">
      <c r="A1816" s="25">
        <v>39197</v>
      </c>
      <c r="B1816" s="1">
        <v>2.7399525429541458</v>
      </c>
      <c r="C1816" s="1">
        <v>1.1409756097518811</v>
      </c>
      <c r="D1816" s="1"/>
      <c r="E1816" s="1">
        <v>1.11906367988168</v>
      </c>
      <c r="F1816" s="1">
        <v>17.130874719206421</v>
      </c>
      <c r="G1816" s="1">
        <v>8.8233549499727921</v>
      </c>
      <c r="H1816" s="1"/>
      <c r="I1816" s="1">
        <v>4.7390578997404749</v>
      </c>
      <c r="J1816" s="1">
        <v>1.4246749092917399</v>
      </c>
      <c r="K1816" s="1">
        <v>10.29662988196149</v>
      </c>
      <c r="L1816" s="1">
        <v>9.8563452003732124</v>
      </c>
      <c r="M1816" s="1">
        <v>4.0661719553632111E-2</v>
      </c>
      <c r="N1816" s="1">
        <v>5.5421770874452614</v>
      </c>
      <c r="O1816" s="1"/>
      <c r="P1816" s="1">
        <v>5.0986474705282072</v>
      </c>
      <c r="Q1816" s="1">
        <v>3.046356356369988</v>
      </c>
      <c r="R1816" s="1"/>
      <c r="S1816" s="1"/>
      <c r="T1816" s="1">
        <v>2.9341405788540991</v>
      </c>
    </row>
    <row r="1817" spans="1:20" x14ac:dyDescent="0.3">
      <c r="A1817" s="25">
        <v>39198</v>
      </c>
      <c r="B1817" s="1">
        <v>2.7253862047101189</v>
      </c>
      <c r="C1817" s="1">
        <v>1.170731707316101</v>
      </c>
      <c r="D1817" s="1"/>
      <c r="E1817" s="1">
        <v>1.1043088019716329</v>
      </c>
      <c r="F1817" s="1">
        <v>16.79740732591911</v>
      </c>
      <c r="G1817" s="1">
        <v>8.7235306121272043</v>
      </c>
      <c r="H1817" s="1"/>
      <c r="I1817" s="1">
        <v>4.7579597487577869</v>
      </c>
      <c r="J1817" s="1">
        <v>1.4067614801549979</v>
      </c>
      <c r="K1817" s="1">
        <v>10.230146395548431</v>
      </c>
      <c r="L1817" s="1">
        <v>9.8053585399870045</v>
      </c>
      <c r="M1817" s="1">
        <v>4.029354198303902E-2</v>
      </c>
      <c r="N1817" s="1">
        <v>5.4715086449517187</v>
      </c>
      <c r="O1817" s="1"/>
      <c r="P1817" s="1">
        <v>5.0349143772328793</v>
      </c>
      <c r="Q1817" s="1">
        <v>3.047425253537364</v>
      </c>
      <c r="R1817" s="1"/>
      <c r="S1817" s="1"/>
      <c r="T1817" s="1">
        <v>2.8982279976373242</v>
      </c>
    </row>
    <row r="1818" spans="1:20" x14ac:dyDescent="0.3">
      <c r="A1818" s="25">
        <v>39199</v>
      </c>
      <c r="B1818" s="1">
        <v>2.7041053886470801</v>
      </c>
      <c r="C1818" s="1">
        <v>1.114634146344603</v>
      </c>
      <c r="D1818" s="1"/>
      <c r="E1818" s="1">
        <v>1.1241469075835759</v>
      </c>
      <c r="F1818" s="1">
        <v>16.902823773788239</v>
      </c>
      <c r="G1818" s="1">
        <v>8.8401340634610666</v>
      </c>
      <c r="H1818" s="1"/>
      <c r="I1818" s="1">
        <v>4.7676966948105326</v>
      </c>
      <c r="J1818" s="1">
        <v>1.4029612851105171</v>
      </c>
      <c r="K1818" s="1">
        <v>10.429596853966499</v>
      </c>
      <c r="L1818" s="1">
        <v>9.8115380745397243</v>
      </c>
      <c r="M1818" s="1">
        <v>4.0803013606390777E-2</v>
      </c>
      <c r="N1818" s="1">
        <v>5.4260423875237196</v>
      </c>
      <c r="O1818" s="1"/>
      <c r="P1818" s="1">
        <v>5.0667809238805432</v>
      </c>
      <c r="Q1818" s="1">
        <v>3.024978417182747</v>
      </c>
      <c r="R1818" s="1"/>
      <c r="S1818" s="1"/>
      <c r="T1818" s="1">
        <v>2.907796810395741</v>
      </c>
    </row>
    <row r="1819" spans="1:20" x14ac:dyDescent="0.3">
      <c r="A1819" s="25">
        <v>39202</v>
      </c>
      <c r="B1819" s="1">
        <v>2.6973191434725781</v>
      </c>
      <c r="C1819" s="1">
        <v>1.0390243902398859</v>
      </c>
      <c r="D1819" s="1"/>
      <c r="E1819" s="1">
        <v>1.0914485773064411</v>
      </c>
      <c r="F1819" s="1">
        <v>16.960796802153489</v>
      </c>
      <c r="G1819" s="1">
        <v>8.9287645134274403</v>
      </c>
      <c r="H1819" s="1"/>
      <c r="I1819" s="1">
        <v>4.6933074145210094</v>
      </c>
      <c r="J1819" s="1">
        <v>1.3772084757712</v>
      </c>
      <c r="K1819" s="1">
        <v>10.17419940624408</v>
      </c>
      <c r="L1819" s="1">
        <v>9.6388155209254229</v>
      </c>
      <c r="M1819" s="1">
        <v>4.1002555147463787E-2</v>
      </c>
      <c r="N1819" s="1">
        <v>5.3336223140738754</v>
      </c>
      <c r="O1819" s="1"/>
      <c r="P1819" s="1">
        <v>5.0986474705282081</v>
      </c>
      <c r="Q1819" s="1">
        <v>2.940001108324092</v>
      </c>
      <c r="R1819" s="1"/>
      <c r="S1819" s="1"/>
      <c r="T1819" s="1">
        <v>2.8916715888954458</v>
      </c>
    </row>
    <row r="1820" spans="1:20" x14ac:dyDescent="0.3">
      <c r="A1820" s="25">
        <v>39204</v>
      </c>
      <c r="B1820" s="1">
        <v>2.668482215938579</v>
      </c>
      <c r="C1820" s="1">
        <v>1.088742745845257</v>
      </c>
      <c r="D1820" s="1"/>
      <c r="E1820" s="1">
        <v>1.160424645762163</v>
      </c>
      <c r="F1820" s="1">
        <v>17.120507257697401</v>
      </c>
      <c r="G1820" s="1">
        <v>8.959224904776617</v>
      </c>
      <c r="H1820" s="1"/>
      <c r="I1820" s="1">
        <v>4.7835233833807367</v>
      </c>
      <c r="J1820" s="1">
        <v>1.399468617163814</v>
      </c>
      <c r="K1820" s="1">
        <v>10.311688587254199</v>
      </c>
      <c r="L1820" s="1">
        <v>9.8336455437598378</v>
      </c>
      <c r="M1820" s="1">
        <v>4.0098987586133193E-2</v>
      </c>
      <c r="N1820" s="1">
        <v>5.395938549682481</v>
      </c>
      <c r="O1820" s="1"/>
      <c r="P1820" s="1">
        <v>5.1581316910964574</v>
      </c>
      <c r="Q1820" s="1">
        <v>2.9288845798635208</v>
      </c>
      <c r="R1820" s="1"/>
      <c r="S1820" s="1"/>
      <c r="T1820" s="1">
        <v>2.9220909627879439</v>
      </c>
    </row>
    <row r="1821" spans="1:20" x14ac:dyDescent="0.3">
      <c r="A1821" s="25">
        <v>39205</v>
      </c>
      <c r="B1821" s="1">
        <v>2.7114214857955208</v>
      </c>
      <c r="C1821" s="1">
        <v>1.136249739244644</v>
      </c>
      <c r="D1821" s="1"/>
      <c r="E1821" s="1">
        <v>1.1629166941025411</v>
      </c>
      <c r="F1821" s="1">
        <v>17.495984983437548</v>
      </c>
      <c r="G1821" s="1">
        <v>9.2040427244695504</v>
      </c>
      <c r="H1821" s="1"/>
      <c r="I1821" s="1">
        <v>4.7878962244386578</v>
      </c>
      <c r="J1821" s="1">
        <v>1.396882991052687</v>
      </c>
      <c r="K1821" s="1">
        <v>10.47667560512323</v>
      </c>
      <c r="L1821" s="1">
        <v>10.03456708263473</v>
      </c>
      <c r="M1821" s="1">
        <v>4.0434408765004981E-2</v>
      </c>
      <c r="N1821" s="1">
        <v>5.446838121195511</v>
      </c>
      <c r="O1821" s="1"/>
      <c r="P1821" s="1">
        <v>5.2261136573843254</v>
      </c>
      <c r="Q1821" s="1">
        <v>2.9929115081707591</v>
      </c>
      <c r="R1821" s="1"/>
      <c r="S1821" s="1"/>
      <c r="T1821" s="1">
        <v>2.9662138216184228</v>
      </c>
    </row>
    <row r="1822" spans="1:20" x14ac:dyDescent="0.3">
      <c r="A1822" s="25">
        <v>39206</v>
      </c>
      <c r="B1822" s="1">
        <v>2.7505269472367671</v>
      </c>
      <c r="C1822" s="1">
        <v>1.1416371302584161</v>
      </c>
      <c r="D1822" s="1"/>
      <c r="E1822" s="1">
        <v>1.167212260863512</v>
      </c>
      <c r="F1822" s="1">
        <v>17.82175117629027</v>
      </c>
      <c r="G1822" s="1">
        <v>9.3343025662835046</v>
      </c>
      <c r="H1822" s="1"/>
      <c r="I1822" s="1">
        <v>4.8427632893450854</v>
      </c>
      <c r="J1822" s="1">
        <v>1.4049541882353731</v>
      </c>
      <c r="K1822" s="1">
        <v>10.67832640355488</v>
      </c>
      <c r="L1822" s="1">
        <v>10.13571217840733</v>
      </c>
      <c r="M1822" s="1">
        <v>4.0360302101763341E-2</v>
      </c>
      <c r="N1822" s="1">
        <v>5.4347776157783594</v>
      </c>
      <c r="O1822" s="1"/>
      <c r="P1822" s="1">
        <v>5.1092696527440964</v>
      </c>
      <c r="Q1822" s="1">
        <v>3.1104901743939641</v>
      </c>
      <c r="R1822" s="1"/>
      <c r="S1822" s="1"/>
      <c r="T1822" s="1">
        <v>2.9886001181334851</v>
      </c>
    </row>
    <row r="1823" spans="1:20" x14ac:dyDescent="0.3">
      <c r="A1823" s="25">
        <v>39209</v>
      </c>
      <c r="B1823" s="1">
        <v>2.7750546690747679</v>
      </c>
      <c r="C1823" s="1">
        <v>1.1313521110599609</v>
      </c>
      <c r="D1823" s="1"/>
      <c r="E1823" s="1">
        <v>1.1685551566224479</v>
      </c>
      <c r="F1823" s="1">
        <v>17.733907893379499</v>
      </c>
      <c r="G1823" s="1">
        <v>9.4606995430456067</v>
      </c>
      <c r="H1823" s="1"/>
      <c r="I1823" s="1">
        <v>4.8120687490302219</v>
      </c>
      <c r="J1823" s="1">
        <v>1.399221638113018</v>
      </c>
      <c r="K1823" s="1">
        <v>10.669160458208941</v>
      </c>
      <c r="L1823" s="1">
        <v>10.167125667528509</v>
      </c>
      <c r="M1823" s="1">
        <v>4.0026086430939058E-2</v>
      </c>
      <c r="N1823" s="1">
        <v>5.3437124101737092</v>
      </c>
      <c r="O1823" s="1"/>
      <c r="P1823" s="1">
        <v>5.0774031060964333</v>
      </c>
      <c r="Q1823" s="1">
        <v>3.1682106108004442</v>
      </c>
      <c r="R1823" s="1"/>
      <c r="S1823" s="1"/>
      <c r="T1823" s="1">
        <v>2.9699350265800288</v>
      </c>
    </row>
    <row r="1824" spans="1:20" x14ac:dyDescent="0.3">
      <c r="A1824" s="25">
        <v>39210</v>
      </c>
      <c r="B1824" s="1">
        <v>2.770227688348804</v>
      </c>
      <c r="C1824" s="1">
        <v>1.1215568546905961</v>
      </c>
      <c r="D1824" s="1"/>
      <c r="E1824" s="1">
        <v>1.1922327853888479</v>
      </c>
      <c r="F1824" s="1">
        <v>17.579166562092759</v>
      </c>
      <c r="G1824" s="1">
        <v>9.2984393686381246</v>
      </c>
      <c r="H1824" s="1"/>
      <c r="I1824" s="1">
        <v>4.7799636387256852</v>
      </c>
      <c r="J1824" s="1">
        <v>1.400925282486021</v>
      </c>
      <c r="K1824" s="1">
        <v>10.9258069295373</v>
      </c>
      <c r="L1824" s="1">
        <v>10.321918303183949</v>
      </c>
      <c r="M1824" s="1">
        <v>3.9946081547809723E-2</v>
      </c>
      <c r="N1824" s="1">
        <v>5.3641496845797896</v>
      </c>
      <c r="O1824" s="1"/>
      <c r="P1824" s="1">
        <v>5.0731542333693538</v>
      </c>
      <c r="Q1824" s="1">
        <v>3.169279507736694</v>
      </c>
      <c r="R1824" s="1"/>
      <c r="S1824" s="1"/>
      <c r="T1824" s="1">
        <v>2.96969875959834</v>
      </c>
    </row>
    <row r="1825" spans="1:20" x14ac:dyDescent="0.3">
      <c r="A1825" s="25">
        <v>39211</v>
      </c>
      <c r="B1825" s="1">
        <v>2.7884477499671809</v>
      </c>
      <c r="C1825" s="1">
        <v>1.174941001919567</v>
      </c>
      <c r="D1825" s="1"/>
      <c r="E1825" s="1">
        <v>1.2124009687314139</v>
      </c>
      <c r="F1825" s="1">
        <v>18.21814095788335</v>
      </c>
      <c r="G1825" s="1">
        <v>9.4568453751065391</v>
      </c>
      <c r="H1825" s="1"/>
      <c r="I1825" s="1">
        <v>4.847438923135833</v>
      </c>
      <c r="J1825" s="1">
        <v>1.424440773855538</v>
      </c>
      <c r="K1825" s="1">
        <v>11.255780964454249</v>
      </c>
      <c r="L1825" s="1">
        <v>10.74151379174765</v>
      </c>
      <c r="M1825" s="1">
        <v>4.0314440504744677E-2</v>
      </c>
      <c r="N1825" s="1">
        <v>5.3678666224768978</v>
      </c>
      <c r="O1825" s="1"/>
      <c r="P1825" s="1">
        <v>5.0582831781609263</v>
      </c>
      <c r="Q1825" s="1">
        <v>3.198246615425544</v>
      </c>
      <c r="R1825" s="1"/>
      <c r="S1825" s="1"/>
      <c r="T1825" s="1">
        <v>3.0301240401653811</v>
      </c>
    </row>
    <row r="1826" spans="1:20" x14ac:dyDescent="0.3">
      <c r="A1826" s="25">
        <v>39212</v>
      </c>
      <c r="B1826" s="1">
        <v>2.8066582353951128</v>
      </c>
      <c r="C1826" s="1">
        <v>1.1156797008610111</v>
      </c>
      <c r="D1826" s="1"/>
      <c r="E1826" s="1">
        <v>1.183563596136104</v>
      </c>
      <c r="F1826" s="1">
        <v>17.83400301926002</v>
      </c>
      <c r="G1826" s="1">
        <v>9.3503523069913239</v>
      </c>
      <c r="H1826" s="1"/>
      <c r="I1826" s="1">
        <v>4.739650318496877</v>
      </c>
      <c r="J1826" s="1">
        <v>1.3997996000908399</v>
      </c>
      <c r="K1826" s="1">
        <v>11.01746638381775</v>
      </c>
      <c r="L1826" s="1">
        <v>10.41630667905179</v>
      </c>
      <c r="M1826" s="1">
        <v>3.9466202265866543E-2</v>
      </c>
      <c r="N1826" s="1">
        <v>5.2734459509396947</v>
      </c>
      <c r="O1826" s="1"/>
      <c r="P1826" s="1">
        <v>5.0242921950169928</v>
      </c>
      <c r="Q1826" s="1">
        <v>3.1318681138123319</v>
      </c>
      <c r="R1826" s="1"/>
      <c r="S1826" s="1"/>
      <c r="T1826" s="1">
        <v>2.9671588895451801</v>
      </c>
    </row>
    <row r="1827" spans="1:20" x14ac:dyDescent="0.3">
      <c r="A1827" s="25">
        <v>39213</v>
      </c>
      <c r="B1827" s="1">
        <v>2.8598979835782039</v>
      </c>
      <c r="C1827" s="1">
        <v>1.158289066088992</v>
      </c>
      <c r="D1827" s="1"/>
      <c r="E1827" s="1">
        <v>1.1937697695381659</v>
      </c>
      <c r="F1827" s="1">
        <v>18.031658084637051</v>
      </c>
      <c r="G1827" s="1">
        <v>9.4358749402238793</v>
      </c>
      <c r="H1827" s="1"/>
      <c r="I1827" s="1">
        <v>4.7942824120084397</v>
      </c>
      <c r="J1827" s="1">
        <v>1.4222560255825589</v>
      </c>
      <c r="K1827" s="1">
        <v>11.07246205671446</v>
      </c>
      <c r="L1827" s="1">
        <v>10.49439849945602</v>
      </c>
      <c r="M1827" s="1">
        <v>4.0136569029095667E-2</v>
      </c>
      <c r="N1827" s="1">
        <v>5.355131812538759</v>
      </c>
      <c r="O1827" s="1"/>
      <c r="P1827" s="1">
        <v>5.0349143772328819</v>
      </c>
      <c r="Q1827" s="1">
        <v>3.2064771222275801</v>
      </c>
      <c r="R1827" s="1"/>
      <c r="S1827" s="1"/>
      <c r="T1827" s="1">
        <v>3.0066154754872949</v>
      </c>
    </row>
    <row r="1828" spans="1:20" x14ac:dyDescent="0.3">
      <c r="A1828" s="25">
        <v>39216</v>
      </c>
      <c r="B1828" s="1">
        <v>2.8455443113980898</v>
      </c>
      <c r="C1828" s="1">
        <v>1.185226021118021</v>
      </c>
      <c r="D1828" s="1"/>
      <c r="E1828" s="1">
        <v>1.1730015747452089</v>
      </c>
      <c r="F1828" s="1">
        <v>17.782097990074259</v>
      </c>
      <c r="G1828" s="1">
        <v>9.4081586470953731</v>
      </c>
      <c r="H1828" s="1"/>
      <c r="I1828" s="1">
        <v>4.7106212432856189</v>
      </c>
      <c r="J1828" s="1">
        <v>1.419630395778136</v>
      </c>
      <c r="K1828" s="1">
        <v>10.73332207645158</v>
      </c>
      <c r="L1828" s="1">
        <v>10.31863483597227</v>
      </c>
      <c r="M1828" s="1">
        <v>3.9918406331036452E-2</v>
      </c>
      <c r="N1828" s="1">
        <v>5.352429297622689</v>
      </c>
      <c r="O1828" s="1"/>
      <c r="P1828" s="1">
        <v>5.003047830585218</v>
      </c>
      <c r="Q1828" s="1">
        <v>3.1800753670470518</v>
      </c>
      <c r="R1828" s="1"/>
      <c r="S1828" s="1"/>
      <c r="T1828" s="1">
        <v>2.9834613112817432</v>
      </c>
    </row>
    <row r="1829" spans="1:20" x14ac:dyDescent="0.3">
      <c r="A1829" s="25">
        <v>39217</v>
      </c>
      <c r="B1829" s="1">
        <v>2.876360823214982</v>
      </c>
      <c r="C1829" s="1">
        <v>1.2146117902261171</v>
      </c>
      <c r="D1829" s="1"/>
      <c r="E1829" s="1">
        <v>1.1682612718310039</v>
      </c>
      <c r="F1829" s="1">
        <v>17.82666316707563</v>
      </c>
      <c r="G1829" s="1">
        <v>9.4162724799731894</v>
      </c>
      <c r="H1829" s="1"/>
      <c r="I1829" s="1">
        <v>4.7230730902834877</v>
      </c>
      <c r="J1829" s="1">
        <v>1.4343472772120001</v>
      </c>
      <c r="K1829" s="1">
        <v>10.916640984191369</v>
      </c>
      <c r="L1829" s="1">
        <v>10.351382679647241</v>
      </c>
      <c r="M1829" s="1">
        <v>3.9978143188463183E-2</v>
      </c>
      <c r="N1829" s="1">
        <v>5.3305660717955794</v>
      </c>
      <c r="O1829" s="1"/>
      <c r="P1829" s="1">
        <v>4.9499369192403178</v>
      </c>
      <c r="Q1829" s="1">
        <v>3.206690901429929</v>
      </c>
      <c r="R1829" s="1"/>
      <c r="S1829" s="1"/>
      <c r="T1829" s="1">
        <v>2.983933845245121</v>
      </c>
    </row>
    <row r="1830" spans="1:20" x14ac:dyDescent="0.3">
      <c r="A1830" s="25">
        <v>39218</v>
      </c>
      <c r="B1830" s="1">
        <v>2.974298887639744</v>
      </c>
      <c r="C1830" s="1">
        <v>1.2288149119643521</v>
      </c>
      <c r="D1830" s="1"/>
      <c r="E1830" s="1">
        <v>1.197709110635361</v>
      </c>
      <c r="F1830" s="1">
        <v>18.265937816494549</v>
      </c>
      <c r="G1830" s="1">
        <v>9.6555517214078961</v>
      </c>
      <c r="H1830" s="1"/>
      <c r="I1830" s="1">
        <v>4.7596039982594247</v>
      </c>
      <c r="J1830" s="1">
        <v>1.462798787518065</v>
      </c>
      <c r="K1830" s="1">
        <v>11.274112855146109</v>
      </c>
      <c r="L1830" s="1">
        <v>10.689199671385721</v>
      </c>
      <c r="M1830" s="1">
        <v>4.094811357139079E-2</v>
      </c>
      <c r="N1830" s="1">
        <v>5.4556230996660178</v>
      </c>
      <c r="O1830" s="1"/>
      <c r="P1830" s="1">
        <v>4.8968260081608781</v>
      </c>
      <c r="Q1830" s="1">
        <v>3.2547912651790369</v>
      </c>
      <c r="R1830" s="1"/>
      <c r="S1830" s="1"/>
      <c r="T1830" s="1">
        <v>3.0559362079149381</v>
      </c>
    </row>
    <row r="1831" spans="1:20" x14ac:dyDescent="0.3">
      <c r="A1831" s="25">
        <v>39219</v>
      </c>
      <c r="B1831" s="1">
        <v>2.9959035468001431</v>
      </c>
      <c r="C1831" s="1">
        <v>1.204816533856752</v>
      </c>
      <c r="D1831" s="1"/>
      <c r="E1831" s="1">
        <v>1.1895328087927439</v>
      </c>
      <c r="F1831" s="1">
        <v>18.200091294640501</v>
      </c>
      <c r="G1831" s="1">
        <v>9.4992665787967816</v>
      </c>
      <c r="H1831" s="1"/>
      <c r="I1831" s="1">
        <v>4.8111178789930742</v>
      </c>
      <c r="J1831" s="1">
        <v>1.453202171581194</v>
      </c>
      <c r="K1831" s="1">
        <v>11.34744041873469</v>
      </c>
      <c r="L1831" s="1">
        <v>10.786602390978841</v>
      </c>
      <c r="M1831" s="1">
        <v>4.0609912630627833E-2</v>
      </c>
      <c r="N1831" s="1">
        <v>5.4490137823959204</v>
      </c>
      <c r="O1831" s="1"/>
      <c r="P1831" s="1">
        <v>4.8692083345057533</v>
      </c>
      <c r="Q1831" s="1">
        <v>3.2602426395770219</v>
      </c>
      <c r="R1831" s="1"/>
      <c r="S1831" s="1"/>
      <c r="T1831" s="1">
        <v>3.049675132900171</v>
      </c>
    </row>
    <row r="1832" spans="1:20" x14ac:dyDescent="0.3">
      <c r="A1832" s="25">
        <v>39220</v>
      </c>
      <c r="B1832" s="1">
        <v>2.9413864260051512</v>
      </c>
      <c r="C1832" s="1">
        <v>1.19991890567207</v>
      </c>
      <c r="D1832" s="1"/>
      <c r="E1832" s="1">
        <v>1.195789358271568</v>
      </c>
      <c r="F1832" s="1">
        <v>18.343172585355632</v>
      </c>
      <c r="G1832" s="1">
        <v>9.3374358924305891</v>
      </c>
      <c r="H1832" s="1"/>
      <c r="I1832" s="1">
        <v>4.9201479003380362</v>
      </c>
      <c r="J1832" s="1">
        <v>1.4549970066828091</v>
      </c>
      <c r="K1832" s="1">
        <v>11.411602036977341</v>
      </c>
      <c r="L1832" s="1">
        <v>11.033678642336961</v>
      </c>
      <c r="M1832" s="1">
        <v>4.1076233096953629E-2</v>
      </c>
      <c r="N1832" s="1">
        <v>5.4867597480813881</v>
      </c>
      <c r="O1832" s="1"/>
      <c r="P1832" s="1">
        <v>4.8968260081608781</v>
      </c>
      <c r="Q1832" s="1">
        <v>3.3349585377090079</v>
      </c>
      <c r="R1832" s="1"/>
      <c r="S1832" s="1"/>
      <c r="T1832" s="1">
        <v>3.0760189013585291</v>
      </c>
    </row>
    <row r="1833" spans="1:20" x14ac:dyDescent="0.3">
      <c r="A1833" s="25">
        <v>39223</v>
      </c>
      <c r="B1833" s="1">
        <v>2.965648719308164</v>
      </c>
      <c r="C1833" s="1">
        <v>1.190123649302705</v>
      </c>
      <c r="D1833" s="1"/>
      <c r="E1833" s="1">
        <v>1.207360442720905</v>
      </c>
      <c r="F1833" s="1">
        <v>18.315441134941469</v>
      </c>
      <c r="G1833" s="1">
        <v>9.4798762822678846</v>
      </c>
      <c r="H1833" s="1"/>
      <c r="I1833" s="1">
        <v>5.0596027562569796</v>
      </c>
      <c r="J1833" s="1">
        <v>1.4619381104056739</v>
      </c>
      <c r="K1833" s="1">
        <v>11.38410420011842</v>
      </c>
      <c r="L1833" s="1">
        <v>11.09214985630056</v>
      </c>
      <c r="M1833" s="1">
        <v>4.2492052403674048E-2</v>
      </c>
      <c r="N1833" s="1">
        <v>5.516104618821446</v>
      </c>
      <c r="O1833" s="1"/>
      <c r="P1833" s="1">
        <v>4.8373417875926279</v>
      </c>
      <c r="Q1833" s="1">
        <v>3.2708247196850322</v>
      </c>
      <c r="R1833" s="1"/>
      <c r="S1833" s="1"/>
      <c r="T1833" s="1">
        <v>3.096455995274654</v>
      </c>
    </row>
    <row r="1834" spans="1:20" x14ac:dyDescent="0.3">
      <c r="A1834" s="25">
        <v>39224</v>
      </c>
      <c r="B1834" s="1">
        <v>2.9187020201188871</v>
      </c>
      <c r="C1834" s="1">
        <v>1.1533914379043091</v>
      </c>
      <c r="D1834" s="1"/>
      <c r="E1834" s="1">
        <v>1.195865924770767</v>
      </c>
      <c r="F1834" s="1">
        <v>18.019425324830909</v>
      </c>
      <c r="G1834" s="1">
        <v>9.7604056113720823</v>
      </c>
      <c r="H1834" s="1"/>
      <c r="I1834" s="1">
        <v>5.0187659236073889</v>
      </c>
      <c r="J1834" s="1">
        <v>1.471418965616281</v>
      </c>
      <c r="K1834" s="1">
        <v>11.20995123772458</v>
      </c>
      <c r="L1834" s="1">
        <v>10.914275241421331</v>
      </c>
      <c r="M1834" s="1">
        <v>4.3243541744182157E-2</v>
      </c>
      <c r="N1834" s="1">
        <v>5.4915574543735897</v>
      </c>
      <c r="O1834" s="1"/>
      <c r="P1834" s="1">
        <v>4.7693598215702213</v>
      </c>
      <c r="Q1834" s="1">
        <v>3.2708247196850322</v>
      </c>
      <c r="R1834" s="1"/>
      <c r="S1834" s="1"/>
      <c r="T1834" s="1">
        <v>3.083756645008854</v>
      </c>
    </row>
    <row r="1835" spans="1:20" x14ac:dyDescent="0.3">
      <c r="A1835" s="25">
        <v>39225</v>
      </c>
      <c r="B1835" s="1">
        <v>2.89469882635031</v>
      </c>
      <c r="C1835" s="1">
        <v>1.150942623811968</v>
      </c>
      <c r="D1835" s="1"/>
      <c r="E1835" s="1">
        <v>1.174623796495202</v>
      </c>
      <c r="F1835" s="1">
        <v>17.70756370254081</v>
      </c>
      <c r="G1835" s="1">
        <v>9.5833014628673077</v>
      </c>
      <c r="H1835" s="1"/>
      <c r="I1835" s="1">
        <v>4.9674116655077913</v>
      </c>
      <c r="J1835" s="1">
        <v>1.4686999571891519</v>
      </c>
      <c r="K1835" s="1">
        <v>11.026632329163681</v>
      </c>
      <c r="L1835" s="1">
        <v>10.89189852103928</v>
      </c>
      <c r="M1835" s="1">
        <v>4.2740891860740343E-2</v>
      </c>
      <c r="N1835" s="1">
        <v>5.4949942888652021</v>
      </c>
      <c r="O1835" s="1"/>
      <c r="P1835" s="1">
        <v>4.8245951691459306</v>
      </c>
      <c r="Q1835" s="1">
        <v>3.3323931849695581</v>
      </c>
      <c r="R1835" s="1"/>
      <c r="S1835" s="1"/>
      <c r="T1835" s="1">
        <v>3.060366213821613</v>
      </c>
    </row>
    <row r="1836" spans="1:20" x14ac:dyDescent="0.3">
      <c r="A1836" s="25">
        <v>39226</v>
      </c>
      <c r="B1836" s="1">
        <v>2.817288232123035</v>
      </c>
      <c r="C1836" s="1">
        <v>1.1176387521375399</v>
      </c>
      <c r="D1836" s="1"/>
      <c r="E1836" s="1">
        <v>1.1634783310857539</v>
      </c>
      <c r="F1836" s="1">
        <v>17.227577428039229</v>
      </c>
      <c r="G1836" s="1">
        <v>9.2710242681368626</v>
      </c>
      <c r="H1836" s="1"/>
      <c r="I1836" s="1">
        <v>4.8111498158729491</v>
      </c>
      <c r="J1836" s="1">
        <v>1.439298751872166</v>
      </c>
      <c r="K1836" s="1">
        <v>10.79748369387312</v>
      </c>
      <c r="L1836" s="1">
        <v>10.5662468334913</v>
      </c>
      <c r="M1836" s="1">
        <v>4.1481951076027007E-2</v>
      </c>
      <c r="N1836" s="1">
        <v>5.3605678620945394</v>
      </c>
      <c r="O1836" s="1"/>
      <c r="P1836" s="1">
        <v>4.8330929148655493</v>
      </c>
      <c r="Q1836" s="1">
        <v>3.283651483151151</v>
      </c>
      <c r="R1836" s="1"/>
      <c r="S1836" s="1"/>
      <c r="T1836" s="1">
        <v>2.9846426461901889</v>
      </c>
    </row>
    <row r="1837" spans="1:20" x14ac:dyDescent="0.3">
      <c r="A1837" s="25">
        <v>39227</v>
      </c>
      <c r="B1837" s="1">
        <v>2.8898633204285802</v>
      </c>
      <c r="C1837" s="1">
        <v>1.1386985533369851</v>
      </c>
      <c r="D1837" s="1"/>
      <c r="E1837" s="1">
        <v>1.188580309755157</v>
      </c>
      <c r="F1837" s="1">
        <v>17.675223751352409</v>
      </c>
      <c r="G1837" s="1">
        <v>9.5232250376331287</v>
      </c>
      <c r="H1837" s="1"/>
      <c r="I1837" s="1">
        <v>4.8618044685025383</v>
      </c>
      <c r="J1837" s="1">
        <v>1.4820870845971741</v>
      </c>
      <c r="K1837" s="1">
        <v>10.90747503884543</v>
      </c>
      <c r="L1837" s="1">
        <v>10.714603181294979</v>
      </c>
      <c r="M1837" s="1">
        <v>4.2836324642669427E-2</v>
      </c>
      <c r="N1837" s="1">
        <v>5.4323751284112856</v>
      </c>
      <c r="O1837" s="1"/>
      <c r="P1837" s="1">
        <v>4.9286925548085412</v>
      </c>
      <c r="Q1837" s="1">
        <v>3.3563364768962489</v>
      </c>
      <c r="R1837" s="1"/>
      <c r="S1837" s="1"/>
      <c r="T1837" s="1">
        <v>3.0488481984642588</v>
      </c>
    </row>
    <row r="1838" spans="1:20" x14ac:dyDescent="0.3">
      <c r="A1838" s="25">
        <v>39230</v>
      </c>
      <c r="B1838" s="1">
        <v>2.9469018403180729</v>
      </c>
      <c r="C1838" s="1">
        <v>1.1386985533369851</v>
      </c>
      <c r="D1838" s="1"/>
      <c r="E1838" s="1">
        <v>1.2032844014406789</v>
      </c>
      <c r="F1838" s="1">
        <v>17.879935797656572</v>
      </c>
      <c r="G1838" s="1">
        <v>9.4513737114679408</v>
      </c>
      <c r="H1838" s="1"/>
      <c r="I1838" s="1">
        <v>4.9294779439802712</v>
      </c>
      <c r="J1838" s="1">
        <v>1.50823577965155</v>
      </c>
      <c r="K1838" s="1">
        <v>11.00830043847181</v>
      </c>
      <c r="L1838" s="1">
        <v>10.845967556545819</v>
      </c>
      <c r="M1838" s="1">
        <v>4.308837429445965E-2</v>
      </c>
      <c r="N1838" s="1">
        <v>5.4593845854069762</v>
      </c>
      <c r="O1838" s="1"/>
      <c r="P1838" s="1">
        <v>4.8883282624412594</v>
      </c>
      <c r="Q1838" s="1">
        <v>3.4418482343385932</v>
      </c>
      <c r="R1838" s="1"/>
      <c r="S1838" s="1"/>
      <c r="T1838" s="1">
        <v>3.078499704666267</v>
      </c>
    </row>
    <row r="1839" spans="1:20" x14ac:dyDescent="0.3">
      <c r="A1839" s="25">
        <v>39231</v>
      </c>
      <c r="B1839" s="1">
        <v>2.875086247246649</v>
      </c>
      <c r="C1839" s="1">
        <v>1.1685740852741699</v>
      </c>
      <c r="D1839" s="1"/>
      <c r="E1839" s="1">
        <v>1.192689010238241</v>
      </c>
      <c r="F1839" s="1">
        <v>17.67432106649683</v>
      </c>
      <c r="G1839" s="1">
        <v>9.4961301537777807</v>
      </c>
      <c r="H1839" s="1"/>
      <c r="I1839" s="1">
        <v>4.8371022803975743</v>
      </c>
      <c r="J1839" s="1">
        <v>1.5056718663216699</v>
      </c>
      <c r="K1839" s="1">
        <v>10.999134493125879</v>
      </c>
      <c r="L1839" s="1">
        <v>10.74141479325907</v>
      </c>
      <c r="M1839" s="1">
        <v>4.2693548879703988E-2</v>
      </c>
      <c r="N1839" s="1">
        <v>5.3816768637515207</v>
      </c>
      <c r="O1839" s="1"/>
      <c r="P1839" s="1">
        <v>4.9839279023842513</v>
      </c>
      <c r="Q1839" s="1">
        <v>3.4226080887927242</v>
      </c>
      <c r="R1839" s="1"/>
      <c r="S1839" s="1"/>
      <c r="T1839" s="1">
        <v>3.0545186060248031</v>
      </c>
    </row>
    <row r="1840" spans="1:20" x14ac:dyDescent="0.3">
      <c r="A1840" s="25">
        <v>39232</v>
      </c>
      <c r="B1840" s="1">
        <v>2.8959768690448979</v>
      </c>
      <c r="C1840" s="1">
        <v>1.211183450502151</v>
      </c>
      <c r="D1840" s="1"/>
      <c r="E1840" s="1">
        <v>1.2042815773939921</v>
      </c>
      <c r="F1840" s="1">
        <v>18.082569259856999</v>
      </c>
      <c r="G1840" s="1">
        <v>9.8247536775727049</v>
      </c>
      <c r="H1840" s="1"/>
      <c r="I1840" s="1">
        <v>4.8721727385444886</v>
      </c>
      <c r="J1840" s="1">
        <v>1.5211939019105141</v>
      </c>
      <c r="K1840" s="1">
        <v>11.136623674136001</v>
      </c>
      <c r="L1840" s="1">
        <v>10.784499992807079</v>
      </c>
      <c r="M1840" s="1">
        <v>4.3766853810647287E-2</v>
      </c>
      <c r="N1840" s="1">
        <v>5.4623797203474416</v>
      </c>
      <c r="O1840" s="1"/>
      <c r="P1840" s="1">
        <v>4.9924256483693306</v>
      </c>
      <c r="Q1840" s="1">
        <v>3.4952930827689488</v>
      </c>
      <c r="R1840" s="1"/>
      <c r="S1840" s="1"/>
      <c r="T1840" s="1">
        <v>3.102598936798576</v>
      </c>
    </row>
    <row r="1841" spans="1:20" x14ac:dyDescent="0.3">
      <c r="A1841" s="25">
        <v>39233</v>
      </c>
      <c r="B1841" s="1">
        <v>2.9043721498486099</v>
      </c>
      <c r="C1841" s="1">
        <v>1.2244070466087591</v>
      </c>
      <c r="D1841" s="1"/>
      <c r="E1841" s="1">
        <v>1.2217120044308181</v>
      </c>
      <c r="F1841" s="1">
        <v>18.0530574689902</v>
      </c>
      <c r="G1841" s="1">
        <v>9.938531443199242</v>
      </c>
      <c r="H1841" s="1"/>
      <c r="I1841" s="1">
        <v>4.8535763593094448</v>
      </c>
      <c r="J1841" s="1">
        <v>1.5276285669387679</v>
      </c>
      <c r="K1841" s="1">
        <v>11.026632329163681</v>
      </c>
      <c r="L1841" s="1">
        <v>10.68972326733075</v>
      </c>
      <c r="M1841" s="1">
        <v>4.3297400262388631E-2</v>
      </c>
      <c r="N1841" s="1">
        <v>5.3978134989097564</v>
      </c>
      <c r="O1841" s="1"/>
      <c r="P1841" s="1">
        <v>4.9393147370244286</v>
      </c>
      <c r="Q1841" s="1">
        <v>3.30353296676632</v>
      </c>
      <c r="R1841" s="1"/>
      <c r="S1841" s="1"/>
      <c r="T1841" s="1">
        <v>3.0873006497341939</v>
      </c>
    </row>
    <row r="1842" spans="1:20" x14ac:dyDescent="0.3">
      <c r="A1842" s="25">
        <v>39234</v>
      </c>
      <c r="B1842" s="1">
        <v>2.9344381907816062</v>
      </c>
      <c r="C1842" s="1">
        <v>1.2586904439148141</v>
      </c>
      <c r="D1842" s="1"/>
      <c r="E1842" s="1">
        <v>1.2172494771861231</v>
      </c>
      <c r="F1842" s="1">
        <v>18.630036250730491</v>
      </c>
      <c r="G1842" s="1">
        <v>10.08597234489589</v>
      </c>
      <c r="H1842" s="1"/>
      <c r="I1842" s="1">
        <v>4.972325033113095</v>
      </c>
      <c r="J1842" s="1">
        <v>1.5396350829990151</v>
      </c>
      <c r="K1842" s="1">
        <v>11.319942582696889</v>
      </c>
      <c r="L1842" s="1">
        <v>11.01190238766954</v>
      </c>
      <c r="M1842" s="1">
        <v>4.3910650210160752E-2</v>
      </c>
      <c r="N1842" s="1">
        <v>5.4963981481225046</v>
      </c>
      <c r="O1842" s="1"/>
      <c r="P1842" s="1">
        <v>4.8989504446571477</v>
      </c>
      <c r="Q1842" s="1">
        <v>3.367025446720997</v>
      </c>
      <c r="R1842" s="1"/>
      <c r="S1842" s="1"/>
      <c r="T1842" s="1">
        <v>3.1554636739515591</v>
      </c>
    </row>
    <row r="1843" spans="1:20" x14ac:dyDescent="0.3">
      <c r="A1843" s="25">
        <v>39237</v>
      </c>
      <c r="B1843" s="1">
        <v>2.9117515997312839</v>
      </c>
      <c r="C1843" s="1">
        <v>1.216081078686833</v>
      </c>
      <c r="D1843" s="1"/>
      <c r="E1843" s="1">
        <v>1.2117269302714431</v>
      </c>
      <c r="F1843" s="1">
        <v>18.72333687128889</v>
      </c>
      <c r="G1843" s="1">
        <v>9.924492273432449</v>
      </c>
      <c r="H1843" s="1"/>
      <c r="I1843" s="1">
        <v>4.8533773552993251</v>
      </c>
      <c r="J1843" s="1">
        <v>1.513792611103228</v>
      </c>
      <c r="K1843" s="1">
        <v>11.109125838098191</v>
      </c>
      <c r="L1843" s="1">
        <v>10.914746494332951</v>
      </c>
      <c r="M1843" s="1">
        <v>4.3517973563454618E-2</v>
      </c>
      <c r="N1843" s="1">
        <v>5.5183978572618546</v>
      </c>
      <c r="O1843" s="1"/>
      <c r="P1843" s="1">
        <v>4.9499369192403169</v>
      </c>
      <c r="Q1843" s="1">
        <v>3.352060889151252</v>
      </c>
      <c r="R1843" s="1"/>
      <c r="S1843" s="1"/>
      <c r="T1843" s="1">
        <v>3.1448316597755399</v>
      </c>
    </row>
    <row r="1844" spans="1:20" x14ac:dyDescent="0.3">
      <c r="A1844" s="25">
        <v>39238</v>
      </c>
      <c r="B1844" s="1">
        <v>2.86186731486591</v>
      </c>
      <c r="C1844" s="1">
        <v>1.1950212774873881</v>
      </c>
      <c r="D1844" s="1"/>
      <c r="E1844" s="1">
        <v>1.2044802809358699</v>
      </c>
      <c r="F1844" s="1">
        <v>18.69531787956182</v>
      </c>
      <c r="G1844" s="1">
        <v>10.117623495469649</v>
      </c>
      <c r="H1844" s="1"/>
      <c r="I1844" s="1">
        <v>4.8982612389556808</v>
      </c>
      <c r="J1844" s="1">
        <v>1.5175376893577761</v>
      </c>
      <c r="K1844" s="1">
        <v>11.18245340168678</v>
      </c>
      <c r="L1844" s="1">
        <v>10.88575424273751</v>
      </c>
      <c r="M1844" s="1">
        <v>4.3106387867318068E-2</v>
      </c>
      <c r="N1844" s="1">
        <v>5.5481524712035943</v>
      </c>
      <c r="O1844" s="1"/>
      <c r="P1844" s="1">
        <v>4.9499369192403169</v>
      </c>
      <c r="Q1844" s="1">
        <v>3.2460263100244422</v>
      </c>
      <c r="R1844" s="1"/>
      <c r="S1844" s="1"/>
      <c r="T1844" s="1">
        <v>3.1401063201417538</v>
      </c>
    </row>
    <row r="1845" spans="1:20" x14ac:dyDescent="0.3">
      <c r="A1845" s="25">
        <v>39239</v>
      </c>
      <c r="B1845" s="1">
        <v>2.8261314195882168</v>
      </c>
      <c r="C1845" s="1">
        <v>1.1558402519966511</v>
      </c>
      <c r="D1845" s="1"/>
      <c r="E1845" s="1">
        <v>1.1964693557791519</v>
      </c>
      <c r="F1845" s="1">
        <v>18.266865101799461</v>
      </c>
      <c r="G1845" s="1">
        <v>9.6791455062419818</v>
      </c>
      <c r="H1845" s="1"/>
      <c r="I1845" s="1">
        <v>4.8501407876033014</v>
      </c>
      <c r="J1845" s="1">
        <v>1.4783346063996401</v>
      </c>
      <c r="K1845" s="1">
        <v>10.962470711742149</v>
      </c>
      <c r="L1845" s="1">
        <v>10.632280798686249</v>
      </c>
      <c r="M1845" s="1">
        <v>4.2261771896832633E-2</v>
      </c>
      <c r="N1845" s="1">
        <v>5.4347212739109034</v>
      </c>
      <c r="O1845" s="1"/>
      <c r="P1845" s="1">
        <v>4.9605591017216657</v>
      </c>
      <c r="Q1845" s="1">
        <v>3.1989948434427098</v>
      </c>
      <c r="R1845" s="1"/>
      <c r="S1845" s="1"/>
      <c r="T1845" s="1">
        <v>3.0743650324867038</v>
      </c>
    </row>
    <row r="1846" spans="1:20" x14ac:dyDescent="0.3">
      <c r="A1846" s="25">
        <v>39241</v>
      </c>
      <c r="B1846" s="1">
        <v>2.8805845318695789</v>
      </c>
      <c r="C1846" s="1">
        <v>1.1293930597834341</v>
      </c>
      <c r="D1846" s="1"/>
      <c r="E1846" s="1">
        <v>1.214766542425316</v>
      </c>
      <c r="F1846" s="1">
        <v>18.21837879326532</v>
      </c>
      <c r="G1846" s="1">
        <v>9.7777734813615016</v>
      </c>
      <c r="H1846" s="1"/>
      <c r="I1846" s="1">
        <v>4.9344549963573154</v>
      </c>
      <c r="J1846" s="1">
        <v>1.4931809963193809</v>
      </c>
      <c r="K1846" s="1">
        <v>11.11829178344413</v>
      </c>
      <c r="L1846" s="1">
        <v>10.542056364616929</v>
      </c>
      <c r="M1846" s="1">
        <v>4.2476992156228063E-2</v>
      </c>
      <c r="N1846" s="1">
        <v>5.487840414011508</v>
      </c>
      <c r="O1846" s="1"/>
      <c r="P1846" s="1">
        <v>4.8798305167216407</v>
      </c>
      <c r="Q1846" s="1">
        <v>3.278520777672254</v>
      </c>
      <c r="R1846" s="1"/>
      <c r="S1846" s="1"/>
      <c r="T1846" s="1">
        <v>3.0909037212049562</v>
      </c>
    </row>
    <row r="1847" spans="1:20" x14ac:dyDescent="0.3">
      <c r="A1847" s="25">
        <v>39244</v>
      </c>
      <c r="B1847" s="1">
        <v>2.9418658379621121</v>
      </c>
      <c r="C1847" s="1">
        <v>1.137229264889547</v>
      </c>
      <c r="D1847" s="1"/>
      <c r="E1847" s="1">
        <v>1.217798367745706</v>
      </c>
      <c r="F1847" s="1">
        <v>18.28730578880813</v>
      </c>
      <c r="G1847" s="1">
        <v>9.7286404949968865</v>
      </c>
      <c r="H1847" s="1"/>
      <c r="I1847" s="1">
        <v>5.0802489819963892</v>
      </c>
      <c r="J1847" s="1">
        <v>1.4898724868701021</v>
      </c>
      <c r="K1847" s="1">
        <v>11.06329611136853</v>
      </c>
      <c r="L1847" s="1">
        <v>10.69286364982851</v>
      </c>
      <c r="M1847" s="1">
        <v>4.2701224699827192E-2</v>
      </c>
      <c r="N1847" s="1">
        <v>5.5576697158553792</v>
      </c>
      <c r="O1847" s="1"/>
      <c r="P1847" s="1">
        <v>4.9499369192403169</v>
      </c>
      <c r="Q1847" s="1">
        <v>3.2922026588722741</v>
      </c>
      <c r="R1847" s="1"/>
      <c r="S1847" s="1"/>
      <c r="T1847" s="1">
        <v>3.1173065564087361</v>
      </c>
    </row>
    <row r="1848" spans="1:20" x14ac:dyDescent="0.3">
      <c r="A1848" s="25">
        <v>39245</v>
      </c>
      <c r="B1848" s="1">
        <v>2.9346543697451648</v>
      </c>
      <c r="C1848" s="1">
        <v>1.1019663419385901</v>
      </c>
      <c r="D1848" s="1"/>
      <c r="E1848" s="1">
        <v>1.1900459855971699</v>
      </c>
      <c r="F1848" s="1">
        <v>17.800183216228941</v>
      </c>
      <c r="G1848" s="1">
        <v>9.337315974203829</v>
      </c>
      <c r="H1848" s="1"/>
      <c r="I1848" s="1">
        <v>4.9044237612253729</v>
      </c>
      <c r="J1848" s="1">
        <v>1.4680629156886871</v>
      </c>
      <c r="K1848" s="1">
        <v>10.72415613110565</v>
      </c>
      <c r="L1848" s="1">
        <v>10.446540272884761</v>
      </c>
      <c r="M1848" s="1">
        <v>4.188037600770602E-2</v>
      </c>
      <c r="N1848" s="1">
        <v>5.5431177766237241</v>
      </c>
      <c r="O1848" s="1"/>
      <c r="P1848" s="1">
        <v>4.9839279023842504</v>
      </c>
      <c r="Q1848" s="1">
        <v>3.1818924920004652</v>
      </c>
      <c r="R1848" s="1"/>
      <c r="S1848" s="1"/>
      <c r="T1848" s="1">
        <v>3.059480212640278</v>
      </c>
    </row>
    <row r="1849" spans="1:20" x14ac:dyDescent="0.3">
      <c r="A1849" s="25">
        <v>39246</v>
      </c>
      <c r="B1849" s="1">
        <v>2.975730265199811</v>
      </c>
      <c r="C1849" s="1">
        <v>1.137719027705359</v>
      </c>
      <c r="D1849" s="1"/>
      <c r="E1849" s="1">
        <v>1.2115274000923431</v>
      </c>
      <c r="F1849" s="1">
        <v>18.290509802006369</v>
      </c>
      <c r="G1849" s="1">
        <v>9.5269577547409483</v>
      </c>
      <c r="H1849" s="1"/>
      <c r="I1849" s="1">
        <v>5.0703598568253359</v>
      </c>
      <c r="J1849" s="1">
        <v>1.490688805417455</v>
      </c>
      <c r="K1849" s="1">
        <v>10.95330476639622</v>
      </c>
      <c r="L1849" s="1">
        <v>10.55921375056856</v>
      </c>
      <c r="M1849" s="1">
        <v>4.2884596420180117E-2</v>
      </c>
      <c r="N1849" s="1">
        <v>5.6720066107136438</v>
      </c>
      <c r="O1849" s="1"/>
      <c r="P1849" s="1">
        <v>5.1198918349599847</v>
      </c>
      <c r="Q1849" s="1">
        <v>3.309305010314517</v>
      </c>
      <c r="R1849" s="1"/>
      <c r="S1849" s="1"/>
      <c r="T1849" s="1">
        <v>3.1301240401653811</v>
      </c>
    </row>
    <row r="1850" spans="1:20" x14ac:dyDescent="0.3">
      <c r="A1850" s="25">
        <v>39247</v>
      </c>
      <c r="B1850" s="1">
        <v>2.979460629262721</v>
      </c>
      <c r="C1850" s="1">
        <v>1.18424649547312</v>
      </c>
      <c r="D1850" s="1"/>
      <c r="E1850" s="1">
        <v>1.237964149042605</v>
      </c>
      <c r="F1850" s="1">
        <v>18.578608119563999</v>
      </c>
      <c r="G1850" s="1">
        <v>9.4406202660785414</v>
      </c>
      <c r="H1850" s="1"/>
      <c r="I1850" s="1">
        <v>5.0885327717403426</v>
      </c>
      <c r="J1850" s="1">
        <v>1.487375641605305</v>
      </c>
      <c r="K1850" s="1">
        <v>11.035798274509609</v>
      </c>
      <c r="L1850" s="1">
        <v>10.72174018519258</v>
      </c>
      <c r="M1850" s="1">
        <v>4.388115250316682E-2</v>
      </c>
      <c r="N1850" s="1">
        <v>5.7546411205202457</v>
      </c>
      <c r="O1850" s="1"/>
      <c r="P1850" s="1">
        <v>5.1517583818731092</v>
      </c>
      <c r="Q1850" s="1">
        <v>3.5461725782287292</v>
      </c>
      <c r="R1850" s="1"/>
      <c r="S1850" s="1"/>
      <c r="T1850" s="1">
        <v>3.1725930301240339</v>
      </c>
    </row>
    <row r="1851" spans="1:20" x14ac:dyDescent="0.3">
      <c r="A1851" s="25">
        <v>39248</v>
      </c>
      <c r="B1851" s="1">
        <v>3.0376350097165998</v>
      </c>
      <c r="C1851" s="1">
        <v>1.224896809424572</v>
      </c>
      <c r="D1851" s="1"/>
      <c r="E1851" s="1">
        <v>1.257922570903566</v>
      </c>
      <c r="F1851" s="1">
        <v>18.814170592274628</v>
      </c>
      <c r="G1851" s="1">
        <v>9.4996771671137221</v>
      </c>
      <c r="H1851" s="1"/>
      <c r="I1851" s="1">
        <v>5.2371087751369938</v>
      </c>
      <c r="J1851" s="1">
        <v>1.5180318063852649</v>
      </c>
      <c r="K1851" s="1">
        <v>11.219117183070511</v>
      </c>
      <c r="L1851" s="1">
        <v>10.93849620325221</v>
      </c>
      <c r="M1851" s="1">
        <v>4.4122638642012393E-2</v>
      </c>
      <c r="N1851" s="1">
        <v>5.8352067498170932</v>
      </c>
      <c r="O1851" s="1"/>
      <c r="P1851" s="1">
        <v>5.2197403478955158</v>
      </c>
      <c r="Q1851" s="1">
        <v>3.7197614458528649</v>
      </c>
      <c r="R1851" s="1"/>
      <c r="S1851" s="1"/>
      <c r="T1851" s="1">
        <v>3.22020082693443</v>
      </c>
    </row>
    <row r="1852" spans="1:20" x14ac:dyDescent="0.3">
      <c r="A1852" s="25">
        <v>39251</v>
      </c>
      <c r="B1852" s="1">
        <v>3.04399513222093</v>
      </c>
      <c r="C1852" s="1">
        <v>1.246446373439831</v>
      </c>
      <c r="D1852" s="1"/>
      <c r="E1852" s="1">
        <v>1.2675104934746291</v>
      </c>
      <c r="F1852" s="1">
        <v>18.930724503211351</v>
      </c>
      <c r="G1852" s="1">
        <v>9.49660677069485</v>
      </c>
      <c r="H1852" s="1"/>
      <c r="I1852" s="1">
        <v>5.2563581769134693</v>
      </c>
      <c r="J1852" s="1">
        <v>1.5543428937246491</v>
      </c>
      <c r="K1852" s="1">
        <v>11.164121510173789</v>
      </c>
      <c r="L1852" s="1">
        <v>10.949359456334101</v>
      </c>
      <c r="M1852" s="1">
        <v>4.3695738993337202E-2</v>
      </c>
      <c r="N1852" s="1">
        <v>5.8633173358433934</v>
      </c>
      <c r="O1852" s="1"/>
      <c r="P1852" s="1">
        <v>5.1560072546001878</v>
      </c>
      <c r="Q1852" s="1">
        <v>3.8044180855613088</v>
      </c>
      <c r="R1852" s="1"/>
      <c r="S1852" s="1"/>
      <c r="T1852" s="1">
        <v>3.232722976963962</v>
      </c>
    </row>
    <row r="1853" spans="1:20" x14ac:dyDescent="0.3">
      <c r="A1853" s="25">
        <v>39252</v>
      </c>
      <c r="B1853" s="1">
        <v>3.0456663784221978</v>
      </c>
      <c r="C1853" s="1">
        <v>1.2268558607011011</v>
      </c>
      <c r="D1853" s="1"/>
      <c r="E1853" s="1">
        <v>1.2633529760486799</v>
      </c>
      <c r="F1853" s="1">
        <v>18.597696799182881</v>
      </c>
      <c r="G1853" s="1">
        <v>9.5105053841339569</v>
      </c>
      <c r="H1853" s="1"/>
      <c r="I1853" s="1">
        <v>5.2590339173109681</v>
      </c>
      <c r="J1853" s="1">
        <v>1.5652222131335021</v>
      </c>
      <c r="K1853" s="1">
        <v>11.164121510173789</v>
      </c>
      <c r="L1853" s="1">
        <v>10.961829892153011</v>
      </c>
      <c r="M1853" s="1">
        <v>4.3663195490629352E-2</v>
      </c>
      <c r="N1853" s="1">
        <v>5.9189414796195967</v>
      </c>
      <c r="O1853" s="1"/>
      <c r="P1853" s="1">
        <v>5.0752786696001619</v>
      </c>
      <c r="Q1853" s="1">
        <v>3.7069346821556199</v>
      </c>
      <c r="R1853" s="1"/>
      <c r="S1853" s="1"/>
      <c r="T1853" s="1">
        <v>3.2275841701122201</v>
      </c>
    </row>
    <row r="1854" spans="1:20" x14ac:dyDescent="0.3">
      <c r="A1854" s="25">
        <v>39253</v>
      </c>
      <c r="B1854" s="1">
        <v>3.0371171438426989</v>
      </c>
      <c r="C1854" s="1">
        <v>1.1876748352103641</v>
      </c>
      <c r="D1854" s="1"/>
      <c r="E1854" s="1">
        <v>1.2422706173206071</v>
      </c>
      <c r="F1854" s="1">
        <v>18.355564745318119</v>
      </c>
      <c r="G1854" s="1">
        <v>9.4689435795638737</v>
      </c>
      <c r="H1854" s="1"/>
      <c r="I1854" s="1">
        <v>5.3414273089468134</v>
      </c>
      <c r="J1854" s="1">
        <v>1.5572233893493259</v>
      </c>
      <c r="K1854" s="1">
        <v>10.999134493125879</v>
      </c>
      <c r="L1854" s="1">
        <v>10.82473454631168</v>
      </c>
      <c r="M1854" s="1">
        <v>4.3110374387656747E-2</v>
      </c>
      <c r="N1854" s="1">
        <v>5.8107962068270931</v>
      </c>
      <c r="O1854" s="1"/>
      <c r="P1854" s="1">
        <v>5.0922741613048599</v>
      </c>
      <c r="Q1854" s="1">
        <v>3.7744889704218192</v>
      </c>
      <c r="R1854" s="1"/>
      <c r="S1854" s="1"/>
      <c r="T1854" s="1">
        <v>3.1913171884229108</v>
      </c>
    </row>
    <row r="1855" spans="1:20" x14ac:dyDescent="0.3">
      <c r="A1855" s="25">
        <v>39254</v>
      </c>
      <c r="B1855" s="1">
        <v>3.1461087565791659</v>
      </c>
      <c r="C1855" s="1">
        <v>1.2048165338567529</v>
      </c>
      <c r="D1855" s="1"/>
      <c r="E1855" s="1">
        <v>1.256946880298776</v>
      </c>
      <c r="F1855" s="1">
        <v>18.66937844960891</v>
      </c>
      <c r="G1855" s="1">
        <v>9.6007584280403577</v>
      </c>
      <c r="H1855" s="1"/>
      <c r="I1855" s="1">
        <v>5.4486423782261566</v>
      </c>
      <c r="J1855" s="1">
        <v>1.5656827852867341</v>
      </c>
      <c r="K1855" s="1">
        <v>11.090793947406331</v>
      </c>
      <c r="L1855" s="1">
        <v>10.88489797516012</v>
      </c>
      <c r="M1855" s="1">
        <v>4.3906799329732002E-2</v>
      </c>
      <c r="N1855" s="1">
        <v>5.8635189695551988</v>
      </c>
      <c r="O1855" s="1"/>
      <c r="P1855" s="1">
        <v>5.0986474705282081</v>
      </c>
      <c r="Q1855" s="1">
        <v>3.6428008641316438</v>
      </c>
      <c r="R1855" s="1"/>
      <c r="S1855" s="1"/>
      <c r="T1855" s="1">
        <v>3.22835203780271</v>
      </c>
    </row>
    <row r="1856" spans="1:20" x14ac:dyDescent="0.3">
      <c r="A1856" s="25">
        <v>39255</v>
      </c>
      <c r="B1856" s="1">
        <v>3.0862349246907339</v>
      </c>
      <c r="C1856" s="1">
        <v>1.176900053196096</v>
      </c>
      <c r="D1856" s="1"/>
      <c r="E1856" s="1">
        <v>1.2417231909793851</v>
      </c>
      <c r="F1856" s="1">
        <v>18.479120641907439</v>
      </c>
      <c r="G1856" s="1">
        <v>9.5937292680200716</v>
      </c>
      <c r="H1856" s="1"/>
      <c r="I1856" s="1">
        <v>5.3595571206748271</v>
      </c>
      <c r="J1856" s="1">
        <v>1.546674837031971</v>
      </c>
      <c r="K1856" s="1">
        <v>10.955003286692749</v>
      </c>
      <c r="L1856" s="1">
        <v>10.859581694153579</v>
      </c>
      <c r="M1856" s="1">
        <v>4.3376509147328379E-2</v>
      </c>
      <c r="N1856" s="1">
        <v>5.8950816556426364</v>
      </c>
      <c r="O1856" s="1"/>
      <c r="P1856" s="1">
        <v>5.0086473399775322</v>
      </c>
      <c r="Q1856" s="1">
        <v>3.672729979271133</v>
      </c>
      <c r="R1856" s="1"/>
      <c r="S1856" s="1"/>
      <c r="T1856" s="1">
        <v>3.2053750738334248</v>
      </c>
    </row>
    <row r="1857" spans="1:20" x14ac:dyDescent="0.3">
      <c r="A1857" s="25">
        <v>39258</v>
      </c>
      <c r="B1857" s="1">
        <v>3.069162879804646</v>
      </c>
      <c r="C1857" s="1">
        <v>1.185226021118023</v>
      </c>
      <c r="D1857" s="1"/>
      <c r="E1857" s="1">
        <v>1.2408510899465131</v>
      </c>
      <c r="F1857" s="1">
        <v>18.386345249972951</v>
      </c>
      <c r="G1857" s="1">
        <v>9.6393846403032217</v>
      </c>
      <c r="H1857" s="1"/>
      <c r="I1857" s="1">
        <v>5.3331558299000976</v>
      </c>
      <c r="J1857" s="1">
        <v>1.5294444761011039</v>
      </c>
      <c r="K1857" s="1">
        <v>11.037578688611189</v>
      </c>
      <c r="L1857" s="1">
        <v>10.77395327760385</v>
      </c>
      <c r="M1857" s="1">
        <v>4.3468068340854503E-2</v>
      </c>
      <c r="N1857" s="1">
        <v>5.8761179437220159</v>
      </c>
      <c r="O1857" s="1"/>
      <c r="P1857" s="1">
        <v>5.0065169072574793</v>
      </c>
      <c r="Q1857" s="1">
        <v>3.6043205732710328</v>
      </c>
      <c r="R1857" s="1"/>
      <c r="S1857" s="1"/>
      <c r="T1857" s="1">
        <v>3.1920259893679792</v>
      </c>
    </row>
    <row r="1858" spans="1:20" x14ac:dyDescent="0.3">
      <c r="A1858" s="25">
        <v>39259</v>
      </c>
      <c r="B1858" s="1">
        <v>3.048402238053415</v>
      </c>
      <c r="C1858" s="1">
        <v>1.1656355083660159</v>
      </c>
      <c r="D1858" s="1"/>
      <c r="E1858" s="1">
        <v>1.248001337443837</v>
      </c>
      <c r="F1858" s="1">
        <v>18.23378501561551</v>
      </c>
      <c r="G1858" s="1">
        <v>9.9551423033767179</v>
      </c>
      <c r="H1858" s="1"/>
      <c r="I1858" s="1">
        <v>5.3269297736885042</v>
      </c>
      <c r="J1858" s="1">
        <v>1.523393494054029</v>
      </c>
      <c r="K1858" s="1">
        <v>10.92747815271993</v>
      </c>
      <c r="L1858" s="1">
        <v>10.65930280696246</v>
      </c>
      <c r="M1858" s="1">
        <v>4.431232457556112E-2</v>
      </c>
      <c r="N1858" s="1">
        <v>5.7968591387140416</v>
      </c>
      <c r="O1858" s="1"/>
      <c r="P1858" s="1">
        <v>5.049125561924015</v>
      </c>
      <c r="Q1858" s="1">
        <v>3.6770055670161299</v>
      </c>
      <c r="R1858" s="1"/>
      <c r="S1858" s="1"/>
      <c r="T1858" s="1">
        <v>3.1808033077377371</v>
      </c>
    </row>
    <row r="1859" spans="1:20" x14ac:dyDescent="0.3">
      <c r="A1859" s="25">
        <v>39260</v>
      </c>
      <c r="B1859" s="1">
        <v>3.0218688659207151</v>
      </c>
      <c r="C1859" s="1">
        <v>1.1362497392446449</v>
      </c>
      <c r="D1859" s="1"/>
      <c r="E1859" s="1">
        <v>1.267992610496226</v>
      </c>
      <c r="F1859" s="1">
        <v>18.42211629907893</v>
      </c>
      <c r="G1859" s="1">
        <v>9.9920019996065097</v>
      </c>
      <c r="H1859" s="1"/>
      <c r="I1859" s="1">
        <v>5.3018129245454126</v>
      </c>
      <c r="J1859" s="1">
        <v>1.551814648537962</v>
      </c>
      <c r="K1859" s="1">
        <v>11.05592877765269</v>
      </c>
      <c r="L1859" s="1">
        <v>10.657505436864501</v>
      </c>
      <c r="M1859" s="1">
        <v>4.4508091357923447E-2</v>
      </c>
      <c r="N1859" s="1">
        <v>5.8207664064525853</v>
      </c>
      <c r="O1859" s="1"/>
      <c r="P1859" s="1">
        <v>5.0256908020034237</v>
      </c>
      <c r="Q1859" s="1">
        <v>3.6333945709077469</v>
      </c>
      <c r="R1859" s="1"/>
      <c r="S1859" s="1"/>
      <c r="T1859" s="1">
        <v>3.198050797401057</v>
      </c>
    </row>
    <row r="1860" spans="1:20" x14ac:dyDescent="0.3">
      <c r="A1860" s="25">
        <v>39261</v>
      </c>
      <c r="B1860" s="1">
        <v>2.991206095784023</v>
      </c>
      <c r="C1860" s="1">
        <v>1.1817976813807789</v>
      </c>
      <c r="D1860" s="1"/>
      <c r="E1860" s="1">
        <v>1.2724249790888591</v>
      </c>
      <c r="F1860" s="1">
        <v>18.25518138776388</v>
      </c>
      <c r="G1860" s="1">
        <v>10.093355412291061</v>
      </c>
      <c r="H1860" s="1"/>
      <c r="I1860" s="1">
        <v>5.2385013564428657</v>
      </c>
      <c r="J1860" s="1">
        <v>1.5890348011434881</v>
      </c>
      <c r="K1860" s="1">
        <v>11.01005355463837</v>
      </c>
      <c r="L1860" s="1">
        <v>10.658103317906731</v>
      </c>
      <c r="M1860" s="1">
        <v>4.4461995321944607E-2</v>
      </c>
      <c r="N1860" s="1">
        <v>5.8169709223076254</v>
      </c>
      <c r="O1860" s="1"/>
      <c r="P1860" s="1">
        <v>4.9426039256558676</v>
      </c>
      <c r="Q1860" s="1">
        <v>3.5487379309681781</v>
      </c>
      <c r="R1860" s="1"/>
      <c r="S1860" s="1"/>
      <c r="T1860" s="1">
        <v>3.198227997637324</v>
      </c>
    </row>
    <row r="1861" spans="1:20" x14ac:dyDescent="0.3">
      <c r="A1861" s="25">
        <v>39262</v>
      </c>
      <c r="B1861" s="1">
        <v>3.0391040317380731</v>
      </c>
      <c r="C1861" s="1">
        <v>1.170533136550699</v>
      </c>
      <c r="D1861" s="1"/>
      <c r="E1861" s="1">
        <v>1.272717577701598</v>
      </c>
      <c r="F1861" s="1">
        <v>18.502460177233981</v>
      </c>
      <c r="G1861" s="1">
        <v>9.7925872268663916</v>
      </c>
      <c r="H1861" s="1"/>
      <c r="I1861" s="1">
        <v>5.2536089582272973</v>
      </c>
      <c r="J1861" s="1">
        <v>1.5744385644717329</v>
      </c>
      <c r="K1861" s="1">
        <v>11.11097904559832</v>
      </c>
      <c r="L1861" s="1">
        <v>10.72636619351711</v>
      </c>
      <c r="M1861" s="1">
        <v>4.4371592008004022E-2</v>
      </c>
      <c r="N1861" s="1">
        <v>5.8616664283244768</v>
      </c>
      <c r="O1861" s="1"/>
      <c r="P1861" s="1">
        <v>4.9894734454970502</v>
      </c>
      <c r="Q1861" s="1">
        <v>3.5932040448104621</v>
      </c>
      <c r="R1861" s="1"/>
      <c r="S1861" s="1"/>
      <c r="T1861" s="1">
        <v>3.2127584170112171</v>
      </c>
    </row>
    <row r="1862" spans="1:20" x14ac:dyDescent="0.3">
      <c r="A1862" s="25">
        <v>39265</v>
      </c>
      <c r="B1862" s="1">
        <v>3.1200476710253078</v>
      </c>
      <c r="C1862" s="1">
        <v>1.200898431303697</v>
      </c>
      <c r="D1862" s="1"/>
      <c r="E1862" s="1">
        <v>1.2782474320159709</v>
      </c>
      <c r="F1862" s="1">
        <v>19.00780845022723</v>
      </c>
      <c r="G1862" s="1">
        <v>10.05428109666788</v>
      </c>
      <c r="H1862" s="1"/>
      <c r="I1862" s="1">
        <v>5.267174368536617</v>
      </c>
      <c r="J1862" s="1">
        <v>1.5851235080425501</v>
      </c>
      <c r="K1862" s="1">
        <v>11.22107958066845</v>
      </c>
      <c r="L1862" s="1">
        <v>10.812141979492811</v>
      </c>
      <c r="M1862" s="1">
        <v>4.4829062054737037E-2</v>
      </c>
      <c r="N1862" s="1">
        <v>6.0097841934140446</v>
      </c>
      <c r="O1862" s="1"/>
      <c r="P1862" s="1">
        <v>5.0001256090973181</v>
      </c>
      <c r="Q1862" s="1">
        <v>3.7283126215739859</v>
      </c>
      <c r="R1862" s="1"/>
      <c r="S1862" s="1"/>
      <c r="T1862" s="1">
        <v>3.2705847607796752</v>
      </c>
    </row>
    <row r="1863" spans="1:20" x14ac:dyDescent="0.3">
      <c r="A1863" s="25">
        <v>39266</v>
      </c>
      <c r="B1863" s="1">
        <v>3.085660060096346</v>
      </c>
      <c r="C1863" s="1">
        <v>1.2053062966725669</v>
      </c>
      <c r="D1863" s="1"/>
      <c r="E1863" s="1">
        <v>1.276473018127589</v>
      </c>
      <c r="F1863" s="1">
        <v>19.096489922055021</v>
      </c>
      <c r="G1863" s="1">
        <v>10.06908701734084</v>
      </c>
      <c r="H1863" s="1"/>
      <c r="I1863" s="1">
        <v>5.3627096033168069</v>
      </c>
      <c r="J1863" s="1">
        <v>1.5755124669653879</v>
      </c>
      <c r="K1863" s="1">
        <v>11.12932913463982</v>
      </c>
      <c r="L1863" s="1">
        <v>10.9335676399046</v>
      </c>
      <c r="M1863" s="1">
        <v>4.5676471887867359E-2</v>
      </c>
      <c r="N1863" s="1">
        <v>6.0987073423710321</v>
      </c>
      <c r="O1863" s="1"/>
      <c r="P1863" s="1">
        <v>4.9852125800569427</v>
      </c>
      <c r="Q1863" s="1">
        <v>3.8309267304585739</v>
      </c>
      <c r="R1863" s="1"/>
      <c r="S1863" s="1"/>
      <c r="T1863" s="1">
        <v>3.2899586532781981</v>
      </c>
    </row>
    <row r="1864" spans="1:20" x14ac:dyDescent="0.3">
      <c r="A1864" s="25">
        <v>39267</v>
      </c>
      <c r="B1864" s="1">
        <v>3.0856424508911031</v>
      </c>
      <c r="C1864" s="1">
        <v>1.213632264594493</v>
      </c>
      <c r="D1864" s="1"/>
      <c r="E1864" s="1">
        <v>1.264014482255583</v>
      </c>
      <c r="F1864" s="1">
        <v>19.182186797486079</v>
      </c>
      <c r="G1864" s="1">
        <v>10.02628731845064</v>
      </c>
      <c r="H1864" s="1"/>
      <c r="I1864" s="1">
        <v>5.4003695655650086</v>
      </c>
      <c r="J1864" s="1">
        <v>1.548557046000564</v>
      </c>
      <c r="K1864" s="1">
        <v>11.083453911625501</v>
      </c>
      <c r="L1864" s="1">
        <v>10.88269399462253</v>
      </c>
      <c r="M1864" s="1">
        <v>4.5859472960103322E-2</v>
      </c>
      <c r="N1864" s="1">
        <v>6.1168494056292086</v>
      </c>
      <c r="O1864" s="1"/>
      <c r="P1864" s="1">
        <v>4.9894734454970493</v>
      </c>
      <c r="Q1864" s="1">
        <v>3.813824378785204</v>
      </c>
      <c r="R1864" s="1"/>
      <c r="S1864" s="1"/>
      <c r="T1864" s="1">
        <v>3.2897814530419311</v>
      </c>
    </row>
    <row r="1865" spans="1:20" x14ac:dyDescent="0.3">
      <c r="A1865" s="25">
        <v>39268</v>
      </c>
      <c r="B1865" s="1">
        <v>3.0852462791573219</v>
      </c>
      <c r="C1865" s="1">
        <v>1.22440704660876</v>
      </c>
      <c r="D1865" s="1"/>
      <c r="E1865" s="1">
        <v>1.2773198224426081</v>
      </c>
      <c r="F1865" s="1">
        <v>19.264515531836381</v>
      </c>
      <c r="G1865" s="1">
        <v>9.9676461566086108</v>
      </c>
      <c r="H1865" s="1"/>
      <c r="I1865" s="1">
        <v>5.4092755674045891</v>
      </c>
      <c r="J1865" s="1">
        <v>1.5598335311080409</v>
      </c>
      <c r="K1865" s="1">
        <v>11.019228599569679</v>
      </c>
      <c r="L1865" s="1">
        <v>10.89653296536083</v>
      </c>
      <c r="M1865" s="1">
        <v>4.6253497747321577E-2</v>
      </c>
      <c r="N1865" s="1">
        <v>6.1400941241318234</v>
      </c>
      <c r="O1865" s="1"/>
      <c r="P1865" s="1">
        <v>4.974560416456673</v>
      </c>
      <c r="Q1865" s="1">
        <v>3.7283126215739868</v>
      </c>
      <c r="R1865" s="1"/>
      <c r="S1865" s="1"/>
      <c r="T1865" s="1">
        <v>3.3037212049616</v>
      </c>
    </row>
    <row r="1866" spans="1:20" x14ac:dyDescent="0.3">
      <c r="A1866" s="25">
        <v>39269</v>
      </c>
      <c r="B1866" s="1">
        <v>3.0846249016876608</v>
      </c>
      <c r="C1866" s="1">
        <v>1.261139258007155</v>
      </c>
      <c r="D1866" s="1"/>
      <c r="E1866" s="1">
        <v>1.285811344560625</v>
      </c>
      <c r="F1866" s="1">
        <v>19.481277560359668</v>
      </c>
      <c r="G1866" s="1">
        <v>9.9890606120540362</v>
      </c>
      <c r="H1866" s="1"/>
      <c r="I1866" s="1">
        <v>5.3876747579699993</v>
      </c>
      <c r="J1866" s="1">
        <v>1.570874807339637</v>
      </c>
      <c r="K1866" s="1">
        <v>11.00087850970707</v>
      </c>
      <c r="L1866" s="1">
        <v>10.92089583443707</v>
      </c>
      <c r="M1866" s="1">
        <v>4.6948310920367643E-2</v>
      </c>
      <c r="N1866" s="1">
        <v>6.2012737404106533</v>
      </c>
      <c r="O1866" s="1"/>
      <c r="P1866" s="1">
        <v>4.9553865219761901</v>
      </c>
      <c r="Q1866" s="1">
        <v>3.848029081900818</v>
      </c>
      <c r="R1866" s="1"/>
      <c r="S1866" s="1"/>
      <c r="T1866" s="1">
        <v>3.3339043118724092</v>
      </c>
    </row>
    <row r="1867" spans="1:20" x14ac:dyDescent="0.3">
      <c r="A1867" s="25">
        <v>39273</v>
      </c>
      <c r="B1867" s="1">
        <v>2.985521425136763</v>
      </c>
      <c r="C1867" s="1">
        <v>1.2454668478082049</v>
      </c>
      <c r="D1867" s="1"/>
      <c r="E1867" s="1">
        <v>1.281654042117661</v>
      </c>
      <c r="F1867" s="1">
        <v>19.267566249515031</v>
      </c>
      <c r="G1867" s="1">
        <v>9.736899784500233</v>
      </c>
      <c r="H1867" s="1"/>
      <c r="I1867" s="1">
        <v>5.4545871334259726</v>
      </c>
      <c r="J1867" s="1">
        <v>1.552535436077257</v>
      </c>
      <c r="K1867" s="1">
        <v>10.92747815271994</v>
      </c>
      <c r="L1867" s="1">
        <v>10.86999170124176</v>
      </c>
      <c r="M1867" s="1">
        <v>4.7038929323897798E-2</v>
      </c>
      <c r="N1867" s="1">
        <v>6.1035058943262133</v>
      </c>
      <c r="O1867" s="1"/>
      <c r="P1867" s="1">
        <v>5.0086473399775331</v>
      </c>
      <c r="Q1867" s="1">
        <v>3.9420920150642829</v>
      </c>
      <c r="R1867" s="1"/>
      <c r="S1867" s="1"/>
      <c r="T1867" s="1">
        <v>3.300767867690483</v>
      </c>
    </row>
    <row r="1868" spans="1:20" x14ac:dyDescent="0.3">
      <c r="A1868" s="25">
        <v>39274</v>
      </c>
      <c r="B1868" s="1">
        <v>3.0365322024397861</v>
      </c>
      <c r="C1868" s="1">
        <v>1.229304674793442</v>
      </c>
      <c r="D1868" s="1"/>
      <c r="E1868" s="1">
        <v>1.270846758491269</v>
      </c>
      <c r="F1868" s="1">
        <v>19.61616066643936</v>
      </c>
      <c r="G1868" s="1">
        <v>9.8615122902027412</v>
      </c>
      <c r="H1868" s="1"/>
      <c r="I1868" s="1">
        <v>5.4922593553246948</v>
      </c>
      <c r="J1868" s="1">
        <v>1.5507718776844419</v>
      </c>
      <c r="K1868" s="1">
        <v>11.19355444751676</v>
      </c>
      <c r="L1868" s="1">
        <v>11.04271863194495</v>
      </c>
      <c r="M1868" s="1">
        <v>4.6659461309559537E-2</v>
      </c>
      <c r="N1868" s="1">
        <v>6.1387301286420799</v>
      </c>
      <c r="O1868" s="1"/>
      <c r="P1868" s="1">
        <v>5.0917342163250883</v>
      </c>
      <c r="Q1868" s="1">
        <v>3.946367602809282</v>
      </c>
      <c r="R1868" s="1"/>
      <c r="S1868" s="1"/>
      <c r="T1868" s="1">
        <v>3.3287655050206659</v>
      </c>
    </row>
    <row r="1869" spans="1:20" x14ac:dyDescent="0.3">
      <c r="A1869" s="25">
        <v>39275</v>
      </c>
      <c r="B1869" s="1">
        <v>3.0868404082254788</v>
      </c>
      <c r="C1869" s="1">
        <v>1.2160810786868339</v>
      </c>
      <c r="D1869" s="1"/>
      <c r="E1869" s="1">
        <v>1.2843018461039331</v>
      </c>
      <c r="F1869" s="1">
        <v>20.325721507919621</v>
      </c>
      <c r="G1869" s="1">
        <v>9.8991076466444472</v>
      </c>
      <c r="H1869" s="1"/>
      <c r="I1869" s="1">
        <v>5.51540240111951</v>
      </c>
      <c r="J1869" s="1">
        <v>1.560998226321356</v>
      </c>
      <c r="K1869" s="1">
        <v>11.64313163354973</v>
      </c>
      <c r="L1869" s="1">
        <v>11.508358069027629</v>
      </c>
      <c r="M1869" s="1">
        <v>4.701367907624257E-2</v>
      </c>
      <c r="N1869" s="1">
        <v>6.2669316525243506</v>
      </c>
      <c r="O1869" s="1"/>
      <c r="P1869" s="1">
        <v>5.1002559472053033</v>
      </c>
      <c r="Q1869" s="1">
        <v>4.1105501769783954</v>
      </c>
      <c r="R1869" s="1"/>
      <c r="S1869" s="1"/>
      <c r="T1869" s="1">
        <v>3.4030124040165308</v>
      </c>
    </row>
    <row r="1870" spans="1:20" x14ac:dyDescent="0.3">
      <c r="A1870" s="25">
        <v>39276</v>
      </c>
      <c r="B1870" s="1">
        <v>3.0843691633127839</v>
      </c>
      <c r="C1870" s="1">
        <v>1.2342023029781251</v>
      </c>
      <c r="D1870" s="1"/>
      <c r="E1870" s="1">
        <v>1.299484403712756</v>
      </c>
      <c r="F1870" s="1">
        <v>20.228698220975559</v>
      </c>
      <c r="G1870" s="1">
        <v>9.9915870288508177</v>
      </c>
      <c r="H1870" s="1"/>
      <c r="I1870" s="1">
        <v>5.5373377114131443</v>
      </c>
      <c r="J1870" s="1">
        <v>1.5634578827766981</v>
      </c>
      <c r="K1870" s="1">
        <v>11.46880578560266</v>
      </c>
      <c r="L1870" s="1">
        <v>11.500990095644021</v>
      </c>
      <c r="M1870" s="1">
        <v>4.6978720211843558E-2</v>
      </c>
      <c r="N1870" s="1">
        <v>6.3118880071388688</v>
      </c>
      <c r="O1870" s="1"/>
      <c r="P1870" s="1">
        <v>4.9639082528564051</v>
      </c>
      <c r="Q1870" s="1">
        <v>4.0404305359727468</v>
      </c>
      <c r="R1870" s="1"/>
      <c r="S1870" s="1"/>
      <c r="T1870" s="1">
        <v>3.4048434731246231</v>
      </c>
    </row>
    <row r="1871" spans="1:20" x14ac:dyDescent="0.3">
      <c r="A1871" s="25">
        <v>39279</v>
      </c>
      <c r="B1871" s="1">
        <v>3.02871477002881</v>
      </c>
      <c r="C1871" s="1">
        <v>1.22440704660876</v>
      </c>
      <c r="D1871" s="1"/>
      <c r="E1871" s="1">
        <v>1.290863425369718</v>
      </c>
      <c r="F1871" s="1">
        <v>19.953325160483541</v>
      </c>
      <c r="G1871" s="1">
        <v>10.175274014689389</v>
      </c>
      <c r="H1871" s="1"/>
      <c r="I1871" s="1">
        <v>5.5392894936322437</v>
      </c>
      <c r="J1871" s="1">
        <v>1.567527993690063</v>
      </c>
      <c r="K1871" s="1">
        <v>11.82663252642811</v>
      </c>
      <c r="L1871" s="1">
        <v>11.71508168521313</v>
      </c>
      <c r="M1871" s="1">
        <v>4.6549448103923412E-2</v>
      </c>
      <c r="N1871" s="1">
        <v>6.2649859636646141</v>
      </c>
      <c r="O1871" s="1"/>
      <c r="P1871" s="1">
        <v>4.7742997402407044</v>
      </c>
      <c r="Q1871" s="1">
        <v>4.0592431226516661</v>
      </c>
      <c r="R1871" s="1"/>
      <c r="S1871" s="1"/>
      <c r="T1871" s="1">
        <v>3.3888954518605949</v>
      </c>
    </row>
    <row r="1872" spans="1:20" x14ac:dyDescent="0.3">
      <c r="A1872" s="25">
        <v>39280</v>
      </c>
      <c r="B1872" s="1">
        <v>3.055220186559255</v>
      </c>
      <c r="C1872" s="1">
        <v>1.236651117070467</v>
      </c>
      <c r="D1872" s="1"/>
      <c r="E1872" s="1">
        <v>1.2905031860413081</v>
      </c>
      <c r="F1872" s="1">
        <v>19.974933490550441</v>
      </c>
      <c r="G1872" s="1">
        <v>10.09602810297652</v>
      </c>
      <c r="H1872" s="1"/>
      <c r="I1872" s="1">
        <v>5.6419259190022562</v>
      </c>
      <c r="J1872" s="1">
        <v>1.5813175883146671</v>
      </c>
      <c r="K1872" s="1">
        <v>11.808282437386611</v>
      </c>
      <c r="L1872" s="1">
        <v>11.77593721341856</v>
      </c>
      <c r="M1872" s="1">
        <v>4.6336721123327609E-2</v>
      </c>
      <c r="N1872" s="1">
        <v>6.3539924327912711</v>
      </c>
      <c r="O1872" s="1"/>
      <c r="P1872" s="1">
        <v>4.7977345001612948</v>
      </c>
      <c r="Q1872" s="1">
        <v>4.0284588900094027</v>
      </c>
      <c r="R1872" s="1"/>
      <c r="S1872" s="1"/>
      <c r="T1872" s="1">
        <v>3.4057294743059581</v>
      </c>
    </row>
    <row r="1873" spans="1:20" x14ac:dyDescent="0.3">
      <c r="A1873" s="25">
        <v>39281</v>
      </c>
      <c r="B1873" s="1">
        <v>3.0434350619828159</v>
      </c>
      <c r="C1873" s="1">
        <v>1.243507796531677</v>
      </c>
      <c r="D1873" s="1"/>
      <c r="E1873" s="1">
        <v>1.306379224361534</v>
      </c>
      <c r="F1873" s="1">
        <v>19.990762096584991</v>
      </c>
      <c r="G1873" s="1">
        <v>10.10890558766641</v>
      </c>
      <c r="H1873" s="1"/>
      <c r="I1873" s="1">
        <v>5.5979716474316854</v>
      </c>
      <c r="J1873" s="1">
        <v>1.531183931728062</v>
      </c>
      <c r="K1873" s="1">
        <v>12.01013341930649</v>
      </c>
      <c r="L1873" s="1">
        <v>11.79790537895961</v>
      </c>
      <c r="M1873" s="1">
        <v>4.6245845919018598E-2</v>
      </c>
      <c r="N1873" s="1">
        <v>6.3528813436496208</v>
      </c>
      <c r="O1873" s="1"/>
      <c r="P1873" s="1">
        <v>4.7316910855741696</v>
      </c>
      <c r="Q1873" s="1">
        <v>3.8984810187247749</v>
      </c>
      <c r="R1873" s="1"/>
      <c r="S1873" s="1"/>
      <c r="T1873" s="1">
        <v>3.399586532782036</v>
      </c>
    </row>
    <row r="1874" spans="1:20" x14ac:dyDescent="0.3">
      <c r="A1874" s="25">
        <v>39282</v>
      </c>
      <c r="B1874" s="1">
        <v>3.0844509894769621</v>
      </c>
      <c r="C1874" s="1">
        <v>1.28807621302291</v>
      </c>
      <c r="D1874" s="1"/>
      <c r="E1874" s="1">
        <v>1.3187358662645949</v>
      </c>
      <c r="F1874" s="1">
        <v>20.298521540650611</v>
      </c>
      <c r="G1874" s="1">
        <v>10.11865600052066</v>
      </c>
      <c r="H1874" s="1"/>
      <c r="I1874" s="1">
        <v>5.5454858244475673</v>
      </c>
      <c r="J1874" s="1">
        <v>1.506676807901538</v>
      </c>
      <c r="K1874" s="1">
        <v>12.193634311363761</v>
      </c>
      <c r="L1874" s="1">
        <v>11.901915900499761</v>
      </c>
      <c r="M1874" s="1">
        <v>4.6836831803968151E-2</v>
      </c>
      <c r="N1874" s="1">
        <v>6.4500489762729911</v>
      </c>
      <c r="O1874" s="1"/>
      <c r="P1874" s="1">
        <v>4.8169083946417786</v>
      </c>
      <c r="Q1874" s="1">
        <v>4.0190525965543804</v>
      </c>
      <c r="R1874" s="1"/>
      <c r="S1874" s="1"/>
      <c r="T1874" s="1">
        <v>3.43319551092734</v>
      </c>
    </row>
    <row r="1875" spans="1:20" x14ac:dyDescent="0.3">
      <c r="A1875" s="25">
        <v>39283</v>
      </c>
      <c r="B1875" s="1">
        <v>3.052286183185509</v>
      </c>
      <c r="C1875" s="1">
        <v>1.249384950361262</v>
      </c>
      <c r="D1875" s="1"/>
      <c r="E1875" s="1">
        <v>1.288657303870886</v>
      </c>
      <c r="F1875" s="1">
        <v>20.16933527747527</v>
      </c>
      <c r="G1875" s="1">
        <v>10.197758250133861</v>
      </c>
      <c r="H1875" s="1"/>
      <c r="I1875" s="1">
        <v>5.4269797812613563</v>
      </c>
      <c r="J1875" s="1">
        <v>1.4895600895998009</v>
      </c>
      <c r="K1875" s="1">
        <v>11.7991073924553</v>
      </c>
      <c r="L1875" s="1">
        <v>11.742680925832159</v>
      </c>
      <c r="M1875" s="1">
        <v>4.5877242282538193E-2</v>
      </c>
      <c r="N1875" s="1">
        <v>6.411274288483904</v>
      </c>
      <c r="O1875" s="1"/>
      <c r="P1875" s="1">
        <v>4.7700388748005969</v>
      </c>
      <c r="Q1875" s="1">
        <v>3.984847893669893</v>
      </c>
      <c r="R1875" s="1"/>
      <c r="S1875" s="1"/>
      <c r="T1875" s="1">
        <v>3.392911990549313</v>
      </c>
    </row>
    <row r="1876" spans="1:20" x14ac:dyDescent="0.3">
      <c r="A1876" s="25">
        <v>39286</v>
      </c>
      <c r="B1876" s="1">
        <v>3.0548129620818019</v>
      </c>
      <c r="C1876" s="1">
        <v>1.2293046747934431</v>
      </c>
      <c r="D1876" s="1"/>
      <c r="E1876" s="1">
        <v>1.302205215561524</v>
      </c>
      <c r="F1876" s="1">
        <v>20.56368145445111</v>
      </c>
      <c r="G1876" s="1">
        <v>10.153892816273199</v>
      </c>
      <c r="H1876" s="1"/>
      <c r="I1876" s="1">
        <v>5.4113717713748404</v>
      </c>
      <c r="J1876" s="1">
        <v>1.474430136706101</v>
      </c>
      <c r="K1876" s="1">
        <v>11.92755801738805</v>
      </c>
      <c r="L1876" s="1">
        <v>11.928815795575989</v>
      </c>
      <c r="M1876" s="1">
        <v>4.62769072495244E-2</v>
      </c>
      <c r="N1876" s="1">
        <v>6.5039087013963943</v>
      </c>
      <c r="O1876" s="1"/>
      <c r="P1876" s="1">
        <v>4.6912128638931492</v>
      </c>
      <c r="Q1876" s="1">
        <v>4.0763454740939098</v>
      </c>
      <c r="R1876" s="1"/>
      <c r="S1876" s="1"/>
      <c r="T1876" s="1">
        <v>3.4279976373301762</v>
      </c>
    </row>
    <row r="1877" spans="1:20" x14ac:dyDescent="0.3">
      <c r="A1877" s="25">
        <v>39287</v>
      </c>
      <c r="B1877" s="1">
        <v>2.9120057059769371</v>
      </c>
      <c r="C1877" s="1">
        <v>1.1901236493027061</v>
      </c>
      <c r="D1877" s="1"/>
      <c r="E1877" s="1">
        <v>1.2649709787701899</v>
      </c>
      <c r="F1877" s="1">
        <v>19.866378641716651</v>
      </c>
      <c r="G1877" s="1">
        <v>9.6097624851117533</v>
      </c>
      <c r="H1877" s="1"/>
      <c r="I1877" s="1">
        <v>5.1841175057036111</v>
      </c>
      <c r="J1877" s="1">
        <v>1.4372567162363901</v>
      </c>
      <c r="K1877" s="1">
        <v>11.40458047354684</v>
      </c>
      <c r="L1877" s="1">
        <v>11.430779271293691</v>
      </c>
      <c r="M1877" s="1">
        <v>4.5398201058291683E-2</v>
      </c>
      <c r="N1877" s="1">
        <v>6.143451112032567</v>
      </c>
      <c r="O1877" s="1"/>
      <c r="P1877" s="1">
        <v>4.5804303619194346</v>
      </c>
      <c r="Q1877" s="1">
        <v>3.8309267304585761</v>
      </c>
      <c r="R1877" s="1"/>
      <c r="S1877" s="1"/>
      <c r="T1877" s="1">
        <v>3.2955699940933179</v>
      </c>
    </row>
    <row r="1878" spans="1:20" x14ac:dyDescent="0.3">
      <c r="A1878" s="25">
        <v>39288</v>
      </c>
      <c r="B1878" s="1">
        <v>2.9549776665784191</v>
      </c>
      <c r="C1878" s="1">
        <v>1.199429142856258</v>
      </c>
      <c r="D1878" s="1"/>
      <c r="E1878" s="1">
        <v>1.264641555213712</v>
      </c>
      <c r="F1878" s="1">
        <v>19.948947595070749</v>
      </c>
      <c r="G1878" s="1">
        <v>9.6249204563243502</v>
      </c>
      <c r="H1878" s="1"/>
      <c r="I1878" s="1">
        <v>5.1442847657175577</v>
      </c>
      <c r="J1878" s="1">
        <v>1.4130177751353501</v>
      </c>
      <c r="K1878" s="1">
        <v>11.35870525053252</v>
      </c>
      <c r="L1878" s="1">
        <v>11.348442103670109</v>
      </c>
      <c r="M1878" s="1">
        <v>4.5529253070812757E-2</v>
      </c>
      <c r="N1878" s="1">
        <v>6.2215109470277943</v>
      </c>
      <c r="O1878" s="1"/>
      <c r="P1878" s="1">
        <v>4.5804303619194346</v>
      </c>
      <c r="Q1878" s="1">
        <v>3.9651801894882008</v>
      </c>
      <c r="R1878" s="1"/>
      <c r="S1878" s="1"/>
      <c r="T1878" s="1">
        <v>3.30779681039574</v>
      </c>
    </row>
    <row r="1879" spans="1:20" x14ac:dyDescent="0.3">
      <c r="A1879" s="25">
        <v>39289</v>
      </c>
      <c r="B1879" s="1">
        <v>2.8187710576816891</v>
      </c>
      <c r="C1879" s="1">
        <v>1.141147367429328</v>
      </c>
      <c r="D1879" s="1"/>
      <c r="E1879" s="1">
        <v>1.212289420294967</v>
      </c>
      <c r="F1879" s="1">
        <v>19.214705241051661</v>
      </c>
      <c r="G1879" s="1">
        <v>9.1278666781833149</v>
      </c>
      <c r="H1879" s="1"/>
      <c r="I1879" s="1">
        <v>4.9731708304847952</v>
      </c>
      <c r="J1879" s="1">
        <v>1.374812095901726</v>
      </c>
      <c r="K1879" s="1">
        <v>10.98252842066556</v>
      </c>
      <c r="L1879" s="1">
        <v>11.073253247115691</v>
      </c>
      <c r="M1879" s="1">
        <v>4.3943325466510953E-2</v>
      </c>
      <c r="N1879" s="1">
        <v>5.9212509138835978</v>
      </c>
      <c r="O1879" s="1"/>
      <c r="P1879" s="1">
        <v>4.5356912747983076</v>
      </c>
      <c r="Q1879" s="1">
        <v>3.8266511424824521</v>
      </c>
      <c r="R1879" s="1"/>
      <c r="S1879" s="1"/>
      <c r="T1879" s="1">
        <v>3.183284111045475</v>
      </c>
    </row>
    <row r="1880" spans="1:20" x14ac:dyDescent="0.3">
      <c r="A1880" s="25">
        <v>39290</v>
      </c>
      <c r="B1880" s="1">
        <v>2.7956027334593472</v>
      </c>
      <c r="C1880" s="1">
        <v>1.109312784215615</v>
      </c>
      <c r="D1880" s="1"/>
      <c r="E1880" s="1">
        <v>1.198413559081619</v>
      </c>
      <c r="F1880" s="1">
        <v>18.805508341835239</v>
      </c>
      <c r="G1880" s="1">
        <v>9.5171929615288189</v>
      </c>
      <c r="H1880" s="1"/>
      <c r="I1880" s="1">
        <v>4.8483011951061146</v>
      </c>
      <c r="J1880" s="1">
        <v>1.3567606731576529</v>
      </c>
      <c r="K1880" s="1">
        <v>10.55130132285298</v>
      </c>
      <c r="L1880" s="1">
        <v>10.77682587765041</v>
      </c>
      <c r="M1880" s="1">
        <v>4.297356467183186E-2</v>
      </c>
      <c r="N1880" s="1">
        <v>5.8034476892844413</v>
      </c>
      <c r="O1880" s="1"/>
      <c r="P1880" s="1">
        <v>4.5250391111980379</v>
      </c>
      <c r="Q1880" s="1">
        <v>3.700093741671175</v>
      </c>
      <c r="R1880" s="1"/>
      <c r="S1880" s="1"/>
      <c r="T1880" s="1">
        <v>3.1259303012403952</v>
      </c>
    </row>
    <row r="1881" spans="1:20" x14ac:dyDescent="0.3">
      <c r="A1881" s="25">
        <v>39293</v>
      </c>
      <c r="B1881" s="1">
        <v>2.841800023769208</v>
      </c>
      <c r="C1881" s="1">
        <v>1.116659226505915</v>
      </c>
      <c r="D1881" s="1"/>
      <c r="E1881" s="1">
        <v>1.2023841623319611</v>
      </c>
      <c r="F1881" s="1">
        <v>19.49439523158458</v>
      </c>
      <c r="G1881" s="1">
        <v>9.7104537985373511</v>
      </c>
      <c r="H1881" s="1"/>
      <c r="I1881" s="1">
        <v>5.1248281077976614</v>
      </c>
      <c r="J1881" s="1">
        <v>1.3636813459362549</v>
      </c>
      <c r="K1881" s="1">
        <v>11.010053554638381</v>
      </c>
      <c r="L1881" s="1">
        <v>11.068743151012139</v>
      </c>
      <c r="M1881" s="1">
        <v>4.433739279966209E-2</v>
      </c>
      <c r="N1881" s="1">
        <v>6.0651288583537104</v>
      </c>
      <c r="O1881" s="1"/>
      <c r="P1881" s="1">
        <v>4.4419522348504827</v>
      </c>
      <c r="Q1881" s="1">
        <v>3.7197614458528672</v>
      </c>
      <c r="R1881" s="1"/>
      <c r="S1881" s="1"/>
      <c r="T1881" s="1">
        <v>3.2233904311872341</v>
      </c>
    </row>
    <row r="1882" spans="1:20" x14ac:dyDescent="0.3">
      <c r="A1882" s="25">
        <v>39294</v>
      </c>
      <c r="B1882" s="1">
        <v>2.814267066506956</v>
      </c>
      <c r="C1882" s="1">
        <v>1.0799270151075191</v>
      </c>
      <c r="D1882" s="1"/>
      <c r="E1882" s="1">
        <v>1.174978573800862</v>
      </c>
      <c r="F1882" s="1">
        <v>19.604076729096459</v>
      </c>
      <c r="G1882" s="1">
        <v>9.547200996772899</v>
      </c>
      <c r="H1882" s="1"/>
      <c r="I1882" s="1">
        <v>5.0514476947449856</v>
      </c>
      <c r="J1882" s="1">
        <v>1.3528279993537839</v>
      </c>
      <c r="K1882" s="1">
        <v>10.93665319765125</v>
      </c>
      <c r="L1882" s="1">
        <v>11.04925673472863</v>
      </c>
      <c r="M1882" s="1">
        <v>4.3622409767713012E-2</v>
      </c>
      <c r="N1882" s="1">
        <v>5.9814737487609566</v>
      </c>
      <c r="O1882" s="1"/>
      <c r="P1882" s="1">
        <v>4.3247784347166078</v>
      </c>
      <c r="Q1882" s="1">
        <v>3.8685519035852862</v>
      </c>
      <c r="R1882" s="1"/>
      <c r="S1882" s="1"/>
      <c r="T1882" s="1">
        <v>3.2003544004725271</v>
      </c>
    </row>
    <row r="1883" spans="1:20" x14ac:dyDescent="0.3">
      <c r="A1883" s="25">
        <v>39295</v>
      </c>
      <c r="B1883" s="1">
        <v>2.8251520072858631</v>
      </c>
      <c r="C1883" s="1">
        <v>1.0480924318938061</v>
      </c>
      <c r="D1883" s="1"/>
      <c r="E1883" s="1">
        <v>1.1932102325416809</v>
      </c>
      <c r="F1883" s="1">
        <v>19.651055230576791</v>
      </c>
      <c r="G1883" s="1">
        <v>9.5726240128832369</v>
      </c>
      <c r="H1883" s="1"/>
      <c r="I1883" s="1">
        <v>5.0327911634626554</v>
      </c>
      <c r="J1883" s="1">
        <v>1.343391522334763</v>
      </c>
      <c r="K1883" s="1">
        <v>10.844902751622611</v>
      </c>
      <c r="L1883" s="1">
        <v>11.043524177138581</v>
      </c>
      <c r="M1883" s="1">
        <v>4.399115173359705E-2</v>
      </c>
      <c r="N1883" s="1">
        <v>5.9770468273984916</v>
      </c>
      <c r="O1883" s="1"/>
      <c r="P1883" s="1">
        <v>4.33756103130239</v>
      </c>
      <c r="Q1883" s="1">
        <v>3.873682609064184</v>
      </c>
      <c r="R1883" s="1"/>
      <c r="S1883" s="1"/>
      <c r="T1883" s="1">
        <v>3.203366804489066</v>
      </c>
    </row>
    <row r="1884" spans="1:20" x14ac:dyDescent="0.3">
      <c r="A1884" s="25">
        <v>39296</v>
      </c>
      <c r="B1884" s="1">
        <v>2.8310885588018571</v>
      </c>
      <c r="C1884" s="1">
        <v>1.077478201015178</v>
      </c>
      <c r="D1884" s="1"/>
      <c r="E1884" s="1">
        <v>1.210918856966906</v>
      </c>
      <c r="F1884" s="1">
        <v>19.78082040079271</v>
      </c>
      <c r="G1884" s="1">
        <v>9.7364703293514996</v>
      </c>
      <c r="H1884" s="1"/>
      <c r="I1884" s="1">
        <v>5.0359695115602099</v>
      </c>
      <c r="J1884" s="1">
        <v>1.34035691127612</v>
      </c>
      <c r="K1884" s="1">
        <v>11.065103822584</v>
      </c>
      <c r="L1884" s="1">
        <v>11.16068126553855</v>
      </c>
      <c r="M1884" s="1">
        <v>4.4774494124807433E-2</v>
      </c>
      <c r="N1884" s="1">
        <v>6.0128818043288534</v>
      </c>
      <c r="O1884" s="1"/>
      <c r="P1884" s="1">
        <v>4.3972131474638934</v>
      </c>
      <c r="Q1884" s="1">
        <v>4.1498855853417806</v>
      </c>
      <c r="R1884" s="1"/>
      <c r="S1884" s="1"/>
      <c r="T1884" s="1">
        <v>3.2303603071470688</v>
      </c>
    </row>
    <row r="1885" spans="1:20" x14ac:dyDescent="0.3">
      <c r="A1885" s="25">
        <v>39297</v>
      </c>
      <c r="B1885" s="1">
        <v>2.7629335089981719</v>
      </c>
      <c r="C1885" s="1">
        <v>1.033399547339759</v>
      </c>
      <c r="D1885" s="1"/>
      <c r="E1885" s="1">
        <v>1.1926283297863201</v>
      </c>
      <c r="F1885" s="1">
        <v>18.953536778514049</v>
      </c>
      <c r="G1885" s="1">
        <v>9.3781878297763903</v>
      </c>
      <c r="H1885" s="1"/>
      <c r="I1885" s="1">
        <v>4.8810299297399284</v>
      </c>
      <c r="J1885" s="1">
        <v>1.3056704612676451</v>
      </c>
      <c r="K1885" s="1">
        <v>10.826552661759999</v>
      </c>
      <c r="L1885" s="1">
        <v>10.928531779702761</v>
      </c>
      <c r="M1885" s="1">
        <v>4.273779569968443E-2</v>
      </c>
      <c r="N1885" s="1">
        <v>5.7932156929681238</v>
      </c>
      <c r="O1885" s="1"/>
      <c r="P1885" s="1">
        <v>4.4952130528518257</v>
      </c>
      <c r="Q1885" s="1">
        <v>4.1396241743839841</v>
      </c>
      <c r="R1885" s="1"/>
      <c r="S1885" s="1"/>
      <c r="T1885" s="1">
        <v>3.121441228588298</v>
      </c>
    </row>
    <row r="1886" spans="1:20" x14ac:dyDescent="0.3">
      <c r="A1886" s="25">
        <v>39300</v>
      </c>
      <c r="B1886" s="1">
        <v>2.7849881664535312</v>
      </c>
      <c r="C1886" s="1">
        <v>1.013809034587752</v>
      </c>
      <c r="D1886" s="1"/>
      <c r="E1886" s="1">
        <v>1.204014625889086</v>
      </c>
      <c r="F1886" s="1">
        <v>18.83742952257791</v>
      </c>
      <c r="G1886" s="1">
        <v>9.51034903265937</v>
      </c>
      <c r="H1886" s="1"/>
      <c r="I1886" s="1">
        <v>4.8886512877313688</v>
      </c>
      <c r="J1886" s="1">
        <v>1.3281259823170299</v>
      </c>
      <c r="K1886" s="1">
        <v>10.73480221573136</v>
      </c>
      <c r="L1886" s="1">
        <v>10.940785819771991</v>
      </c>
      <c r="M1886" s="1">
        <v>4.3385506718558869E-2</v>
      </c>
      <c r="N1886" s="1">
        <v>5.8181749057676573</v>
      </c>
      <c r="O1886" s="1"/>
      <c r="P1886" s="1">
        <v>4.6123868529857024</v>
      </c>
      <c r="Q1886" s="1">
        <v>4.0934478255361517</v>
      </c>
      <c r="R1886" s="1"/>
      <c r="S1886" s="1"/>
      <c r="T1886" s="1">
        <v>3.1359125812167679</v>
      </c>
    </row>
    <row r="1887" spans="1:20" x14ac:dyDescent="0.3">
      <c r="A1887" s="25">
        <v>39301</v>
      </c>
      <c r="B1887" s="1">
        <v>2.795541310854643</v>
      </c>
      <c r="C1887" s="1">
        <v>1.12645448287528</v>
      </c>
      <c r="D1887" s="1"/>
      <c r="E1887" s="1">
        <v>1.215845624480463</v>
      </c>
      <c r="F1887" s="1">
        <v>19.35175691585092</v>
      </c>
      <c r="G1887" s="1">
        <v>9.6541602965634983</v>
      </c>
      <c r="H1887" s="1"/>
      <c r="I1887" s="1">
        <v>5.0421929358622597</v>
      </c>
      <c r="J1887" s="1">
        <v>1.37861315719912</v>
      </c>
      <c r="K1887" s="1">
        <v>10.532951233811479</v>
      </c>
      <c r="L1887" s="1">
        <v>10.94462773613308</v>
      </c>
      <c r="M1887" s="1">
        <v>4.3544905897399559E-2</v>
      </c>
      <c r="N1887" s="1">
        <v>5.8443617647315129</v>
      </c>
      <c r="O1887" s="1"/>
      <c r="P1887" s="1">
        <v>4.8893431073890659</v>
      </c>
      <c r="Q1887" s="1">
        <v>3.9514983082881798</v>
      </c>
      <c r="R1887" s="1"/>
      <c r="S1887" s="1"/>
      <c r="T1887" s="1">
        <v>3.1779090372120429</v>
      </c>
    </row>
    <row r="1888" spans="1:20" x14ac:dyDescent="0.3">
      <c r="A1888" s="25">
        <v>39302</v>
      </c>
      <c r="B1888" s="1">
        <v>2.907143888538315</v>
      </c>
      <c r="C1888" s="1">
        <v>1.12645448287528</v>
      </c>
      <c r="D1888" s="1"/>
      <c r="E1888" s="1">
        <v>1.238449861379243</v>
      </c>
      <c r="F1888" s="1">
        <v>19.781648932035711</v>
      </c>
      <c r="G1888" s="1">
        <v>10.049620571473239</v>
      </c>
      <c r="H1888" s="1"/>
      <c r="I1888" s="1">
        <v>5.2091994971444278</v>
      </c>
      <c r="J1888" s="1">
        <v>1.423577082807826</v>
      </c>
      <c r="K1888" s="1">
        <v>10.67057690367554</v>
      </c>
      <c r="L1888" s="1">
        <v>11.16037148339149</v>
      </c>
      <c r="M1888" s="1">
        <v>4.4585088884399847E-2</v>
      </c>
      <c r="N1888" s="1">
        <v>6.0332300511640016</v>
      </c>
      <c r="O1888" s="1"/>
      <c r="P1888" s="1">
        <v>4.9852125800569436</v>
      </c>
      <c r="Q1888" s="1">
        <v>4.053257299438866</v>
      </c>
      <c r="R1888" s="1"/>
      <c r="S1888" s="1"/>
      <c r="T1888" s="1">
        <v>3.2629060838747721</v>
      </c>
    </row>
    <row r="1889" spans="1:20" x14ac:dyDescent="0.3">
      <c r="A1889" s="25">
        <v>39303</v>
      </c>
      <c r="B1889" s="1">
        <v>2.77132162857301</v>
      </c>
      <c r="C1889" s="1">
        <v>1.096147771016579</v>
      </c>
      <c r="D1889" s="1">
        <v>1</v>
      </c>
      <c r="E1889" s="1">
        <v>1.209007521654202</v>
      </c>
      <c r="F1889" s="1">
        <v>19.057536109184309</v>
      </c>
      <c r="G1889" s="1">
        <v>9.5883545316294363</v>
      </c>
      <c r="H1889" s="1"/>
      <c r="I1889" s="1">
        <v>5.0660217285416467</v>
      </c>
      <c r="J1889" s="1">
        <v>1.4135040607278071</v>
      </c>
      <c r="K1889" s="1">
        <v>10.340275296822901</v>
      </c>
      <c r="L1889" s="1">
        <v>10.943647844508019</v>
      </c>
      <c r="M1889" s="1">
        <v>4.3369676161741928E-2</v>
      </c>
      <c r="N1889" s="1">
        <v>5.7887211217143886</v>
      </c>
      <c r="O1889" s="1"/>
      <c r="P1889" s="1">
        <v>5.0278212347234792</v>
      </c>
      <c r="Q1889" s="1">
        <v>3.7342984445556611</v>
      </c>
      <c r="R1889" s="1"/>
      <c r="S1889" s="1"/>
      <c r="T1889" s="1">
        <v>3.1559362079149369</v>
      </c>
    </row>
    <row r="1890" spans="1:20" x14ac:dyDescent="0.3">
      <c r="A1890" s="25">
        <v>39304</v>
      </c>
      <c r="B1890" s="1">
        <v>2.725743691149082</v>
      </c>
      <c r="C1890" s="1">
        <v>1.096147771016579</v>
      </c>
      <c r="D1890" s="1">
        <v>1</v>
      </c>
      <c r="E1890" s="1">
        <v>1.2120930811871711</v>
      </c>
      <c r="F1890" s="1">
        <v>18.531012225944981</v>
      </c>
      <c r="G1890" s="1">
        <v>9.4985493192985171</v>
      </c>
      <c r="H1890" s="1"/>
      <c r="I1890" s="1">
        <v>4.9730805533717541</v>
      </c>
      <c r="J1890" s="1">
        <v>1.3939290131025559</v>
      </c>
      <c r="K1890" s="1">
        <v>10.487076010797161</v>
      </c>
      <c r="L1890" s="1">
        <v>10.94408340190304</v>
      </c>
      <c r="M1890" s="1">
        <v>4.3004945292143493E-2</v>
      </c>
      <c r="N1890" s="1">
        <v>5.676026228917217</v>
      </c>
      <c r="O1890" s="1"/>
      <c r="P1890" s="1">
        <v>4.8509953181626404</v>
      </c>
      <c r="Q1890" s="1">
        <v>3.8104039085429822</v>
      </c>
      <c r="R1890" s="1"/>
      <c r="S1890" s="1"/>
      <c r="T1890" s="1">
        <v>3.1091553455404539</v>
      </c>
    </row>
    <row r="1891" spans="1:20" x14ac:dyDescent="0.3">
      <c r="A1891" s="25">
        <v>39307</v>
      </c>
      <c r="B1891" s="1">
        <v>2.737526652820693</v>
      </c>
      <c r="C1891" s="1">
        <v>1.1016560512722089</v>
      </c>
      <c r="D1891" s="1">
        <v>1.103139013450561</v>
      </c>
      <c r="E1891" s="1">
        <v>1.1894713490643749</v>
      </c>
      <c r="F1891" s="1">
        <v>18.494344273686899</v>
      </c>
      <c r="G1891" s="1">
        <v>9.6037465077010538</v>
      </c>
      <c r="H1891" s="1"/>
      <c r="I1891" s="1">
        <v>4.9222200046729432</v>
      </c>
      <c r="J1891" s="1">
        <v>1.360588511923003</v>
      </c>
      <c r="K1891" s="1">
        <v>10.27604998394597</v>
      </c>
      <c r="L1891" s="1">
        <v>10.805353011608039</v>
      </c>
      <c r="M1891" s="1">
        <v>4.2862709744744737E-2</v>
      </c>
      <c r="N1891" s="1">
        <v>5.6988073111527369</v>
      </c>
      <c r="O1891" s="1"/>
      <c r="P1891" s="1">
        <v>4.953256089256139</v>
      </c>
      <c r="Q1891" s="1">
        <v>3.7761992056584952</v>
      </c>
      <c r="R1891" s="1"/>
      <c r="S1891" s="1"/>
      <c r="T1891" s="1">
        <v>3.0971057294743001</v>
      </c>
    </row>
    <row r="1892" spans="1:20" x14ac:dyDescent="0.3">
      <c r="A1892" s="25">
        <v>39308</v>
      </c>
      <c r="B1892" s="1">
        <v>2.6523336803806501</v>
      </c>
      <c r="C1892" s="1">
        <v>1.0746654780196181</v>
      </c>
      <c r="D1892" s="1">
        <v>1.098654708523461</v>
      </c>
      <c r="E1892" s="1">
        <v>1.1574190954727099</v>
      </c>
      <c r="F1892" s="1">
        <v>17.77868506103674</v>
      </c>
      <c r="G1892" s="1">
        <v>9.3270506688198882</v>
      </c>
      <c r="H1892" s="1"/>
      <c r="I1892" s="1">
        <v>4.7542879931997462</v>
      </c>
      <c r="J1892" s="1">
        <v>1.3283898185350991</v>
      </c>
      <c r="K1892" s="1">
        <v>10.220999716821449</v>
      </c>
      <c r="L1892" s="1">
        <v>10.60816264668472</v>
      </c>
      <c r="M1892" s="1">
        <v>4.1426148909819778E-2</v>
      </c>
      <c r="N1892" s="1">
        <v>5.6068016703956527</v>
      </c>
      <c r="O1892" s="1"/>
      <c r="P1892" s="1">
        <v>4.895734405549228</v>
      </c>
      <c r="Q1892" s="1">
        <v>3.5615646946654249</v>
      </c>
      <c r="R1892" s="1"/>
      <c r="S1892" s="1"/>
      <c r="T1892" s="1">
        <v>3.007147076196095</v>
      </c>
    </row>
    <row r="1893" spans="1:20" x14ac:dyDescent="0.3">
      <c r="A1893" s="25">
        <v>39309</v>
      </c>
      <c r="B1893" s="1">
        <v>2.609415635006116</v>
      </c>
      <c r="C1893" s="1">
        <v>1.032802548076823</v>
      </c>
      <c r="D1893" s="1">
        <v>0.94170403586816165</v>
      </c>
      <c r="E1893" s="1">
        <v>1.0966628208692271</v>
      </c>
      <c r="F1893" s="1">
        <v>17.011554451233909</v>
      </c>
      <c r="G1893" s="1">
        <v>9.0350367288543456</v>
      </c>
      <c r="H1893" s="1"/>
      <c r="I1893" s="1">
        <v>4.6283762609382659</v>
      </c>
      <c r="J1893" s="1">
        <v>1.291920469672279</v>
      </c>
      <c r="K1893" s="1">
        <v>9.7714225299673672</v>
      </c>
      <c r="L1893" s="1">
        <v>10.18866667340782</v>
      </c>
      <c r="M1893" s="1">
        <v>4.1018395303503777E-2</v>
      </c>
      <c r="N1893" s="1">
        <v>5.4663231732731834</v>
      </c>
      <c r="O1893" s="1"/>
      <c r="P1893" s="1">
        <v>4.4739087256512891</v>
      </c>
      <c r="Q1893" s="1">
        <v>3.5743914583626708</v>
      </c>
      <c r="R1893" s="1"/>
      <c r="S1893" s="1"/>
      <c r="T1893" s="1">
        <v>2.911104548139392</v>
      </c>
    </row>
    <row r="1894" spans="1:20" x14ac:dyDescent="0.3">
      <c r="A1894" s="25">
        <v>39310</v>
      </c>
      <c r="B1894" s="1">
        <v>2.5486636831708829</v>
      </c>
      <c r="C1894" s="1">
        <v>0.98598216589068499</v>
      </c>
      <c r="D1894" s="1">
        <v>0.80269058295307805</v>
      </c>
      <c r="E1894" s="1">
        <v>1.066421047911194</v>
      </c>
      <c r="F1894" s="1">
        <v>16.6190873983941</v>
      </c>
      <c r="G1894" s="1">
        <v>8.5928504132517816</v>
      </c>
      <c r="H1894" s="1"/>
      <c r="I1894" s="1">
        <v>4.6772006060624882</v>
      </c>
      <c r="J1894" s="1">
        <v>1.237443186048071</v>
      </c>
      <c r="K1894" s="1">
        <v>9.2943202091404657</v>
      </c>
      <c r="L1894" s="1">
        <v>9.998593165103264</v>
      </c>
      <c r="M1894" s="1">
        <v>3.9981096502287601E-2</v>
      </c>
      <c r="N1894" s="1">
        <v>5.3007562012271388</v>
      </c>
      <c r="O1894" s="1"/>
      <c r="P1894" s="1">
        <v>4.4739087256512891</v>
      </c>
      <c r="Q1894" s="1">
        <v>3.548737930968179</v>
      </c>
      <c r="R1894" s="1"/>
      <c r="S1894" s="1"/>
      <c r="T1894" s="1">
        <v>2.8360897814530359</v>
      </c>
    </row>
    <row r="1895" spans="1:20" x14ac:dyDescent="0.3">
      <c r="A1895" s="25">
        <v>39311</v>
      </c>
      <c r="B1895" s="1">
        <v>2.5766671558080141</v>
      </c>
      <c r="C1895" s="1">
        <v>1.0575898092271621</v>
      </c>
      <c r="D1895" s="1">
        <v>0.84304932736060945</v>
      </c>
      <c r="E1895" s="1">
        <v>1.0831774653613251</v>
      </c>
      <c r="F1895" s="1">
        <v>16.89762571034138</v>
      </c>
      <c r="G1895" s="1">
        <v>8.8863425984902573</v>
      </c>
      <c r="H1895" s="1"/>
      <c r="I1895" s="1">
        <v>4.6007700132643849</v>
      </c>
      <c r="J1895" s="1">
        <v>1.2481770202306699</v>
      </c>
      <c r="K1895" s="1">
        <v>9.6246218159931054</v>
      </c>
      <c r="L1895" s="1">
        <v>10.10393867507196</v>
      </c>
      <c r="M1895" s="1">
        <v>4.0552773393723707E-2</v>
      </c>
      <c r="N1895" s="1">
        <v>5.2571001516613318</v>
      </c>
      <c r="O1895" s="1"/>
      <c r="P1895" s="1">
        <v>4.6230390165859703</v>
      </c>
      <c r="Q1895" s="1">
        <v>3.5495930487020799</v>
      </c>
      <c r="R1895" s="1"/>
      <c r="S1895" s="1"/>
      <c r="T1895" s="1">
        <v>2.8681630242173601</v>
      </c>
    </row>
    <row r="1896" spans="1:20" x14ac:dyDescent="0.3">
      <c r="A1896" s="25">
        <v>39314</v>
      </c>
      <c r="B1896" s="1">
        <v>2.6653915838474518</v>
      </c>
      <c r="C1896" s="1">
        <v>1.046573248715901</v>
      </c>
      <c r="D1896" s="1">
        <v>0.80269058295307805</v>
      </c>
      <c r="E1896" s="1">
        <v>1.076937094414715</v>
      </c>
      <c r="F1896" s="1">
        <v>17.13938823839807</v>
      </c>
      <c r="G1896" s="1">
        <v>9.2202463757435051</v>
      </c>
      <c r="H1896" s="1"/>
      <c r="I1896" s="1">
        <v>4.6724514198394207</v>
      </c>
      <c r="J1896" s="1">
        <v>1.2395938016045629</v>
      </c>
      <c r="K1896" s="1">
        <v>10.012778323086181</v>
      </c>
      <c r="L1896" s="1">
        <v>10.34142514347503</v>
      </c>
      <c r="M1896" s="1">
        <v>4.0405515007999201E-2</v>
      </c>
      <c r="N1896" s="1">
        <v>5.3047986839420203</v>
      </c>
      <c r="O1896" s="1"/>
      <c r="P1896" s="1">
        <v>4.5165173803178238</v>
      </c>
      <c r="Q1896" s="1">
        <v>3.79159132209519</v>
      </c>
      <c r="R1896" s="1"/>
      <c r="S1896" s="1"/>
      <c r="T1896" s="1">
        <v>2.9064382752510269</v>
      </c>
    </row>
    <row r="1897" spans="1:20" x14ac:dyDescent="0.3">
      <c r="A1897" s="25">
        <v>39315</v>
      </c>
      <c r="B1897" s="1">
        <v>2.7091278426275882</v>
      </c>
      <c r="C1897" s="1">
        <v>1.0630980894827931</v>
      </c>
      <c r="D1897" s="1">
        <v>0.84753363228770906</v>
      </c>
      <c r="E1897" s="1">
        <v>1.0963022913831231</v>
      </c>
      <c r="F1897" s="1">
        <v>17.468546497657481</v>
      </c>
      <c r="G1897" s="1">
        <v>9.4687722503879268</v>
      </c>
      <c r="H1897" s="1"/>
      <c r="I1897" s="1">
        <v>4.7512442245530551</v>
      </c>
      <c r="J1897" s="1">
        <v>1.251929311806125</v>
      </c>
      <c r="K1897" s="1">
        <v>10.224835322614391</v>
      </c>
      <c r="L1897" s="1">
        <v>10.42320532136001</v>
      </c>
      <c r="M1897" s="1">
        <v>4.0941584847326511E-2</v>
      </c>
      <c r="N1897" s="1">
        <v>5.3137432372654922</v>
      </c>
      <c r="O1897" s="1"/>
      <c r="P1897" s="1">
        <v>4.3290393004221759</v>
      </c>
      <c r="Q1897" s="1">
        <v>3.9070321944458972</v>
      </c>
      <c r="R1897" s="1"/>
      <c r="S1897" s="1"/>
      <c r="T1897" s="1">
        <v>2.942409923213225</v>
      </c>
    </row>
    <row r="1898" spans="1:20" x14ac:dyDescent="0.3">
      <c r="A1898" s="25">
        <v>39316</v>
      </c>
      <c r="B1898" s="1">
        <v>2.7531860988376322</v>
      </c>
      <c r="C1898" s="1">
        <v>1.057038981201599</v>
      </c>
      <c r="D1898" s="1">
        <v>0.94170403586816198</v>
      </c>
      <c r="E1898" s="1">
        <v>1.1262751379279989</v>
      </c>
      <c r="F1898" s="1">
        <v>18.430052903845159</v>
      </c>
      <c r="G1898" s="1">
        <v>9.5490864602228651</v>
      </c>
      <c r="H1898" s="1"/>
      <c r="I1898" s="1">
        <v>4.9506338506011174</v>
      </c>
      <c r="J1898" s="1">
        <v>1.247800705302305</v>
      </c>
      <c r="K1898" s="1">
        <v>10.60284997394729</v>
      </c>
      <c r="L1898" s="1">
        <v>10.738842783715491</v>
      </c>
      <c r="M1898" s="1">
        <v>4.296398071601118E-2</v>
      </c>
      <c r="N1898" s="1">
        <v>5.5746510908250659</v>
      </c>
      <c r="O1898" s="1"/>
      <c r="P1898" s="1">
        <v>4.3801696857034651</v>
      </c>
      <c r="Q1898" s="1">
        <v>3.955773896033179</v>
      </c>
      <c r="R1898" s="1"/>
      <c r="S1898" s="1"/>
      <c r="T1898" s="1">
        <v>3.056349675132894</v>
      </c>
    </row>
    <row r="1899" spans="1:20" x14ac:dyDescent="0.3">
      <c r="A1899" s="25">
        <v>39317</v>
      </c>
      <c r="B1899" s="1">
        <v>2.698518701448223</v>
      </c>
      <c r="C1899" s="1">
        <v>1.013523567168839</v>
      </c>
      <c r="D1899" s="1">
        <v>0.97757847533268483</v>
      </c>
      <c r="E1899" s="1">
        <v>1.1019188126380439</v>
      </c>
      <c r="F1899" s="1">
        <v>18.67291467125898</v>
      </c>
      <c r="G1899" s="1">
        <v>9.7004421950063247</v>
      </c>
      <c r="H1899" s="1"/>
      <c r="I1899" s="1">
        <v>4.8690036340058329</v>
      </c>
      <c r="J1899" s="1">
        <v>1.2313769571820501</v>
      </c>
      <c r="K1899" s="1">
        <v>10.64894932167082</v>
      </c>
      <c r="L1899" s="1">
        <v>10.634942818139161</v>
      </c>
      <c r="M1899" s="1">
        <v>4.3670235404735268E-2</v>
      </c>
      <c r="N1899" s="1">
        <v>5.5904004745438369</v>
      </c>
      <c r="O1899" s="1"/>
      <c r="P1899" s="1">
        <v>4.3673870893831426</v>
      </c>
      <c r="Q1899" s="1">
        <v>3.9762967179487712</v>
      </c>
      <c r="R1899" s="1"/>
      <c r="S1899" s="1"/>
      <c r="T1899" s="1">
        <v>3.062492616656816</v>
      </c>
    </row>
    <row r="1900" spans="1:20" x14ac:dyDescent="0.3">
      <c r="A1900" s="25">
        <v>39318</v>
      </c>
      <c r="B1900" s="1">
        <v>2.76679393527888</v>
      </c>
      <c r="C1900" s="1">
        <v>0.99699872640194676</v>
      </c>
      <c r="D1900" s="1">
        <v>1.188340807176814</v>
      </c>
      <c r="E1900" s="1">
        <v>1.1175016535369811</v>
      </c>
      <c r="F1900" s="1">
        <v>19.190293451211581</v>
      </c>
      <c r="G1900" s="1">
        <v>9.8604124806769136</v>
      </c>
      <c r="H1900" s="1"/>
      <c r="I1900" s="1">
        <v>5.0433499996134099</v>
      </c>
      <c r="J1900" s="1">
        <v>1.273938941277807</v>
      </c>
      <c r="K1900" s="1">
        <v>10.695048669394341</v>
      </c>
      <c r="L1900" s="1">
        <v>10.84165631994529</v>
      </c>
      <c r="M1900" s="1">
        <v>4.4576416588734548E-2</v>
      </c>
      <c r="N1900" s="1">
        <v>5.6808777143793234</v>
      </c>
      <c r="O1900" s="1"/>
      <c r="P1900" s="1">
        <v>4.3673870893831426</v>
      </c>
      <c r="Q1900" s="1">
        <v>4.0575328874149914</v>
      </c>
      <c r="R1900" s="1"/>
      <c r="S1900" s="1"/>
      <c r="T1900" s="1">
        <v>3.1303603071470691</v>
      </c>
    </row>
    <row r="1901" spans="1:20" x14ac:dyDescent="0.3">
      <c r="A1901" s="25">
        <v>39321</v>
      </c>
      <c r="B1901" s="1">
        <v>2.7411230332718568</v>
      </c>
      <c r="C1901" s="1">
        <v>1.0482257327925899</v>
      </c>
      <c r="D1901" s="1">
        <v>1.103139013450561</v>
      </c>
      <c r="E1901" s="1">
        <v>1.119059084405531</v>
      </c>
      <c r="F1901" s="1">
        <v>19.375602880054799</v>
      </c>
      <c r="G1901" s="1">
        <v>10.00263694644887</v>
      </c>
      <c r="H1901" s="1"/>
      <c r="I1901" s="1">
        <v>4.9492147387417802</v>
      </c>
      <c r="J1901" s="1">
        <v>1.262646817695622</v>
      </c>
      <c r="K1901" s="1">
        <v>10.78724736484139</v>
      </c>
      <c r="L1901" s="1">
        <v>10.838521959700151</v>
      </c>
      <c r="M1901" s="1">
        <v>4.4579385251235198E-2</v>
      </c>
      <c r="N1901" s="1">
        <v>5.6730531349880504</v>
      </c>
      <c r="O1901" s="1"/>
      <c r="P1901" s="1">
        <v>4.3354305985823371</v>
      </c>
      <c r="Q1901" s="1">
        <v>3.9857030111726668</v>
      </c>
      <c r="R1901" s="1"/>
      <c r="S1901" s="1"/>
      <c r="T1901" s="1">
        <v>3.135144713526278</v>
      </c>
    </row>
    <row r="1902" spans="1:20" x14ac:dyDescent="0.3">
      <c r="A1902" s="25">
        <v>39322</v>
      </c>
      <c r="B1902" s="1">
        <v>2.6832201985705249</v>
      </c>
      <c r="C1902" s="1">
        <v>1.0052611467853929</v>
      </c>
      <c r="D1902" s="1">
        <v>1.044843049334631</v>
      </c>
      <c r="E1902" s="1">
        <v>1.082303698800626</v>
      </c>
      <c r="F1902" s="1">
        <v>18.63573238922422</v>
      </c>
      <c r="G1902" s="1">
        <v>9.7394883617537111</v>
      </c>
      <c r="H1902" s="1"/>
      <c r="I1902" s="1">
        <v>4.8470560681906862</v>
      </c>
      <c r="J1902" s="1">
        <v>1.245889631016682</v>
      </c>
      <c r="K1902" s="1">
        <v>10.40001284396379</v>
      </c>
      <c r="L1902" s="1">
        <v>10.51456537420615</v>
      </c>
      <c r="M1902" s="1">
        <v>4.3758533588839563E-2</v>
      </c>
      <c r="N1902" s="1">
        <v>5.5437996422667526</v>
      </c>
      <c r="O1902" s="1"/>
      <c r="P1902" s="1">
        <v>4.4739087256512891</v>
      </c>
      <c r="Q1902" s="1">
        <v>3.9574841312698532</v>
      </c>
      <c r="R1902" s="1"/>
      <c r="S1902" s="1"/>
      <c r="T1902" s="1">
        <v>3.0505020673360832</v>
      </c>
    </row>
    <row r="1903" spans="1:20" x14ac:dyDescent="0.3">
      <c r="A1903" s="25">
        <v>39323</v>
      </c>
      <c r="B1903" s="1">
        <v>2.7654207784040179</v>
      </c>
      <c r="C1903" s="1">
        <v>1.0256417837312271</v>
      </c>
      <c r="D1903" s="1">
        <v>1.0762331838561461</v>
      </c>
      <c r="E1903" s="1">
        <v>1.085204434313777</v>
      </c>
      <c r="F1903" s="1">
        <v>19.292087307355139</v>
      </c>
      <c r="G1903" s="1">
        <v>9.8959952646172962</v>
      </c>
      <c r="H1903" s="1"/>
      <c r="I1903" s="1">
        <v>4.9357959141986258</v>
      </c>
      <c r="J1903" s="1">
        <v>1.263896809130318</v>
      </c>
      <c r="K1903" s="1">
        <v>10.52909101758965</v>
      </c>
      <c r="L1903" s="1">
        <v>10.521108909009129</v>
      </c>
      <c r="M1903" s="1">
        <v>4.455896696667138E-2</v>
      </c>
      <c r="N1903" s="1">
        <v>5.6459152153285572</v>
      </c>
      <c r="O1903" s="1"/>
      <c r="P1903" s="1">
        <v>4.6123868529857024</v>
      </c>
      <c r="Q1903" s="1">
        <v>4.0618084753911141</v>
      </c>
      <c r="R1903" s="1"/>
      <c r="S1903" s="1"/>
      <c r="T1903" s="1">
        <v>3.1148257531009969</v>
      </c>
    </row>
    <row r="1904" spans="1:20" x14ac:dyDescent="0.3">
      <c r="A1904" s="25">
        <v>39324</v>
      </c>
      <c r="B1904" s="1">
        <v>2.7088848801474201</v>
      </c>
      <c r="C1904" s="1">
        <v>0.98322802576286961</v>
      </c>
      <c r="D1904" s="1">
        <v>1.044843049334631</v>
      </c>
      <c r="E1904" s="1">
        <v>1.0759975753708031</v>
      </c>
      <c r="F1904" s="1">
        <v>19.473815032385499</v>
      </c>
      <c r="G1904" s="1">
        <v>9.9558763676815598</v>
      </c>
      <c r="H1904" s="1"/>
      <c r="I1904" s="1">
        <v>4.9515489177674814</v>
      </c>
      <c r="J1904" s="1">
        <v>1.233669680961023</v>
      </c>
      <c r="K1904" s="1">
        <v>10.45533206123201</v>
      </c>
      <c r="L1904" s="1">
        <v>10.54296815575414</v>
      </c>
      <c r="M1904" s="1">
        <v>4.5033420152971147E-2</v>
      </c>
      <c r="N1904" s="1">
        <v>5.7059451724116403</v>
      </c>
      <c r="O1904" s="1"/>
      <c r="P1904" s="1">
        <v>4.5910825257851657</v>
      </c>
      <c r="Q1904" s="1">
        <v>4.0190525965543804</v>
      </c>
      <c r="R1904" s="1"/>
      <c r="S1904" s="1"/>
      <c r="T1904" s="1">
        <v>3.1220909627879432</v>
      </c>
    </row>
    <row r="1905" spans="1:20" x14ac:dyDescent="0.3">
      <c r="A1905" s="25">
        <v>39325</v>
      </c>
      <c r="B1905" s="1">
        <v>2.832313300151668</v>
      </c>
      <c r="C1905" s="1">
        <v>1.0217859875522859</v>
      </c>
      <c r="D1905" s="1">
        <v>1.0762331838561461</v>
      </c>
      <c r="E1905" s="1">
        <v>1.104072173373978</v>
      </c>
      <c r="F1905" s="1">
        <v>20.143728823411578</v>
      </c>
      <c r="G1905" s="1">
        <v>10.25594099923622</v>
      </c>
      <c r="H1905" s="1"/>
      <c r="I1905" s="1">
        <v>5.1503633721465416</v>
      </c>
      <c r="J1905" s="1">
        <v>1.2468728729598839</v>
      </c>
      <c r="K1905" s="1">
        <v>10.879446060288441</v>
      </c>
      <c r="L1905" s="1">
        <v>10.97826341989121</v>
      </c>
      <c r="M1905" s="1">
        <v>4.6538244732490117E-2</v>
      </c>
      <c r="N1905" s="1">
        <v>5.8944578381819266</v>
      </c>
      <c r="O1905" s="1"/>
      <c r="P1905" s="1">
        <v>4.6869519984530434</v>
      </c>
      <c r="Q1905" s="1">
        <v>4.0874620025544814</v>
      </c>
      <c r="R1905" s="1"/>
      <c r="S1905" s="1"/>
      <c r="T1905" s="1">
        <v>3.2272297696396852</v>
      </c>
    </row>
    <row r="1906" spans="1:20" x14ac:dyDescent="0.3">
      <c r="A1906" s="25">
        <v>39328</v>
      </c>
      <c r="B1906" s="1">
        <v>2.808295504221364</v>
      </c>
      <c r="C1906" s="1">
        <v>1.0553864971249101</v>
      </c>
      <c r="D1906" s="1">
        <v>1.0717488789290459</v>
      </c>
      <c r="E1906" s="1">
        <v>1.1245822147056921</v>
      </c>
      <c r="F1906" s="1">
        <v>20.271597225089611</v>
      </c>
      <c r="G1906" s="1">
        <v>10.21592225231614</v>
      </c>
      <c r="H1906" s="1"/>
      <c r="I1906" s="1">
        <v>5.0645738138562546</v>
      </c>
      <c r="J1906" s="1">
        <v>1.2473232028868511</v>
      </c>
      <c r="K1906" s="1">
        <v>10.879446060288441</v>
      </c>
      <c r="L1906" s="1">
        <v>11.093648593364771</v>
      </c>
      <c r="M1906" s="1">
        <v>4.5987374085190547E-2</v>
      </c>
      <c r="N1906" s="1">
        <v>5.9161997023335706</v>
      </c>
      <c r="O1906" s="1"/>
      <c r="P1906" s="1">
        <v>4.5633869001590073</v>
      </c>
      <c r="Q1906" s="1">
        <v>4.0036604803488114</v>
      </c>
      <c r="R1906" s="1"/>
      <c r="S1906" s="1"/>
      <c r="T1906" s="1">
        <v>3.238747784997039</v>
      </c>
    </row>
    <row r="1907" spans="1:20" x14ac:dyDescent="0.3">
      <c r="A1907" s="25">
        <v>39329</v>
      </c>
      <c r="B1907" s="1">
        <v>2.7869390573066761</v>
      </c>
      <c r="C1907" s="1">
        <v>1.045266535621713</v>
      </c>
      <c r="D1907" s="1">
        <v>1.0627802690589381</v>
      </c>
      <c r="E1907" s="1">
        <v>1.1306275227432101</v>
      </c>
      <c r="F1907" s="1">
        <v>20.527230396009301</v>
      </c>
      <c r="G1907" s="1">
        <v>10.252286355181541</v>
      </c>
      <c r="H1907" s="1"/>
      <c r="I1907" s="1">
        <v>5.1269273926367669</v>
      </c>
      <c r="J1907" s="1">
        <v>1.263729894219747</v>
      </c>
      <c r="K1907" s="1">
        <v>10.759587756207271</v>
      </c>
      <c r="L1907" s="1">
        <v>10.945737294982839</v>
      </c>
      <c r="M1907" s="1">
        <v>4.6346092097835433E-2</v>
      </c>
      <c r="N1907" s="1">
        <v>6.0338162897222176</v>
      </c>
      <c r="O1907" s="1"/>
      <c r="P1907" s="1">
        <v>4.7508649800546543</v>
      </c>
      <c r="Q1907" s="1">
        <v>4.0609533576572154</v>
      </c>
      <c r="R1907" s="1"/>
      <c r="S1907" s="1"/>
      <c r="T1907" s="1">
        <v>3.2634376845835722</v>
      </c>
    </row>
    <row r="1908" spans="1:20" x14ac:dyDescent="0.3">
      <c r="A1908" s="25">
        <v>39330</v>
      </c>
      <c r="B1908" s="1">
        <v>2.716308606702015</v>
      </c>
      <c r="C1908" s="1">
        <v>1.0287697707679031</v>
      </c>
      <c r="D1908" s="1">
        <v>1.022421524667315</v>
      </c>
      <c r="E1908" s="1">
        <v>1.099066818757527</v>
      </c>
      <c r="F1908" s="1">
        <v>20.23841758053165</v>
      </c>
      <c r="G1908" s="1">
        <v>9.942850917126334</v>
      </c>
      <c r="H1908" s="1"/>
      <c r="I1908" s="1">
        <v>5.1343278694056007</v>
      </c>
      <c r="J1908" s="1">
        <v>1.242472413654186</v>
      </c>
      <c r="K1908" s="1">
        <v>10.46455193077672</v>
      </c>
      <c r="L1908" s="1">
        <v>10.698019927174521</v>
      </c>
      <c r="M1908" s="1">
        <v>4.5969836740873217E-2</v>
      </c>
      <c r="N1908" s="1">
        <v>5.9837375091766587</v>
      </c>
      <c r="O1908" s="1"/>
      <c r="P1908" s="1">
        <v>4.7189084892538489</v>
      </c>
      <c r="Q1908" s="1">
        <v>4.0609533576572154</v>
      </c>
      <c r="R1908" s="1"/>
      <c r="S1908" s="1"/>
      <c r="T1908" s="1">
        <v>3.2136444181925499</v>
      </c>
    </row>
    <row r="1909" spans="1:20" x14ac:dyDescent="0.3">
      <c r="A1909" s="25">
        <v>39331</v>
      </c>
      <c r="B1909" s="1">
        <v>2.753554712307019</v>
      </c>
      <c r="C1909" s="1">
        <v>1.022495951933226</v>
      </c>
      <c r="D1909" s="1">
        <v>1.013452914797208</v>
      </c>
      <c r="E1909" s="1">
        <v>1.0760365838032471</v>
      </c>
      <c r="F1909" s="1">
        <v>20.677419668497571</v>
      </c>
      <c r="G1909" s="1">
        <v>9.8674851147512719</v>
      </c>
      <c r="H1909" s="1"/>
      <c r="I1909" s="1">
        <v>5.1583315264369514</v>
      </c>
      <c r="J1909" s="1">
        <v>1.2125495474062999</v>
      </c>
      <c r="K1909" s="1">
        <v>10.400012843963779</v>
      </c>
      <c r="L1909" s="1">
        <v>10.614602727642829</v>
      </c>
      <c r="M1909" s="1">
        <v>4.5500133551067933E-2</v>
      </c>
      <c r="N1909" s="1">
        <v>6.0332848848189933</v>
      </c>
      <c r="O1909" s="1"/>
      <c r="P1909" s="1">
        <v>4.7508649800546534</v>
      </c>
      <c r="Q1909" s="1">
        <v>4.0318793602516259</v>
      </c>
      <c r="R1909" s="1"/>
      <c r="S1909" s="1"/>
      <c r="T1909" s="1">
        <v>3.2232132309509671</v>
      </c>
    </row>
    <row r="1910" spans="1:20" x14ac:dyDescent="0.3">
      <c r="A1910" s="25">
        <v>39335</v>
      </c>
      <c r="B1910" s="1">
        <v>2.6484453866313702</v>
      </c>
      <c r="C1910" s="1">
        <v>0.96834652065515459</v>
      </c>
      <c r="D1910" s="1">
        <v>1.0089686098701081</v>
      </c>
      <c r="E1910" s="1">
        <v>1.040930687408901</v>
      </c>
      <c r="F1910" s="1">
        <v>20.01348232871938</v>
      </c>
      <c r="G1910" s="1">
        <v>9.5977768264037788</v>
      </c>
      <c r="H1910" s="1"/>
      <c r="I1910" s="1">
        <v>4.9469640032813116</v>
      </c>
      <c r="J1910" s="1">
        <v>1.1403889474037621</v>
      </c>
      <c r="K1910" s="1">
        <v>10.040437931720289</v>
      </c>
      <c r="L1910" s="1">
        <v>10.18719819010327</v>
      </c>
      <c r="M1910" s="1">
        <v>4.3962364531659158E-2</v>
      </c>
      <c r="N1910" s="1">
        <v>5.879351066651239</v>
      </c>
      <c r="O1910" s="1"/>
      <c r="P1910" s="1">
        <v>4.3801696857034651</v>
      </c>
      <c r="Q1910" s="1">
        <v>3.891640078009202</v>
      </c>
      <c r="R1910" s="1"/>
      <c r="S1910" s="1"/>
      <c r="T1910" s="1">
        <v>3.1099822799763661</v>
      </c>
    </row>
    <row r="1911" spans="1:20" x14ac:dyDescent="0.3">
      <c r="A1911" s="25">
        <v>39336</v>
      </c>
      <c r="B1911" s="1">
        <v>2.7079924602464298</v>
      </c>
      <c r="C1911" s="1">
        <v>1.0290408971622049</v>
      </c>
      <c r="D1911" s="1">
        <v>1.0179372197243071</v>
      </c>
      <c r="E1911" s="1">
        <v>1.0646880509854939</v>
      </c>
      <c r="F1911" s="1">
        <v>20.514872375806309</v>
      </c>
      <c r="G1911" s="1">
        <v>9.9099059201506066</v>
      </c>
      <c r="H1911" s="1"/>
      <c r="I1911" s="1">
        <v>5.1340108304468117</v>
      </c>
      <c r="J1911" s="1">
        <v>1.168620972114307</v>
      </c>
      <c r="K1911" s="1">
        <v>10.13263662716734</v>
      </c>
      <c r="L1911" s="1">
        <v>10.24576222253619</v>
      </c>
      <c r="M1911" s="1">
        <v>4.4685666632042632E-2</v>
      </c>
      <c r="N1911" s="1">
        <v>6.0789945820640474</v>
      </c>
      <c r="O1911" s="1"/>
      <c r="P1911" s="1">
        <v>4.3375610313023909</v>
      </c>
      <c r="Q1911" s="1">
        <v>3.9198589581431431</v>
      </c>
      <c r="R1911" s="1"/>
      <c r="S1911" s="1"/>
      <c r="T1911" s="1">
        <v>3.1848789131718771</v>
      </c>
    </row>
    <row r="1912" spans="1:20" x14ac:dyDescent="0.3">
      <c r="A1912" s="25">
        <v>39337</v>
      </c>
      <c r="B1912" s="1">
        <v>2.6997101608277578</v>
      </c>
      <c r="C1912" s="1">
        <v>1.0690085259410389</v>
      </c>
      <c r="D1912" s="1">
        <v>1.0089686098701081</v>
      </c>
      <c r="E1912" s="1">
        <v>1.0668171440345751</v>
      </c>
      <c r="F1912" s="1">
        <v>20.422472820762071</v>
      </c>
      <c r="G1912" s="1">
        <v>9.742848322790481</v>
      </c>
      <c r="H1912" s="1"/>
      <c r="I1912" s="1">
        <v>5.2077537060863754</v>
      </c>
      <c r="J1912" s="1">
        <v>1.1762127561769991</v>
      </c>
      <c r="K1912" s="1">
        <v>10.13263662716734</v>
      </c>
      <c r="L1912" s="1">
        <v>10.293555526697659</v>
      </c>
      <c r="M1912" s="1">
        <v>4.3943305811646217E-2</v>
      </c>
      <c r="N1912" s="1">
        <v>6.1231049875316073</v>
      </c>
      <c r="O1912" s="1"/>
      <c r="P1912" s="1">
        <v>4.2821697803155336</v>
      </c>
      <c r="Q1912" s="1">
        <v>3.9001912537303229</v>
      </c>
      <c r="R1912" s="1"/>
      <c r="S1912" s="1"/>
      <c r="T1912" s="1">
        <v>3.1826343768458281</v>
      </c>
    </row>
    <row r="1913" spans="1:20" x14ac:dyDescent="0.3">
      <c r="A1913" s="25">
        <v>39338</v>
      </c>
      <c r="B1913" s="1">
        <v>2.7267039276374572</v>
      </c>
      <c r="C1913" s="1">
        <v>1.119933138128407</v>
      </c>
      <c r="D1913" s="1">
        <v>1.0179372197243071</v>
      </c>
      <c r="E1913" s="1">
        <v>1.0786259314817721</v>
      </c>
      <c r="F1913" s="1">
        <v>20.87788621140545</v>
      </c>
      <c r="G1913" s="1">
        <v>9.7939079411279746</v>
      </c>
      <c r="H1913" s="1"/>
      <c r="I1913" s="1">
        <v>5.247856417764087</v>
      </c>
      <c r="J1913" s="1">
        <v>1.2057441176495249</v>
      </c>
      <c r="K1913" s="1">
        <v>10.372353235329671</v>
      </c>
      <c r="L1913" s="1">
        <v>10.63483347443124</v>
      </c>
      <c r="M1913" s="1">
        <v>4.4451653756367913E-2</v>
      </c>
      <c r="N1913" s="1">
        <v>6.236943898756218</v>
      </c>
      <c r="O1913" s="1"/>
      <c r="P1913" s="1">
        <v>4.2395611256489989</v>
      </c>
      <c r="Q1913" s="1">
        <v>3.9172936054036929</v>
      </c>
      <c r="R1913" s="1"/>
      <c r="S1913" s="1"/>
      <c r="T1913" s="1">
        <v>3.2432368576491362</v>
      </c>
    </row>
    <row r="1914" spans="1:20" x14ac:dyDescent="0.3">
      <c r="A1914" s="25">
        <v>39339</v>
      </c>
      <c r="B1914" s="1">
        <v>2.7300613616371812</v>
      </c>
      <c r="C1914" s="1">
        <v>1.1462368085406569</v>
      </c>
      <c r="D1914" s="1">
        <v>1.022421524667315</v>
      </c>
      <c r="E1914" s="1">
        <v>1.0674188860896301</v>
      </c>
      <c r="F1914" s="1">
        <v>20.647166692321079</v>
      </c>
      <c r="G1914" s="1">
        <v>9.7079160491934964</v>
      </c>
      <c r="H1914" s="1"/>
      <c r="I1914" s="1">
        <v>5.3058748833873501</v>
      </c>
      <c r="J1914" s="1">
        <v>1.22843197251241</v>
      </c>
      <c r="K1914" s="1">
        <v>10.35391349624026</v>
      </c>
      <c r="L1914" s="1">
        <v>10.67505390641907</v>
      </c>
      <c r="M1914" s="1">
        <v>4.4416259088739619E-2</v>
      </c>
      <c r="N1914" s="1">
        <v>6.143178601175225</v>
      </c>
      <c r="O1914" s="1"/>
      <c r="P1914" s="1">
        <v>4.2182567984484614</v>
      </c>
      <c r="Q1914" s="1">
        <v>3.908742429682571</v>
      </c>
      <c r="R1914" s="1"/>
      <c r="S1914" s="1"/>
      <c r="T1914" s="1">
        <v>3.229238038984044</v>
      </c>
    </row>
    <row r="1915" spans="1:20" x14ac:dyDescent="0.3">
      <c r="A1915" s="25">
        <v>39342</v>
      </c>
      <c r="B1915" s="1">
        <v>2.6535707385155001</v>
      </c>
      <c r="C1915" s="1">
        <v>1.154012075843702</v>
      </c>
      <c r="D1915" s="1">
        <v>1.0269058295944149</v>
      </c>
      <c r="E1915" s="1">
        <v>1.0616580551846091</v>
      </c>
      <c r="F1915" s="1">
        <v>20.667521324353071</v>
      </c>
      <c r="G1915" s="1">
        <v>9.7471217383069622</v>
      </c>
      <c r="H1915" s="1"/>
      <c r="I1915" s="1">
        <v>5.2990997949842988</v>
      </c>
      <c r="J1915" s="1">
        <v>1.227135799427185</v>
      </c>
      <c r="K1915" s="1">
        <v>10.10497701853323</v>
      </c>
      <c r="L1915" s="1">
        <v>10.51999313896205</v>
      </c>
      <c r="M1915" s="1">
        <v>4.3982465839816361E-2</v>
      </c>
      <c r="N1915" s="1">
        <v>6.1173657997256701</v>
      </c>
      <c r="O1915" s="1"/>
      <c r="P1915" s="1">
        <v>4.3119958383962853</v>
      </c>
      <c r="Q1915" s="1">
        <v>3.8480290819008189</v>
      </c>
      <c r="R1915" s="1"/>
      <c r="S1915" s="1"/>
      <c r="T1915" s="1">
        <v>3.2096869462492541</v>
      </c>
    </row>
    <row r="1916" spans="1:20" x14ac:dyDescent="0.3">
      <c r="A1916" s="25">
        <v>39343</v>
      </c>
      <c r="B1916" s="1">
        <v>2.75365169108351</v>
      </c>
      <c r="C1916" s="1">
        <v>1.1893843873237151</v>
      </c>
      <c r="D1916" s="1">
        <v>1.058295964131839</v>
      </c>
      <c r="E1916" s="1">
        <v>1.1169345285423771</v>
      </c>
      <c r="F1916" s="1">
        <v>21.859039386584399</v>
      </c>
      <c r="G1916" s="1">
        <v>9.8954648264822023</v>
      </c>
      <c r="H1916" s="1"/>
      <c r="I1916" s="1">
        <v>5.4684915340314966</v>
      </c>
      <c r="J1916" s="1">
        <v>1.2756521424588441</v>
      </c>
      <c r="K1916" s="1">
        <v>10.584410234857881</v>
      </c>
      <c r="L1916" s="1">
        <v>11.023051636181901</v>
      </c>
      <c r="M1916" s="1">
        <v>4.5302919323719958E-2</v>
      </c>
      <c r="N1916" s="1">
        <v>6.3659727704441584</v>
      </c>
      <c r="O1916" s="1"/>
      <c r="P1916" s="1">
        <v>4.3673870893831426</v>
      </c>
      <c r="Q1916" s="1">
        <v>3.954918778530403</v>
      </c>
      <c r="R1916" s="1"/>
      <c r="S1916" s="1"/>
      <c r="T1916" s="1">
        <v>3.3470761961015869</v>
      </c>
    </row>
    <row r="1917" spans="1:20" x14ac:dyDescent="0.3">
      <c r="A1917" s="25">
        <v>39344</v>
      </c>
      <c r="B1917" s="1">
        <v>2.7811486537834429</v>
      </c>
      <c r="C1917" s="1">
        <v>1.2176191058266179</v>
      </c>
      <c r="D1917" s="1">
        <v>1.0179372197243071</v>
      </c>
      <c r="E1917" s="1">
        <v>1.1402871818832041</v>
      </c>
      <c r="F1917" s="1">
        <v>22.14639349277487</v>
      </c>
      <c r="G1917" s="1">
        <v>10.11990701845866</v>
      </c>
      <c r="H1917" s="1"/>
      <c r="I1917" s="1">
        <v>5.5266811965693332</v>
      </c>
      <c r="J1917" s="1">
        <v>1.3509821227055621</v>
      </c>
      <c r="K1917" s="1">
        <v>10.660092275517259</v>
      </c>
      <c r="L1917" s="1">
        <v>11.14998863844767</v>
      </c>
      <c r="M1917" s="1">
        <v>4.5070945189399268E-2</v>
      </c>
      <c r="N1917" s="1">
        <v>6.3477383415303539</v>
      </c>
      <c r="O1917" s="1"/>
      <c r="P1917" s="1">
        <v>4.2779089148754261</v>
      </c>
      <c r="Q1917" s="1">
        <v>3.9523534257909541</v>
      </c>
      <c r="R1917" s="1"/>
      <c r="S1917" s="1"/>
      <c r="T1917" s="1">
        <v>3.3823981098641389</v>
      </c>
    </row>
    <row r="1918" spans="1:20" x14ac:dyDescent="0.3">
      <c r="A1918" s="25">
        <v>39345</v>
      </c>
      <c r="B1918" s="1">
        <v>2.7492683063359742</v>
      </c>
      <c r="C1918" s="1">
        <v>1.2022217135912781</v>
      </c>
      <c r="D1918" s="1">
        <v>1.0044843049270999</v>
      </c>
      <c r="E1918" s="1">
        <v>1.145410313408334</v>
      </c>
      <c r="F1918" s="1">
        <v>22.101402787452361</v>
      </c>
      <c r="G1918" s="1">
        <v>10.05237844018728</v>
      </c>
      <c r="H1918" s="1"/>
      <c r="I1918" s="1">
        <v>5.4304432855671791</v>
      </c>
      <c r="J1918" s="1">
        <v>1.3184534635727381</v>
      </c>
      <c r="K1918" s="1">
        <v>10.632403724256781</v>
      </c>
      <c r="L1918" s="1">
        <v>11.07870702753965</v>
      </c>
      <c r="M1918" s="1">
        <v>4.4302429690243547E-2</v>
      </c>
      <c r="N1918" s="1">
        <v>6.3465615869744427</v>
      </c>
      <c r="O1918" s="1"/>
      <c r="P1918" s="1">
        <v>4.3460827621826059</v>
      </c>
      <c r="Q1918" s="1">
        <v>3.996819539633238</v>
      </c>
      <c r="R1918" s="1"/>
      <c r="S1918" s="1"/>
      <c r="T1918" s="1">
        <v>3.361252215002946</v>
      </c>
    </row>
    <row r="1919" spans="1:20" x14ac:dyDescent="0.3">
      <c r="A1919" s="25">
        <v>39346</v>
      </c>
      <c r="B1919" s="1">
        <v>2.8127978119579491</v>
      </c>
      <c r="C1919" s="1">
        <v>1.223403815710228</v>
      </c>
      <c r="D1919" s="1">
        <v>1.0179372197243071</v>
      </c>
      <c r="E1919" s="1">
        <v>1.161123473395788</v>
      </c>
      <c r="F1919" s="1">
        <v>22.255734631316969</v>
      </c>
      <c r="G1919" s="1">
        <v>10.120292370221501</v>
      </c>
      <c r="H1919" s="1"/>
      <c r="I1919" s="1">
        <v>5.5345889334028957</v>
      </c>
      <c r="J1919" s="1">
        <v>1.3231858706859849</v>
      </c>
      <c r="K1919" s="1">
        <v>10.687780826777731</v>
      </c>
      <c r="L1919" s="1">
        <v>11.145991728941549</v>
      </c>
      <c r="M1919" s="1">
        <v>4.5538134166323227E-2</v>
      </c>
      <c r="N1919" s="1">
        <v>6.5243107515443564</v>
      </c>
      <c r="O1919" s="1"/>
      <c r="P1919" s="1">
        <v>4.4313000712502149</v>
      </c>
      <c r="Q1919" s="1">
        <v>4.0361549479966232</v>
      </c>
      <c r="R1919" s="1"/>
      <c r="S1919" s="1"/>
      <c r="T1919" s="1">
        <v>3.4139397519196621</v>
      </c>
    </row>
    <row r="1920" spans="1:20" x14ac:dyDescent="0.3">
      <c r="A1920" s="25">
        <v>39349</v>
      </c>
      <c r="B1920" s="1">
        <v>2.8534295864674819</v>
      </c>
      <c r="C1920" s="1">
        <v>1.212117094704815</v>
      </c>
      <c r="D1920" s="1">
        <v>1.0269058295944149</v>
      </c>
      <c r="E1920" s="1">
        <v>1.157090606798066</v>
      </c>
      <c r="F1920" s="1">
        <v>23.139745127208212</v>
      </c>
      <c r="G1920" s="1">
        <v>10.319035683363779</v>
      </c>
      <c r="H1920" s="1"/>
      <c r="I1920" s="1">
        <v>5.5812917700014202</v>
      </c>
      <c r="J1920" s="1">
        <v>1.3070436176318161</v>
      </c>
      <c r="K1920" s="1">
        <v>10.77084648055915</v>
      </c>
      <c r="L1920" s="1">
        <v>11.294661104004311</v>
      </c>
      <c r="M1920" s="1">
        <v>4.5093754261203822E-2</v>
      </c>
      <c r="N1920" s="1">
        <v>6.6599817457140968</v>
      </c>
      <c r="O1920" s="1"/>
      <c r="P1920" s="1">
        <v>4.4739087256512899</v>
      </c>
      <c r="Q1920" s="1">
        <v>4.0789108268333578</v>
      </c>
      <c r="R1920" s="1"/>
      <c r="S1920" s="1"/>
      <c r="T1920" s="1">
        <v>3.468340224453625</v>
      </c>
    </row>
    <row r="1921" spans="1:20" x14ac:dyDescent="0.3">
      <c r="A1921" s="25">
        <v>39350</v>
      </c>
      <c r="B1921" s="1">
        <v>2.8733841808953628</v>
      </c>
      <c r="C1921" s="1">
        <v>1.2371497526570949</v>
      </c>
      <c r="D1921" s="1">
        <v>1.0313901345215151</v>
      </c>
      <c r="E1921" s="1">
        <v>1.163228364922243</v>
      </c>
      <c r="F1921" s="1">
        <v>23.255719512413489</v>
      </c>
      <c r="G1921" s="1">
        <v>10.373500120062859</v>
      </c>
      <c r="H1921" s="1"/>
      <c r="I1921" s="1">
        <v>5.5588923874466847</v>
      </c>
      <c r="J1921" s="1">
        <v>1.342626261941577</v>
      </c>
      <c r="K1921" s="1">
        <v>10.844682617527461</v>
      </c>
      <c r="L1921" s="1">
        <v>11.3508362625006</v>
      </c>
      <c r="M1921" s="1">
        <v>4.520441506063088E-2</v>
      </c>
      <c r="N1921" s="1">
        <v>6.5642010604050878</v>
      </c>
      <c r="O1921" s="1"/>
      <c r="P1921" s="1">
        <v>4.5152428809350358</v>
      </c>
      <c r="Q1921" s="1">
        <v>4.1054194714994976</v>
      </c>
      <c r="R1921" s="1"/>
      <c r="S1921" s="1"/>
      <c r="T1921" s="1">
        <v>3.4764914353219059</v>
      </c>
    </row>
    <row r="1922" spans="1:20" x14ac:dyDescent="0.3">
      <c r="A1922" s="25">
        <v>39351</v>
      </c>
      <c r="B1922" s="1">
        <v>2.9056573379938522</v>
      </c>
      <c r="C1922" s="1">
        <v>1.2830569953789439</v>
      </c>
      <c r="D1922" s="1">
        <v>1.022421524667315</v>
      </c>
      <c r="E1922" s="1">
        <v>1.1591279804788619</v>
      </c>
      <c r="F1922" s="1">
        <v>23.642559728152619</v>
      </c>
      <c r="G1922" s="1">
        <v>10.58898977817609</v>
      </c>
      <c r="H1922" s="1"/>
      <c r="I1922" s="1">
        <v>5.5673512631362412</v>
      </c>
      <c r="J1922" s="1">
        <v>1.347815753912198</v>
      </c>
      <c r="K1922" s="1">
        <v>11.306158473784629</v>
      </c>
      <c r="L1922" s="1">
        <v>11.713696185084419</v>
      </c>
      <c r="M1922" s="1">
        <v>4.5687604666694158E-2</v>
      </c>
      <c r="N1922" s="1">
        <v>6.6364533492591002</v>
      </c>
      <c r="O1922" s="1"/>
      <c r="P1922" s="1">
        <v>4.4378018405690227</v>
      </c>
      <c r="Q1922" s="1">
        <v>4.1986272871601891</v>
      </c>
      <c r="R1922" s="1"/>
      <c r="S1922" s="1"/>
      <c r="T1922" s="1">
        <v>3.5271116361488399</v>
      </c>
    </row>
    <row r="1923" spans="1:20" x14ac:dyDescent="0.3">
      <c r="A1923" s="25">
        <v>39352</v>
      </c>
      <c r="B1923" s="1">
        <v>2.9237490860794901</v>
      </c>
      <c r="C1923" s="1">
        <v>1.380384730219713</v>
      </c>
      <c r="D1923" s="1">
        <v>1.0313901345215151</v>
      </c>
      <c r="E1923" s="1">
        <v>1.1873573742106529</v>
      </c>
      <c r="F1923" s="1">
        <v>24.51230704817792</v>
      </c>
      <c r="G1923" s="1">
        <v>10.78182776533777</v>
      </c>
      <c r="H1923" s="1"/>
      <c r="I1923" s="1">
        <v>5.6696256347574021</v>
      </c>
      <c r="J1923" s="1">
        <v>1.375342873659126</v>
      </c>
      <c r="K1923" s="1">
        <v>11.767634330041799</v>
      </c>
      <c r="L1923" s="1">
        <v>12.09644860538824</v>
      </c>
      <c r="M1923" s="1">
        <v>4.6083388216274689E-2</v>
      </c>
      <c r="N1923" s="1">
        <v>6.7036528378359446</v>
      </c>
      <c r="O1923" s="1"/>
      <c r="P1923" s="1">
        <v>4.3431516801511689</v>
      </c>
      <c r="Q1923" s="1">
        <v>4.1558714083234536</v>
      </c>
      <c r="R1923" s="1"/>
      <c r="S1923" s="1"/>
      <c r="T1923" s="1">
        <v>3.606142941523915</v>
      </c>
    </row>
    <row r="1924" spans="1:20" x14ac:dyDescent="0.3">
      <c r="A1924" s="25">
        <v>39353</v>
      </c>
      <c r="B1924" s="1">
        <v>2.8817128684307982</v>
      </c>
      <c r="C1924" s="1">
        <v>1.374267678367086</v>
      </c>
      <c r="D1924" s="1">
        <v>1.044843049334631</v>
      </c>
      <c r="E1924" s="1">
        <v>1.1827354792112881</v>
      </c>
      <c r="F1924" s="1">
        <v>24.178274562975989</v>
      </c>
      <c r="G1924" s="1">
        <v>10.71466796970924</v>
      </c>
      <c r="H1924" s="1"/>
      <c r="I1924" s="1">
        <v>5.7573313640547648</v>
      </c>
      <c r="J1924" s="1">
        <v>1.3735992722437951</v>
      </c>
      <c r="K1924" s="1">
        <v>11.675339158626141</v>
      </c>
      <c r="L1924" s="1">
        <v>11.995595300840529</v>
      </c>
      <c r="M1924" s="1">
        <v>4.5756890326837517E-2</v>
      </c>
      <c r="N1924" s="1">
        <v>6.606073840724541</v>
      </c>
      <c r="O1924" s="1"/>
      <c r="P1924" s="1">
        <v>4.3453028201244672</v>
      </c>
      <c r="Q1924" s="1">
        <v>3.9292652513670392</v>
      </c>
      <c r="R1924" s="1"/>
      <c r="S1924" s="1"/>
      <c r="T1924" s="1">
        <v>3.5714707619610091</v>
      </c>
    </row>
    <row r="1925" spans="1:20" x14ac:dyDescent="0.3">
      <c r="A1925" s="25">
        <v>39356</v>
      </c>
      <c r="B1925" s="1">
        <v>2.9443664790514701</v>
      </c>
      <c r="C1925" s="1">
        <v>1.3692173219269601</v>
      </c>
      <c r="D1925" s="1">
        <v>1.040358744391622</v>
      </c>
      <c r="E1925" s="1">
        <v>1.226500047801576</v>
      </c>
      <c r="F1925" s="1">
        <v>25.57746977754449</v>
      </c>
      <c r="G1925" s="1">
        <v>11.171656272562959</v>
      </c>
      <c r="H1925" s="1"/>
      <c r="I1925" s="1">
        <v>5.8834962942453606</v>
      </c>
      <c r="J1925" s="1">
        <v>1.388427418752411</v>
      </c>
      <c r="K1925" s="1">
        <v>11.952224672051999</v>
      </c>
      <c r="L1925" s="1">
        <v>12.321210817770959</v>
      </c>
      <c r="M1925" s="1">
        <v>4.6402264322759443E-2</v>
      </c>
      <c r="N1925" s="1">
        <v>6.7404730704446276</v>
      </c>
      <c r="O1925" s="1"/>
      <c r="P1925" s="1">
        <v>4.4550109606208634</v>
      </c>
      <c r="Q1925" s="1">
        <v>4.0276037722755023</v>
      </c>
      <c r="R1925" s="1"/>
      <c r="S1925" s="1"/>
      <c r="T1925" s="1">
        <v>3.6822209096278722</v>
      </c>
    </row>
    <row r="1926" spans="1:20" x14ac:dyDescent="0.3">
      <c r="A1926" s="25">
        <v>39357</v>
      </c>
      <c r="B1926" s="1">
        <v>2.9181538682556649</v>
      </c>
      <c r="C1926" s="1">
        <v>1.3018396658321101</v>
      </c>
      <c r="D1926" s="1">
        <v>1.022421524667315</v>
      </c>
      <c r="E1926" s="1">
        <v>1.199732944219208</v>
      </c>
      <c r="F1926" s="1">
        <v>25.292560120953191</v>
      </c>
      <c r="G1926" s="1">
        <v>11.116076649782389</v>
      </c>
      <c r="H1926" s="1"/>
      <c r="I1926" s="1">
        <v>5.7928353021230601</v>
      </c>
      <c r="J1926" s="1">
        <v>1.3654594397998689</v>
      </c>
      <c r="K1926" s="1">
        <v>12.07220839472814</v>
      </c>
      <c r="L1926" s="1">
        <v>12.56326229804379</v>
      </c>
      <c r="M1926" s="1">
        <v>4.5922659005132628E-2</v>
      </c>
      <c r="N1926" s="1">
        <v>6.7701513299813181</v>
      </c>
      <c r="O1926" s="1"/>
      <c r="P1926" s="1">
        <v>4.4657666607528119</v>
      </c>
      <c r="Q1926" s="1">
        <v>4.0823312970755818</v>
      </c>
      <c r="R1926" s="1"/>
      <c r="S1926" s="1"/>
      <c r="T1926" s="1">
        <v>3.66314235085646</v>
      </c>
    </row>
    <row r="1927" spans="1:20" x14ac:dyDescent="0.3">
      <c r="A1927" s="25">
        <v>39358</v>
      </c>
      <c r="B1927" s="1">
        <v>2.8920593392948888</v>
      </c>
      <c r="C1927" s="1">
        <v>1.2931314140056109</v>
      </c>
      <c r="D1927" s="1">
        <v>1.0179372197243071</v>
      </c>
      <c r="E1927" s="1">
        <v>1.1827828581597279</v>
      </c>
      <c r="F1927" s="1">
        <v>23.747071892939619</v>
      </c>
      <c r="G1927" s="1">
        <v>11.125229178730001</v>
      </c>
      <c r="H1927" s="1"/>
      <c r="I1927" s="1">
        <v>5.7977164911338406</v>
      </c>
      <c r="J1927" s="1">
        <v>1.3387194660069139</v>
      </c>
      <c r="K1927" s="1">
        <v>11.63842109055255</v>
      </c>
      <c r="L1927" s="1">
        <v>12.09568691104891</v>
      </c>
      <c r="M1927" s="1">
        <v>4.5318693771977697E-2</v>
      </c>
      <c r="N1927" s="1">
        <v>6.5679605522174631</v>
      </c>
      <c r="O1927" s="1"/>
      <c r="P1927" s="1">
        <v>4.5023360408297899</v>
      </c>
      <c r="Q1927" s="1">
        <v>4.0866068848205792</v>
      </c>
      <c r="R1927" s="1"/>
      <c r="S1927" s="1"/>
      <c r="T1927" s="1">
        <v>3.5497932663910139</v>
      </c>
    </row>
    <row r="1928" spans="1:20" x14ac:dyDescent="0.3">
      <c r="A1928" s="25">
        <v>39359</v>
      </c>
      <c r="B1928" s="1">
        <v>2.904510636664722</v>
      </c>
      <c r="C1928" s="1">
        <v>1.313858426657996</v>
      </c>
      <c r="D1928" s="1">
        <v>1.0089686098701081</v>
      </c>
      <c r="E1928" s="1">
        <v>1.230714861637267</v>
      </c>
      <c r="F1928" s="1">
        <v>23.401847613542522</v>
      </c>
      <c r="G1928" s="1">
        <v>11.226205819610859</v>
      </c>
      <c r="H1928" s="1"/>
      <c r="I1928" s="1">
        <v>5.7826526279369146</v>
      </c>
      <c r="J1928" s="1">
        <v>1.364923240693344</v>
      </c>
      <c r="K1928" s="1">
        <v>11.84147046701011</v>
      </c>
      <c r="L1928" s="1">
        <v>12.162792813724611</v>
      </c>
      <c r="M1928" s="1">
        <v>4.5782851354173752E-2</v>
      </c>
      <c r="N1928" s="1">
        <v>6.6475538561304832</v>
      </c>
      <c r="O1928" s="1"/>
      <c r="P1928" s="1">
        <v>4.5324520009868774</v>
      </c>
      <c r="Q1928" s="1">
        <v>4.0113565383360319</v>
      </c>
      <c r="R1928" s="1"/>
      <c r="S1928" s="1"/>
      <c r="T1928" s="1">
        <v>3.5679858239810911</v>
      </c>
    </row>
    <row r="1929" spans="1:20" x14ac:dyDescent="0.3">
      <c r="A1929" s="25">
        <v>39360</v>
      </c>
      <c r="B1929" s="1">
        <v>2.9503159986227612</v>
      </c>
      <c r="C1929" s="1">
        <v>1.3519640677795619</v>
      </c>
      <c r="D1929" s="1">
        <v>1.0269058295944149</v>
      </c>
      <c r="E1929" s="1">
        <v>1.264205908651874</v>
      </c>
      <c r="F1929" s="1">
        <v>24.408652054106469</v>
      </c>
      <c r="G1929" s="1">
        <v>11.42820745676263</v>
      </c>
      <c r="H1929" s="1"/>
      <c r="I1929" s="1">
        <v>5.8759110817488196</v>
      </c>
      <c r="J1929" s="1">
        <v>1.390975412892471</v>
      </c>
      <c r="K1929" s="1">
        <v>12.34909390897511</v>
      </c>
      <c r="L1929" s="1">
        <v>12.73202749269563</v>
      </c>
      <c r="M1929" s="1">
        <v>4.6529606917543903E-2</v>
      </c>
      <c r="N1929" s="1">
        <v>6.8918030215430681</v>
      </c>
      <c r="O1929" s="1"/>
      <c r="P1929" s="1">
        <v>4.678729521825713</v>
      </c>
      <c r="Q1929" s="1">
        <v>4.0190525965543804</v>
      </c>
      <c r="R1929" s="1"/>
      <c r="S1929" s="1"/>
      <c r="T1929" s="1">
        <v>3.68092144122858</v>
      </c>
    </row>
    <row r="1930" spans="1:20" x14ac:dyDescent="0.3">
      <c r="A1930" s="25">
        <v>39363</v>
      </c>
      <c r="B1930" s="1">
        <v>2.97567768507324</v>
      </c>
      <c r="C1930" s="1">
        <v>1.3379059543556491</v>
      </c>
      <c r="D1930" s="1">
        <v>1.0179372197243071</v>
      </c>
      <c r="E1930" s="1">
        <v>1.263588211928361</v>
      </c>
      <c r="F1930" s="1">
        <v>24.471042898082981</v>
      </c>
      <c r="G1930" s="1">
        <v>11.56448298116929</v>
      </c>
      <c r="H1930" s="1"/>
      <c r="I1930" s="1">
        <v>5.9179170375647896</v>
      </c>
      <c r="J1930" s="1">
        <v>1.400335814449321</v>
      </c>
      <c r="K1930" s="1">
        <v>12.54291376779843</v>
      </c>
      <c r="L1930" s="1">
        <v>12.774574533501079</v>
      </c>
      <c r="M1930" s="1">
        <v>4.6532789952478781E-2</v>
      </c>
      <c r="N1930" s="1">
        <v>6.9615564319113119</v>
      </c>
      <c r="O1930" s="1"/>
      <c r="P1930" s="1">
        <v>4.9239594830289981</v>
      </c>
      <c r="Q1930" s="1">
        <v>4.0370100657305237</v>
      </c>
      <c r="R1930" s="1"/>
      <c r="S1930" s="1"/>
      <c r="T1930" s="1">
        <v>3.701122268163016</v>
      </c>
    </row>
    <row r="1931" spans="1:20" x14ac:dyDescent="0.3">
      <c r="A1931" s="25">
        <v>39364</v>
      </c>
      <c r="B1931" s="1">
        <v>2.9982691418948599</v>
      </c>
      <c r="C1931" s="1">
        <v>1.32863916280148</v>
      </c>
      <c r="D1931" s="1">
        <v>1.0089686098701081</v>
      </c>
      <c r="E1931" s="1">
        <v>1.272442772893551</v>
      </c>
      <c r="F1931" s="1">
        <v>24.94339967416596</v>
      </c>
      <c r="G1931" s="1">
        <v>11.989710328999211</v>
      </c>
      <c r="H1931" s="1"/>
      <c r="I1931" s="1">
        <v>5.8774531370690974</v>
      </c>
      <c r="J1931" s="1">
        <v>1.415955879539184</v>
      </c>
      <c r="K1931" s="1">
        <v>12.7828812131507</v>
      </c>
      <c r="L1931" s="1">
        <v>12.893836096530251</v>
      </c>
      <c r="M1931" s="1">
        <v>4.6901710368957447E-2</v>
      </c>
      <c r="N1931" s="1">
        <v>7.112094934919563</v>
      </c>
      <c r="O1931" s="1"/>
      <c r="P1931" s="1">
        <v>4.8830878227399639</v>
      </c>
      <c r="Q1931" s="1">
        <v>4.0925927080333766</v>
      </c>
      <c r="R1931" s="1"/>
      <c r="S1931" s="1"/>
      <c r="T1931" s="1">
        <v>3.7535735380980428</v>
      </c>
    </row>
    <row r="1932" spans="1:20" x14ac:dyDescent="0.3">
      <c r="A1932" s="25">
        <v>39365</v>
      </c>
      <c r="B1932" s="1">
        <v>2.946382797461196</v>
      </c>
      <c r="C1932" s="1">
        <v>1.3043040356573239</v>
      </c>
      <c r="D1932" s="1">
        <v>0.99103139012989161</v>
      </c>
      <c r="E1932" s="1">
        <v>1.2564359427481291</v>
      </c>
      <c r="F1932" s="1">
        <v>24.711511378913961</v>
      </c>
      <c r="G1932" s="1">
        <v>11.77977588762961</v>
      </c>
      <c r="H1932" s="1"/>
      <c r="I1932" s="1">
        <v>5.7140143974467064</v>
      </c>
      <c r="J1932" s="1">
        <v>1.4063119384757079</v>
      </c>
      <c r="K1932" s="1">
        <v>12.644438456848331</v>
      </c>
      <c r="L1932" s="1">
        <v>12.69137726245315</v>
      </c>
      <c r="M1932" s="1">
        <v>4.6023922442879769E-2</v>
      </c>
      <c r="N1932" s="1">
        <v>7.2978095845128426</v>
      </c>
      <c r="O1932" s="1"/>
      <c r="P1932" s="1">
        <v>4.7970422222152997</v>
      </c>
      <c r="Q1932" s="1">
        <v>4.0831864145783552</v>
      </c>
      <c r="R1932" s="1"/>
      <c r="S1932" s="1"/>
      <c r="T1932" s="1">
        <v>3.7328411104548058</v>
      </c>
    </row>
    <row r="1933" spans="1:20" x14ac:dyDescent="0.3">
      <c r="A1933" s="25">
        <v>39366</v>
      </c>
      <c r="B1933" s="1">
        <v>2.8921162598948569</v>
      </c>
      <c r="C1933" s="1">
        <v>1.3041427601033879</v>
      </c>
      <c r="D1933" s="1">
        <v>1.040358744391622</v>
      </c>
      <c r="E1933" s="1">
        <v>1.221607706434291</v>
      </c>
      <c r="F1933" s="1">
        <v>24.63706920311887</v>
      </c>
      <c r="G1933" s="1">
        <v>11.621951602403909</v>
      </c>
      <c r="H1933" s="1"/>
      <c r="I1933" s="1">
        <v>5.6145980680607508</v>
      </c>
      <c r="J1933" s="1">
        <v>1.3837291510594569</v>
      </c>
      <c r="K1933" s="1">
        <v>12.22911018629898</v>
      </c>
      <c r="L1933" s="1">
        <v>12.36617674407756</v>
      </c>
      <c r="M1933" s="1">
        <v>4.5604800865522523E-2</v>
      </c>
      <c r="N1933" s="1">
        <v>7.2444621687502044</v>
      </c>
      <c r="O1933" s="1"/>
      <c r="P1933" s="1">
        <v>4.7927399422687049</v>
      </c>
      <c r="Q1933" s="1">
        <v>4.0199077140571537</v>
      </c>
      <c r="R1933" s="1"/>
      <c r="S1933" s="1"/>
      <c r="T1933" s="1">
        <v>3.689013585351439</v>
      </c>
    </row>
    <row r="1934" spans="1:20" x14ac:dyDescent="0.3">
      <c r="A1934" s="25">
        <v>39370</v>
      </c>
      <c r="B1934" s="1">
        <v>2.8463928374743341</v>
      </c>
      <c r="C1934" s="1">
        <v>1.263495781324778</v>
      </c>
      <c r="D1934" s="1">
        <v>1.05381165918883</v>
      </c>
      <c r="E1934" s="1">
        <v>1.2279672485258091</v>
      </c>
      <c r="F1934" s="1">
        <v>25.179423035623941</v>
      </c>
      <c r="G1934" s="1">
        <v>11.46381122711483</v>
      </c>
      <c r="H1934" s="1"/>
      <c r="I1934" s="1">
        <v>5.6578041139591821</v>
      </c>
      <c r="J1934" s="1">
        <v>1.3830342927759549</v>
      </c>
      <c r="K1934" s="1">
        <v>11.97068370649936</v>
      </c>
      <c r="L1934" s="1">
        <v>12.33927519185738</v>
      </c>
      <c r="M1934" s="1">
        <v>4.5295908339091528E-2</v>
      </c>
      <c r="N1934" s="1">
        <v>7.4375977435144103</v>
      </c>
      <c r="O1934" s="1"/>
      <c r="P1934" s="1">
        <v>4.769077402296972</v>
      </c>
      <c r="Q1934" s="1">
        <v>3.8942054307486509</v>
      </c>
      <c r="R1934" s="1"/>
      <c r="S1934" s="1"/>
      <c r="T1934" s="1">
        <v>3.7193738924985151</v>
      </c>
    </row>
    <row r="1935" spans="1:20" x14ac:dyDescent="0.3">
      <c r="A1935" s="25">
        <v>39371</v>
      </c>
      <c r="B1935" s="1">
        <v>2.7852656240712039</v>
      </c>
      <c r="C1935" s="1">
        <v>1.2543185285020451</v>
      </c>
      <c r="D1935" s="1">
        <v>1.035874439464523</v>
      </c>
      <c r="E1935" s="1">
        <v>1.202336609611965</v>
      </c>
      <c r="F1935" s="1">
        <v>24.497256208998351</v>
      </c>
      <c r="G1935" s="1">
        <v>11.14232043163849</v>
      </c>
      <c r="H1935" s="1"/>
      <c r="I1935" s="1">
        <v>5.6183611172723671</v>
      </c>
      <c r="J1935" s="1">
        <v>1.35819878624394</v>
      </c>
      <c r="K1935" s="1">
        <v>11.583043987210489</v>
      </c>
      <c r="L1935" s="1">
        <v>11.981457678650839</v>
      </c>
      <c r="M1935" s="1">
        <v>4.4931734212829491E-2</v>
      </c>
      <c r="N1935" s="1">
        <v>7.3449569878861229</v>
      </c>
      <c r="O1935" s="1"/>
      <c r="P1935" s="1">
        <v>4.7325080219545326</v>
      </c>
      <c r="Q1935" s="1">
        <v>3.873682609064184</v>
      </c>
      <c r="R1935" s="1"/>
      <c r="S1935" s="1"/>
      <c r="T1935" s="1">
        <v>3.6454223272297619</v>
      </c>
    </row>
    <row r="1936" spans="1:20" x14ac:dyDescent="0.3">
      <c r="A1936" s="25">
        <v>39372</v>
      </c>
      <c r="B1936" s="1">
        <v>2.8611171130760611</v>
      </c>
      <c r="C1936" s="1">
        <v>1.300830121923489</v>
      </c>
      <c r="D1936" s="1">
        <v>1.0717488789290459</v>
      </c>
      <c r="E1936" s="1">
        <v>1.23280018633641</v>
      </c>
      <c r="F1936" s="1">
        <v>25.063827341164981</v>
      </c>
      <c r="G1936" s="1">
        <v>11.87622978803728</v>
      </c>
      <c r="H1936" s="1"/>
      <c r="I1936" s="1">
        <v>5.7536900007577794</v>
      </c>
      <c r="J1936" s="1">
        <v>1.3774554255432541</v>
      </c>
      <c r="K1936" s="1">
        <v>11.99837225775984</v>
      </c>
      <c r="L1936" s="1">
        <v>12.284920532830419</v>
      </c>
      <c r="M1936" s="1">
        <v>4.6153860234208248E-2</v>
      </c>
      <c r="N1936" s="1">
        <v>7.448746799562719</v>
      </c>
      <c r="O1936" s="1"/>
      <c r="P1936" s="1">
        <v>4.7927399422687049</v>
      </c>
      <c r="Q1936" s="1">
        <v>3.9335408391120361</v>
      </c>
      <c r="R1936" s="1"/>
      <c r="S1936" s="1"/>
      <c r="T1936" s="1">
        <v>3.7326048434731161</v>
      </c>
    </row>
    <row r="1937" spans="1:20" x14ac:dyDescent="0.3">
      <c r="A1937" s="25">
        <v>39373</v>
      </c>
      <c r="B1937" s="1">
        <v>2.867075049346921</v>
      </c>
      <c r="C1937" s="1">
        <v>1.2987793499343001</v>
      </c>
      <c r="D1937" s="1">
        <v>1.0627802690589381</v>
      </c>
      <c r="E1937" s="1">
        <v>1.247066359079708</v>
      </c>
      <c r="F1937" s="1">
        <v>25.160783305571421</v>
      </c>
      <c r="G1937" s="1">
        <v>11.85770689865676</v>
      </c>
      <c r="H1937" s="1"/>
      <c r="I1937" s="1">
        <v>5.8558725873034119</v>
      </c>
      <c r="J1937" s="1">
        <v>1.383480512982785</v>
      </c>
      <c r="K1937" s="1">
        <v>11.9799132241336</v>
      </c>
      <c r="L1937" s="1">
        <v>12.328877628014149</v>
      </c>
      <c r="M1937" s="1">
        <v>4.5924851720441029E-2</v>
      </c>
      <c r="N1937" s="1">
        <v>7.4062918176526251</v>
      </c>
      <c r="O1937" s="1"/>
      <c r="P1937" s="1">
        <v>4.7733796822435668</v>
      </c>
      <c r="Q1937" s="1">
        <v>3.907887311948671</v>
      </c>
      <c r="R1937" s="1"/>
      <c r="S1937" s="1"/>
      <c r="T1937" s="1">
        <v>3.736621382161835</v>
      </c>
    </row>
    <row r="1938" spans="1:20" x14ac:dyDescent="0.3">
      <c r="A1938" s="25">
        <v>39374</v>
      </c>
      <c r="B1938" s="1">
        <v>2.7686589786738649</v>
      </c>
      <c r="C1938" s="1">
        <v>1.2775940394297449</v>
      </c>
      <c r="D1938" s="1">
        <v>1.0627802690589381</v>
      </c>
      <c r="E1938" s="1">
        <v>1.211090500521921</v>
      </c>
      <c r="F1938" s="1">
        <v>24.13323825605006</v>
      </c>
      <c r="G1938" s="1">
        <v>11.6404199446962</v>
      </c>
      <c r="H1938" s="1"/>
      <c r="I1938" s="1">
        <v>5.7252386041899523</v>
      </c>
      <c r="J1938" s="1">
        <v>1.3433198978377729</v>
      </c>
      <c r="K1938" s="1">
        <v>11.48151929898172</v>
      </c>
      <c r="L1938" s="1">
        <v>11.878327147408109</v>
      </c>
      <c r="M1938" s="1">
        <v>4.4933464923496473E-2</v>
      </c>
      <c r="N1938" s="1">
        <v>6.9861791741995649</v>
      </c>
      <c r="O1938" s="1"/>
      <c r="P1938" s="1">
        <v>4.7002409218241494</v>
      </c>
      <c r="Q1938" s="1">
        <v>3.8394779061796971</v>
      </c>
      <c r="R1938" s="1"/>
      <c r="S1938" s="1"/>
      <c r="T1938" s="1">
        <v>3.5968103957471871</v>
      </c>
    </row>
    <row r="1939" spans="1:20" x14ac:dyDescent="0.3">
      <c r="A1939" s="25">
        <v>39377</v>
      </c>
      <c r="B1939" s="1">
        <v>2.8234893065440789</v>
      </c>
      <c r="C1939" s="1">
        <v>1.3375724311592321</v>
      </c>
      <c r="D1939" s="1">
        <v>1.0609865470785531</v>
      </c>
      <c r="E1939" s="1">
        <v>1.212137052907726</v>
      </c>
      <c r="F1939" s="1">
        <v>23.97545206837513</v>
      </c>
      <c r="G1939" s="1">
        <v>11.725023772508861</v>
      </c>
      <c r="H1939" s="1"/>
      <c r="I1939" s="1">
        <v>5.7509129962035086</v>
      </c>
      <c r="J1939" s="1">
        <v>1.3685576158320489</v>
      </c>
      <c r="K1939" s="1">
        <v>11.42614219646077</v>
      </c>
      <c r="L1939" s="1">
        <v>12.083421389718151</v>
      </c>
      <c r="M1939" s="1">
        <v>4.5855525667019822E-2</v>
      </c>
      <c r="N1939" s="1">
        <v>6.9599983326557906</v>
      </c>
      <c r="O1939" s="1"/>
      <c r="P1939" s="1">
        <v>4.6959386418775537</v>
      </c>
      <c r="Q1939" s="1">
        <v>3.7710685001795961</v>
      </c>
      <c r="R1939" s="1"/>
      <c r="S1939" s="1"/>
      <c r="T1939" s="1">
        <v>3.6157708210277542</v>
      </c>
    </row>
    <row r="1940" spans="1:20" x14ac:dyDescent="0.3">
      <c r="A1940" s="25">
        <v>39378</v>
      </c>
      <c r="B1940" s="1">
        <v>2.8734095766304222</v>
      </c>
      <c r="C1940" s="1">
        <v>1.37703189143686</v>
      </c>
      <c r="D1940" s="1">
        <v>1.088789237671115</v>
      </c>
      <c r="E1940" s="1">
        <v>1.2430108164670279</v>
      </c>
      <c r="F1940" s="1">
        <v>24.431771321078159</v>
      </c>
      <c r="G1940" s="1">
        <v>11.954529671029491</v>
      </c>
      <c r="H1940" s="1"/>
      <c r="I1940" s="1">
        <v>5.9064532498362032</v>
      </c>
      <c r="J1940" s="1">
        <v>1.38593373636609</v>
      </c>
      <c r="K1940" s="1">
        <v>11.81378191574964</v>
      </c>
      <c r="L1940" s="1">
        <v>12.51595916746299</v>
      </c>
      <c r="M1940" s="1">
        <v>4.7005597885774221E-2</v>
      </c>
      <c r="N1940" s="1">
        <v>7.1605717219083216</v>
      </c>
      <c r="O1940" s="1"/>
      <c r="P1940" s="1">
        <v>4.7303568819812361</v>
      </c>
      <c r="Q1940" s="1">
        <v>3.8488841994035932</v>
      </c>
      <c r="R1940" s="1"/>
      <c r="S1940" s="1"/>
      <c r="T1940" s="1">
        <v>3.7033077377436432</v>
      </c>
    </row>
    <row r="1941" spans="1:20" x14ac:dyDescent="0.3">
      <c r="A1941" s="25">
        <v>39379</v>
      </c>
      <c r="B1941" s="1">
        <v>2.8486912110439291</v>
      </c>
      <c r="C1941" s="1">
        <v>1.361458513787996</v>
      </c>
      <c r="D1941" s="1">
        <v>1.0627802690589381</v>
      </c>
      <c r="E1941" s="1">
        <v>1.2353067083017759</v>
      </c>
      <c r="F1941" s="1">
        <v>23.89587553647527</v>
      </c>
      <c r="G1941" s="1">
        <v>11.839510425166869</v>
      </c>
      <c r="H1941" s="1"/>
      <c r="I1941" s="1">
        <v>5.9945851345877292</v>
      </c>
      <c r="J1941" s="1">
        <v>1.376302442680756</v>
      </c>
      <c r="K1941" s="1">
        <v>11.62919157291832</v>
      </c>
      <c r="L1941" s="1">
        <v>12.439379172510449</v>
      </c>
      <c r="M1941" s="1">
        <v>4.6871611393317983E-2</v>
      </c>
      <c r="N1941" s="1">
        <v>7.4046717035965903</v>
      </c>
      <c r="O1941" s="1"/>
      <c r="P1941" s="1">
        <v>4.6894852216922018</v>
      </c>
      <c r="Q1941" s="1">
        <v>3.8488841994035932</v>
      </c>
      <c r="R1941" s="1"/>
      <c r="S1941" s="1"/>
      <c r="T1941" s="1">
        <v>3.698995865327813</v>
      </c>
    </row>
    <row r="1942" spans="1:20" x14ac:dyDescent="0.3">
      <c r="A1942" s="25">
        <v>39380</v>
      </c>
      <c r="B1942" s="1">
        <v>2.8181923759615839</v>
      </c>
      <c r="C1942" s="1">
        <v>1.3468884061863831</v>
      </c>
      <c r="D1942" s="1">
        <v>1.0771300448383829</v>
      </c>
      <c r="E1942" s="1">
        <v>1.201849034048672</v>
      </c>
      <c r="F1942" s="1">
        <v>24.05933639683732</v>
      </c>
      <c r="G1942" s="1">
        <v>11.67661627636852</v>
      </c>
      <c r="H1942" s="1"/>
      <c r="I1942" s="1">
        <v>5.868513798011783</v>
      </c>
      <c r="J1942" s="1">
        <v>1.3424635901196269</v>
      </c>
      <c r="K1942" s="1">
        <v>11.66610964181303</v>
      </c>
      <c r="L1942" s="1">
        <v>12.355719373041561</v>
      </c>
      <c r="M1942" s="1">
        <v>4.5806244493583378E-2</v>
      </c>
      <c r="N1942" s="1">
        <v>7.4704928475811094</v>
      </c>
      <c r="O1942" s="1"/>
      <c r="P1942" s="1">
        <v>4.6464624216953307</v>
      </c>
      <c r="Q1942" s="1">
        <v>3.8343472007007979</v>
      </c>
      <c r="R1942" s="1"/>
      <c r="S1942" s="1"/>
      <c r="T1942" s="1">
        <v>3.6822799763732941</v>
      </c>
    </row>
    <row r="1943" spans="1:20" x14ac:dyDescent="0.3">
      <c r="A1943" s="25">
        <v>39381</v>
      </c>
      <c r="B1943" s="1">
        <v>2.856880861812217</v>
      </c>
      <c r="C1943" s="1">
        <v>1.376821367681885</v>
      </c>
      <c r="D1943" s="1">
        <v>1.095067264578599</v>
      </c>
      <c r="E1943" s="1">
        <v>1.2205166877049489</v>
      </c>
      <c r="F1943" s="1">
        <v>25.13637253572762</v>
      </c>
      <c r="G1943" s="1">
        <v>11.929175583244961</v>
      </c>
      <c r="H1943" s="1"/>
      <c r="I1943" s="1">
        <v>6.0245002710898046</v>
      </c>
      <c r="J1943" s="1">
        <v>1.3543537884149881</v>
      </c>
      <c r="K1943" s="1">
        <v>12.1275854980702</v>
      </c>
      <c r="L1943" s="1">
        <v>12.900480916563319</v>
      </c>
      <c r="M1943" s="1">
        <v>4.634079904728193E-2</v>
      </c>
      <c r="N1943" s="1">
        <v>7.7656495193208759</v>
      </c>
      <c r="O1943" s="1"/>
      <c r="P1943" s="1">
        <v>4.5647191011172614</v>
      </c>
      <c r="Q1943" s="1">
        <v>3.9292652513670379</v>
      </c>
      <c r="R1943" s="1"/>
      <c r="S1943" s="1"/>
      <c r="T1943" s="1">
        <v>3.7965150620200738</v>
      </c>
    </row>
    <row r="1944" spans="1:20" x14ac:dyDescent="0.3">
      <c r="A1944" s="25">
        <v>39384</v>
      </c>
      <c r="B1944" s="1">
        <v>2.857685538753016</v>
      </c>
      <c r="C1944" s="1">
        <v>1.4190741401597711</v>
      </c>
      <c r="D1944" s="1">
        <v>1.14439461884033</v>
      </c>
      <c r="E1944" s="1">
        <v>1.233966269970262</v>
      </c>
      <c r="F1944" s="1">
        <v>25.877791838762779</v>
      </c>
      <c r="G1944" s="1">
        <v>11.89202200472978</v>
      </c>
      <c r="H1944" s="1"/>
      <c r="I1944" s="1">
        <v>5.9069721322654516</v>
      </c>
      <c r="J1944" s="1">
        <v>1.363144703148722</v>
      </c>
      <c r="K1944" s="1">
        <v>12.03529032665455</v>
      </c>
      <c r="L1944" s="1">
        <v>12.94865005748742</v>
      </c>
      <c r="M1944" s="1">
        <v>4.5764762435628902E-2</v>
      </c>
      <c r="N1944" s="1">
        <v>7.924171587185489</v>
      </c>
      <c r="O1944" s="1"/>
      <c r="P1944" s="1">
        <v>4.5711725213026151</v>
      </c>
      <c r="Q1944" s="1">
        <v>4.031879360251625</v>
      </c>
      <c r="R1944" s="1"/>
      <c r="S1944" s="1"/>
      <c r="T1944" s="1">
        <v>3.8419373892498432</v>
      </c>
    </row>
    <row r="1945" spans="1:20" x14ac:dyDescent="0.3">
      <c r="A1945" s="25">
        <v>39385</v>
      </c>
      <c r="B1945" s="1">
        <v>2.873672164037937</v>
      </c>
      <c r="C1945" s="1">
        <v>1.491719442855697</v>
      </c>
      <c r="D1945" s="1">
        <v>1.1973094170469221</v>
      </c>
      <c r="E1945" s="1">
        <v>1.230913559443312</v>
      </c>
      <c r="F1945" s="1">
        <v>25.447510070429651</v>
      </c>
      <c r="G1945" s="1">
        <v>11.93220746266095</v>
      </c>
      <c r="H1945" s="1"/>
      <c r="I1945" s="1">
        <v>5.9161832192155011</v>
      </c>
      <c r="J1945" s="1">
        <v>1.3736315996626409</v>
      </c>
      <c r="K1945" s="1">
        <v>11.81378191574963</v>
      </c>
      <c r="L1945" s="1">
        <v>12.78468585504743</v>
      </c>
      <c r="M1945" s="1">
        <v>4.6170986472943001E-2</v>
      </c>
      <c r="N1945" s="1">
        <v>7.6742596350687453</v>
      </c>
      <c r="O1945" s="1"/>
      <c r="P1945" s="1">
        <v>4.5604168211706666</v>
      </c>
      <c r="Q1945" s="1">
        <v>4.0090756048831846</v>
      </c>
      <c r="R1945" s="1"/>
      <c r="S1945" s="1"/>
      <c r="T1945" s="1">
        <v>3.8028942705256852</v>
      </c>
    </row>
    <row r="1946" spans="1:20" x14ac:dyDescent="0.3">
      <c r="A1946" s="25">
        <v>39386</v>
      </c>
      <c r="B1946" s="1">
        <v>2.8933104141767889</v>
      </c>
      <c r="C1946" s="1">
        <v>1.5546154851172209</v>
      </c>
      <c r="D1946" s="1">
        <v>1.228699551568436</v>
      </c>
      <c r="E1946" s="1">
        <v>1.251375567029958</v>
      </c>
      <c r="F1946" s="1">
        <v>25.771448345342058</v>
      </c>
      <c r="G1946" s="1">
        <v>11.89869523717396</v>
      </c>
      <c r="H1946" s="1"/>
      <c r="I1946" s="1">
        <v>5.9092711778456</v>
      </c>
      <c r="J1946" s="1">
        <v>1.3974992037518801</v>
      </c>
      <c r="K1946" s="1">
        <v>12.13681501488333</v>
      </c>
      <c r="L1946" s="1">
        <v>13.036244209145099</v>
      </c>
      <c r="M1946" s="1">
        <v>4.6211459909298952E-2</v>
      </c>
      <c r="N1946" s="1">
        <v>7.868541018668469</v>
      </c>
      <c r="O1946" s="1"/>
      <c r="P1946" s="1">
        <v>4.498033760883196</v>
      </c>
      <c r="Q1946" s="1">
        <v>3.9143523133349669</v>
      </c>
      <c r="R1946" s="1"/>
      <c r="S1946" s="1"/>
      <c r="T1946" s="1">
        <v>3.8580626107501388</v>
      </c>
    </row>
    <row r="1947" spans="1:20" x14ac:dyDescent="0.3">
      <c r="A1947" s="25">
        <v>39387</v>
      </c>
      <c r="B1947" s="1">
        <v>2.8342681693101159</v>
      </c>
      <c r="C1947" s="1">
        <v>1.499171529928929</v>
      </c>
      <c r="D1947" s="1">
        <v>1.1928251121039131</v>
      </c>
      <c r="E1947" s="1">
        <v>1.2240534804732091</v>
      </c>
      <c r="F1947" s="1">
        <v>25.359271228373402</v>
      </c>
      <c r="G1947" s="1">
        <v>11.74260581007441</v>
      </c>
      <c r="H1947" s="1"/>
      <c r="I1947" s="1">
        <v>5.7767244958251656</v>
      </c>
      <c r="J1947" s="1">
        <v>1.361337054814451</v>
      </c>
      <c r="K1947" s="1">
        <v>11.647650607365669</v>
      </c>
      <c r="L1947" s="1">
        <v>12.67217049603344</v>
      </c>
      <c r="M1947" s="1">
        <v>4.4948228219735001E-2</v>
      </c>
      <c r="N1947" s="1">
        <v>7.7827897989930266</v>
      </c>
      <c r="O1947" s="1"/>
      <c r="P1947" s="1">
        <v>4.4915803409633037</v>
      </c>
      <c r="Q1947" s="1">
        <v>3.907335773186043</v>
      </c>
      <c r="R1947" s="1"/>
      <c r="S1947" s="1"/>
      <c r="T1947" s="1">
        <v>3.7832250443000501</v>
      </c>
    </row>
    <row r="1948" spans="1:20" x14ac:dyDescent="0.3">
      <c r="A1948" s="25">
        <v>39391</v>
      </c>
      <c r="B1948" s="1">
        <v>2.893580368810861</v>
      </c>
      <c r="C1948" s="1">
        <v>1.516691508955412</v>
      </c>
      <c r="D1948" s="1">
        <v>1.1829596412515671</v>
      </c>
      <c r="E1948" s="1">
        <v>1.2264298211959459</v>
      </c>
      <c r="F1948" s="1">
        <v>24.724095630383971</v>
      </c>
      <c r="G1948" s="1">
        <v>11.836014482376999</v>
      </c>
      <c r="H1948" s="1"/>
      <c r="I1948" s="1">
        <v>5.9267269023080891</v>
      </c>
      <c r="J1948" s="1">
        <v>1.3404692163393399</v>
      </c>
      <c r="K1948" s="1">
        <v>11.426142196460759</v>
      </c>
      <c r="L1948" s="1">
        <v>12.30309784074937</v>
      </c>
      <c r="M1948" s="1">
        <v>4.4996000337648792E-2</v>
      </c>
      <c r="N1948" s="1">
        <v>7.4628461650634899</v>
      </c>
      <c r="O1948" s="1"/>
      <c r="P1948" s="1">
        <v>4.5324520009868774</v>
      </c>
      <c r="Q1948" s="1">
        <v>3.8301538320101338</v>
      </c>
      <c r="R1948" s="1"/>
      <c r="S1948" s="1"/>
      <c r="T1948" s="1">
        <v>3.7187832250442909</v>
      </c>
    </row>
    <row r="1949" spans="1:20" x14ac:dyDescent="0.3">
      <c r="A1949" s="25">
        <v>39392</v>
      </c>
      <c r="B1949" s="1">
        <v>2.9487483432158088</v>
      </c>
      <c r="C1949" s="1">
        <v>1.5925377833511181</v>
      </c>
      <c r="D1949" s="1">
        <v>1.2376681614385441</v>
      </c>
      <c r="E1949" s="1">
        <v>1.2452361417746669</v>
      </c>
      <c r="F1949" s="1">
        <v>25.514446768247758</v>
      </c>
      <c r="G1949" s="1">
        <v>12.20678109700437</v>
      </c>
      <c r="H1949" s="1"/>
      <c r="I1949" s="1">
        <v>5.9283254602065734</v>
      </c>
      <c r="J1949" s="1">
        <v>1.3710771349296591</v>
      </c>
      <c r="K1949" s="1">
        <v>11.472289782168589</v>
      </c>
      <c r="L1949" s="1">
        <v>12.563143863642621</v>
      </c>
      <c r="M1949" s="1">
        <v>4.5997263943411922E-2</v>
      </c>
      <c r="N1949" s="1">
        <v>7.649446168148506</v>
      </c>
      <c r="O1949" s="1"/>
      <c r="P1949" s="1">
        <v>4.5711725213026142</v>
      </c>
      <c r="Q1949" s="1">
        <v>3.9029504357663098</v>
      </c>
      <c r="R1949" s="1"/>
      <c r="S1949" s="1"/>
      <c r="T1949" s="1">
        <v>3.809982279976365</v>
      </c>
    </row>
    <row r="1950" spans="1:20" x14ac:dyDescent="0.3">
      <c r="A1950" s="25">
        <v>39393</v>
      </c>
      <c r="B1950" s="1">
        <v>2.926292107472523</v>
      </c>
      <c r="C1950" s="1">
        <v>1.5749968514788351</v>
      </c>
      <c r="D1950" s="1">
        <v>1.210762331844129</v>
      </c>
      <c r="E1950" s="1">
        <v>1.209667336712692</v>
      </c>
      <c r="F1950" s="1">
        <v>25.061168907424548</v>
      </c>
      <c r="G1950" s="1">
        <v>12.08750116356701</v>
      </c>
      <c r="H1950" s="1"/>
      <c r="I1950" s="1">
        <v>5.8395796798242801</v>
      </c>
      <c r="J1950" s="1">
        <v>1.3377229593608</v>
      </c>
      <c r="K1950" s="1">
        <v>11.22309282000321</v>
      </c>
      <c r="L1950" s="1">
        <v>12.273476776266669</v>
      </c>
      <c r="M1950" s="1">
        <v>4.4661475218518987E-2</v>
      </c>
      <c r="N1950" s="1">
        <v>7.6352195737876238</v>
      </c>
      <c r="O1950" s="1"/>
      <c r="P1950" s="1">
        <v>4.4485575407009712</v>
      </c>
      <c r="Q1950" s="1">
        <v>3.8064730092964232</v>
      </c>
      <c r="R1950" s="1"/>
      <c r="S1950" s="1"/>
      <c r="T1950" s="1">
        <v>3.75073833431777</v>
      </c>
    </row>
    <row r="1951" spans="1:20" x14ac:dyDescent="0.3">
      <c r="A1951" s="25">
        <v>39394</v>
      </c>
      <c r="B1951" s="1">
        <v>2.858098596931661</v>
      </c>
      <c r="C1951" s="1">
        <v>1.541188617309831</v>
      </c>
      <c r="D1951" s="1">
        <v>1.174887892379606</v>
      </c>
      <c r="E1951" s="1">
        <v>1.144480954491047</v>
      </c>
      <c r="F1951" s="1">
        <v>24.76748438677717</v>
      </c>
      <c r="G1951" s="1">
        <v>11.479521811814321</v>
      </c>
      <c r="H1951" s="1"/>
      <c r="I1951" s="1">
        <v>5.5300878952568207</v>
      </c>
      <c r="J1951" s="1">
        <v>1.261079781270583</v>
      </c>
      <c r="K1951" s="1">
        <v>10.853912135161689</v>
      </c>
      <c r="L1951" s="1">
        <v>11.820367095161989</v>
      </c>
      <c r="M1951" s="1">
        <v>4.2915660109524967E-2</v>
      </c>
      <c r="N1951" s="1">
        <v>8.5011506816660596</v>
      </c>
      <c r="O1951" s="1"/>
      <c r="P1951" s="1">
        <v>4.4098370203852344</v>
      </c>
      <c r="Q1951" s="1">
        <v>3.59597680598434</v>
      </c>
      <c r="R1951" s="1"/>
      <c r="S1951" s="1"/>
      <c r="T1951" s="1">
        <v>3.7543414057885331</v>
      </c>
    </row>
    <row r="1952" spans="1:20" x14ac:dyDescent="0.3">
      <c r="A1952" s="25">
        <v>39395</v>
      </c>
      <c r="B1952" s="1">
        <v>2.850954460800478</v>
      </c>
      <c r="C1952" s="1">
        <v>1.562186709079691</v>
      </c>
      <c r="D1952" s="1">
        <v>1.1829596412515671</v>
      </c>
      <c r="E1952" s="1">
        <v>1.1924518065034011</v>
      </c>
      <c r="F1952" s="1">
        <v>24.987497047439639</v>
      </c>
      <c r="G1952" s="1">
        <v>11.549654689106919</v>
      </c>
      <c r="H1952" s="1"/>
      <c r="I1952" s="1">
        <v>5.5906884593547153</v>
      </c>
      <c r="J1952" s="1">
        <v>1.267454643085731</v>
      </c>
      <c r="K1952" s="1">
        <v>11.121568131774429</v>
      </c>
      <c r="L1952" s="1">
        <v>11.961968747124979</v>
      </c>
      <c r="M1952" s="1">
        <v>4.3081527947817312E-2</v>
      </c>
      <c r="N1952" s="1">
        <v>8.6601275154861916</v>
      </c>
      <c r="O1952" s="1"/>
      <c r="P1952" s="1">
        <v>4.4098370203852344</v>
      </c>
      <c r="Q1952" s="1">
        <v>3.7433241481872348</v>
      </c>
      <c r="R1952" s="1"/>
      <c r="S1952" s="1"/>
      <c r="T1952" s="1">
        <v>3.7991730655640792</v>
      </c>
    </row>
    <row r="1953" spans="1:20" x14ac:dyDescent="0.3">
      <c r="A1953" s="25">
        <v>39398</v>
      </c>
      <c r="B1953" s="1">
        <v>2.7928428862553929</v>
      </c>
      <c r="C1953" s="1">
        <v>1.494814674406884</v>
      </c>
      <c r="D1953" s="1">
        <v>1.2008968609917829</v>
      </c>
      <c r="E1953" s="1">
        <v>1.1472450185922709</v>
      </c>
      <c r="F1953" s="1">
        <v>23.745956464767989</v>
      </c>
      <c r="G1953" s="1">
        <v>11.121783485233211</v>
      </c>
      <c r="H1953" s="1"/>
      <c r="I1953" s="1">
        <v>5.3785639942816177</v>
      </c>
      <c r="J1953" s="1">
        <v>1.226013082676821</v>
      </c>
      <c r="K1953" s="1">
        <v>10.872371169609041</v>
      </c>
      <c r="L1953" s="1">
        <v>11.606396444774189</v>
      </c>
      <c r="M1953" s="1">
        <v>4.1553591354995048E-2</v>
      </c>
      <c r="N1953" s="1">
        <v>8.108665211537172</v>
      </c>
      <c r="O1953" s="1"/>
      <c r="P1953" s="1">
        <v>4.5281497210402826</v>
      </c>
      <c r="Q1953" s="1">
        <v>3.6398301815684251</v>
      </c>
      <c r="R1953" s="1"/>
      <c r="S1953" s="1"/>
      <c r="T1953" s="1">
        <v>3.634140578854097</v>
      </c>
    </row>
    <row r="1954" spans="1:20" x14ac:dyDescent="0.3">
      <c r="A1954" s="25">
        <v>39399</v>
      </c>
      <c r="B1954" s="1">
        <v>2.846752547588836</v>
      </c>
      <c r="C1954" s="1">
        <v>1.543931919641085</v>
      </c>
      <c r="D1954" s="1">
        <v>1.2466367712927431</v>
      </c>
      <c r="E1954" s="1">
        <v>1.1405987734074201</v>
      </c>
      <c r="F1954" s="1">
        <v>24.162800124481269</v>
      </c>
      <c r="G1954" s="1">
        <v>11.079256094926579</v>
      </c>
      <c r="H1954" s="1"/>
      <c r="I1954" s="1">
        <v>5.610837199309656</v>
      </c>
      <c r="J1954" s="1">
        <v>1.278111926767026</v>
      </c>
      <c r="K1954" s="1">
        <v>11.084650062879721</v>
      </c>
      <c r="L1954" s="1">
        <v>12.05936900356898</v>
      </c>
      <c r="M1954" s="1">
        <v>4.2758980041837001E-2</v>
      </c>
      <c r="N1954" s="1">
        <v>8.2726624646439983</v>
      </c>
      <c r="O1954" s="1"/>
      <c r="P1954" s="1">
        <v>4.5324520009868774</v>
      </c>
      <c r="Q1954" s="1">
        <v>3.8108583467161572</v>
      </c>
      <c r="R1954" s="1"/>
      <c r="S1954" s="1"/>
      <c r="T1954" s="1">
        <v>3.7168930891907781</v>
      </c>
    </row>
    <row r="1955" spans="1:20" x14ac:dyDescent="0.3">
      <c r="A1955" s="25">
        <v>39400</v>
      </c>
      <c r="B1955" s="1">
        <v>2.900427525327498</v>
      </c>
      <c r="C1955" s="1">
        <v>1.6053838501901769</v>
      </c>
      <c r="D1955" s="1">
        <v>1.278026905830167</v>
      </c>
      <c r="E1955" s="1">
        <v>1.178246280452047</v>
      </c>
      <c r="F1955" s="1">
        <v>24.819585689282391</v>
      </c>
      <c r="G1955" s="1">
        <v>11.3713438932137</v>
      </c>
      <c r="H1955" s="1"/>
      <c r="I1955" s="1">
        <v>5.8371140201821001</v>
      </c>
      <c r="J1955" s="1">
        <v>1.3479628971238939</v>
      </c>
      <c r="K1955" s="1">
        <v>11.16771571748226</v>
      </c>
      <c r="L1955" s="1">
        <v>12.224513917163611</v>
      </c>
      <c r="M1955" s="1">
        <v>4.4570235632595108E-2</v>
      </c>
      <c r="N1955" s="1">
        <v>8.4482460230553347</v>
      </c>
      <c r="O1955" s="1"/>
      <c r="P1955" s="1">
        <v>4.5389054211722311</v>
      </c>
      <c r="Q1955" s="1">
        <v>3.74507828334003</v>
      </c>
      <c r="R1955" s="1"/>
      <c r="S1955" s="1"/>
      <c r="T1955" s="1">
        <v>3.8174837566450011</v>
      </c>
    </row>
    <row r="1956" spans="1:20" x14ac:dyDescent="0.3">
      <c r="A1956" s="25">
        <v>39402</v>
      </c>
      <c r="B1956" s="1">
        <v>2.9155383738390661</v>
      </c>
      <c r="C1956" s="1">
        <v>1.58328626399118</v>
      </c>
      <c r="D1956" s="1">
        <v>1.2672645739955819</v>
      </c>
      <c r="E1956" s="1">
        <v>1.198737381825373</v>
      </c>
      <c r="F1956" s="1">
        <v>24.63182457364368</v>
      </c>
      <c r="G1956" s="1">
        <v>11.45379041181147</v>
      </c>
      <c r="H1956" s="1"/>
      <c r="I1956" s="1">
        <v>5.7056170106570763</v>
      </c>
      <c r="J1956" s="1">
        <v>1.3411352281140949</v>
      </c>
      <c r="K1956" s="1">
        <v>11.44460123090812</v>
      </c>
      <c r="L1956" s="1">
        <v>12.25376256732428</v>
      </c>
      <c r="M1956" s="1">
        <v>4.5046134742805888E-2</v>
      </c>
      <c r="N1956" s="1">
        <v>8.4356562476621875</v>
      </c>
      <c r="O1956" s="1"/>
      <c r="P1956" s="1">
        <v>4.5518122612774761</v>
      </c>
      <c r="Q1956" s="1">
        <v>3.8590970599510999</v>
      </c>
      <c r="R1956" s="1"/>
      <c r="S1956" s="1"/>
      <c r="T1956" s="1">
        <v>3.8162433549911321</v>
      </c>
    </row>
    <row r="1957" spans="1:20" x14ac:dyDescent="0.3">
      <c r="A1957" s="25">
        <v>39405</v>
      </c>
      <c r="B1957" s="1">
        <v>2.8071129181613159</v>
      </c>
      <c r="C1957" s="1">
        <v>1.5080862364196179</v>
      </c>
      <c r="D1957" s="1">
        <v>1.2466367712927431</v>
      </c>
      <c r="E1957" s="1">
        <v>1.165113968969437</v>
      </c>
      <c r="F1957" s="1">
        <v>23.815589518041271</v>
      </c>
      <c r="G1957" s="1">
        <v>11.037005226604091</v>
      </c>
      <c r="H1957" s="1"/>
      <c r="I1957" s="1">
        <v>5.4102132910465768</v>
      </c>
      <c r="J1957" s="1">
        <v>1.276705779018962</v>
      </c>
      <c r="K1957" s="1">
        <v>10.890830203235289</v>
      </c>
      <c r="L1957" s="1">
        <v>11.639426665272961</v>
      </c>
      <c r="M1957" s="1">
        <v>4.3184613741464373E-2</v>
      </c>
      <c r="N1957" s="1">
        <v>8.2437453207189684</v>
      </c>
      <c r="O1957" s="1"/>
      <c r="P1957" s="1">
        <v>4.5066383210418461</v>
      </c>
      <c r="Q1957" s="1">
        <v>3.8371703721590582</v>
      </c>
      <c r="R1957" s="1"/>
      <c r="S1957" s="1"/>
      <c r="T1957" s="1">
        <v>3.681984642646182</v>
      </c>
    </row>
    <row r="1958" spans="1:20" x14ac:dyDescent="0.3">
      <c r="A1958" s="25">
        <v>39407</v>
      </c>
      <c r="B1958" s="1">
        <v>2.7531268989741431</v>
      </c>
      <c r="C1958" s="1">
        <v>1.444804959534679</v>
      </c>
      <c r="D1958" s="1">
        <v>1.183856502233805</v>
      </c>
      <c r="E1958" s="1">
        <v>1.1171851512546469</v>
      </c>
      <c r="F1958" s="1">
        <v>23.082910946753991</v>
      </c>
      <c r="G1958" s="1">
        <v>10.599778131016199</v>
      </c>
      <c r="H1958" s="1"/>
      <c r="I1958" s="1">
        <v>5.2339530046829434</v>
      </c>
      <c r="J1958" s="1">
        <v>1.2644444283183891</v>
      </c>
      <c r="K1958" s="1">
        <v>10.410895313351871</v>
      </c>
      <c r="L1958" s="1">
        <v>11.14004414882525</v>
      </c>
      <c r="M1958" s="1">
        <v>4.2843809902463392E-2</v>
      </c>
      <c r="N1958" s="1">
        <v>8.0219728821167759</v>
      </c>
      <c r="O1958" s="1"/>
      <c r="P1958" s="1">
        <v>4.3216402801527343</v>
      </c>
      <c r="Q1958" s="1">
        <v>3.9029504357663112</v>
      </c>
      <c r="R1958" s="1"/>
      <c r="S1958" s="1"/>
      <c r="T1958" s="1">
        <v>3.5783225044299991</v>
      </c>
    </row>
    <row r="1959" spans="1:20" x14ac:dyDescent="0.3">
      <c r="A1959" s="25">
        <v>39408</v>
      </c>
      <c r="B1959" s="1">
        <v>2.726629549801673</v>
      </c>
      <c r="C1959" s="1">
        <v>1.4276891128192271</v>
      </c>
      <c r="D1959" s="1">
        <v>1.139013452915083</v>
      </c>
      <c r="E1959" s="1">
        <v>1.099528295258962</v>
      </c>
      <c r="F1959" s="1">
        <v>23.245167163023421</v>
      </c>
      <c r="G1959" s="1">
        <v>10.649527116737531</v>
      </c>
      <c r="H1959" s="1"/>
      <c r="I1959" s="1">
        <v>5.2866458815468356</v>
      </c>
      <c r="J1959" s="1">
        <v>1.275563327831956</v>
      </c>
      <c r="K1959" s="1">
        <v>10.281682073041511</v>
      </c>
      <c r="L1959" s="1">
        <v>11.14075073004804</v>
      </c>
      <c r="M1959" s="1">
        <v>4.2433452381614681E-2</v>
      </c>
      <c r="N1959" s="1">
        <v>8.0626900722577304</v>
      </c>
      <c r="O1959" s="1"/>
      <c r="P1959" s="1">
        <v>4.2183855595762294</v>
      </c>
      <c r="Q1959" s="1">
        <v>3.9204917859074939</v>
      </c>
      <c r="R1959" s="1"/>
      <c r="S1959" s="1"/>
      <c r="T1959" s="1">
        <v>3.582575310100407</v>
      </c>
    </row>
    <row r="1960" spans="1:20" x14ac:dyDescent="0.3">
      <c r="A1960" s="25">
        <v>39409</v>
      </c>
      <c r="B1960" s="1">
        <v>2.7311138115911442</v>
      </c>
      <c r="C1960" s="1">
        <v>1.4422042399671231</v>
      </c>
      <c r="D1960" s="1">
        <v>1.1659192825094979</v>
      </c>
      <c r="E1960" s="1">
        <v>1.105421870811778</v>
      </c>
      <c r="F1960" s="1">
        <v>23.422750547464851</v>
      </c>
      <c r="G1960" s="1">
        <v>10.5455209369443</v>
      </c>
      <c r="H1960" s="1"/>
      <c r="I1960" s="1">
        <v>5.4243407208438637</v>
      </c>
      <c r="J1960" s="1">
        <v>1.288105098709418</v>
      </c>
      <c r="K1960" s="1">
        <v>10.401665795717641</v>
      </c>
      <c r="L1960" s="1">
        <v>11.28689657483967</v>
      </c>
      <c r="M1960" s="1">
        <v>4.2324358199556308E-2</v>
      </c>
      <c r="N1960" s="1">
        <v>8.0795370404387405</v>
      </c>
      <c r="O1960" s="1"/>
      <c r="P1960" s="1">
        <v>4.2893731800223494</v>
      </c>
      <c r="Q1960" s="1">
        <v>3.8854090853940022</v>
      </c>
      <c r="R1960" s="1"/>
      <c r="S1960" s="1"/>
      <c r="T1960" s="1">
        <v>3.6012994683992838</v>
      </c>
    </row>
    <row r="1961" spans="1:20" x14ac:dyDescent="0.3">
      <c r="A1961" s="25">
        <v>39412</v>
      </c>
      <c r="B1961" s="1">
        <v>2.5819760053389071</v>
      </c>
      <c r="C1961" s="1">
        <v>1.3948013238356569</v>
      </c>
      <c r="D1961" s="1">
        <v>1.130044843044975</v>
      </c>
      <c r="E1961" s="1">
        <v>1.064607711489941</v>
      </c>
      <c r="F1961" s="1">
        <v>22.677474019359629</v>
      </c>
      <c r="G1961" s="1">
        <v>10.004177547580371</v>
      </c>
      <c r="H1961" s="1"/>
      <c r="I1961" s="1">
        <v>5.2516072559598204</v>
      </c>
      <c r="J1961" s="1">
        <v>1.234132206459075</v>
      </c>
      <c r="K1961" s="1">
        <v>10.383206762091399</v>
      </c>
      <c r="L1961" s="1">
        <v>11.116197494282311</v>
      </c>
      <c r="M1961" s="1">
        <v>4.0922590383256172E-2</v>
      </c>
      <c r="N1961" s="1">
        <v>7.882926629987792</v>
      </c>
      <c r="O1961" s="1"/>
      <c r="P1961" s="1">
        <v>4.1796650392604917</v>
      </c>
      <c r="Q1961" s="1">
        <v>3.867867735252819</v>
      </c>
      <c r="R1961" s="1"/>
      <c r="S1961" s="1"/>
      <c r="T1961" s="1">
        <v>3.4890135853514401</v>
      </c>
    </row>
    <row r="1962" spans="1:20" x14ac:dyDescent="0.3">
      <c r="A1962" s="25">
        <v>39413</v>
      </c>
      <c r="B1962" s="1">
        <v>2.6122179680195501</v>
      </c>
      <c r="C1962" s="1">
        <v>1.4006783579024991</v>
      </c>
      <c r="D1962" s="1">
        <v>1.1524663677122899</v>
      </c>
      <c r="E1962" s="1">
        <v>1.0536371644882869</v>
      </c>
      <c r="F1962" s="1">
        <v>22.807582989206601</v>
      </c>
      <c r="G1962" s="1">
        <v>10.4082741393949</v>
      </c>
      <c r="H1962" s="1"/>
      <c r="I1962" s="1">
        <v>5.5101464446539676</v>
      </c>
      <c r="J1962" s="1">
        <v>1.2278168489780059</v>
      </c>
      <c r="K1962" s="1">
        <v>10.73965211162813</v>
      </c>
      <c r="L1962" s="1">
        <v>11.51860528772032</v>
      </c>
      <c r="M1962" s="1">
        <v>4.09820067147533E-2</v>
      </c>
      <c r="N1962" s="1">
        <v>7.7932000633535496</v>
      </c>
      <c r="O1962" s="1"/>
      <c r="P1962" s="1">
        <v>4.2183855595762294</v>
      </c>
      <c r="Q1962" s="1">
        <v>3.8722530726725521</v>
      </c>
      <c r="R1962" s="1"/>
      <c r="S1962" s="1"/>
      <c r="T1962" s="1">
        <v>3.5103957471943219</v>
      </c>
    </row>
    <row r="1963" spans="1:20" x14ac:dyDescent="0.3">
      <c r="A1963" s="25">
        <v>39414</v>
      </c>
      <c r="B1963" s="1">
        <v>2.7016577527103478</v>
      </c>
      <c r="C1963" s="1">
        <v>1.480246250295304</v>
      </c>
      <c r="D1963" s="1">
        <v>1.1569506726393901</v>
      </c>
      <c r="E1963" s="1">
        <v>1.112952297005672</v>
      </c>
      <c r="F1963" s="1">
        <v>24.11547936956973</v>
      </c>
      <c r="G1963" s="1">
        <v>11.00775684086935</v>
      </c>
      <c r="H1963" s="1"/>
      <c r="I1963" s="1">
        <v>5.7088119951242424</v>
      </c>
      <c r="J1963" s="1">
        <v>1.266210910267471</v>
      </c>
      <c r="K1963" s="1">
        <v>11.38773456682422</v>
      </c>
      <c r="L1963" s="1">
        <v>12.19764141753709</v>
      </c>
      <c r="M1963" s="1">
        <v>4.2538111880688137E-2</v>
      </c>
      <c r="N1963" s="1">
        <v>7.8287199043791222</v>
      </c>
      <c r="O1963" s="1"/>
      <c r="P1963" s="1">
        <v>4.2269901194694182</v>
      </c>
      <c r="Q1963" s="1">
        <v>3.9599598240718472</v>
      </c>
      <c r="R1963" s="1"/>
      <c r="S1963" s="1"/>
      <c r="T1963" s="1">
        <v>3.6452451269934949</v>
      </c>
    </row>
    <row r="1964" spans="1:20" x14ac:dyDescent="0.3">
      <c r="A1964" s="25">
        <v>39415</v>
      </c>
      <c r="B1964" s="1">
        <v>2.677996472595916</v>
      </c>
      <c r="C1964" s="1">
        <v>1.4403676200333591</v>
      </c>
      <c r="D1964" s="1">
        <v>1.183856502233805</v>
      </c>
      <c r="E1964" s="1">
        <v>1.1381032858290849</v>
      </c>
      <c r="F1964" s="1">
        <v>24.56587506359708</v>
      </c>
      <c r="G1964" s="1">
        <v>10.91953776067958</v>
      </c>
      <c r="H1964" s="1"/>
      <c r="I1964" s="1">
        <v>5.774592915480512</v>
      </c>
      <c r="J1964" s="1">
        <v>1.2849081659086989</v>
      </c>
      <c r="K1964" s="1">
        <v>11.434026171001401</v>
      </c>
      <c r="L1964" s="1">
        <v>12.282518559226281</v>
      </c>
      <c r="M1964" s="1">
        <v>4.2892270872875699E-2</v>
      </c>
      <c r="N1964" s="1">
        <v>7.8234975773016604</v>
      </c>
      <c r="O1964" s="1"/>
      <c r="P1964" s="1">
        <v>4.194723019339035</v>
      </c>
      <c r="Q1964" s="1">
        <v>3.9889030520128128</v>
      </c>
      <c r="R1964" s="1"/>
      <c r="S1964" s="1"/>
      <c r="T1964" s="1">
        <v>3.6713526284701641</v>
      </c>
    </row>
    <row r="1965" spans="1:20" x14ac:dyDescent="0.3">
      <c r="A1965" s="25">
        <v>39416</v>
      </c>
      <c r="B1965" s="1">
        <v>2.773437305759793</v>
      </c>
      <c r="C1965" s="1">
        <v>1.511990192879717</v>
      </c>
      <c r="D1965" s="1">
        <v>1.18565022421419</v>
      </c>
      <c r="E1965" s="1">
        <v>1.148146984330072</v>
      </c>
      <c r="F1965" s="1">
        <v>24.924178054488209</v>
      </c>
      <c r="G1965" s="1">
        <v>11.28127109790446</v>
      </c>
      <c r="H1965" s="1"/>
      <c r="I1965" s="1">
        <v>5.8082355187222063</v>
      </c>
      <c r="J1965" s="1">
        <v>1.307712535682158</v>
      </c>
      <c r="K1965" s="1">
        <v>12.0358170220203</v>
      </c>
      <c r="L1965" s="1">
        <v>12.815212732782911</v>
      </c>
      <c r="M1965" s="1">
        <v>4.3515889042218023E-2</v>
      </c>
      <c r="N1965" s="1">
        <v>7.6972659029709813</v>
      </c>
      <c r="O1965" s="1"/>
      <c r="P1965" s="1">
        <v>4.2162344196029311</v>
      </c>
      <c r="Q1965" s="1">
        <v>3.8433098447315861</v>
      </c>
      <c r="R1965" s="1"/>
      <c r="S1965" s="1"/>
      <c r="T1965" s="1">
        <v>3.7215593620791418</v>
      </c>
    </row>
    <row r="1966" spans="1:20" x14ac:dyDescent="0.3">
      <c r="A1966" s="25">
        <v>39419</v>
      </c>
      <c r="B1966" s="1">
        <v>2.8153191780656939</v>
      </c>
      <c r="C1966" s="1">
        <v>1.5172089524090331</v>
      </c>
      <c r="D1966" s="1">
        <v>1.174887892379606</v>
      </c>
      <c r="E1966" s="1">
        <v>1.156543826587328</v>
      </c>
      <c r="F1966" s="1">
        <v>24.788953223728381</v>
      </c>
      <c r="G1966" s="1">
        <v>11.391256324246619</v>
      </c>
      <c r="H1966" s="1"/>
      <c r="I1966" s="1">
        <v>5.7638080058305983</v>
      </c>
      <c r="J1966" s="1">
        <v>1.3066953544980211</v>
      </c>
      <c r="K1966" s="1">
        <v>12.082108626197479</v>
      </c>
      <c r="L1966" s="1">
        <v>12.80502956633846</v>
      </c>
      <c r="M1966" s="1">
        <v>4.3195867511942057E-2</v>
      </c>
      <c r="N1966" s="1">
        <v>7.824757911733923</v>
      </c>
      <c r="O1966" s="1"/>
      <c r="P1966" s="1">
        <v>4.2398969595746649</v>
      </c>
      <c r="Q1966" s="1">
        <v>3.788931658924116</v>
      </c>
      <c r="R1966" s="1"/>
      <c r="S1966" s="1"/>
      <c r="T1966" s="1">
        <v>3.7329592439456509</v>
      </c>
    </row>
    <row r="1967" spans="1:20" x14ac:dyDescent="0.3">
      <c r="A1967" s="25">
        <v>39420</v>
      </c>
      <c r="B1967" s="1">
        <v>2.860256092118949</v>
      </c>
      <c r="C1967" s="1">
        <v>1.5106775798654</v>
      </c>
      <c r="D1967" s="1">
        <v>1.1659192825094979</v>
      </c>
      <c r="E1967" s="1">
        <v>1.1530493222522931</v>
      </c>
      <c r="F1967" s="1">
        <v>24.778281230846481</v>
      </c>
      <c r="G1967" s="1">
        <v>11.34348680963096</v>
      </c>
      <c r="H1967" s="1"/>
      <c r="I1967" s="1">
        <v>5.838199508162603</v>
      </c>
      <c r="J1967" s="1">
        <v>1.314329365245607</v>
      </c>
      <c r="K1967" s="1">
        <v>12.082108626197479</v>
      </c>
      <c r="L1967" s="1">
        <v>12.829651518527831</v>
      </c>
      <c r="M1967" s="1">
        <v>4.2753206450794008E-2</v>
      </c>
      <c r="N1967" s="1">
        <v>7.9520695009008833</v>
      </c>
      <c r="O1967" s="1"/>
      <c r="P1967" s="1">
        <v>4.3775699202548504</v>
      </c>
      <c r="Q1967" s="1">
        <v>3.709995582595413</v>
      </c>
      <c r="R1967" s="1"/>
      <c r="S1967" s="1"/>
      <c r="T1967" s="1">
        <v>3.7496160661547471</v>
      </c>
    </row>
    <row r="1968" spans="1:20" x14ac:dyDescent="0.3">
      <c r="A1968" s="25">
        <v>39421</v>
      </c>
      <c r="B1968" s="1">
        <v>2.904988189593158</v>
      </c>
      <c r="C1968" s="1">
        <v>1.517488006229512</v>
      </c>
      <c r="D1968" s="1">
        <v>1.143497757842183</v>
      </c>
      <c r="E1968" s="1">
        <v>1.185164905034173</v>
      </c>
      <c r="F1968" s="1">
        <v>25.35447828457978</v>
      </c>
      <c r="G1968" s="1">
        <v>11.61329361214295</v>
      </c>
      <c r="H1968" s="1"/>
      <c r="I1968" s="1">
        <v>5.8027143660504574</v>
      </c>
      <c r="J1968" s="1">
        <v>1.3081337786192879</v>
      </c>
      <c r="K1968" s="1">
        <v>12.156175192388311</v>
      </c>
      <c r="L1968" s="1">
        <v>12.94266241491399</v>
      </c>
      <c r="M1968" s="1">
        <v>4.3554549259797022E-2</v>
      </c>
      <c r="N1968" s="1">
        <v>8.3204881197553799</v>
      </c>
      <c r="O1968" s="1"/>
      <c r="P1968" s="1">
        <v>4.5173940209083332</v>
      </c>
      <c r="Q1968" s="1">
        <v>3.8766384103234111</v>
      </c>
      <c r="R1968" s="1"/>
      <c r="S1968" s="1"/>
      <c r="T1968" s="1">
        <v>3.8350265800354322</v>
      </c>
    </row>
    <row r="1969" spans="1:20" x14ac:dyDescent="0.3">
      <c r="A1969" s="25">
        <v>39422</v>
      </c>
      <c r="B1969" s="1">
        <v>2.9149067670501712</v>
      </c>
      <c r="C1969" s="1">
        <v>1.55660745901236</v>
      </c>
      <c r="D1969" s="1">
        <v>1.1793721973067059</v>
      </c>
      <c r="E1969" s="1">
        <v>1.203910148028521</v>
      </c>
      <c r="F1969" s="1">
        <v>25.756140259209939</v>
      </c>
      <c r="G1969" s="1">
        <v>11.582204338097251</v>
      </c>
      <c r="H1969" s="1"/>
      <c r="I1969" s="1">
        <v>5.940523587173967</v>
      </c>
      <c r="J1969" s="1">
        <v>1.30387409546651</v>
      </c>
      <c r="K1969" s="1">
        <v>12.19320847507316</v>
      </c>
      <c r="L1969" s="1">
        <v>13.27120587787271</v>
      </c>
      <c r="M1969" s="1">
        <v>4.2910581714647178E-2</v>
      </c>
      <c r="N1969" s="1">
        <v>8.5221409633384049</v>
      </c>
      <c r="O1969" s="1"/>
      <c r="P1969" s="1">
        <v>4.5044871810685487</v>
      </c>
      <c r="Q1969" s="1">
        <v>3.815243684367017</v>
      </c>
      <c r="R1969" s="1"/>
      <c r="S1969" s="1"/>
      <c r="T1969" s="1">
        <v>3.8860011813348998</v>
      </c>
    </row>
    <row r="1970" spans="1:20" x14ac:dyDescent="0.3">
      <c r="A1970" s="25">
        <v>39423</v>
      </c>
      <c r="B1970" s="1">
        <v>2.8751010440583831</v>
      </c>
      <c r="C1970" s="1">
        <v>1.5777147966906391</v>
      </c>
      <c r="D1970" s="1">
        <v>1.16502242152726</v>
      </c>
      <c r="E1970" s="1">
        <v>1.2087032009675069</v>
      </c>
      <c r="F1970" s="1">
        <v>25.592764767190118</v>
      </c>
      <c r="G1970" s="1">
        <v>11.56357403403522</v>
      </c>
      <c r="H1970" s="1"/>
      <c r="I1970" s="1">
        <v>5.8425902454595837</v>
      </c>
      <c r="J1970" s="1">
        <v>1.3295318123294171</v>
      </c>
      <c r="K1970" s="1">
        <v>12.220983437907909</v>
      </c>
      <c r="L1970" s="1">
        <v>13.299016296390549</v>
      </c>
      <c r="M1970" s="1">
        <v>4.3235362694229777E-2</v>
      </c>
      <c r="N1970" s="1">
        <v>8.4690422316827245</v>
      </c>
      <c r="O1970" s="1"/>
      <c r="P1970" s="1">
        <v>4.5389054211722302</v>
      </c>
      <c r="Q1970" s="1">
        <v>3.833662102084598</v>
      </c>
      <c r="R1970" s="1"/>
      <c r="S1970" s="1"/>
      <c r="T1970" s="1">
        <v>3.8770230360307072</v>
      </c>
    </row>
    <row r="1971" spans="1:20" x14ac:dyDescent="0.3">
      <c r="A1971" s="25">
        <v>39426</v>
      </c>
      <c r="B1971" s="1">
        <v>2.818734299458816</v>
      </c>
      <c r="C1971" s="1">
        <v>1.527530863221247</v>
      </c>
      <c r="D1971" s="1">
        <v>1.1479820627851911</v>
      </c>
      <c r="E1971" s="1">
        <v>1.196301142039685</v>
      </c>
      <c r="F1971" s="1">
        <v>25.714747136979479</v>
      </c>
      <c r="G1971" s="1">
        <v>11.750612917271811</v>
      </c>
      <c r="H1971" s="1"/>
      <c r="I1971" s="1">
        <v>5.8906628649708042</v>
      </c>
      <c r="J1971" s="1">
        <v>1.2950877576151909</v>
      </c>
      <c r="K1971" s="1">
        <v>12.12840023037467</v>
      </c>
      <c r="L1971" s="1">
        <v>13.21628671748309</v>
      </c>
      <c r="M1971" s="1">
        <v>4.3594629151431648E-2</v>
      </c>
      <c r="N1971" s="1">
        <v>8.4327055106002238</v>
      </c>
      <c r="O1971" s="1"/>
      <c r="P1971" s="1">
        <v>4.612044181326187</v>
      </c>
      <c r="Q1971" s="1">
        <v>3.8590970599511021</v>
      </c>
      <c r="R1971" s="1"/>
      <c r="S1971" s="1"/>
      <c r="T1971" s="1">
        <v>3.8656231541641981</v>
      </c>
    </row>
    <row r="1972" spans="1:20" x14ac:dyDescent="0.3">
      <c r="A1972" s="25">
        <v>39427</v>
      </c>
      <c r="B1972" s="1">
        <v>2.7262746345411739</v>
      </c>
      <c r="C1972" s="1">
        <v>1.492597354878417</v>
      </c>
      <c r="D1972" s="1">
        <v>1.1479820627851911</v>
      </c>
      <c r="E1972" s="1">
        <v>1.164911285695011</v>
      </c>
      <c r="F1972" s="1">
        <v>25.038672593734429</v>
      </c>
      <c r="G1972" s="1">
        <v>11.671330593113559</v>
      </c>
      <c r="H1972" s="1"/>
      <c r="I1972" s="1">
        <v>5.7411644730249094</v>
      </c>
      <c r="J1972" s="1">
        <v>1.257106746122667</v>
      </c>
      <c r="K1972" s="1">
        <v>11.850650606132691</v>
      </c>
      <c r="L1972" s="1">
        <v>13.063736927177541</v>
      </c>
      <c r="M1972" s="1">
        <v>4.2955718144626939E-2</v>
      </c>
      <c r="N1972" s="1">
        <v>8.5332751521359143</v>
      </c>
      <c r="O1972" s="1"/>
      <c r="P1972" s="1">
        <v>4.4958826209098977</v>
      </c>
      <c r="Q1972" s="1">
        <v>3.797702333994708</v>
      </c>
      <c r="R1972" s="1"/>
      <c r="S1972" s="1"/>
      <c r="T1972" s="1">
        <v>3.8105138806851659</v>
      </c>
    </row>
    <row r="1973" spans="1:20" x14ac:dyDescent="0.3">
      <c r="A1973" s="25">
        <v>39428</v>
      </c>
      <c r="B1973" s="1">
        <v>2.711576166124007</v>
      </c>
      <c r="C1973" s="1">
        <v>1.5183479138347871</v>
      </c>
      <c r="D1973" s="1">
        <v>1.143497757842183</v>
      </c>
      <c r="E1973" s="1">
        <v>1.162470211359709</v>
      </c>
      <c r="F1973" s="1">
        <v>24.74204169411891</v>
      </c>
      <c r="G1973" s="1">
        <v>11.694008636629031</v>
      </c>
      <c r="H1973" s="1"/>
      <c r="I1973" s="1">
        <v>5.7145204682690789</v>
      </c>
      <c r="J1973" s="1">
        <v>1.242810072141044</v>
      </c>
      <c r="K1973" s="1">
        <v>11.75806739859944</v>
      </c>
      <c r="L1973" s="1">
        <v>12.81469117394338</v>
      </c>
      <c r="M1973" s="1">
        <v>4.2347963087474058E-2</v>
      </c>
      <c r="N1973" s="1">
        <v>8.9229116587232653</v>
      </c>
      <c r="O1973" s="1"/>
      <c r="P1973" s="1">
        <v>4.4528598206475651</v>
      </c>
      <c r="Q1973" s="1">
        <v>3.7187662578971312</v>
      </c>
      <c r="R1973" s="1"/>
      <c r="S1973" s="1"/>
      <c r="T1973" s="1">
        <v>3.824040165386879</v>
      </c>
    </row>
    <row r="1974" spans="1:20" x14ac:dyDescent="0.3">
      <c r="A1974" s="25">
        <v>39429</v>
      </c>
      <c r="B1974" s="1">
        <v>2.6985216827524821</v>
      </c>
      <c r="C1974" s="1">
        <v>1.4813091353960499</v>
      </c>
      <c r="D1974" s="1">
        <v>1.121076233190776</v>
      </c>
      <c r="E1974" s="1">
        <v>1.1320407654618041</v>
      </c>
      <c r="F1974" s="1">
        <v>23.782832395336591</v>
      </c>
      <c r="G1974" s="1">
        <v>11.46236113852707</v>
      </c>
      <c r="H1974" s="1"/>
      <c r="I1974" s="1">
        <v>5.5163771245326068</v>
      </c>
      <c r="J1974" s="1">
        <v>1.208514902898169</v>
      </c>
      <c r="K1974" s="1">
        <v>11.38773456682422</v>
      </c>
      <c r="L1974" s="1">
        <v>12.418975503173209</v>
      </c>
      <c r="M1974" s="1">
        <v>4.1198958016466718E-2</v>
      </c>
      <c r="N1974" s="1">
        <v>8.6576101643195873</v>
      </c>
      <c r="O1974" s="1"/>
      <c r="P1974" s="1">
        <v>4.433499560622427</v>
      </c>
      <c r="Q1974" s="1">
        <v>3.6836835573836391</v>
      </c>
      <c r="R1974" s="1"/>
      <c r="S1974" s="1"/>
      <c r="T1974" s="1">
        <v>3.7129356172474819</v>
      </c>
    </row>
    <row r="1975" spans="1:20" x14ac:dyDescent="0.3">
      <c r="A1975" s="25">
        <v>39430</v>
      </c>
      <c r="B1975" s="1">
        <v>2.6726154343232968</v>
      </c>
      <c r="C1975" s="1">
        <v>1.501590149462487</v>
      </c>
      <c r="D1975" s="1">
        <v>1.107623318393568</v>
      </c>
      <c r="E1975" s="1">
        <v>1.1259533431783231</v>
      </c>
      <c r="F1975" s="1">
        <v>23.759690810049062</v>
      </c>
      <c r="G1975" s="1">
        <v>11.24685801850767</v>
      </c>
      <c r="H1975" s="1"/>
      <c r="I1975" s="1">
        <v>5.5224719645337794</v>
      </c>
      <c r="J1975" s="1">
        <v>1.191011684927036</v>
      </c>
      <c r="K1975" s="1">
        <v>11.22108479310015</v>
      </c>
      <c r="L1975" s="1">
        <v>12.45673478182067</v>
      </c>
      <c r="M1975" s="1">
        <v>4.0792969128378119E-2</v>
      </c>
      <c r="N1975" s="1">
        <v>8.5418605132024332</v>
      </c>
      <c r="O1975" s="1"/>
      <c r="P1975" s="1">
        <v>4.592683921301048</v>
      </c>
      <c r="Q1975" s="1">
        <v>3.5959768059843431</v>
      </c>
      <c r="R1975" s="1"/>
      <c r="S1975" s="1"/>
      <c r="T1975" s="1">
        <v>3.6883638511517942</v>
      </c>
    </row>
    <row r="1976" spans="1:20" x14ac:dyDescent="0.3">
      <c r="A1976" s="25">
        <v>39433</v>
      </c>
      <c r="B1976" s="1">
        <v>2.586491370831582</v>
      </c>
      <c r="C1976" s="1">
        <v>1.400999894037493</v>
      </c>
      <c r="D1976" s="1">
        <v>1.061883408076699</v>
      </c>
      <c r="E1976" s="1">
        <v>1.0676163578625191</v>
      </c>
      <c r="F1976" s="1">
        <v>22.889680121470221</v>
      </c>
      <c r="G1976" s="1">
        <v>10.92574542912976</v>
      </c>
      <c r="H1976" s="1"/>
      <c r="I1976" s="1">
        <v>5.3304690403257933</v>
      </c>
      <c r="J1976" s="1">
        <v>1.154397201421411</v>
      </c>
      <c r="K1976" s="1">
        <v>10.730393790956921</v>
      </c>
      <c r="L1976" s="1">
        <v>11.94099704248862</v>
      </c>
      <c r="M1976" s="1">
        <v>3.8729195165457003E-2</v>
      </c>
      <c r="N1976" s="1">
        <v>8.1245539510604967</v>
      </c>
      <c r="O1976" s="1"/>
      <c r="P1976" s="1">
        <v>4.388325620386798</v>
      </c>
      <c r="Q1976" s="1">
        <v>3.4477523962050509</v>
      </c>
      <c r="R1976" s="1"/>
      <c r="S1976" s="1"/>
      <c r="T1976" s="1">
        <v>3.5338452451269862</v>
      </c>
    </row>
    <row r="1977" spans="1:20" x14ac:dyDescent="0.3">
      <c r="A1977" s="25">
        <v>39434</v>
      </c>
      <c r="B1977" s="1">
        <v>2.6319988506747838</v>
      </c>
      <c r="C1977" s="1">
        <v>1.4215194708957071</v>
      </c>
      <c r="D1977" s="1">
        <v>1.0672645739860369</v>
      </c>
      <c r="E1977" s="1">
        <v>1.07753965213286</v>
      </c>
      <c r="F1977" s="1">
        <v>23.292925238986321</v>
      </c>
      <c r="G1977" s="1">
        <v>11.082821071613781</v>
      </c>
      <c r="H1977" s="1"/>
      <c r="I1977" s="1">
        <v>5.2812405049147566</v>
      </c>
      <c r="J1977" s="1">
        <v>1.189784188872316</v>
      </c>
      <c r="K1977" s="1">
        <v>11.156276547580539</v>
      </c>
      <c r="L1977" s="1">
        <v>12.220718742689179</v>
      </c>
      <c r="M1977" s="1">
        <v>3.9932982182346123E-2</v>
      </c>
      <c r="N1977" s="1">
        <v>8.3189808663109108</v>
      </c>
      <c r="O1977" s="1"/>
      <c r="P1977" s="1">
        <v>4.4298031127083286</v>
      </c>
      <c r="Q1977" s="1">
        <v>3.5784354556120341</v>
      </c>
      <c r="R1977" s="1"/>
      <c r="S1977" s="1"/>
      <c r="T1977" s="1">
        <v>3.6087418783224972</v>
      </c>
    </row>
    <row r="1978" spans="1:20" x14ac:dyDescent="0.3">
      <c r="A1978" s="25">
        <v>39435</v>
      </c>
      <c r="B1978" s="1">
        <v>2.6199666562951829</v>
      </c>
      <c r="C1978" s="1">
        <v>1.354556118790551</v>
      </c>
      <c r="D1978" s="1">
        <v>1.0582959641318379</v>
      </c>
      <c r="E1978" s="1">
        <v>1.062384571837113</v>
      </c>
      <c r="F1978" s="1">
        <v>23.671335145083379</v>
      </c>
      <c r="G1978" s="1">
        <v>11.11455164252958</v>
      </c>
      <c r="H1978" s="1"/>
      <c r="I1978" s="1">
        <v>5.3240686255192102</v>
      </c>
      <c r="J1978" s="1">
        <v>1.1971835923838039</v>
      </c>
      <c r="K1978" s="1">
        <v>11.32292632130461</v>
      </c>
      <c r="L1978" s="1">
        <v>12.449314963810529</v>
      </c>
      <c r="M1978" s="1">
        <v>3.921394337991569E-2</v>
      </c>
      <c r="N1978" s="1">
        <v>8.5377417132881721</v>
      </c>
      <c r="O1978" s="1"/>
      <c r="P1978" s="1">
        <v>4.4665739394114841</v>
      </c>
      <c r="Q1978" s="1">
        <v>3.6398301815684282</v>
      </c>
      <c r="R1978" s="1"/>
      <c r="S1978" s="1"/>
      <c r="T1978" s="1">
        <v>3.6456585942114521</v>
      </c>
    </row>
    <row r="1979" spans="1:20" x14ac:dyDescent="0.3">
      <c r="A1979" s="25">
        <v>39436</v>
      </c>
      <c r="B1979" s="1">
        <v>2.606099115851372</v>
      </c>
      <c r="C1979" s="1">
        <v>1.3250631656091569</v>
      </c>
      <c r="D1979" s="1">
        <v>1.076233183856145</v>
      </c>
      <c r="E1979" s="1">
        <v>1.0470742759701359</v>
      </c>
      <c r="F1979" s="1">
        <v>23.76621499961173</v>
      </c>
      <c r="G1979" s="1">
        <v>10.9705111039014</v>
      </c>
      <c r="H1979" s="1"/>
      <c r="I1979" s="1">
        <v>5.3429511777698222</v>
      </c>
      <c r="J1979" s="1">
        <v>1.184134289896309</v>
      </c>
      <c r="K1979" s="1">
        <v>11.20256815093661</v>
      </c>
      <c r="L1979" s="1">
        <v>12.38947061887349</v>
      </c>
      <c r="M1979" s="1">
        <v>3.890613294395346E-2</v>
      </c>
      <c r="N1979" s="1">
        <v>8.6405103421440952</v>
      </c>
      <c r="O1979" s="1"/>
      <c r="P1979" s="1">
        <v>4.4557589903342976</v>
      </c>
      <c r="Q1979" s="1">
        <v>3.5521234301691331</v>
      </c>
      <c r="R1979" s="1"/>
      <c r="S1979" s="1"/>
      <c r="T1979" s="1">
        <v>3.64536326048434</v>
      </c>
    </row>
    <row r="1980" spans="1:20" x14ac:dyDescent="0.3">
      <c r="A1980" s="25">
        <v>39437</v>
      </c>
      <c r="B1980" s="1">
        <v>2.6672558621274032</v>
      </c>
      <c r="C1980" s="1">
        <v>1.342414004961926</v>
      </c>
      <c r="D1980" s="1">
        <v>1.076233183856145</v>
      </c>
      <c r="E1980" s="1">
        <v>1.060263331649641</v>
      </c>
      <c r="F1980" s="1">
        <v>24.32360915909091</v>
      </c>
      <c r="G1980" s="1">
        <v>10.99768708462264</v>
      </c>
      <c r="H1980" s="1"/>
      <c r="I1980" s="1">
        <v>5.4955711171020143</v>
      </c>
      <c r="J1980" s="1">
        <v>1.1987613930568639</v>
      </c>
      <c r="K1980" s="1">
        <v>11.18405150959418</v>
      </c>
      <c r="L1980" s="1">
        <v>12.355158807659819</v>
      </c>
      <c r="M1980" s="1">
        <v>4.0989229948591277E-2</v>
      </c>
      <c r="N1980" s="1">
        <v>8.8985619694104656</v>
      </c>
      <c r="O1980" s="1"/>
      <c r="P1980" s="1">
        <v>4.3951952761391659</v>
      </c>
      <c r="Q1980" s="1">
        <v>3.771390308551807</v>
      </c>
      <c r="R1980" s="1"/>
      <c r="S1980" s="1"/>
      <c r="T1980" s="1">
        <v>3.726934435912574</v>
      </c>
    </row>
    <row r="1981" spans="1:20" x14ac:dyDescent="0.3">
      <c r="A1981" s="25">
        <v>39442</v>
      </c>
      <c r="B1981" s="1">
        <v>2.7850104478359738</v>
      </c>
      <c r="C1981" s="1">
        <v>1.415286539344581</v>
      </c>
      <c r="D1981" s="1">
        <v>1.116591928247767</v>
      </c>
      <c r="E1981" s="1">
        <v>1.051737177550206</v>
      </c>
      <c r="F1981" s="1">
        <v>24.788442372974981</v>
      </c>
      <c r="G1981" s="1">
        <v>11.035994414052499</v>
      </c>
      <c r="H1981" s="1"/>
      <c r="I1981" s="1">
        <v>5.5249779783383657</v>
      </c>
      <c r="J1981" s="1">
        <v>1.207505308625221</v>
      </c>
      <c r="K1981" s="1">
        <v>11.443284491672619</v>
      </c>
      <c r="L1981" s="1">
        <v>12.551018618076951</v>
      </c>
      <c r="M1981" s="1">
        <v>4.1130500736384523E-2</v>
      </c>
      <c r="N1981" s="1">
        <v>9.1154966696453918</v>
      </c>
      <c r="O1981" s="1"/>
      <c r="P1981" s="1">
        <v>4.5098337354547668</v>
      </c>
      <c r="Q1981" s="1">
        <v>3.7898087265005138</v>
      </c>
      <c r="R1981" s="1"/>
      <c r="S1981" s="1"/>
      <c r="T1981" s="1">
        <v>3.797282929710565</v>
      </c>
    </row>
    <row r="1982" spans="1:20" x14ac:dyDescent="0.3">
      <c r="A1982" s="25">
        <v>39443</v>
      </c>
      <c r="B1982" s="1">
        <v>2.7847077090847629</v>
      </c>
      <c r="C1982" s="1">
        <v>1.3802195475040619</v>
      </c>
      <c r="D1982" s="1">
        <v>1.086098654708491</v>
      </c>
      <c r="E1982" s="1">
        <v>1.060916488273778</v>
      </c>
      <c r="F1982" s="1">
        <v>24.578945280100481</v>
      </c>
      <c r="G1982" s="1">
        <v>10.985108858119871</v>
      </c>
      <c r="H1982" s="1"/>
      <c r="I1982" s="1">
        <v>5.522933465191957</v>
      </c>
      <c r="J1982" s="1">
        <v>1.2069042532785681</v>
      </c>
      <c r="K1982" s="1">
        <v>11.20256815093661</v>
      </c>
      <c r="L1982" s="1">
        <v>12.35617639700534</v>
      </c>
      <c r="M1982" s="1">
        <v>4.0651363392500917E-2</v>
      </c>
      <c r="N1982" s="1">
        <v>9.0341228048759792</v>
      </c>
      <c r="O1982" s="1"/>
      <c r="P1982" s="1">
        <v>4.4903668271689243</v>
      </c>
      <c r="Q1982" s="1">
        <v>3.7389388105363799</v>
      </c>
      <c r="R1982" s="1"/>
      <c r="S1982" s="1"/>
      <c r="T1982" s="1">
        <v>3.7669226225634889</v>
      </c>
    </row>
    <row r="1983" spans="1:20" x14ac:dyDescent="0.3">
      <c r="A1983" s="25">
        <v>39444</v>
      </c>
      <c r="B1983" s="1">
        <v>2.7430887931804788</v>
      </c>
      <c r="C1983" s="1">
        <v>1.3843464043328231</v>
      </c>
      <c r="D1983" s="1">
        <v>1.0771300448383829</v>
      </c>
      <c r="E1983" s="1">
        <v>1.0614912146629181</v>
      </c>
      <c r="F1983" s="1">
        <v>24.5105284163924</v>
      </c>
      <c r="G1983" s="1">
        <v>10.94146931132792</v>
      </c>
      <c r="H1983" s="1"/>
      <c r="I1983" s="1">
        <v>5.4831504669677837</v>
      </c>
      <c r="J1983" s="1">
        <v>1.205094197507854</v>
      </c>
      <c r="K1983" s="1">
        <v>10.878526924159679</v>
      </c>
      <c r="L1983" s="1">
        <v>12.27333519812305</v>
      </c>
      <c r="M1983" s="1">
        <v>4.0944278186012192E-2</v>
      </c>
      <c r="N1983" s="1">
        <v>9.2075637528970073</v>
      </c>
      <c r="O1983" s="1"/>
      <c r="P1983" s="1">
        <v>4.3584244494360123</v>
      </c>
      <c r="Q1983" s="1">
        <v>3.6073786835530002</v>
      </c>
      <c r="R1983" s="1"/>
      <c r="S1983" s="1"/>
      <c r="T1983" s="1">
        <v>3.77353809805079</v>
      </c>
    </row>
    <row r="1984" spans="1:20" x14ac:dyDescent="0.3">
      <c r="A1984" s="25">
        <v>39449</v>
      </c>
      <c r="B1984" s="1">
        <v>2.749611367481569</v>
      </c>
      <c r="C1984" s="1">
        <v>1.3523151628314189</v>
      </c>
      <c r="D1984" s="1">
        <v>1.1121076233206679</v>
      </c>
      <c r="E1984" s="1">
        <v>1.0644473339587761</v>
      </c>
      <c r="F1984" s="1">
        <v>23.878028221947229</v>
      </c>
      <c r="G1984" s="1">
        <v>10.750026103183551</v>
      </c>
      <c r="H1984" s="1"/>
      <c r="I1984" s="1">
        <v>5.3817915972089398</v>
      </c>
      <c r="J1984" s="1">
        <v>1.197916430705775</v>
      </c>
      <c r="K1984" s="1">
        <v>10.461902488207279</v>
      </c>
      <c r="L1984" s="1">
        <v>11.733221294981529</v>
      </c>
      <c r="M1984" s="1">
        <v>4.1053724015693592E-2</v>
      </c>
      <c r="N1984" s="1">
        <v>9.0846693761790736</v>
      </c>
      <c r="O1984" s="1"/>
      <c r="P1984" s="1">
        <v>4.3476095003588267</v>
      </c>
      <c r="Q1984" s="1">
        <v>3.6486008566390198</v>
      </c>
      <c r="R1984" s="1"/>
      <c r="S1984" s="1"/>
      <c r="T1984" s="1">
        <v>3.710277613703477</v>
      </c>
    </row>
    <row r="1985" spans="1:20" x14ac:dyDescent="0.3">
      <c r="A1985" s="25">
        <v>39450</v>
      </c>
      <c r="B1985" s="1">
        <v>2.7813057383625299</v>
      </c>
      <c r="C1985" s="1">
        <v>1.343654462829591</v>
      </c>
      <c r="D1985" s="1">
        <v>1.102242152468321</v>
      </c>
      <c r="E1985" s="1">
        <v>1.081434675564886</v>
      </c>
      <c r="F1985" s="1">
        <v>24.220915753517179</v>
      </c>
      <c r="G1985" s="1">
        <v>10.76421775991958</v>
      </c>
      <c r="H1985" s="1"/>
      <c r="I1985" s="1">
        <v>5.3777629809264216</v>
      </c>
      <c r="J1985" s="1">
        <v>1.170800545533959</v>
      </c>
      <c r="K1985" s="1">
        <v>10.323027676496849</v>
      </c>
      <c r="L1985" s="1">
        <v>11.546790213199809</v>
      </c>
      <c r="M1985" s="1">
        <v>4.1490984994402631E-2</v>
      </c>
      <c r="N1985" s="1">
        <v>8.9755291592665181</v>
      </c>
      <c r="O1985" s="1"/>
      <c r="P1985" s="1">
        <v>4.4341290924453904</v>
      </c>
      <c r="Q1985" s="1">
        <v>3.748586553183368</v>
      </c>
      <c r="R1985" s="1"/>
      <c r="S1985" s="1"/>
      <c r="T1985" s="1">
        <v>3.7147666863555751</v>
      </c>
    </row>
    <row r="1986" spans="1:20" x14ac:dyDescent="0.3">
      <c r="A1986" s="25">
        <v>39451</v>
      </c>
      <c r="B1986" s="1">
        <v>2.7134660177422298</v>
      </c>
      <c r="C1986" s="1">
        <v>1.2953155687656519</v>
      </c>
      <c r="D1986" s="1">
        <v>1.093273542598213</v>
      </c>
      <c r="E1986" s="1">
        <v>1.049234034661386</v>
      </c>
      <c r="F1986" s="1">
        <v>23.38458106140148</v>
      </c>
      <c r="G1986" s="1">
        <v>10.462798263830511</v>
      </c>
      <c r="H1986" s="1"/>
      <c r="I1986" s="1">
        <v>5.174306329277532</v>
      </c>
      <c r="J1986" s="1">
        <v>1.1296878566907</v>
      </c>
      <c r="K1986" s="1">
        <v>10.276736072319659</v>
      </c>
      <c r="L1986" s="1">
        <v>11.494525721818521</v>
      </c>
      <c r="M1986" s="1">
        <v>4.0610365346669453E-2</v>
      </c>
      <c r="N1986" s="1">
        <v>8.5698857405452884</v>
      </c>
      <c r="O1986" s="1"/>
      <c r="P1986" s="1">
        <v>4.4124991942910192</v>
      </c>
      <c r="Q1986" s="1">
        <v>3.6784211521563832</v>
      </c>
      <c r="R1986" s="1"/>
      <c r="S1986" s="1"/>
      <c r="T1986" s="1">
        <v>3.6051978735971582</v>
      </c>
    </row>
    <row r="1987" spans="1:20" x14ac:dyDescent="0.3">
      <c r="A1987" s="25">
        <v>39454</v>
      </c>
      <c r="B1987" s="1">
        <v>2.709796330802297</v>
      </c>
      <c r="C1987" s="1">
        <v>1.3092162935011959</v>
      </c>
      <c r="D1987" s="1">
        <v>1.0896860986533521</v>
      </c>
      <c r="E1987" s="1">
        <v>1.0113737140018311</v>
      </c>
      <c r="F1987" s="1">
        <v>22.843422831077909</v>
      </c>
      <c r="G1987" s="1">
        <v>10.66265284535692</v>
      </c>
      <c r="H1987" s="1"/>
      <c r="I1987" s="1">
        <v>5.1806657096307216</v>
      </c>
      <c r="J1987" s="1">
        <v>1.146501747335031</v>
      </c>
      <c r="K1987" s="1">
        <v>10.276736072319659</v>
      </c>
      <c r="L1987" s="1">
        <v>11.634414719376601</v>
      </c>
      <c r="M1987" s="1">
        <v>4.2156066319313977E-2</v>
      </c>
      <c r="N1987" s="1">
        <v>8.4035062228076356</v>
      </c>
      <c r="O1987" s="1"/>
      <c r="P1987" s="1">
        <v>4.3908692964021094</v>
      </c>
      <c r="Q1987" s="1">
        <v>3.6398301815684291</v>
      </c>
      <c r="R1987" s="1"/>
      <c r="S1987" s="1"/>
      <c r="T1987" s="1">
        <v>3.589604252805664</v>
      </c>
    </row>
    <row r="1988" spans="1:20" x14ac:dyDescent="0.3">
      <c r="A1988" s="25">
        <v>39455</v>
      </c>
      <c r="B1988" s="1">
        <v>2.7484267246852578</v>
      </c>
      <c r="C1988" s="1">
        <v>1.3438833984503491</v>
      </c>
      <c r="D1988" s="1">
        <v>1.071748878929045</v>
      </c>
      <c r="E1988" s="1">
        <v>0.99972128014609019</v>
      </c>
      <c r="F1988" s="1">
        <v>23.298192686138179</v>
      </c>
      <c r="G1988" s="1">
        <v>10.64183135490414</v>
      </c>
      <c r="H1988" s="1"/>
      <c r="I1988" s="1">
        <v>5.2036612191158422</v>
      </c>
      <c r="J1988" s="1">
        <v>1.1462024471784391</v>
      </c>
      <c r="K1988" s="1">
        <v>10.369319280674031</v>
      </c>
      <c r="L1988" s="1">
        <v>11.816950735923511</v>
      </c>
      <c r="M1988" s="1">
        <v>4.3714810106315997E-2</v>
      </c>
      <c r="N1988" s="1">
        <v>8.834993123157906</v>
      </c>
      <c r="O1988" s="1"/>
      <c r="P1988" s="1">
        <v>4.4016842454792942</v>
      </c>
      <c r="Q1988" s="1">
        <v>3.6486008566390198</v>
      </c>
      <c r="R1988" s="1"/>
      <c r="S1988" s="1"/>
      <c r="T1988" s="1">
        <v>3.6668635558180682</v>
      </c>
    </row>
    <row r="1989" spans="1:20" x14ac:dyDescent="0.3">
      <c r="A1989" s="25">
        <v>39456</v>
      </c>
      <c r="B1989" s="1">
        <v>2.813584285317134</v>
      </c>
      <c r="C1989" s="1">
        <v>1.35218129521819</v>
      </c>
      <c r="D1989" s="1">
        <v>1.102242152468321</v>
      </c>
      <c r="E1989" s="1">
        <v>0.99860529114865781</v>
      </c>
      <c r="F1989" s="1">
        <v>23.37236164703085</v>
      </c>
      <c r="G1989" s="1">
        <v>10.957673313250419</v>
      </c>
      <c r="H1989" s="1"/>
      <c r="I1989" s="1">
        <v>5.1725506091810542</v>
      </c>
      <c r="J1989" s="1">
        <v>1.14416479023894</v>
      </c>
      <c r="K1989" s="1">
        <v>10.276736072319659</v>
      </c>
      <c r="L1989" s="1">
        <v>11.894070909852591</v>
      </c>
      <c r="M1989" s="1">
        <v>4.3763181946213502E-2</v>
      </c>
      <c r="N1989" s="1">
        <v>9.0535240905107646</v>
      </c>
      <c r="O1989" s="1"/>
      <c r="P1989" s="1">
        <v>4.5098337354547668</v>
      </c>
      <c r="Q1989" s="1">
        <v>3.7713903085518079</v>
      </c>
      <c r="R1989" s="1"/>
      <c r="S1989" s="1"/>
      <c r="T1989" s="1">
        <v>3.7018901358535081</v>
      </c>
    </row>
    <row r="1990" spans="1:20" x14ac:dyDescent="0.3">
      <c r="A1990" s="25">
        <v>39457</v>
      </c>
      <c r="B1990" s="1">
        <v>2.8108598522010619</v>
      </c>
      <c r="C1990" s="1">
        <v>1.3610007377991611</v>
      </c>
      <c r="D1990" s="1">
        <v>1.093273542598213</v>
      </c>
      <c r="E1990" s="1">
        <v>1.018691737605907</v>
      </c>
      <c r="F1990" s="1">
        <v>23.895271190623991</v>
      </c>
      <c r="G1990" s="1">
        <v>11.15160646078348</v>
      </c>
      <c r="H1990" s="1"/>
      <c r="I1990" s="1">
        <v>5.2502078592981558</v>
      </c>
      <c r="J1990" s="1">
        <v>1.134446246556166</v>
      </c>
      <c r="K1990" s="1">
        <v>10.452644167536061</v>
      </c>
      <c r="L1990" s="1">
        <v>12.18621808615524</v>
      </c>
      <c r="M1990" s="1">
        <v>4.5631097622395957E-2</v>
      </c>
      <c r="N1990" s="1">
        <v>8.9690494582902609</v>
      </c>
      <c r="O1990" s="1"/>
      <c r="P1990" s="1">
        <v>4.5422785824208622</v>
      </c>
      <c r="Q1990" s="1">
        <v>3.69683957010509</v>
      </c>
      <c r="R1990" s="1"/>
      <c r="S1990" s="1"/>
      <c r="T1990" s="1">
        <v>3.7516243354991068</v>
      </c>
    </row>
    <row r="1991" spans="1:20" x14ac:dyDescent="0.3">
      <c r="A1991" s="25">
        <v>39458</v>
      </c>
      <c r="B1991" s="1">
        <v>2.73359365134064</v>
      </c>
      <c r="C1991" s="1">
        <v>1.3230075727593189</v>
      </c>
      <c r="D1991" s="1">
        <v>1.071748878929045</v>
      </c>
      <c r="E1991" s="1">
        <v>0.99485788688411902</v>
      </c>
      <c r="F1991" s="1">
        <v>23.322880627761311</v>
      </c>
      <c r="G1991" s="1">
        <v>11.051923478456571</v>
      </c>
      <c r="H1991" s="1"/>
      <c r="I1991" s="1">
        <v>5.0222655574107709</v>
      </c>
      <c r="J1991" s="1">
        <v>1.1073481351887871</v>
      </c>
      <c r="K1991" s="1">
        <v>10.137861260609229</v>
      </c>
      <c r="L1991" s="1">
        <v>11.89735225777155</v>
      </c>
      <c r="M1991" s="1">
        <v>4.4605327845066517E-2</v>
      </c>
      <c r="N1991" s="1">
        <v>8.717609854624726</v>
      </c>
      <c r="O1991" s="1"/>
      <c r="P1991" s="1">
        <v>4.3908692964021077</v>
      </c>
      <c r="Q1991" s="1">
        <v>3.7371846756147131</v>
      </c>
      <c r="R1991" s="1"/>
      <c r="S1991" s="1"/>
      <c r="T1991" s="1">
        <v>3.6587123449497869</v>
      </c>
    </row>
    <row r="1992" spans="1:20" x14ac:dyDescent="0.3">
      <c r="A1992" s="25">
        <v>39461</v>
      </c>
      <c r="B1992" s="1">
        <v>2.7420466898642899</v>
      </c>
      <c r="C1992" s="1">
        <v>1.280416932335217</v>
      </c>
      <c r="D1992" s="1">
        <v>1.076233183856145</v>
      </c>
      <c r="E1992" s="1">
        <v>1.00117200831243</v>
      </c>
      <c r="F1992" s="1">
        <v>23.678523816930191</v>
      </c>
      <c r="G1992" s="1">
        <v>11.11791727166616</v>
      </c>
      <c r="H1992" s="1"/>
      <c r="I1992" s="1">
        <v>5.0403444931253922</v>
      </c>
      <c r="J1992" s="1">
        <v>1.091340902986939</v>
      </c>
      <c r="K1992" s="1">
        <v>10.211927827621169</v>
      </c>
      <c r="L1992" s="1">
        <v>11.957599988283491</v>
      </c>
      <c r="M1992" s="1">
        <v>4.4506144835928643E-2</v>
      </c>
      <c r="N1992" s="1">
        <v>8.7194918672193253</v>
      </c>
      <c r="O1992" s="1"/>
      <c r="P1992" s="1">
        <v>4.325979602469916</v>
      </c>
      <c r="Q1992" s="1">
        <v>3.7231515953168661</v>
      </c>
      <c r="R1992" s="1"/>
      <c r="S1992" s="1"/>
      <c r="T1992" s="1">
        <v>3.6731836975782568</v>
      </c>
    </row>
    <row r="1993" spans="1:20" x14ac:dyDescent="0.3">
      <c r="A1993" s="25">
        <v>39462</v>
      </c>
      <c r="B1993" s="1">
        <v>2.669542348003946</v>
      </c>
      <c r="C1993" s="1">
        <v>1.209131500689729</v>
      </c>
      <c r="D1993" s="1">
        <v>1.040358744391622</v>
      </c>
      <c r="E1993" s="1">
        <v>0.96405117584019884</v>
      </c>
      <c r="F1993" s="1">
        <v>22.971272998971411</v>
      </c>
      <c r="G1993" s="1">
        <v>10.640995684965381</v>
      </c>
      <c r="H1993" s="1"/>
      <c r="I1993" s="1">
        <v>4.8687412148734959</v>
      </c>
      <c r="J1993" s="1">
        <v>1.052013304430794</v>
      </c>
      <c r="K1993" s="1">
        <v>9.81382003301119</v>
      </c>
      <c r="L1993" s="1">
        <v>11.52406575433309</v>
      </c>
      <c r="M1993" s="1">
        <v>4.2409387601675917E-2</v>
      </c>
      <c r="N1993" s="1">
        <v>8.3505785595773396</v>
      </c>
      <c r="O1993" s="1"/>
      <c r="P1993" s="1">
        <v>4.2372970205148226</v>
      </c>
      <c r="Q1993" s="1">
        <v>3.63983018156843</v>
      </c>
      <c r="R1993" s="1"/>
      <c r="S1993" s="1"/>
      <c r="T1993" s="1">
        <v>3.5385115180153521</v>
      </c>
    </row>
    <row r="1994" spans="1:20" x14ac:dyDescent="0.3">
      <c r="A1994" s="25">
        <v>39463</v>
      </c>
      <c r="B1994" s="1">
        <v>2.691364512858295</v>
      </c>
      <c r="C1994" s="1">
        <v>1.23375099240428</v>
      </c>
      <c r="D1994" s="1">
        <v>1.049327354261729</v>
      </c>
      <c r="E1994" s="1">
        <v>0.97844354313121562</v>
      </c>
      <c r="F1994" s="1">
        <v>22.12408111703553</v>
      </c>
      <c r="G1994" s="1">
        <v>10.392428924358921</v>
      </c>
      <c r="H1994" s="1"/>
      <c r="I1994" s="1">
        <v>4.808517744204865</v>
      </c>
      <c r="J1994" s="1">
        <v>1.036113912562846</v>
      </c>
      <c r="K1994" s="1">
        <v>9.7027201841355133</v>
      </c>
      <c r="L1994" s="1">
        <v>11.37040380266807</v>
      </c>
      <c r="M1994" s="1">
        <v>4.212813257104487E-2</v>
      </c>
      <c r="N1994" s="1">
        <v>8.0832745406981221</v>
      </c>
      <c r="O1994" s="1"/>
      <c r="P1994" s="1">
        <v>4.1745703161857</v>
      </c>
      <c r="Q1994" s="1">
        <v>3.5442298226749389</v>
      </c>
      <c r="R1994" s="1"/>
      <c r="S1994" s="1"/>
      <c r="T1994" s="1">
        <v>3.471766095688122</v>
      </c>
    </row>
    <row r="1995" spans="1:20" x14ac:dyDescent="0.3">
      <c r="A1995" s="25">
        <v>39464</v>
      </c>
      <c r="B1995" s="1">
        <v>2.627092239764325</v>
      </c>
      <c r="C1995" s="1">
        <v>1.215618566208694</v>
      </c>
      <c r="D1995" s="1">
        <v>1.046636771299106</v>
      </c>
      <c r="E1995" s="1">
        <v>0.93709083950964178</v>
      </c>
      <c r="F1995" s="1">
        <v>21.816069789340101</v>
      </c>
      <c r="G1995" s="1">
        <v>9.9885004970198086</v>
      </c>
      <c r="H1995" s="1"/>
      <c r="I1995" s="1">
        <v>4.5903622308772274</v>
      </c>
      <c r="J1995" s="1">
        <v>0.99946085556970499</v>
      </c>
      <c r="K1995" s="1">
        <v>9.5082954475766872</v>
      </c>
      <c r="L1995" s="1">
        <v>11.04772444287846</v>
      </c>
      <c r="M1995" s="1">
        <v>4.0529298215662479E-2</v>
      </c>
      <c r="N1995" s="1">
        <v>7.729240644326091</v>
      </c>
      <c r="O1995" s="1"/>
      <c r="P1995" s="1">
        <v>4.1529404180313287</v>
      </c>
      <c r="Q1995" s="1">
        <v>3.338118957013716</v>
      </c>
      <c r="R1995" s="1"/>
      <c r="S1995" s="1"/>
      <c r="T1995" s="1">
        <v>3.36893089190785</v>
      </c>
    </row>
    <row r="1996" spans="1:20" x14ac:dyDescent="0.3">
      <c r="A1996" s="25">
        <v>39465</v>
      </c>
      <c r="B1996" s="1">
        <v>2.6619483228235579</v>
      </c>
      <c r="C1996" s="1">
        <v>1.181482534651439</v>
      </c>
      <c r="D1996" s="1">
        <v>1.052914798206591</v>
      </c>
      <c r="E1996" s="1">
        <v>0.94150954938170317</v>
      </c>
      <c r="F1996" s="1">
        <v>22.34444924412297</v>
      </c>
      <c r="G1996" s="1">
        <v>10.122010169904909</v>
      </c>
      <c r="H1996" s="1"/>
      <c r="I1996" s="1">
        <v>4.5777276314091289</v>
      </c>
      <c r="J1996" s="1">
        <v>1.004955959852653</v>
      </c>
      <c r="K1996" s="1">
        <v>9.3416456730315005</v>
      </c>
      <c r="L1996" s="1">
        <v>10.960831518111419</v>
      </c>
      <c r="M1996" s="1">
        <v>4.0482615281298262E-2</v>
      </c>
      <c r="N1996" s="1">
        <v>7.8160561239451152</v>
      </c>
      <c r="O1996" s="1"/>
      <c r="P1996" s="1">
        <v>4.1096806222535083</v>
      </c>
      <c r="Q1996" s="1">
        <v>3.3065445263435582</v>
      </c>
      <c r="R1996" s="1"/>
      <c r="S1996" s="1"/>
      <c r="T1996" s="1">
        <v>3.396692262256344</v>
      </c>
    </row>
    <row r="1997" spans="1:20" x14ac:dyDescent="0.3">
      <c r="A1997" s="25">
        <v>39468</v>
      </c>
      <c r="B1997" s="1">
        <v>2.493966414085953</v>
      </c>
      <c r="C1997" s="1">
        <v>1.11155315308837</v>
      </c>
      <c r="D1997" s="1">
        <v>1.015246636777591</v>
      </c>
      <c r="E1997" s="1">
        <v>0.89676798076159847</v>
      </c>
      <c r="F1997" s="1">
        <v>20.148668659100331</v>
      </c>
      <c r="G1997" s="1">
        <v>9.6193868037124499</v>
      </c>
      <c r="H1997" s="1"/>
      <c r="I1997" s="1">
        <v>4.3964469862244284</v>
      </c>
      <c r="J1997" s="1">
        <v>0.93720777936279043</v>
      </c>
      <c r="K1997" s="1">
        <v>9.0083461247622445</v>
      </c>
      <c r="L1997" s="1">
        <v>10.52306398490955</v>
      </c>
      <c r="M1997" s="1">
        <v>3.8873234479213453E-2</v>
      </c>
      <c r="N1997" s="1">
        <v>7.2576167897435777</v>
      </c>
      <c r="O1997" s="1"/>
      <c r="P1997" s="1">
        <v>3.936641438080382</v>
      </c>
      <c r="Q1997" s="1">
        <v>3.0074645042869088</v>
      </c>
      <c r="R1997" s="1"/>
      <c r="S1997" s="1"/>
      <c r="T1997" s="1">
        <v>3.1724158298877678</v>
      </c>
    </row>
    <row r="1998" spans="1:20" x14ac:dyDescent="0.3">
      <c r="A1998" s="25">
        <v>39469</v>
      </c>
      <c r="B1998" s="1">
        <v>2.577649284550565</v>
      </c>
      <c r="C1998" s="1">
        <v>1.1777346072663279</v>
      </c>
      <c r="D1998" s="1">
        <v>0.9937219730925142</v>
      </c>
      <c r="E1998" s="1">
        <v>0.91857790946898421</v>
      </c>
      <c r="F1998" s="1">
        <v>21.02174913248362</v>
      </c>
      <c r="G1998" s="1">
        <v>10.02755176392288</v>
      </c>
      <c r="H1998" s="1"/>
      <c r="I1998" s="1">
        <v>4.6262581652493653</v>
      </c>
      <c r="J1998" s="1">
        <v>0.98054568988159962</v>
      </c>
      <c r="K1998" s="1">
        <v>9.0824126909530687</v>
      </c>
      <c r="L1998" s="1">
        <v>10.68352619480134</v>
      </c>
      <c r="M1998" s="1">
        <v>4.0144944232464709E-2</v>
      </c>
      <c r="N1998" s="1">
        <v>7.8719700506264756</v>
      </c>
      <c r="O1998" s="1"/>
      <c r="P1998" s="1">
        <v>4.0231610301669463</v>
      </c>
      <c r="Q1998" s="1">
        <v>3.2293625851676491</v>
      </c>
      <c r="R1998" s="1"/>
      <c r="S1998" s="1"/>
      <c r="T1998" s="1">
        <v>3.3134672179562852</v>
      </c>
    </row>
    <row r="1999" spans="1:20" x14ac:dyDescent="0.3">
      <c r="A1999" s="25">
        <v>39470</v>
      </c>
      <c r="B1999" s="1">
        <v>2.5178915792648611</v>
      </c>
      <c r="C1999" s="1">
        <v>1.139863401699009</v>
      </c>
      <c r="D1999" s="1">
        <v>0.97757847533268338</v>
      </c>
      <c r="E1999" s="1">
        <v>0.89129786900684038</v>
      </c>
      <c r="F1999" s="1">
        <v>19.899814275244658</v>
      </c>
      <c r="G1999" s="1">
        <v>9.6965468378862472</v>
      </c>
      <c r="H1999" s="1"/>
      <c r="I1999" s="1">
        <v>4.6621059656858819</v>
      </c>
      <c r="J1999" s="1">
        <v>0.95510230543622643</v>
      </c>
      <c r="K1999" s="1">
        <v>8.8879879543942426</v>
      </c>
      <c r="L1999" s="1">
        <v>10.412350045699769</v>
      </c>
      <c r="M1999" s="1">
        <v>3.8066765948902653E-2</v>
      </c>
      <c r="N1999" s="1">
        <v>7.7578245777931238</v>
      </c>
      <c r="O1999" s="1"/>
      <c r="P1999" s="1">
        <v>3.9409674175519811</v>
      </c>
      <c r="Q1999" s="1">
        <v>3.0785069728902918</v>
      </c>
      <c r="R1999" s="1"/>
      <c r="S1999" s="1"/>
      <c r="T1999" s="1">
        <v>3.2034258712344892</v>
      </c>
    </row>
    <row r="2000" spans="1:20" x14ac:dyDescent="0.3">
      <c r="A2000" s="25">
        <v>39471</v>
      </c>
      <c r="B2000" s="1">
        <v>2.5652803992512299</v>
      </c>
      <c r="C2000" s="1">
        <v>1.2223454939991569</v>
      </c>
      <c r="D2000" s="1">
        <v>1.0224215246673141</v>
      </c>
      <c r="E2000" s="1">
        <v>0.95737904281385</v>
      </c>
      <c r="F2000" s="1">
        <v>21.404005207186611</v>
      </c>
      <c r="G2000" s="1">
        <v>10.04460960454842</v>
      </c>
      <c r="H2000" s="1"/>
      <c r="I2000" s="1">
        <v>4.8067282012472461</v>
      </c>
      <c r="J2000" s="1">
        <v>0.98632760204444381</v>
      </c>
      <c r="K2000" s="1">
        <v>9.489778806234261</v>
      </c>
      <c r="L2000" s="1">
        <v>11.259510155828689</v>
      </c>
      <c r="M2000" s="1">
        <v>4.0125497034080963E-2</v>
      </c>
      <c r="N2000" s="1">
        <v>8.2382135847114455</v>
      </c>
      <c r="O2000" s="1"/>
      <c r="P2000" s="1">
        <v>4.0339759789786713</v>
      </c>
      <c r="Q2000" s="1">
        <v>3.2083129649520039</v>
      </c>
      <c r="R2000" s="1"/>
      <c r="S2000" s="1"/>
      <c r="T2000" s="1">
        <v>3.3941523922031829</v>
      </c>
    </row>
    <row r="2001" spans="1:20" x14ac:dyDescent="0.3">
      <c r="A2001" s="25">
        <v>39475</v>
      </c>
      <c r="B2001" s="1">
        <v>2.6240715965121639</v>
      </c>
      <c r="C2001" s="1">
        <v>1.236916298042545</v>
      </c>
      <c r="D2001" s="1">
        <v>1.0044843049270979</v>
      </c>
      <c r="E2001" s="1">
        <v>0.94799382287744283</v>
      </c>
      <c r="F2001" s="1">
        <v>21.660219069184581</v>
      </c>
      <c r="G2001" s="1">
        <v>10.328106213333379</v>
      </c>
      <c r="H2001" s="1"/>
      <c r="I2001" s="1">
        <v>4.8138720353290116</v>
      </c>
      <c r="J2001" s="1">
        <v>0.99131110350002116</v>
      </c>
      <c r="K2001" s="1">
        <v>9.5360704095903284</v>
      </c>
      <c r="L2001" s="1">
        <v>11.25021081884292</v>
      </c>
      <c r="M2001" s="1">
        <v>4.1606413685439027E-2</v>
      </c>
      <c r="N2001" s="1">
        <v>8.6425254400693685</v>
      </c>
      <c r="O2001" s="1"/>
      <c r="P2001" s="1">
        <v>4.0685838158132963</v>
      </c>
      <c r="Q2001" s="1">
        <v>3.2583058131086151</v>
      </c>
      <c r="R2001" s="1"/>
      <c r="S2001" s="1"/>
      <c r="T2001" s="1">
        <v>3.460897814530413</v>
      </c>
    </row>
    <row r="2002" spans="1:20" x14ac:dyDescent="0.3">
      <c r="A2002" s="25">
        <v>39476</v>
      </c>
      <c r="B2002" s="1">
        <v>2.6386331614868639</v>
      </c>
      <c r="C2002" s="1">
        <v>1.31906408138124</v>
      </c>
      <c r="D2002" s="1">
        <v>1.0295964125570369</v>
      </c>
      <c r="E2002" s="1">
        <v>0.96461998015067241</v>
      </c>
      <c r="F2002" s="1">
        <v>22.022223924653719</v>
      </c>
      <c r="G2002" s="1">
        <v>10.300776961868911</v>
      </c>
      <c r="H2002" s="1"/>
      <c r="I2002" s="1">
        <v>5.0237401696248307</v>
      </c>
      <c r="J2002" s="1">
        <v>1.0370657230326319</v>
      </c>
      <c r="K2002" s="1">
        <v>9.7119785048067282</v>
      </c>
      <c r="L2002" s="1">
        <v>11.24268023112109</v>
      </c>
      <c r="M2002" s="1">
        <v>4.2863630513170638E-2</v>
      </c>
      <c r="N2002" s="1">
        <v>8.6986181185801339</v>
      </c>
      <c r="O2002" s="1"/>
      <c r="P2002" s="1">
        <v>4.0664208262102273</v>
      </c>
      <c r="Q2002" s="1">
        <v>3.263568218335871</v>
      </c>
      <c r="R2002" s="1"/>
      <c r="S2002" s="1"/>
      <c r="T2002" s="1">
        <v>3.5161842882457122</v>
      </c>
    </row>
    <row r="2003" spans="1:20" x14ac:dyDescent="0.3">
      <c r="A2003" s="25">
        <v>39477</v>
      </c>
      <c r="B2003" s="1">
        <v>2.6043178172029831</v>
      </c>
      <c r="C2003" s="1">
        <v>1.3270540543849649</v>
      </c>
      <c r="D2003" s="1">
        <v>1.0224215246673141</v>
      </c>
      <c r="E2003" s="1">
        <v>0.9684044017019926</v>
      </c>
      <c r="F2003" s="1">
        <v>22.417884739959039</v>
      </c>
      <c r="G2003" s="1">
        <v>10.34500294495272</v>
      </c>
      <c r="H2003" s="1"/>
      <c r="I2003" s="1">
        <v>5.0949572139999626</v>
      </c>
      <c r="J2003" s="1">
        <v>1.0391585611932499</v>
      </c>
      <c r="K2003" s="1">
        <v>9.6379119386159058</v>
      </c>
      <c r="L2003" s="1">
        <v>11.287538722768099</v>
      </c>
      <c r="M2003" s="1">
        <v>4.4039347726912981E-2</v>
      </c>
      <c r="N2003" s="1">
        <v>8.921098950688215</v>
      </c>
      <c r="O2003" s="1"/>
      <c r="P2003" s="1">
        <v>4.0664208262102273</v>
      </c>
      <c r="Q2003" s="1">
        <v>3.3144381340688791</v>
      </c>
      <c r="R2003" s="1"/>
      <c r="S2003" s="1"/>
      <c r="T2003" s="1">
        <v>3.5610750147666801</v>
      </c>
    </row>
    <row r="2004" spans="1:20" x14ac:dyDescent="0.3">
      <c r="A2004" s="25">
        <v>39478</v>
      </c>
      <c r="B2004" s="1">
        <v>2.5756336508392921</v>
      </c>
      <c r="C2004" s="1">
        <v>1.281246726111013</v>
      </c>
      <c r="D2004" s="1">
        <v>0.98654708520279122</v>
      </c>
      <c r="E2004" s="1">
        <v>0.94479380480722297</v>
      </c>
      <c r="F2004" s="1">
        <v>22.22642958046146</v>
      </c>
      <c r="G2004" s="1">
        <v>10.221917949370679</v>
      </c>
      <c r="H2004" s="1"/>
      <c r="I2004" s="1">
        <v>5.0527206175342094</v>
      </c>
      <c r="J2004" s="1">
        <v>1.03286549113968</v>
      </c>
      <c r="K2004" s="1">
        <v>9.3786789565374704</v>
      </c>
      <c r="L2004" s="1">
        <v>10.93816267153073</v>
      </c>
      <c r="M2004" s="1">
        <v>4.4715950276409289E-2</v>
      </c>
      <c r="N2004" s="1">
        <v>8.7146458852068172</v>
      </c>
      <c r="O2004" s="1"/>
      <c r="P2004" s="1">
        <v>4.1204955710652333</v>
      </c>
      <c r="Q2004" s="1">
        <v>3.2591828806850121</v>
      </c>
      <c r="R2004" s="1"/>
      <c r="S2004" s="1"/>
      <c r="T2004" s="1">
        <v>3.5138806851742408</v>
      </c>
    </row>
    <row r="2005" spans="1:20" x14ac:dyDescent="0.3">
      <c r="A2005" s="25">
        <v>39479</v>
      </c>
      <c r="B2005" s="1">
        <v>2.633691462664562</v>
      </c>
      <c r="C2005" s="1">
        <v>1.3326885789179801</v>
      </c>
      <c r="D2005" s="1">
        <v>1.0089686098701069</v>
      </c>
      <c r="E2005" s="1">
        <v>0.95825592772839763</v>
      </c>
      <c r="F2005" s="1">
        <v>23.437255469371269</v>
      </c>
      <c r="G2005" s="1">
        <v>10.638666289134999</v>
      </c>
      <c r="H2005" s="1"/>
      <c r="I2005" s="1">
        <v>5.1770011751061054</v>
      </c>
      <c r="J2005" s="1">
        <v>1.063439871914005</v>
      </c>
      <c r="K2005" s="1">
        <v>9.0731543702818538</v>
      </c>
      <c r="L2005" s="1">
        <v>10.795840508813439</v>
      </c>
      <c r="M2005" s="1">
        <v>4.625131658876333E-2</v>
      </c>
      <c r="N2005" s="1">
        <v>8.8504482756422789</v>
      </c>
      <c r="O2005" s="1"/>
      <c r="P2005" s="1">
        <v>4.2394600101178934</v>
      </c>
      <c r="Q2005" s="1">
        <v>3.3644309822254899</v>
      </c>
      <c r="R2005" s="1"/>
      <c r="S2005" s="1"/>
      <c r="T2005" s="1">
        <v>3.607737743650318</v>
      </c>
    </row>
    <row r="2006" spans="1:20" x14ac:dyDescent="0.3">
      <c r="A2006" s="25">
        <v>39484</v>
      </c>
      <c r="B2006" s="1">
        <v>2.581974519961491</v>
      </c>
      <c r="C2006" s="1">
        <v>1.250908778464741</v>
      </c>
      <c r="D2006" s="1">
        <v>0.97757847533268316</v>
      </c>
      <c r="E2006" s="1">
        <v>0.9300138921366452</v>
      </c>
      <c r="F2006" s="1">
        <v>22.721078827192901</v>
      </c>
      <c r="G2006" s="1">
        <v>10.38180167215736</v>
      </c>
      <c r="H2006" s="1"/>
      <c r="I2006" s="1">
        <v>4.8576227717052944</v>
      </c>
      <c r="J2006" s="1">
        <v>1.036368815948099</v>
      </c>
      <c r="K2006" s="1">
        <v>8.7213381806701697</v>
      </c>
      <c r="L2006" s="1">
        <v>10.41862787839521</v>
      </c>
      <c r="M2006" s="1">
        <v>4.440645726533194E-2</v>
      </c>
      <c r="N2006" s="1">
        <v>8.4695774393434444</v>
      </c>
      <c r="O2006" s="1"/>
      <c r="P2006" s="1">
        <v>4.0793987648904819</v>
      </c>
      <c r="Q2006" s="1">
        <v>3.403021952813444</v>
      </c>
      <c r="R2006" s="1"/>
      <c r="S2006" s="1"/>
      <c r="T2006" s="1">
        <v>3.483047844063786</v>
      </c>
    </row>
    <row r="2007" spans="1:20" x14ac:dyDescent="0.3">
      <c r="A2007" s="25">
        <v>39485</v>
      </c>
      <c r="B2007" s="1">
        <v>2.5872763139525441</v>
      </c>
      <c r="C2007" s="1">
        <v>1.1813186326892799</v>
      </c>
      <c r="D2007" s="1">
        <v>0.99372197309251398</v>
      </c>
      <c r="E2007" s="1">
        <v>0.91028850457927202</v>
      </c>
      <c r="F2007" s="1">
        <v>22.69869091001766</v>
      </c>
      <c r="G2007" s="1">
        <v>10.4414783814661</v>
      </c>
      <c r="H2007" s="1"/>
      <c r="I2007" s="1">
        <v>4.7771666461451803</v>
      </c>
      <c r="J2007" s="1">
        <v>1.0244219427842389</v>
      </c>
      <c r="K2007" s="1">
        <v>8.610238330973381</v>
      </c>
      <c r="L2007" s="1">
        <v>10.291341175022611</v>
      </c>
      <c r="M2007" s="1">
        <v>4.4738749655231107E-2</v>
      </c>
      <c r="N2007" s="1">
        <v>8.6473046313487245</v>
      </c>
      <c r="O2007" s="1"/>
      <c r="P2007" s="1">
        <v>4.0231610301669463</v>
      </c>
      <c r="Q2007" s="1">
        <v>3.3319794842100618</v>
      </c>
      <c r="R2007" s="1"/>
      <c r="S2007" s="1"/>
      <c r="T2007" s="1">
        <v>3.482870643827519</v>
      </c>
    </row>
    <row r="2008" spans="1:20" x14ac:dyDescent="0.3">
      <c r="A2008" s="25">
        <v>39486</v>
      </c>
      <c r="B2008" s="1">
        <v>2.5704156099440132</v>
      </c>
      <c r="C2008" s="1">
        <v>1.1751777593450261</v>
      </c>
      <c r="D2008" s="1">
        <v>0.97309417040558355</v>
      </c>
      <c r="E2008" s="1">
        <v>0.92226144026148515</v>
      </c>
      <c r="F2008" s="1">
        <v>22.89251827062051</v>
      </c>
      <c r="G2008" s="1">
        <v>10.39491711674123</v>
      </c>
      <c r="H2008" s="1"/>
      <c r="I2008" s="1">
        <v>4.9328340893315206</v>
      </c>
      <c r="J2008" s="1">
        <v>1.029337200240704</v>
      </c>
      <c r="K2008" s="1">
        <v>8.5639467276173118</v>
      </c>
      <c r="L2008" s="1">
        <v>10.207629355320689</v>
      </c>
      <c r="M2008" s="1">
        <v>4.4389113728979197E-2</v>
      </c>
      <c r="N2008" s="1">
        <v>8.6835923620505309</v>
      </c>
      <c r="O2008" s="1"/>
      <c r="P2008" s="1">
        <v>4.0642578363416986</v>
      </c>
      <c r="Q2008" s="1">
        <v>3.2451498003871642</v>
      </c>
      <c r="R2008" s="1"/>
      <c r="S2008" s="1"/>
      <c r="T2008" s="1">
        <v>3.489367985823975</v>
      </c>
    </row>
    <row r="2009" spans="1:20" x14ac:dyDescent="0.3">
      <c r="A2009" s="25">
        <v>39489</v>
      </c>
      <c r="B2009" s="1">
        <v>2.6450631104383899</v>
      </c>
      <c r="C2009" s="1">
        <v>1.2208221539195621</v>
      </c>
      <c r="D2009" s="1">
        <v>0.99103139012989083</v>
      </c>
      <c r="E2009" s="1">
        <v>0.95472212572393722</v>
      </c>
      <c r="F2009" s="1">
        <v>23.689559786504859</v>
      </c>
      <c r="G2009" s="1">
        <v>10.816884251465231</v>
      </c>
      <c r="H2009" s="1"/>
      <c r="I2009" s="1">
        <v>5.0332778332109944</v>
      </c>
      <c r="J2009" s="1">
        <v>1.061385178602114</v>
      </c>
      <c r="K2009" s="1">
        <v>8.8879879543942408</v>
      </c>
      <c r="L2009" s="1">
        <v>10.48765515765407</v>
      </c>
      <c r="M2009" s="1">
        <v>4.4630520532210498E-2</v>
      </c>
      <c r="N2009" s="1">
        <v>8.851019020462207</v>
      </c>
      <c r="O2009" s="1"/>
      <c r="P2009" s="1">
        <v>4.2178301122289827</v>
      </c>
      <c r="Q2009" s="1">
        <v>3.2714618258300661</v>
      </c>
      <c r="R2009" s="1"/>
      <c r="S2009" s="1"/>
      <c r="T2009" s="1">
        <v>3.5819846426461841</v>
      </c>
    </row>
    <row r="2010" spans="1:20" x14ac:dyDescent="0.3">
      <c r="A2010" s="25">
        <v>39490</v>
      </c>
      <c r="B2010" s="1">
        <v>2.6930364525379669</v>
      </c>
      <c r="C2010" s="1">
        <v>1.272731325648232</v>
      </c>
      <c r="D2010" s="1">
        <v>0.99551569507289916</v>
      </c>
      <c r="E2010" s="1">
        <v>1.005321375005926</v>
      </c>
      <c r="F2010" s="1">
        <v>23.979244970204569</v>
      </c>
      <c r="G2010" s="1">
        <v>11.033310301379259</v>
      </c>
      <c r="H2010" s="1"/>
      <c r="I2010" s="1">
        <v>5.1721841148883474</v>
      </c>
      <c r="J2010" s="1">
        <v>1.090865832879903</v>
      </c>
      <c r="K2010" s="1">
        <v>9.2860957481831061</v>
      </c>
      <c r="L2010" s="1">
        <v>10.863140307709489</v>
      </c>
      <c r="M2010" s="1">
        <v>4.5242406653324567E-2</v>
      </c>
      <c r="N2010" s="1">
        <v>8.8879646893155577</v>
      </c>
      <c r="O2010" s="1"/>
      <c r="P2010" s="1">
        <v>4.3324685718100442</v>
      </c>
      <c r="Q2010" s="1">
        <v>3.3328565517864601</v>
      </c>
      <c r="R2010" s="1"/>
      <c r="S2010" s="1"/>
      <c r="T2010" s="1">
        <v>3.650620200826928</v>
      </c>
    </row>
    <row r="2011" spans="1:20" x14ac:dyDescent="0.3">
      <c r="A2011" s="25">
        <v>39491</v>
      </c>
      <c r="B2011" s="1">
        <v>2.7580446230819482</v>
      </c>
      <c r="C2011" s="1">
        <v>1.3431730462664</v>
      </c>
      <c r="D2011" s="1">
        <v>0.99730941703737541</v>
      </c>
      <c r="E2011" s="1">
        <v>1.0003089800075979</v>
      </c>
      <c r="F2011" s="1">
        <v>24.178225416492481</v>
      </c>
      <c r="G2011" s="1">
        <v>10.993534746167891</v>
      </c>
      <c r="H2011" s="1"/>
      <c r="I2011" s="1">
        <v>5.1940407548134804</v>
      </c>
      <c r="J2011" s="1">
        <v>1.120037229126555</v>
      </c>
      <c r="K2011" s="1">
        <v>9.5453287302615415</v>
      </c>
      <c r="L2011" s="1">
        <v>11.21374220607275</v>
      </c>
      <c r="M2011" s="1">
        <v>4.4841500798616207E-2</v>
      </c>
      <c r="N2011" s="1">
        <v>9.0444675860071957</v>
      </c>
      <c r="O2011" s="1"/>
      <c r="P2011" s="1">
        <v>4.2827198064266359</v>
      </c>
      <c r="Q2011" s="1">
        <v>3.2854949061279139</v>
      </c>
      <c r="R2011" s="1"/>
      <c r="S2011" s="1"/>
      <c r="T2011" s="1">
        <v>3.6969875959834551</v>
      </c>
    </row>
    <row r="2012" spans="1:20" x14ac:dyDescent="0.3">
      <c r="A2012" s="25">
        <v>39492</v>
      </c>
      <c r="B2012" s="1">
        <v>2.7441638765862679</v>
      </c>
      <c r="C2012" s="1">
        <v>1.3576540348372961</v>
      </c>
      <c r="D2012" s="1">
        <v>0.99551569507289916</v>
      </c>
      <c r="E2012" s="1">
        <v>0.97622462768887441</v>
      </c>
      <c r="F2012" s="1">
        <v>24.064095262476769</v>
      </c>
      <c r="G2012" s="1">
        <v>10.831086659391911</v>
      </c>
      <c r="H2012" s="1"/>
      <c r="I2012" s="1">
        <v>5.158412439816324</v>
      </c>
      <c r="J2012" s="1">
        <v>1.078900353393899</v>
      </c>
      <c r="K2012" s="1">
        <v>9.2583207861694667</v>
      </c>
      <c r="L2012" s="1">
        <v>10.975417048421139</v>
      </c>
      <c r="M2012" s="1">
        <v>4.4102736239856097E-2</v>
      </c>
      <c r="N2012" s="1">
        <v>8.958890666702036</v>
      </c>
      <c r="O2012" s="1"/>
      <c r="P2012" s="1">
        <v>4.2675788778778534</v>
      </c>
      <c r="Q2012" s="1">
        <v>3.2714618258300669</v>
      </c>
      <c r="R2012" s="1"/>
      <c r="S2012" s="1"/>
      <c r="T2012" s="1">
        <v>3.6513880685174191</v>
      </c>
    </row>
    <row r="2013" spans="1:20" x14ac:dyDescent="0.3">
      <c r="A2013" s="25">
        <v>39493</v>
      </c>
      <c r="B2013" s="1">
        <v>2.7263425701064712</v>
      </c>
      <c r="C2013" s="1">
        <v>1.341570587544848</v>
      </c>
      <c r="D2013" s="1">
        <v>0.99103139012989083</v>
      </c>
      <c r="E2013" s="1">
        <v>0.96036788225793901</v>
      </c>
      <c r="F2013" s="1">
        <v>23.834847319310281</v>
      </c>
      <c r="G2013" s="1">
        <v>10.76878462939824</v>
      </c>
      <c r="H2013" s="1"/>
      <c r="I2013" s="1">
        <v>5.0619888882364457</v>
      </c>
      <c r="J2013" s="1">
        <v>1.056205945715629</v>
      </c>
      <c r="K2013" s="1">
        <v>9.4434872020570779</v>
      </c>
      <c r="L2013" s="1">
        <v>11.032140154553391</v>
      </c>
      <c r="M2013" s="1">
        <v>4.3229840729323198E-2</v>
      </c>
      <c r="N2013" s="1">
        <v>8.9067258280369721</v>
      </c>
      <c r="O2013" s="1"/>
      <c r="P2013" s="1">
        <v>4.1529404180313314</v>
      </c>
      <c r="Q2013" s="1">
        <v>3.2363791253165739</v>
      </c>
      <c r="R2013" s="1"/>
      <c r="S2013" s="1"/>
      <c r="T2013" s="1">
        <v>3.6190785587714061</v>
      </c>
    </row>
    <row r="2014" spans="1:20" x14ac:dyDescent="0.3">
      <c r="A2014" s="25">
        <v>39496</v>
      </c>
      <c r="B2014" s="1">
        <v>2.776410488878855</v>
      </c>
      <c r="C2014" s="1">
        <v>1.3865354248727551</v>
      </c>
      <c r="D2014" s="1">
        <v>1.013452914797206</v>
      </c>
      <c r="E2014" s="1">
        <v>0.99330341868921357</v>
      </c>
      <c r="F2014" s="1">
        <v>24.698001338200129</v>
      </c>
      <c r="G2014" s="1">
        <v>10.96428733313091</v>
      </c>
      <c r="H2014" s="1"/>
      <c r="I2014" s="1">
        <v>5.2283492983835407</v>
      </c>
      <c r="J2014" s="1">
        <v>1.066737011767348</v>
      </c>
      <c r="K2014" s="1">
        <v>9.6749452213007565</v>
      </c>
      <c r="L2014" s="1">
        <v>11.34707079152941</v>
      </c>
      <c r="M2014" s="1">
        <v>4.3500683503668931E-2</v>
      </c>
      <c r="N2014" s="1">
        <v>9.1325821365905941</v>
      </c>
      <c r="O2014" s="1"/>
      <c r="P2014" s="1">
        <v>4.1313105201424216</v>
      </c>
      <c r="Q2014" s="1">
        <v>3.2539204756888829</v>
      </c>
      <c r="R2014" s="1"/>
      <c r="S2014" s="1"/>
      <c r="T2014" s="1">
        <v>3.7094506792675661</v>
      </c>
    </row>
    <row r="2015" spans="1:20" x14ac:dyDescent="0.3">
      <c r="A2015" s="25">
        <v>39497</v>
      </c>
      <c r="B2015" s="1">
        <v>2.7504333054665189</v>
      </c>
      <c r="C2015" s="1">
        <v>1.3987696093475339</v>
      </c>
      <c r="D2015" s="1">
        <v>1.0044843049270979</v>
      </c>
      <c r="E2015" s="1">
        <v>0.99083730671843417</v>
      </c>
      <c r="F2015" s="1">
        <v>24.769153486435808</v>
      </c>
      <c r="G2015" s="1">
        <v>10.733117115277009</v>
      </c>
      <c r="H2015" s="1"/>
      <c r="I2015" s="1">
        <v>5.1538542437145214</v>
      </c>
      <c r="J2015" s="1">
        <v>1.0309861546132251</v>
      </c>
      <c r="K2015" s="1">
        <v>9.4434872020570779</v>
      </c>
      <c r="L2015" s="1">
        <v>11.18810824410644</v>
      </c>
      <c r="M2015" s="1">
        <v>4.2561262286382413E-2</v>
      </c>
      <c r="N2015" s="1">
        <v>9.1177099787980591</v>
      </c>
      <c r="O2015" s="1"/>
      <c r="P2015" s="1">
        <v>4.0880507240991397</v>
      </c>
      <c r="Q2015" s="1">
        <v>3.219714842520661</v>
      </c>
      <c r="R2015" s="1"/>
      <c r="S2015" s="1"/>
      <c r="T2015" s="1">
        <v>3.6796219728292909</v>
      </c>
    </row>
    <row r="2016" spans="1:20" x14ac:dyDescent="0.3">
      <c r="A2016" s="25">
        <v>39498</v>
      </c>
      <c r="B2016" s="1">
        <v>2.8160913848877951</v>
      </c>
      <c r="C2016" s="1">
        <v>1.3987620938306879</v>
      </c>
      <c r="D2016" s="1">
        <v>1.0089686098701069</v>
      </c>
      <c r="E2016" s="1">
        <v>1.016054444742523</v>
      </c>
      <c r="F2016" s="1">
        <v>25.614997699597669</v>
      </c>
      <c r="G2016" s="1">
        <v>10.84859838236741</v>
      </c>
      <c r="H2016" s="1"/>
      <c r="I2016" s="1">
        <v>5.2066807478960024</v>
      </c>
      <c r="J2016" s="1">
        <v>1.061630673083259</v>
      </c>
      <c r="K2016" s="1">
        <v>9.6749452213007565</v>
      </c>
      <c r="L2016" s="1">
        <v>11.41996738606902</v>
      </c>
      <c r="M2016" s="1">
        <v>4.3801492937619292E-2</v>
      </c>
      <c r="N2016" s="1">
        <v>9.207854589783155</v>
      </c>
      <c r="O2016" s="1"/>
      <c r="P2016" s="1">
        <v>4.1962002140746124</v>
      </c>
      <c r="Q2016" s="1">
        <v>3.297773851272968</v>
      </c>
      <c r="R2016" s="1"/>
      <c r="S2016" s="1"/>
      <c r="T2016" s="1">
        <v>3.7653278204370881</v>
      </c>
    </row>
    <row r="2017" spans="1:20" x14ac:dyDescent="0.3">
      <c r="A2017" s="25">
        <v>39499</v>
      </c>
      <c r="B2017" s="1">
        <v>2.809382922659879</v>
      </c>
      <c r="C2017" s="1">
        <v>1.370056629702636</v>
      </c>
      <c r="D2017" s="1">
        <v>0.99551569507289916</v>
      </c>
      <c r="E2017" s="1">
        <v>1.02297714172939</v>
      </c>
      <c r="F2017" s="1">
        <v>25.86516470988537</v>
      </c>
      <c r="G2017" s="1">
        <v>10.80295665057896</v>
      </c>
      <c r="H2017" s="1"/>
      <c r="I2017" s="1">
        <v>5.2760755508949959</v>
      </c>
      <c r="J2017" s="1">
        <v>1.0506770540383299</v>
      </c>
      <c r="K2017" s="1">
        <v>9.6471702592871154</v>
      </c>
      <c r="L2017" s="1">
        <v>11.455119614656329</v>
      </c>
      <c r="M2017" s="1">
        <v>4.3938385088904693E-2</v>
      </c>
      <c r="N2017" s="1">
        <v>9.118430020094376</v>
      </c>
      <c r="O2017" s="1"/>
      <c r="P2017" s="1">
        <v>4.1962002140746124</v>
      </c>
      <c r="Q2017" s="1">
        <v>3.3249629442922659</v>
      </c>
      <c r="R2017" s="1"/>
      <c r="S2017" s="1"/>
      <c r="T2017" s="1">
        <v>3.7679858239810931</v>
      </c>
    </row>
    <row r="2018" spans="1:20" x14ac:dyDescent="0.3">
      <c r="A2018" s="25">
        <v>39500</v>
      </c>
      <c r="B2018" s="1">
        <v>2.8907605462485479</v>
      </c>
      <c r="C2018" s="1">
        <v>1.4084452311328111</v>
      </c>
      <c r="D2018" s="1">
        <v>1.0215246636850761</v>
      </c>
      <c r="E2018" s="1">
        <v>1.056339120944856</v>
      </c>
      <c r="F2018" s="1">
        <v>26.11175921809059</v>
      </c>
      <c r="G2018" s="1">
        <v>11.08266076462594</v>
      </c>
      <c r="H2018" s="1"/>
      <c r="I2018" s="1">
        <v>5.2003838955919051</v>
      </c>
      <c r="J2018" s="1">
        <v>1.0685468596640451</v>
      </c>
      <c r="K2018" s="1">
        <v>9.8230783545035152</v>
      </c>
      <c r="L2018" s="1">
        <v>11.60271226705351</v>
      </c>
      <c r="M2018" s="1">
        <v>4.4371037392031007E-2</v>
      </c>
      <c r="N2018" s="1">
        <v>9.1615843875427441</v>
      </c>
      <c r="O2018" s="1"/>
      <c r="P2018" s="1">
        <v>4.215667122360454</v>
      </c>
      <c r="Q2018" s="1">
        <v>3.4030219528134462</v>
      </c>
      <c r="R2018" s="1"/>
      <c r="S2018" s="1"/>
      <c r="T2018" s="1">
        <v>3.816184288245712</v>
      </c>
    </row>
    <row r="2019" spans="1:20" x14ac:dyDescent="0.3">
      <c r="A2019" s="25">
        <v>39503</v>
      </c>
      <c r="B2019" s="1">
        <v>2.9230279773169152</v>
      </c>
      <c r="C2019" s="1">
        <v>1.4119982339840651</v>
      </c>
      <c r="D2019" s="1">
        <v>1.0260089686121749</v>
      </c>
      <c r="E2019" s="1">
        <v>1.070092551092068</v>
      </c>
      <c r="F2019" s="1">
        <v>26.148362457498941</v>
      </c>
      <c r="G2019" s="1">
        <v>11.12668650681286</v>
      </c>
      <c r="H2019" s="1"/>
      <c r="I2019" s="1">
        <v>5.2416669417935129</v>
      </c>
      <c r="J2019" s="1">
        <v>1.060729032382828</v>
      </c>
      <c r="K2019" s="1">
        <v>10.298082142778661</v>
      </c>
      <c r="L2019" s="1">
        <v>11.678727694257301</v>
      </c>
      <c r="M2019" s="1">
        <v>4.5283776795882948E-2</v>
      </c>
      <c r="N2019" s="1">
        <v>9.1474451739502527</v>
      </c>
      <c r="O2019" s="1"/>
      <c r="P2019" s="1">
        <v>4.2827198064266359</v>
      </c>
      <c r="Q2019" s="1">
        <v>3.46353961142457</v>
      </c>
      <c r="R2019" s="1"/>
      <c r="S2019" s="1"/>
      <c r="T2019" s="1">
        <v>3.8393384524512641</v>
      </c>
    </row>
    <row r="2020" spans="1:20" x14ac:dyDescent="0.3">
      <c r="A2020" s="25">
        <v>39504</v>
      </c>
      <c r="B2020" s="1">
        <v>2.9532574051863199</v>
      </c>
      <c r="C2020" s="1">
        <v>1.435919071433986</v>
      </c>
      <c r="D2020" s="1">
        <v>1.0394618834093829</v>
      </c>
      <c r="E2020" s="1">
        <v>1.071112300012228</v>
      </c>
      <c r="F2020" s="1">
        <v>26.175490144868711</v>
      </c>
      <c r="G2020" s="1">
        <v>11.03084384492575</v>
      </c>
      <c r="H2020" s="1"/>
      <c r="I2020" s="1">
        <v>5.1268943788669423</v>
      </c>
      <c r="J2020" s="1">
        <v>1.043796440214392</v>
      </c>
      <c r="K2020" s="1">
        <v>10.573584340224571</v>
      </c>
      <c r="L2020" s="1">
        <v>11.83780098671877</v>
      </c>
      <c r="M2020" s="1">
        <v>4.5293619752504649E-2</v>
      </c>
      <c r="N2020" s="1">
        <v>9.1912906978767808</v>
      </c>
      <c r="O2020" s="1"/>
      <c r="P2020" s="1">
        <v>4.310838673655673</v>
      </c>
      <c r="Q2020" s="1">
        <v>3.38635767024866</v>
      </c>
      <c r="R2020" s="1"/>
      <c r="S2020" s="1"/>
      <c r="T2020" s="1">
        <v>3.8500886001181271</v>
      </c>
    </row>
    <row r="2021" spans="1:20" x14ac:dyDescent="0.3">
      <c r="A2021" s="25">
        <v>39505</v>
      </c>
      <c r="B2021" s="1">
        <v>2.937219579069855</v>
      </c>
      <c r="C2021" s="1">
        <v>1.4818859380601239</v>
      </c>
      <c r="D2021" s="1">
        <v>1.0520179372243521</v>
      </c>
      <c r="E2021" s="1">
        <v>1.0693421218627781</v>
      </c>
      <c r="F2021" s="1">
        <v>26.133537129041279</v>
      </c>
      <c r="G2021" s="1">
        <v>11.114968253170909</v>
      </c>
      <c r="H2021" s="1"/>
      <c r="I2021" s="1">
        <v>5.104562292972096</v>
      </c>
      <c r="J2021" s="1">
        <v>1.033057532357339</v>
      </c>
      <c r="K2021" s="1">
        <v>10.85858661401077</v>
      </c>
      <c r="L2021" s="1">
        <v>11.98457881733712</v>
      </c>
      <c r="M2021" s="1">
        <v>4.5477362636993E-2</v>
      </c>
      <c r="N2021" s="1">
        <v>9.3330858400620045</v>
      </c>
      <c r="O2021" s="1"/>
      <c r="P2021" s="1">
        <v>4.2827198064266359</v>
      </c>
      <c r="Q2021" s="1">
        <v>3.534582080027953</v>
      </c>
      <c r="R2021" s="1"/>
      <c r="S2021" s="1"/>
      <c r="T2021" s="1">
        <v>3.8685174246898928</v>
      </c>
    </row>
    <row r="2022" spans="1:20" x14ac:dyDescent="0.3">
      <c r="A2022" s="25">
        <v>39506</v>
      </c>
      <c r="B2022" s="1">
        <v>2.89707994828452</v>
      </c>
      <c r="C2022" s="1">
        <v>1.481500841654295</v>
      </c>
      <c r="D2022" s="1">
        <v>1.0313901345215131</v>
      </c>
      <c r="E2022" s="1">
        <v>1.069806128030947</v>
      </c>
      <c r="F2022" s="1">
        <v>26.50848391258539</v>
      </c>
      <c r="G2022" s="1">
        <v>11.26057390378562</v>
      </c>
      <c r="H2022" s="1"/>
      <c r="I2022" s="1">
        <v>5.0891248406155869</v>
      </c>
      <c r="J2022" s="1">
        <v>1.0202450247928321</v>
      </c>
      <c r="K2022" s="1">
        <v>10.630584794981811</v>
      </c>
      <c r="L2022" s="1">
        <v>11.986468268203829</v>
      </c>
      <c r="M2022" s="1">
        <v>4.5197804252642922E-2</v>
      </c>
      <c r="N2022" s="1">
        <v>9.3162822106655039</v>
      </c>
      <c r="O2022" s="1"/>
      <c r="P2022" s="1">
        <v>4.163755367108517</v>
      </c>
      <c r="Q2022" s="1">
        <v>3.60851258155175</v>
      </c>
      <c r="R2022" s="1"/>
      <c r="S2022" s="1"/>
      <c r="T2022" s="1">
        <v>3.872120496160655</v>
      </c>
    </row>
    <row r="2023" spans="1:20" x14ac:dyDescent="0.3">
      <c r="A2023" s="25">
        <v>39507</v>
      </c>
      <c r="B2023" s="1">
        <v>2.8580114313151612</v>
      </c>
      <c r="C2023" s="1">
        <v>1.47728672388749</v>
      </c>
      <c r="D2023" s="1">
        <v>1.017937219724306</v>
      </c>
      <c r="E2023" s="1">
        <v>1.058537625010745</v>
      </c>
      <c r="F2023" s="1">
        <v>25.47649057192471</v>
      </c>
      <c r="G2023" s="1">
        <v>10.943253863186079</v>
      </c>
      <c r="H2023" s="1"/>
      <c r="I2023" s="1">
        <v>4.9401949735453057</v>
      </c>
      <c r="J2023" s="1">
        <v>0.99107938934397344</v>
      </c>
      <c r="K2023" s="1">
        <v>10.212581461463911</v>
      </c>
      <c r="L2023" s="1">
        <v>11.63304570183891</v>
      </c>
      <c r="M2023" s="1">
        <v>4.3790826443195797E-2</v>
      </c>
      <c r="N2023" s="1">
        <v>8.9228391929101409</v>
      </c>
      <c r="O2023" s="1"/>
      <c r="P2023" s="1">
        <v>4.0880507240991397</v>
      </c>
      <c r="Q2023" s="1">
        <v>3.5381025801555439</v>
      </c>
      <c r="R2023" s="1"/>
      <c r="S2023" s="1"/>
      <c r="T2023" s="1">
        <v>3.7500886001181271</v>
      </c>
    </row>
    <row r="2024" spans="1:20" x14ac:dyDescent="0.3">
      <c r="A2024" s="25">
        <v>39510</v>
      </c>
      <c r="B2024" s="1">
        <v>2.9790855742399871</v>
      </c>
      <c r="C2024" s="1">
        <v>1.5441530832604411</v>
      </c>
      <c r="D2024" s="1">
        <v>1.0403587443916209</v>
      </c>
      <c r="E2024" s="1">
        <v>1.0964339916591099</v>
      </c>
      <c r="F2024" s="1">
        <v>25.72877252476427</v>
      </c>
      <c r="G2024" s="1">
        <v>11.13072219706579</v>
      </c>
      <c r="H2024" s="1"/>
      <c r="I2024" s="1">
        <v>5.0106805281005871</v>
      </c>
      <c r="J2024" s="1">
        <v>1.003202388023096</v>
      </c>
      <c r="K2024" s="1">
        <v>10.383582824914519</v>
      </c>
      <c r="L2024" s="1">
        <v>11.840434795896901</v>
      </c>
      <c r="M2024" s="1">
        <v>4.4606933098659741E-2</v>
      </c>
      <c r="N2024" s="1">
        <v>8.9376852539797298</v>
      </c>
      <c r="O2024" s="1"/>
      <c r="P2024" s="1">
        <v>3.979901234123667</v>
      </c>
      <c r="Q2024" s="1">
        <v>3.5275410797727691</v>
      </c>
      <c r="R2024" s="1"/>
      <c r="S2024" s="1"/>
      <c r="T2024" s="1">
        <v>3.809214412285876</v>
      </c>
    </row>
    <row r="2025" spans="1:20" x14ac:dyDescent="0.3">
      <c r="A2025" s="25">
        <v>39511</v>
      </c>
      <c r="B2025" s="1">
        <v>2.9899272601079159</v>
      </c>
      <c r="C2025" s="1">
        <v>1.526317425018791</v>
      </c>
      <c r="D2025" s="1">
        <v>1.0224215246673141</v>
      </c>
      <c r="E2025" s="1">
        <v>1.1155670084666769</v>
      </c>
      <c r="F2025" s="1">
        <v>25.256529658200321</v>
      </c>
      <c r="G2025" s="1">
        <v>11.097701212825569</v>
      </c>
      <c r="H2025" s="1"/>
      <c r="I2025" s="1">
        <v>4.9650120602151278</v>
      </c>
      <c r="J2025" s="1">
        <v>0.98351789768558762</v>
      </c>
      <c r="K2025" s="1">
        <v>10.241081688021421</v>
      </c>
      <c r="L2025" s="1">
        <v>11.589824874246579</v>
      </c>
      <c r="M2025" s="1">
        <v>4.4293479899658567E-2</v>
      </c>
      <c r="N2025" s="1">
        <v>8.7374345055368483</v>
      </c>
      <c r="O2025" s="1"/>
      <c r="P2025" s="1">
        <v>3.9582713359692958</v>
      </c>
      <c r="Q2025" s="1">
        <v>3.5689069556941568</v>
      </c>
      <c r="R2025" s="1"/>
      <c r="S2025" s="1"/>
      <c r="T2025" s="1">
        <v>3.7598936798582332</v>
      </c>
    </row>
    <row r="2026" spans="1:20" x14ac:dyDescent="0.3">
      <c r="A2026" s="25">
        <v>39512</v>
      </c>
      <c r="B2026" s="1">
        <v>3.0051809084301109</v>
      </c>
      <c r="C2026" s="1">
        <v>1.5029347506852491</v>
      </c>
      <c r="D2026" s="1">
        <v>1.012556053814968</v>
      </c>
      <c r="E2026" s="1">
        <v>1.1334420520601931</v>
      </c>
      <c r="F2026" s="1">
        <v>25.612880911472001</v>
      </c>
      <c r="G2026" s="1">
        <v>11.121035019483971</v>
      </c>
      <c r="H2026" s="1"/>
      <c r="I2026" s="1">
        <v>5.1219628628162308</v>
      </c>
      <c r="J2026" s="1">
        <v>0.98310009796420761</v>
      </c>
      <c r="K2026" s="1">
        <v>10.70658540159851</v>
      </c>
      <c r="L2026" s="1">
        <v>11.88209864195939</v>
      </c>
      <c r="M2026" s="1">
        <v>4.4746540674900831E-2</v>
      </c>
      <c r="N2026" s="1">
        <v>8.9746205890853332</v>
      </c>
      <c r="O2026" s="1"/>
      <c r="P2026" s="1">
        <v>3.9582713359692958</v>
      </c>
      <c r="Q2026" s="1">
        <v>3.4940963290228981</v>
      </c>
      <c r="R2026" s="1"/>
      <c r="S2026" s="1"/>
      <c r="T2026" s="1">
        <v>3.8174246898995801</v>
      </c>
    </row>
    <row r="2027" spans="1:20" x14ac:dyDescent="0.3">
      <c r="A2027" s="25">
        <v>39513</v>
      </c>
      <c r="B2027" s="1">
        <v>2.938659731257105</v>
      </c>
      <c r="C2027" s="1">
        <v>1.436221145110848</v>
      </c>
      <c r="D2027" s="1">
        <v>0.99551569507289883</v>
      </c>
      <c r="E2027" s="1">
        <v>1.1035951609900501</v>
      </c>
      <c r="F2027" s="1">
        <v>25.169215475368318</v>
      </c>
      <c r="G2027" s="1">
        <v>10.898298757150391</v>
      </c>
      <c r="H2027" s="1"/>
      <c r="I2027" s="1">
        <v>5.0062763646827504</v>
      </c>
      <c r="J2027" s="1">
        <v>0.94682452077678159</v>
      </c>
      <c r="K2027" s="1">
        <v>10.3930829012548</v>
      </c>
      <c r="L2027" s="1">
        <v>11.500519947770931</v>
      </c>
      <c r="M2027" s="1">
        <v>4.3152377600098588E-2</v>
      </c>
      <c r="N2027" s="1">
        <v>8.7405844009882312</v>
      </c>
      <c r="O2027" s="1"/>
      <c r="P2027" s="1">
        <v>3.908522570585887</v>
      </c>
      <c r="Q2027" s="1">
        <v>3.44216895294986</v>
      </c>
      <c r="R2027" s="1"/>
      <c r="S2027" s="1"/>
      <c r="T2027" s="1">
        <v>3.719669226225629</v>
      </c>
    </row>
    <row r="2028" spans="1:20" x14ac:dyDescent="0.3">
      <c r="A2028" s="25">
        <v>39514</v>
      </c>
      <c r="B2028" s="1">
        <v>2.8603022166719558</v>
      </c>
      <c r="C2028" s="1">
        <v>1.408899763132792</v>
      </c>
      <c r="D2028" s="1">
        <v>0.98654708520279122</v>
      </c>
      <c r="E2028" s="1">
        <v>1.08830258147889</v>
      </c>
      <c r="F2028" s="1">
        <v>24.822511879215561</v>
      </c>
      <c r="G2028" s="1">
        <v>10.84417576263046</v>
      </c>
      <c r="H2028" s="1"/>
      <c r="I2028" s="1">
        <v>4.8684579840286126</v>
      </c>
      <c r="J2028" s="1">
        <v>0.92555397073638723</v>
      </c>
      <c r="K2028" s="1">
        <v>10.02257994533274</v>
      </c>
      <c r="L2028" s="1">
        <v>11.255020225388209</v>
      </c>
      <c r="M2028" s="1">
        <v>4.2223390431531851E-2</v>
      </c>
      <c r="N2028" s="1">
        <v>8.6230814455779612</v>
      </c>
      <c r="O2028" s="1"/>
      <c r="P2028" s="1">
        <v>3.8328179275765102</v>
      </c>
      <c r="Q2028" s="1">
        <v>3.414885077307714</v>
      </c>
      <c r="R2028" s="1"/>
      <c r="S2028" s="1"/>
      <c r="T2028" s="1">
        <v>3.6542823390431129</v>
      </c>
    </row>
    <row r="2029" spans="1:20" x14ac:dyDescent="0.3">
      <c r="A2029" s="25">
        <v>39517</v>
      </c>
      <c r="B2029" s="1">
        <v>2.8092122149823728</v>
      </c>
      <c r="C2029" s="1">
        <v>1.3233682597137719</v>
      </c>
      <c r="D2029" s="1">
        <v>0.97757847533268316</v>
      </c>
      <c r="E2029" s="1">
        <v>1.029864088173186</v>
      </c>
      <c r="F2029" s="1">
        <v>23.889965105691481</v>
      </c>
      <c r="G2029" s="1">
        <v>10.555684026403609</v>
      </c>
      <c r="H2029" s="1"/>
      <c r="I2029" s="1">
        <v>4.7362452601810858</v>
      </c>
      <c r="J2029" s="1">
        <v>0.88545758539263686</v>
      </c>
      <c r="K2029" s="1">
        <v>9.8325784300226857</v>
      </c>
      <c r="L2029" s="1">
        <v>11.074360224464931</v>
      </c>
      <c r="M2029" s="1">
        <v>4.0546071865853087E-2</v>
      </c>
      <c r="N2029" s="1">
        <v>8.4525137831685502</v>
      </c>
      <c r="O2029" s="1"/>
      <c r="P2029" s="1">
        <v>3.8501218459938231</v>
      </c>
      <c r="Q2029" s="1">
        <v>3.3444750756803812</v>
      </c>
      <c r="R2029" s="1"/>
      <c r="S2029" s="1"/>
      <c r="T2029" s="1">
        <v>3.5439456585942049</v>
      </c>
    </row>
    <row r="2030" spans="1:20" x14ac:dyDescent="0.3">
      <c r="A2030" s="25">
        <v>39518</v>
      </c>
      <c r="B2030" s="1">
        <v>2.8939987699367742</v>
      </c>
      <c r="C2030" s="1">
        <v>1.422136695376105</v>
      </c>
      <c r="D2030" s="1">
        <v>1.0044843049270979</v>
      </c>
      <c r="E2030" s="1">
        <v>1.066333682321746</v>
      </c>
      <c r="F2030" s="1">
        <v>25.035568661486259</v>
      </c>
      <c r="G2030" s="1">
        <v>11.001492111393951</v>
      </c>
      <c r="H2030" s="1"/>
      <c r="I2030" s="1">
        <v>4.7382356087388517</v>
      </c>
      <c r="J2030" s="1">
        <v>0.90016684309166661</v>
      </c>
      <c r="K2030" s="1">
        <v>10.26008183988087</v>
      </c>
      <c r="L2030" s="1">
        <v>11.477678331165</v>
      </c>
      <c r="M2030" s="1">
        <v>4.2369257411475313E-2</v>
      </c>
      <c r="N2030" s="1">
        <v>8.7990223306061832</v>
      </c>
      <c r="O2030" s="1"/>
      <c r="P2030" s="1">
        <v>3.8501218459938231</v>
      </c>
      <c r="Q2030" s="1">
        <v>3.5477839551597321</v>
      </c>
      <c r="R2030" s="1"/>
      <c r="S2030" s="1"/>
      <c r="T2030" s="1">
        <v>3.683815711754276</v>
      </c>
    </row>
    <row r="2031" spans="1:20" x14ac:dyDescent="0.3">
      <c r="A2031" s="25">
        <v>39519</v>
      </c>
      <c r="B2031" s="1">
        <v>2.8866384820769202</v>
      </c>
      <c r="C2031" s="1">
        <v>1.4009294845585021</v>
      </c>
      <c r="D2031" s="1">
        <v>0.98744394618502918</v>
      </c>
      <c r="E2031" s="1">
        <v>1.0681122761132089</v>
      </c>
      <c r="F2031" s="1">
        <v>25.213754676614279</v>
      </c>
      <c r="G2031" s="1">
        <v>11.022492669145191</v>
      </c>
      <c r="H2031" s="1"/>
      <c r="I2031" s="1">
        <v>4.7273607213619089</v>
      </c>
      <c r="J2031" s="1">
        <v>0.91926682581971519</v>
      </c>
      <c r="K2031" s="1">
        <v>10.02257994533274</v>
      </c>
      <c r="L2031" s="1">
        <v>11.20526570653548</v>
      </c>
      <c r="M2031" s="1">
        <v>4.2092323964213738E-2</v>
      </c>
      <c r="N2031" s="1">
        <v>8.7340873113269275</v>
      </c>
      <c r="O2031" s="1"/>
      <c r="P2031" s="1">
        <v>3.8501218459938231</v>
      </c>
      <c r="Q2031" s="1">
        <v>3.538102580155543</v>
      </c>
      <c r="R2031" s="1"/>
      <c r="S2031" s="1"/>
      <c r="T2031" s="1">
        <v>3.672533963378612</v>
      </c>
    </row>
    <row r="2032" spans="1:20" x14ac:dyDescent="0.3">
      <c r="A2032" s="25">
        <v>39520</v>
      </c>
      <c r="B2032" s="1">
        <v>2.9033436934071282</v>
      </c>
      <c r="C2032" s="1">
        <v>1.3995886507615181</v>
      </c>
      <c r="D2032" s="1">
        <v>0.9820627802756916</v>
      </c>
      <c r="E2032" s="1">
        <v>1.0693715494333369</v>
      </c>
      <c r="F2032" s="1">
        <v>25.51143986934731</v>
      </c>
      <c r="G2032" s="1">
        <v>10.99618843830461</v>
      </c>
      <c r="H2032" s="1"/>
      <c r="I2032" s="1">
        <v>4.7750670011239302</v>
      </c>
      <c r="J2032" s="1">
        <v>0.9188231546874116</v>
      </c>
      <c r="K2032" s="1">
        <v>10.155581006706671</v>
      </c>
      <c r="L2032" s="1">
        <v>11.281424259733569</v>
      </c>
      <c r="M2032" s="1">
        <v>4.1817486755609493E-2</v>
      </c>
      <c r="N2032" s="1">
        <v>8.6269875948071135</v>
      </c>
      <c r="O2032" s="1"/>
      <c r="P2032" s="1">
        <v>3.785232152061631</v>
      </c>
      <c r="Q2032" s="1">
        <v>3.5081783293021389</v>
      </c>
      <c r="R2032" s="1"/>
      <c r="S2032" s="1"/>
      <c r="T2032" s="1">
        <v>3.6786178381571109</v>
      </c>
    </row>
    <row r="2033" spans="1:20" x14ac:dyDescent="0.3">
      <c r="A2033" s="25">
        <v>39521</v>
      </c>
      <c r="B2033" s="1">
        <v>2.9047170804678442</v>
      </c>
      <c r="C2033" s="1">
        <v>1.362577757170494</v>
      </c>
      <c r="D2033" s="1">
        <v>0.95964125560837621</v>
      </c>
      <c r="E2033" s="1">
        <v>1.0582082941378519</v>
      </c>
      <c r="F2033" s="1">
        <v>25.732838721500059</v>
      </c>
      <c r="G2033" s="1">
        <v>11.078044121078159</v>
      </c>
      <c r="H2033" s="1"/>
      <c r="I2033" s="1">
        <v>4.7903846469314582</v>
      </c>
      <c r="J2033" s="1">
        <v>0.91479897145078837</v>
      </c>
      <c r="K2033" s="1">
        <v>9.9465793395371627</v>
      </c>
      <c r="L2033" s="1">
        <v>11.168921870812889</v>
      </c>
      <c r="M2033" s="1">
        <v>4.1549913624075528E-2</v>
      </c>
      <c r="N2033" s="1">
        <v>8.437021614930341</v>
      </c>
      <c r="O2033" s="1"/>
      <c r="P2033" s="1">
        <v>3.9041965911142902</v>
      </c>
      <c r="Q2033" s="1">
        <v>3.4844149537875841</v>
      </c>
      <c r="R2033" s="1"/>
      <c r="S2033" s="1"/>
      <c r="T2033" s="1">
        <v>3.6615475487300588</v>
      </c>
    </row>
    <row r="2034" spans="1:20" x14ac:dyDescent="0.3">
      <c r="A2034" s="25">
        <v>39524</v>
      </c>
      <c r="B2034" s="1">
        <v>2.841440326462215</v>
      </c>
      <c r="C2034" s="1">
        <v>1.3321888755030391</v>
      </c>
      <c r="D2034" s="1">
        <v>0.94977578475602997</v>
      </c>
      <c r="E2034" s="1">
        <v>1.024285368049435</v>
      </c>
      <c r="F2034" s="1">
        <v>24.739297862354949</v>
      </c>
      <c r="G2034" s="1">
        <v>11.02191348720933</v>
      </c>
      <c r="H2034" s="1"/>
      <c r="I2034" s="1">
        <v>4.6459052596619577</v>
      </c>
      <c r="J2034" s="1">
        <v>0.92132759929266117</v>
      </c>
      <c r="K2034" s="1">
        <v>9.5475761562364845</v>
      </c>
      <c r="L2034" s="1">
        <v>10.7515740179796</v>
      </c>
      <c r="M2034" s="1">
        <v>3.9956110363117962E-2</v>
      </c>
      <c r="N2034" s="1">
        <v>8.1208747747057117</v>
      </c>
      <c r="O2034" s="1"/>
      <c r="P2034" s="1">
        <v>3.7484613253584769</v>
      </c>
      <c r="Q2034" s="1">
        <v>3.4412888278023992</v>
      </c>
      <c r="R2034" s="1"/>
      <c r="S2034" s="1"/>
      <c r="T2034" s="1">
        <v>3.5446544595392742</v>
      </c>
    </row>
    <row r="2035" spans="1:20" x14ac:dyDescent="0.3">
      <c r="A2035" s="25">
        <v>39525</v>
      </c>
      <c r="B2035" s="1">
        <v>2.9178210493287868</v>
      </c>
      <c r="C2035" s="1">
        <v>1.401766840119701</v>
      </c>
      <c r="D2035" s="1">
        <v>0.97488789237006002</v>
      </c>
      <c r="E2035" s="1">
        <v>1.058089016230807</v>
      </c>
      <c r="F2035" s="1">
        <v>25.45382301276225</v>
      </c>
      <c r="G2035" s="1">
        <v>11.34488067520998</v>
      </c>
      <c r="H2035" s="1"/>
      <c r="I2035" s="1">
        <v>4.7545580748049368</v>
      </c>
      <c r="J2035" s="1">
        <v>0.9689293925592376</v>
      </c>
      <c r="K2035" s="1">
        <v>9.9750795669157828</v>
      </c>
      <c r="L2035" s="1">
        <v>11.067125560303969</v>
      </c>
      <c r="M2035" s="1">
        <v>4.1915163602331107E-2</v>
      </c>
      <c r="N2035" s="1">
        <v>8.3210737043013872</v>
      </c>
      <c r="O2035" s="1"/>
      <c r="P2035" s="1">
        <v>3.8034720038156871</v>
      </c>
      <c r="Q2035" s="1">
        <v>3.5733075807380832</v>
      </c>
      <c r="R2035" s="1"/>
      <c r="S2035" s="1"/>
      <c r="T2035" s="1">
        <v>3.6581216774955641</v>
      </c>
    </row>
    <row r="2036" spans="1:20" x14ac:dyDescent="0.3">
      <c r="A2036" s="25">
        <v>39526</v>
      </c>
      <c r="B2036" s="1">
        <v>2.8362651768549498</v>
      </c>
      <c r="C2036" s="1">
        <v>1.3424112249682101</v>
      </c>
      <c r="D2036" s="1">
        <v>0.9327354260139612</v>
      </c>
      <c r="E2036" s="1">
        <v>1.025166603290381</v>
      </c>
      <c r="F2036" s="1">
        <v>23.867314288375141</v>
      </c>
      <c r="G2036" s="1">
        <v>10.896170817542041</v>
      </c>
      <c r="H2036" s="1"/>
      <c r="I2036" s="1">
        <v>4.5703153405239458</v>
      </c>
      <c r="J2036" s="1">
        <v>0.9443093448507438</v>
      </c>
      <c r="K2036" s="1">
        <v>9.5665763080959358</v>
      </c>
      <c r="L2036" s="1">
        <v>10.5505305966372</v>
      </c>
      <c r="M2036" s="1">
        <v>4.0150975741895127E-2</v>
      </c>
      <c r="N2036" s="1">
        <v>7.7364145331395537</v>
      </c>
      <c r="O2036" s="1"/>
      <c r="P2036" s="1">
        <v>3.7332000037960742</v>
      </c>
      <c r="Q2036" s="1">
        <v>3.4219260773317699</v>
      </c>
      <c r="R2036" s="1"/>
      <c r="S2036" s="1"/>
      <c r="T2036" s="1">
        <v>3.474719432959239</v>
      </c>
    </row>
    <row r="2037" spans="1:20" x14ac:dyDescent="0.3">
      <c r="A2037" s="25">
        <v>39527</v>
      </c>
      <c r="B2037" s="1">
        <v>2.8647334966872222</v>
      </c>
      <c r="C2037" s="1">
        <v>1.337297892312078</v>
      </c>
      <c r="D2037" s="1">
        <v>0.92376681614385325</v>
      </c>
      <c r="E2037" s="1">
        <v>1.0243670351562111</v>
      </c>
      <c r="F2037" s="1">
        <v>23.634789642901371</v>
      </c>
      <c r="G2037" s="1">
        <v>11.118235381671999</v>
      </c>
      <c r="H2037" s="1"/>
      <c r="I2037" s="1">
        <v>4.628468247644463</v>
      </c>
      <c r="J2037" s="1">
        <v>0.94197252425506384</v>
      </c>
      <c r="K2037" s="1">
        <v>9.6900772931295833</v>
      </c>
      <c r="L2037" s="1">
        <v>10.649820890088611</v>
      </c>
      <c r="M2037" s="1">
        <v>4.0855821453534683E-2</v>
      </c>
      <c r="N2037" s="1">
        <v>7.7358502308872126</v>
      </c>
      <c r="O2037" s="1"/>
      <c r="P2037" s="1">
        <v>3.7529640036273819</v>
      </c>
      <c r="Q2037" s="1">
        <v>3.3092700748667152</v>
      </c>
      <c r="R2037" s="1"/>
      <c r="S2037" s="1"/>
      <c r="T2037" s="1">
        <v>3.4841701122268112</v>
      </c>
    </row>
    <row r="2038" spans="1:20" x14ac:dyDescent="0.3">
      <c r="A2038" s="25">
        <v>39531</v>
      </c>
      <c r="B2038" s="1">
        <v>2.8066679231691962</v>
      </c>
      <c r="C2038" s="1">
        <v>1.361861242979663</v>
      </c>
      <c r="D2038" s="1">
        <v>0.91928251121675364</v>
      </c>
      <c r="E2038" s="1">
        <v>1.011749612976875</v>
      </c>
      <c r="F2038" s="1">
        <v>24.2800678035501</v>
      </c>
      <c r="G2038" s="1">
        <v>11.35776699767842</v>
      </c>
      <c r="H2038" s="1"/>
      <c r="I2038" s="1">
        <v>4.7014547165542604</v>
      </c>
      <c r="J2038" s="1">
        <v>0.96435998555955083</v>
      </c>
      <c r="K2038" s="1">
        <v>9.5475761562364845</v>
      </c>
      <c r="L2038" s="1">
        <v>10.63102751795561</v>
      </c>
      <c r="M2038" s="1">
        <v>4.227846751818716E-2</v>
      </c>
      <c r="N2038" s="1">
        <v>7.8355135522333681</v>
      </c>
      <c r="O2038" s="1"/>
      <c r="P2038" s="1">
        <v>3.9088800039778362</v>
      </c>
      <c r="Q2038" s="1">
        <v>3.4412888278023992</v>
      </c>
      <c r="R2038" s="1"/>
      <c r="S2038" s="1"/>
      <c r="T2038" s="1">
        <v>3.5329001772002311</v>
      </c>
    </row>
    <row r="2039" spans="1:20" x14ac:dyDescent="0.3">
      <c r="A2039" s="25">
        <v>39532</v>
      </c>
      <c r="B2039" s="1">
        <v>2.721310123613379</v>
      </c>
      <c r="C2039" s="1">
        <v>1.383018357826409</v>
      </c>
      <c r="D2039" s="1">
        <v>0.92376681614385325</v>
      </c>
      <c r="E2039" s="1">
        <v>1.024488239564106</v>
      </c>
      <c r="F2039" s="1">
        <v>24.938963549649269</v>
      </c>
      <c r="G2039" s="1">
        <v>11.614108462109289</v>
      </c>
      <c r="H2039" s="1"/>
      <c r="I2039" s="1">
        <v>4.8790251810270018</v>
      </c>
      <c r="J2039" s="1">
        <v>0.97293104615183157</v>
      </c>
      <c r="K2039" s="1">
        <v>9.8895788847799224</v>
      </c>
      <c r="L2039" s="1">
        <v>11.054949880554959</v>
      </c>
      <c r="M2039" s="1">
        <v>4.3275034734842517E-2</v>
      </c>
      <c r="N2039" s="1">
        <v>8.1903347093475016</v>
      </c>
      <c r="O2039" s="1"/>
      <c r="P2039" s="1">
        <v>3.9088800039778362</v>
      </c>
      <c r="Q2039" s="1">
        <v>3.4333677026308802</v>
      </c>
      <c r="R2039" s="1"/>
      <c r="S2039" s="1"/>
      <c r="T2039" s="1">
        <v>3.6168930891907798</v>
      </c>
    </row>
    <row r="2040" spans="1:20" x14ac:dyDescent="0.3">
      <c r="A2040" s="25">
        <v>39533</v>
      </c>
      <c r="B2040" s="1">
        <v>2.6663708711783149</v>
      </c>
      <c r="C2040" s="1">
        <v>1.3667535778150699</v>
      </c>
      <c r="D2040" s="1">
        <v>0.90852017936626062</v>
      </c>
      <c r="E2040" s="1">
        <v>1.02543048670464</v>
      </c>
      <c r="F2040" s="1">
        <v>25.62086970392312</v>
      </c>
      <c r="G2040" s="1">
        <v>11.49118175732414</v>
      </c>
      <c r="H2040" s="1"/>
      <c r="I2040" s="1">
        <v>4.9008851315482849</v>
      </c>
      <c r="J2040" s="1">
        <v>0.94877625138225541</v>
      </c>
      <c r="K2040" s="1">
        <v>9.9465793395371609</v>
      </c>
      <c r="L2040" s="1">
        <v>10.87162640374423</v>
      </c>
      <c r="M2040" s="1">
        <v>4.2851681285624069E-2</v>
      </c>
      <c r="N2040" s="1">
        <v>8.2746717177797322</v>
      </c>
      <c r="O2040" s="1"/>
      <c r="P2040" s="1">
        <v>3.8386080039582242</v>
      </c>
      <c r="Q2040" s="1">
        <v>3.4236863273955662</v>
      </c>
      <c r="R2040" s="1"/>
      <c r="S2040" s="1"/>
      <c r="T2040" s="1">
        <v>3.6275841701122209</v>
      </c>
    </row>
    <row r="2041" spans="1:20" x14ac:dyDescent="0.3">
      <c r="A2041" s="25">
        <v>39534</v>
      </c>
      <c r="B2041" s="1">
        <v>2.7045779096396001</v>
      </c>
      <c r="C2041" s="1">
        <v>1.3676077666560269</v>
      </c>
      <c r="D2041" s="1">
        <v>0.91031390134664558</v>
      </c>
      <c r="E2041" s="1">
        <v>1.004060717511301</v>
      </c>
      <c r="F2041" s="1">
        <v>25.556628951677968</v>
      </c>
      <c r="G2041" s="1">
        <v>11.125966737024889</v>
      </c>
      <c r="H2041" s="1"/>
      <c r="I2041" s="1">
        <v>4.8566378658887714</v>
      </c>
      <c r="J2041" s="1">
        <v>0.95432860578386602</v>
      </c>
      <c r="K2041" s="1">
        <v>9.604576610993723</v>
      </c>
      <c r="L2041" s="1">
        <v>10.59833210071535</v>
      </c>
      <c r="M2041" s="1">
        <v>4.2320814285780703E-2</v>
      </c>
      <c r="N2041" s="1">
        <v>8.0952430803286379</v>
      </c>
      <c r="O2041" s="1"/>
      <c r="P2041" s="1">
        <v>3.7990800037646881</v>
      </c>
      <c r="Q2041" s="1">
        <v>3.409604327116325</v>
      </c>
      <c r="R2041" s="1"/>
      <c r="S2041" s="1"/>
      <c r="T2041" s="1">
        <v>3.5889545186060192</v>
      </c>
    </row>
    <row r="2042" spans="1:20" x14ac:dyDescent="0.3">
      <c r="A2042" s="25">
        <v>39535</v>
      </c>
      <c r="B2042" s="1">
        <v>2.6711737331609262</v>
      </c>
      <c r="C2042" s="1">
        <v>1.294297871808773</v>
      </c>
      <c r="D2042" s="1">
        <v>0.88340807175223057</v>
      </c>
      <c r="E2042" s="1">
        <v>0.99660220186396076</v>
      </c>
      <c r="F2042" s="1">
        <v>25.651888467171869</v>
      </c>
      <c r="G2042" s="1">
        <v>10.771384810993171</v>
      </c>
      <c r="H2042" s="1"/>
      <c r="I2042" s="1">
        <v>4.7855560937814614</v>
      </c>
      <c r="J2042" s="1">
        <v>0.94532777648710842</v>
      </c>
      <c r="K2042" s="1">
        <v>9.5475761562364827</v>
      </c>
      <c r="L2042" s="1">
        <v>10.392740665052131</v>
      </c>
      <c r="M2042" s="1">
        <v>4.3030925244320201E-2</v>
      </c>
      <c r="N2042" s="1">
        <v>8.0633230874013915</v>
      </c>
      <c r="O2042" s="1"/>
      <c r="P2042" s="1">
        <v>3.8100600037594572</v>
      </c>
      <c r="Q2042" s="1">
        <v>3.4104844522637858</v>
      </c>
      <c r="R2042" s="1"/>
      <c r="S2042" s="1"/>
      <c r="T2042" s="1">
        <v>3.5707028942705201</v>
      </c>
    </row>
    <row r="2043" spans="1:20" x14ac:dyDescent="0.3">
      <c r="A2043" s="25">
        <v>39538</v>
      </c>
      <c r="B2043" s="1">
        <v>2.7096438740784721</v>
      </c>
      <c r="C2043" s="1">
        <v>1.2729509240890591</v>
      </c>
      <c r="D2043" s="1">
        <v>0.86547085201201479</v>
      </c>
      <c r="E2043" s="1">
        <v>1.001447366284631</v>
      </c>
      <c r="F2043" s="1">
        <v>25.834722257243659</v>
      </c>
      <c r="G2043" s="1">
        <v>10.82397919638697</v>
      </c>
      <c r="H2043" s="1"/>
      <c r="I2043" s="1">
        <v>4.8637933158158226</v>
      </c>
      <c r="J2043" s="1">
        <v>0.91626177701156142</v>
      </c>
      <c r="K2043" s="1">
        <v>9.7850780507846107</v>
      </c>
      <c r="L2043" s="1">
        <v>10.51887456747099</v>
      </c>
      <c r="M2043" s="1">
        <v>4.3422461986864343E-2</v>
      </c>
      <c r="N2043" s="1">
        <v>8.2119653064129565</v>
      </c>
      <c r="O2043" s="1"/>
      <c r="P2043" s="1">
        <v>3.8364120037999929</v>
      </c>
      <c r="Q2043" s="1">
        <v>3.3981627018172138</v>
      </c>
      <c r="R2043" s="1"/>
      <c r="S2043" s="1"/>
      <c r="T2043" s="1">
        <v>3.6011813349084409</v>
      </c>
    </row>
    <row r="2044" spans="1:20" x14ac:dyDescent="0.3">
      <c r="A2044" s="25">
        <v>39539</v>
      </c>
      <c r="B2044" s="1">
        <v>2.7901661929149801</v>
      </c>
      <c r="C2044" s="1">
        <v>1.328117450419749</v>
      </c>
      <c r="D2044" s="1">
        <v>0.88340807175223068</v>
      </c>
      <c r="E2044" s="1">
        <v>1.047551458393202</v>
      </c>
      <c r="F2044" s="1">
        <v>26.603409611403919</v>
      </c>
      <c r="G2044" s="1">
        <v>11.076068866922069</v>
      </c>
      <c r="H2044" s="1"/>
      <c r="I2044" s="1">
        <v>5.1208795867309647</v>
      </c>
      <c r="J2044" s="1">
        <v>0.95227496953493118</v>
      </c>
      <c r="K2044" s="1">
        <v>10.108080627468601</v>
      </c>
      <c r="L2044" s="1">
        <v>10.89506809889683</v>
      </c>
      <c r="M2044" s="1">
        <v>4.4527844432778567E-2</v>
      </c>
      <c r="N2044" s="1">
        <v>8.3598168604297936</v>
      </c>
      <c r="O2044" s="1"/>
      <c r="P2044" s="1">
        <v>3.832020003748994</v>
      </c>
      <c r="Q2044" s="1">
        <v>3.401683201944806</v>
      </c>
      <c r="R2044" s="1"/>
      <c r="S2044" s="1"/>
      <c r="T2044" s="1">
        <v>3.707855877141164</v>
      </c>
    </row>
    <row r="2045" spans="1:20" x14ac:dyDescent="0.3">
      <c r="A2045" s="25">
        <v>39540</v>
      </c>
      <c r="B2045" s="1">
        <v>2.8529891632295832</v>
      </c>
      <c r="C2045" s="1">
        <v>1.348494546186447</v>
      </c>
      <c r="D2045" s="1">
        <v>0.89237668160642991</v>
      </c>
      <c r="E2045" s="1">
        <v>1.0721065765605919</v>
      </c>
      <c r="F2045" s="1">
        <v>26.42024335758536</v>
      </c>
      <c r="G2045" s="1">
        <v>11.150939694075721</v>
      </c>
      <c r="H2045" s="1"/>
      <c r="I2045" s="1">
        <v>5.0945632592549952</v>
      </c>
      <c r="J2045" s="1">
        <v>0.95672572299430203</v>
      </c>
      <c r="K2045" s="1">
        <v>10.165081082225839</v>
      </c>
      <c r="L2045" s="1">
        <v>11.06735111687841</v>
      </c>
      <c r="M2045" s="1">
        <v>4.5266858943656528E-2</v>
      </c>
      <c r="N2045" s="1">
        <v>8.5348042700712998</v>
      </c>
      <c r="O2045" s="1"/>
      <c r="P2045" s="1">
        <v>3.8012760039229181</v>
      </c>
      <c r="Q2045" s="1">
        <v>3.4764938286160652</v>
      </c>
      <c r="R2045" s="1"/>
      <c r="S2045" s="1"/>
      <c r="T2045" s="1">
        <v>3.742705256940337</v>
      </c>
    </row>
    <row r="2046" spans="1:20" x14ac:dyDescent="0.3">
      <c r="A2046" s="25">
        <v>39541</v>
      </c>
      <c r="B2046" s="1">
        <v>2.8765644657719518</v>
      </c>
      <c r="C2046" s="1">
        <v>1.4148365915331329</v>
      </c>
      <c r="D2046" s="1">
        <v>0.90582959641954619</v>
      </c>
      <c r="E2046" s="1">
        <v>1.0815905968965089</v>
      </c>
      <c r="F2046" s="1">
        <v>26.856792914441801</v>
      </c>
      <c r="G2046" s="1">
        <v>11.26333487754607</v>
      </c>
      <c r="H2046" s="1"/>
      <c r="I2046" s="1">
        <v>5.1714686738696471</v>
      </c>
      <c r="J2046" s="1">
        <v>0.97019375211446002</v>
      </c>
      <c r="K2046" s="1">
        <v>10.29808214277865</v>
      </c>
      <c r="L2046" s="1">
        <v>11.11608096840566</v>
      </c>
      <c r="M2046" s="1">
        <v>4.6001591742270358E-2</v>
      </c>
      <c r="N2046" s="1">
        <v>8.6185168447553195</v>
      </c>
      <c r="O2046" s="1"/>
      <c r="P2046" s="1">
        <v>3.8034720038156871</v>
      </c>
      <c r="Q2046" s="1">
        <v>3.48617520385138</v>
      </c>
      <c r="R2046" s="1"/>
      <c r="S2046" s="1"/>
      <c r="T2046" s="1">
        <v>3.7906083874778451</v>
      </c>
    </row>
    <row r="2047" spans="1:20" x14ac:dyDescent="0.3">
      <c r="A2047" s="25">
        <v>39542</v>
      </c>
      <c r="B2047" s="1">
        <v>2.8819195379043352</v>
      </c>
      <c r="C2047" s="1">
        <v>1.4204088933485881</v>
      </c>
      <c r="D2047" s="1">
        <v>0.91390134529150702</v>
      </c>
      <c r="E2047" s="1">
        <v>1.0706873005927491</v>
      </c>
      <c r="F2047" s="1">
        <v>27.195172182381711</v>
      </c>
      <c r="G2047" s="1">
        <v>11.35075718135405</v>
      </c>
      <c r="H2047" s="1"/>
      <c r="I2047" s="1">
        <v>5.0988663397277172</v>
      </c>
      <c r="J2047" s="1">
        <v>0.9743911850550816</v>
      </c>
      <c r="K2047" s="1">
        <v>10.184081234085291</v>
      </c>
      <c r="L2047" s="1">
        <v>11.11337755068738</v>
      </c>
      <c r="M2047" s="1">
        <v>4.5673788868786772E-2</v>
      </c>
      <c r="N2047" s="1">
        <v>8.6937570533194162</v>
      </c>
      <c r="O2047" s="1"/>
      <c r="P2047" s="1">
        <v>3.886920003988299</v>
      </c>
      <c r="Q2047" s="1">
        <v>3.5601057056063041</v>
      </c>
      <c r="R2047" s="1"/>
      <c r="S2047" s="1"/>
      <c r="T2047" s="1">
        <v>3.8065564087418728</v>
      </c>
    </row>
    <row r="2048" spans="1:20" x14ac:dyDescent="0.3">
      <c r="A2048" s="25">
        <v>39545</v>
      </c>
      <c r="B2048" s="1">
        <v>2.8072576542402481</v>
      </c>
      <c r="C2048" s="1">
        <v>1.423742050580515</v>
      </c>
      <c r="D2048" s="1">
        <v>0.9147982062737452</v>
      </c>
      <c r="E2048" s="1">
        <v>1.0507332274551611</v>
      </c>
      <c r="F2048" s="1">
        <v>27.29245076981919</v>
      </c>
      <c r="G2048" s="1">
        <v>11.14685335351556</v>
      </c>
      <c r="H2048" s="1"/>
      <c r="I2048" s="1">
        <v>5.18916295940158</v>
      </c>
      <c r="J2048" s="1">
        <v>0.98384953321664004</v>
      </c>
      <c r="K2048" s="1">
        <v>10.212581461463911</v>
      </c>
      <c r="L2048" s="1">
        <v>11.27983239116009</v>
      </c>
      <c r="M2048" s="1">
        <v>4.4860863718023128E-2</v>
      </c>
      <c r="N2048" s="1">
        <v>8.6045865832474959</v>
      </c>
      <c r="O2048" s="1"/>
      <c r="P2048" s="1">
        <v>3.8891160038810679</v>
      </c>
      <c r="Q2048" s="1">
        <v>3.5425032051994712</v>
      </c>
      <c r="R2048" s="1"/>
      <c r="S2048" s="1"/>
      <c r="T2048" s="1">
        <v>3.7906083874778451</v>
      </c>
    </row>
    <row r="2049" spans="1:20" x14ac:dyDescent="0.3">
      <c r="A2049" s="25">
        <v>39546</v>
      </c>
      <c r="B2049" s="1">
        <v>2.8089410535036579</v>
      </c>
      <c r="C2049" s="1">
        <v>1.4136902268654921</v>
      </c>
      <c r="D2049" s="1">
        <v>0.91928251121675364</v>
      </c>
      <c r="E2049" s="1">
        <v>1.0501601478159599</v>
      </c>
      <c r="F2049" s="1">
        <v>27.44923944411315</v>
      </c>
      <c r="G2049" s="1">
        <v>11.087192946524111</v>
      </c>
      <c r="H2049" s="1"/>
      <c r="I2049" s="1">
        <v>5.2606466854060452</v>
      </c>
      <c r="J2049" s="1">
        <v>0.99871817178468036</v>
      </c>
      <c r="K2049" s="1">
        <v>10.40258297677396</v>
      </c>
      <c r="L2049" s="1">
        <v>11.31962611280777</v>
      </c>
      <c r="M2049" s="1">
        <v>4.464566478008182E-2</v>
      </c>
      <c r="N2049" s="1">
        <v>8.7288073527623258</v>
      </c>
      <c r="O2049" s="1"/>
      <c r="P2049" s="1">
        <v>4.0626000041700614</v>
      </c>
      <c r="Q2049" s="1">
        <v>3.553944830498581</v>
      </c>
      <c r="R2049" s="1"/>
      <c r="S2049" s="1"/>
      <c r="T2049" s="1">
        <v>3.812108682811572</v>
      </c>
    </row>
    <row r="2050" spans="1:20" x14ac:dyDescent="0.3">
      <c r="A2050" s="25">
        <v>39547</v>
      </c>
      <c r="B2050" s="1">
        <v>2.7460255634901989</v>
      </c>
      <c r="C2050" s="1">
        <v>1.384759576333374</v>
      </c>
      <c r="D2050" s="1">
        <v>0.92286995516161496</v>
      </c>
      <c r="E2050" s="1">
        <v>1.041101236377916</v>
      </c>
      <c r="F2050" s="1">
        <v>26.958266197668369</v>
      </c>
      <c r="G2050" s="1">
        <v>10.849347139281431</v>
      </c>
      <c r="H2050" s="1"/>
      <c r="I2050" s="1">
        <v>5.1320176368671797</v>
      </c>
      <c r="J2050" s="1">
        <v>0.99182789530363558</v>
      </c>
      <c r="K2050" s="1">
        <v>10.212581461463911</v>
      </c>
      <c r="L2050" s="1">
        <v>11.06388514896719</v>
      </c>
      <c r="M2050" s="1">
        <v>4.3906439636179351E-2</v>
      </c>
      <c r="N2050" s="1">
        <v>8.6513148580215304</v>
      </c>
      <c r="O2050" s="1"/>
      <c r="P2050" s="1">
        <v>3.9637800039516802</v>
      </c>
      <c r="Q2050" s="1">
        <v>3.4993770792142862</v>
      </c>
      <c r="R2050" s="1"/>
      <c r="S2050" s="1"/>
      <c r="T2050" s="1">
        <v>3.749320732427639</v>
      </c>
    </row>
    <row r="2051" spans="1:20" x14ac:dyDescent="0.3">
      <c r="A2051" s="25">
        <v>39548</v>
      </c>
      <c r="B2051" s="1">
        <v>2.7440808855224361</v>
      </c>
      <c r="C2051" s="1">
        <v>1.3546252579858931</v>
      </c>
      <c r="D2051" s="1">
        <v>0.91838565021860663</v>
      </c>
      <c r="E2051" s="1">
        <v>1.039029127471083</v>
      </c>
      <c r="F2051" s="1">
        <v>26.961278915358811</v>
      </c>
      <c r="G2051" s="1">
        <v>10.90835417837482</v>
      </c>
      <c r="H2051" s="1"/>
      <c r="I2051" s="1">
        <v>5.0372817948705872</v>
      </c>
      <c r="J2051" s="1">
        <v>0.99115718772961203</v>
      </c>
      <c r="K2051" s="1">
        <v>10.079580400089981</v>
      </c>
      <c r="L2051" s="1">
        <v>11.013796220083741</v>
      </c>
      <c r="M2051" s="1">
        <v>4.4759953525354321E-2</v>
      </c>
      <c r="N2051" s="1">
        <v>8.6722846020835291</v>
      </c>
      <c r="O2051" s="1"/>
      <c r="P2051" s="1">
        <v>4.023072003976524</v>
      </c>
      <c r="Q2051" s="1">
        <v>3.4694528285920079</v>
      </c>
      <c r="R2051" s="1"/>
      <c r="S2051" s="1"/>
      <c r="T2051" s="1">
        <v>3.752333136444177</v>
      </c>
    </row>
    <row r="2052" spans="1:20" x14ac:dyDescent="0.3">
      <c r="A2052" s="25">
        <v>39549</v>
      </c>
      <c r="B2052" s="1">
        <v>2.7275917657536488</v>
      </c>
      <c r="C2052" s="1">
        <v>1.3609043053231491</v>
      </c>
      <c r="D2052" s="1">
        <v>0.89686098654943802</v>
      </c>
      <c r="E2052" s="1">
        <v>1.0239862879935031</v>
      </c>
      <c r="F2052" s="1">
        <v>26.630229029626069</v>
      </c>
      <c r="G2052" s="1">
        <v>10.61857421129789</v>
      </c>
      <c r="H2052" s="1"/>
      <c r="I2052" s="1">
        <v>5.0200677284205648</v>
      </c>
      <c r="J2052" s="1">
        <v>0.9668434481417616</v>
      </c>
      <c r="K2052" s="1">
        <v>9.8895788847799189</v>
      </c>
      <c r="L2052" s="1">
        <v>10.80723851520815</v>
      </c>
      <c r="M2052" s="1">
        <v>4.4087099277639631E-2</v>
      </c>
      <c r="N2052" s="1">
        <v>8.5064576574936996</v>
      </c>
      <c r="O2052" s="1"/>
      <c r="P2052" s="1">
        <v>3.954996003849681</v>
      </c>
      <c r="Q2052" s="1">
        <v>3.4060838269887328</v>
      </c>
      <c r="R2052" s="1"/>
      <c r="S2052" s="1"/>
      <c r="T2052" s="1">
        <v>3.6966922622563461</v>
      </c>
    </row>
    <row r="2053" spans="1:20" x14ac:dyDescent="0.3">
      <c r="A2053" s="25">
        <v>39552</v>
      </c>
      <c r="B2053" s="1">
        <v>2.6930940501669078</v>
      </c>
      <c r="C2053" s="1">
        <v>1.321491257960433</v>
      </c>
      <c r="D2053" s="1">
        <v>0.89237668160642969</v>
      </c>
      <c r="E2053" s="1">
        <v>0.9954705149473676</v>
      </c>
      <c r="F2053" s="1">
        <v>26.090716108051449</v>
      </c>
      <c r="G2053" s="1">
        <v>10.73547469355948</v>
      </c>
      <c r="H2053" s="1"/>
      <c r="I2053" s="1">
        <v>5.0217337729758524</v>
      </c>
      <c r="J2053" s="1">
        <v>0.96130180424054079</v>
      </c>
      <c r="K2053" s="1">
        <v>9.7185775205081999</v>
      </c>
      <c r="L2053" s="1">
        <v>10.57533017553776</v>
      </c>
      <c r="M2053" s="1">
        <v>4.2521260895099763E-2</v>
      </c>
      <c r="N2053" s="1">
        <v>8.9175574538554248</v>
      </c>
      <c r="O2053" s="1"/>
      <c r="P2053" s="1">
        <v>3.8254320038052252</v>
      </c>
      <c r="Q2053" s="1">
        <v>3.4668124533807512</v>
      </c>
      <c r="R2053" s="1"/>
      <c r="S2053" s="1"/>
      <c r="T2053" s="1">
        <v>3.6711754282339002</v>
      </c>
    </row>
    <row r="2054" spans="1:20" x14ac:dyDescent="0.3">
      <c r="A2054" s="25">
        <v>39553</v>
      </c>
      <c r="B2054" s="1">
        <v>2.6643420269814801</v>
      </c>
      <c r="C2054" s="1">
        <v>1.3276055346093321</v>
      </c>
      <c r="D2054" s="1">
        <v>0.89596412556719984</v>
      </c>
      <c r="E2054" s="1">
        <v>0.99112102601035645</v>
      </c>
      <c r="F2054" s="1">
        <v>26.68324463102897</v>
      </c>
      <c r="G2054" s="1">
        <v>10.885984308118481</v>
      </c>
      <c r="H2054" s="1"/>
      <c r="I2054" s="1">
        <v>5.0499638730076644</v>
      </c>
      <c r="J2054" s="1">
        <v>0.94646412206386243</v>
      </c>
      <c r="K2054" s="1">
        <v>9.74707774788682</v>
      </c>
      <c r="L2054" s="1">
        <v>10.647685214503991</v>
      </c>
      <c r="M2054" s="1">
        <v>4.2246066248744503E-2</v>
      </c>
      <c r="N2054" s="1">
        <v>9.0161506145033172</v>
      </c>
      <c r="O2054" s="1"/>
      <c r="P2054" s="1">
        <v>3.7990800037646881</v>
      </c>
      <c r="Q2054" s="1">
        <v>3.4940963290228981</v>
      </c>
      <c r="R2054" s="1"/>
      <c r="S2054" s="1"/>
      <c r="T2054" s="1">
        <v>3.6986414648552821</v>
      </c>
    </row>
    <row r="2055" spans="1:20" x14ac:dyDescent="0.3">
      <c r="A2055" s="25">
        <v>39554</v>
      </c>
      <c r="B2055" s="1">
        <v>2.7053051201713112</v>
      </c>
      <c r="C2055" s="1">
        <v>1.3570572487276411</v>
      </c>
      <c r="D2055" s="1">
        <v>0.91031390134664558</v>
      </c>
      <c r="E2055" s="1">
        <v>1.016977506953149</v>
      </c>
      <c r="F2055" s="1">
        <v>27.69532243502308</v>
      </c>
      <c r="G2055" s="1">
        <v>11.078766689570189</v>
      </c>
      <c r="H2055" s="1"/>
      <c r="I2055" s="1">
        <v>5.0991001750767806</v>
      </c>
      <c r="J2055" s="1">
        <v>0.95487415387031283</v>
      </c>
      <c r="K2055" s="1">
        <v>10.24108168802141</v>
      </c>
      <c r="L2055" s="1">
        <v>11.143306044848551</v>
      </c>
      <c r="M2055" s="1">
        <v>4.337673876377772E-2</v>
      </c>
      <c r="N2055" s="1">
        <v>9.0291785528751234</v>
      </c>
      <c r="O2055" s="1"/>
      <c r="P2055" s="1">
        <v>3.8012760039229181</v>
      </c>
      <c r="Q2055" s="1">
        <v>3.4756137036997301</v>
      </c>
      <c r="R2055" s="1"/>
      <c r="S2055" s="1"/>
      <c r="T2055" s="1">
        <v>3.7891907855877101</v>
      </c>
    </row>
    <row r="2056" spans="1:20" x14ac:dyDescent="0.3">
      <c r="A2056" s="25">
        <v>39555</v>
      </c>
      <c r="B2056" s="1">
        <v>2.7432502053950159</v>
      </c>
      <c r="C2056" s="1">
        <v>1.330339269742661</v>
      </c>
      <c r="D2056" s="1">
        <v>0.90403587443916078</v>
      </c>
      <c r="E2056" s="1">
        <v>1.00743274760142</v>
      </c>
      <c r="F2056" s="1">
        <v>27.520620157207031</v>
      </c>
      <c r="G2056" s="1">
        <v>11.012658712087701</v>
      </c>
      <c r="H2056" s="1"/>
      <c r="I2056" s="1">
        <v>5.0279797776141546</v>
      </c>
      <c r="J2056" s="1">
        <v>0.95180923705047182</v>
      </c>
      <c r="K2056" s="1">
        <v>10.47858358256954</v>
      </c>
      <c r="L2056" s="1">
        <v>11.480752918396179</v>
      </c>
      <c r="M2056" s="1">
        <v>4.3840086553966262E-2</v>
      </c>
      <c r="N2056" s="1">
        <v>9.2011534728624245</v>
      </c>
      <c r="O2056" s="1"/>
      <c r="P2056" s="1">
        <v>3.7990800037646868</v>
      </c>
      <c r="Q2056" s="1">
        <v>3.538102580155543</v>
      </c>
      <c r="R2056" s="1"/>
      <c r="S2056" s="1"/>
      <c r="T2056" s="1">
        <v>3.8128765505020632</v>
      </c>
    </row>
    <row r="2057" spans="1:20" x14ac:dyDescent="0.3">
      <c r="A2057" s="25">
        <v>39556</v>
      </c>
      <c r="B2057" s="1">
        <v>2.7634174126753819</v>
      </c>
      <c r="C2057" s="1">
        <v>1.3140540292916529</v>
      </c>
      <c r="D2057" s="1">
        <v>0.92376681614385303</v>
      </c>
      <c r="E2057" s="1">
        <v>1.004344624838946</v>
      </c>
      <c r="F2057" s="1">
        <v>27.553033822454051</v>
      </c>
      <c r="G2057" s="1">
        <v>11.02269683076554</v>
      </c>
      <c r="H2057" s="1"/>
      <c r="I2057" s="1">
        <v>5.0478142951413556</v>
      </c>
      <c r="J2057" s="1">
        <v>0.96043714079785925</v>
      </c>
      <c r="K2057" s="1">
        <v>10.72558555345795</v>
      </c>
      <c r="L2057" s="1">
        <v>11.65442317307607</v>
      </c>
      <c r="M2057" s="1">
        <v>4.4528427778852533E-2</v>
      </c>
      <c r="N2057" s="1">
        <v>9.2228706710071524</v>
      </c>
      <c r="O2057" s="1"/>
      <c r="P2057" s="1">
        <v>3.8649600037333012</v>
      </c>
      <c r="Q2057" s="1">
        <v>3.6252349570422471</v>
      </c>
      <c r="R2057" s="1"/>
      <c r="S2057" s="1"/>
      <c r="T2057" s="1">
        <v>3.8347312463083241</v>
      </c>
    </row>
    <row r="2058" spans="1:20" x14ac:dyDescent="0.3">
      <c r="A2058" s="25">
        <v>39560</v>
      </c>
      <c r="B2058" s="1">
        <v>2.7631402104498819</v>
      </c>
      <c r="C2058" s="1">
        <v>1.3240841927158751</v>
      </c>
      <c r="D2058" s="1">
        <v>0.93183856501581397</v>
      </c>
      <c r="E2058" s="1">
        <v>1.0009664502308819</v>
      </c>
      <c r="F2058" s="1">
        <v>28.25575661246749</v>
      </c>
      <c r="G2058" s="1">
        <v>11.14123742338424</v>
      </c>
      <c r="H2058" s="1"/>
      <c r="I2058" s="1">
        <v>5.0831460185571657</v>
      </c>
      <c r="J2058" s="1">
        <v>0.94901221653537282</v>
      </c>
      <c r="K2058" s="1">
        <v>10.50708380994816</v>
      </c>
      <c r="L2058" s="1">
        <v>11.532869144109799</v>
      </c>
      <c r="M2058" s="1">
        <v>4.4582449892041992E-2</v>
      </c>
      <c r="N2058" s="1">
        <v>9.3163091686967441</v>
      </c>
      <c r="O2058" s="1"/>
      <c r="P2058" s="1">
        <v>3.8034720038156871</v>
      </c>
      <c r="Q2058" s="1">
        <v>3.5812287059096022</v>
      </c>
      <c r="R2058" s="1"/>
      <c r="S2058" s="1"/>
      <c r="T2058" s="1">
        <v>3.8636739515652629</v>
      </c>
    </row>
    <row r="2059" spans="1:20" x14ac:dyDescent="0.3">
      <c r="A2059" s="25">
        <v>39561</v>
      </c>
      <c r="B2059" s="1">
        <v>2.758745031059838</v>
      </c>
      <c r="C2059" s="1">
        <v>1.3045046003262051</v>
      </c>
      <c r="D2059" s="1">
        <v>0.91928251121675364</v>
      </c>
      <c r="E2059" s="1">
        <v>0.974995178732741</v>
      </c>
      <c r="F2059" s="1">
        <v>28.22692280483556</v>
      </c>
      <c r="G2059" s="1">
        <v>11.363553319797109</v>
      </c>
      <c r="H2059" s="1"/>
      <c r="I2059" s="1">
        <v>5.0476150919723306</v>
      </c>
      <c r="J2059" s="1">
        <v>0.94593948014946316</v>
      </c>
      <c r="K2059" s="1">
        <v>10.35508259753589</v>
      </c>
      <c r="L2059" s="1">
        <v>11.362304040598961</v>
      </c>
      <c r="M2059" s="1">
        <v>4.408866274363283E-2</v>
      </c>
      <c r="N2059" s="1">
        <v>9.1934885743854782</v>
      </c>
      <c r="O2059" s="1"/>
      <c r="P2059" s="1">
        <v>3.7881000037699191</v>
      </c>
      <c r="Q2059" s="1">
        <v>3.5988312063164352</v>
      </c>
      <c r="R2059" s="1"/>
      <c r="S2059" s="1"/>
      <c r="T2059" s="1">
        <v>3.836207914943881</v>
      </c>
    </row>
    <row r="2060" spans="1:20" x14ac:dyDescent="0.3">
      <c r="A2060" s="25">
        <v>39562</v>
      </c>
      <c r="B2060" s="1">
        <v>2.8088141381705491</v>
      </c>
      <c r="C2060" s="1">
        <v>1.294846169381817</v>
      </c>
      <c r="D2060" s="1">
        <v>0.9156950672718922</v>
      </c>
      <c r="E2060" s="1">
        <v>0.96539175185588044</v>
      </c>
      <c r="F2060" s="1">
        <v>27.542235736313611</v>
      </c>
      <c r="G2060" s="1">
        <v>11.30775587420573</v>
      </c>
      <c r="H2060" s="1"/>
      <c r="I2060" s="1">
        <v>5.1093956844956079</v>
      </c>
      <c r="J2060" s="1">
        <v>0.96199631385436479</v>
      </c>
      <c r="K2060" s="1">
        <v>10.336082446497549</v>
      </c>
      <c r="L2060" s="1">
        <v>11.490249958108381</v>
      </c>
      <c r="M2060" s="1">
        <v>4.4644218688573489E-2</v>
      </c>
      <c r="N2060" s="1">
        <v>9.0347295117053612</v>
      </c>
      <c r="O2060" s="1"/>
      <c r="P2060" s="1">
        <v>3.8012760039229181</v>
      </c>
      <c r="Q2060" s="1">
        <v>3.6710014580075629</v>
      </c>
      <c r="R2060" s="1"/>
      <c r="S2060" s="1"/>
      <c r="T2060" s="1">
        <v>3.8142941523921978</v>
      </c>
    </row>
    <row r="2061" spans="1:20" x14ac:dyDescent="0.3">
      <c r="A2061" s="25">
        <v>39563</v>
      </c>
      <c r="B2061" s="1">
        <v>2.8266530616410832</v>
      </c>
      <c r="C2061" s="1">
        <v>1.3190027809142679</v>
      </c>
      <c r="D2061" s="1">
        <v>0.92825112107095276</v>
      </c>
      <c r="E2061" s="1">
        <v>0.98585996601051962</v>
      </c>
      <c r="F2061" s="1">
        <v>27.689119887973021</v>
      </c>
      <c r="G2061" s="1">
        <v>11.30159267751554</v>
      </c>
      <c r="H2061" s="1"/>
      <c r="I2061" s="1">
        <v>5.1706568220494526</v>
      </c>
      <c r="J2061" s="1">
        <v>0.98092176643598938</v>
      </c>
      <c r="K2061" s="1">
        <v>10.545084113667061</v>
      </c>
      <c r="L2061" s="1">
        <v>11.76520283363913</v>
      </c>
      <c r="M2061" s="1">
        <v>4.4405597473324843E-2</v>
      </c>
      <c r="N2061" s="1">
        <v>9.1309953183785808</v>
      </c>
      <c r="O2061" s="1"/>
      <c r="P2061" s="1">
        <v>3.8100600037594559</v>
      </c>
      <c r="Q2061" s="1">
        <v>3.7836574607037439</v>
      </c>
      <c r="R2061" s="1"/>
      <c r="S2061" s="1"/>
      <c r="T2061" s="1">
        <v>3.8503839338452401</v>
      </c>
    </row>
    <row r="2062" spans="1:20" x14ac:dyDescent="0.3">
      <c r="A2062" s="25">
        <v>39566</v>
      </c>
      <c r="B2062" s="1">
        <v>2.823060521146934</v>
      </c>
      <c r="C2062" s="1">
        <v>1.39895861688076</v>
      </c>
      <c r="D2062" s="1">
        <v>0.91928251121675364</v>
      </c>
      <c r="E2062" s="1">
        <v>0.99174916263703161</v>
      </c>
      <c r="F2062" s="1">
        <v>28.177596819302821</v>
      </c>
      <c r="G2062" s="1">
        <v>11.51046594756675</v>
      </c>
      <c r="H2062" s="1"/>
      <c r="I2062" s="1">
        <v>5.2384085391460182</v>
      </c>
      <c r="J2062" s="1">
        <v>0.98740316753861723</v>
      </c>
      <c r="K2062" s="1">
        <v>10.678085174219881</v>
      </c>
      <c r="L2062" s="1">
        <v>11.84931667239095</v>
      </c>
      <c r="M2062" s="1">
        <v>4.3009225237016412E-2</v>
      </c>
      <c r="N2062" s="1">
        <v>9.2204796165997625</v>
      </c>
      <c r="O2062" s="1"/>
      <c r="P2062" s="1">
        <v>3.847392003794762</v>
      </c>
      <c r="Q2062" s="1">
        <v>3.747572334742618</v>
      </c>
      <c r="R2062" s="1"/>
      <c r="S2062" s="1"/>
      <c r="T2062" s="1">
        <v>3.8793266391021808</v>
      </c>
    </row>
    <row r="2063" spans="1:20" x14ac:dyDescent="0.3">
      <c r="A2063" s="25">
        <v>39567</v>
      </c>
      <c r="B2063" s="1">
        <v>2.7469416476114841</v>
      </c>
      <c r="C2063" s="1">
        <v>1.361217517239369</v>
      </c>
      <c r="D2063" s="1">
        <v>0.94654833684525075</v>
      </c>
      <c r="E2063" s="1">
        <v>0.95651316126957964</v>
      </c>
      <c r="F2063" s="1">
        <v>27.314248533155229</v>
      </c>
      <c r="G2063" s="1">
        <v>11.01846173247009</v>
      </c>
      <c r="H2063" s="1"/>
      <c r="I2063" s="1">
        <v>5.0639529279861506</v>
      </c>
      <c r="J2063" s="1">
        <v>0.99099084525026915</v>
      </c>
      <c r="K2063" s="1">
        <v>10.4595834315312</v>
      </c>
      <c r="L2063" s="1">
        <v>11.54279445930205</v>
      </c>
      <c r="M2063" s="1">
        <v>4.23486501709638E-2</v>
      </c>
      <c r="N2063" s="1">
        <v>8.8639431241142272</v>
      </c>
      <c r="O2063" s="1"/>
      <c r="P2063" s="1">
        <v>3.8254320038052239</v>
      </c>
      <c r="Q2063" s="1">
        <v>3.6798027083265432</v>
      </c>
      <c r="R2063" s="1"/>
      <c r="S2063" s="1"/>
      <c r="T2063" s="1">
        <v>3.7699350265800309</v>
      </c>
    </row>
    <row r="2064" spans="1:20" x14ac:dyDescent="0.3">
      <c r="A2064" s="25">
        <v>39568</v>
      </c>
      <c r="B2064" s="1">
        <v>2.8968569224262031</v>
      </c>
      <c r="C2064" s="1">
        <v>1.5659467008461261</v>
      </c>
      <c r="D2064" s="1">
        <v>0.96008334642456605</v>
      </c>
      <c r="E2064" s="1">
        <v>1.049339087161703</v>
      </c>
      <c r="F2064" s="1">
        <v>29.066141782090462</v>
      </c>
      <c r="G2064" s="1">
        <v>11.613902172911979</v>
      </c>
      <c r="H2064" s="1"/>
      <c r="I2064" s="1">
        <v>5.2352929994744786</v>
      </c>
      <c r="J2064" s="1">
        <v>1.067970459587775</v>
      </c>
      <c r="K2064" s="1">
        <v>11.461361721246631</v>
      </c>
      <c r="L2064" s="1">
        <v>12.58347473499315</v>
      </c>
      <c r="M2064" s="1">
        <v>4.4504321987995039E-2</v>
      </c>
      <c r="N2064" s="1">
        <v>9.233868517643927</v>
      </c>
      <c r="O2064" s="1"/>
      <c r="P2064" s="1">
        <v>3.8100600037594559</v>
      </c>
      <c r="Q2064" s="1">
        <v>3.6622002079197089</v>
      </c>
      <c r="R2064" s="1"/>
      <c r="S2064" s="1"/>
      <c r="T2064" s="1">
        <v>4.0087418783224997</v>
      </c>
    </row>
    <row r="2065" spans="1:20" x14ac:dyDescent="0.3">
      <c r="A2065" s="25">
        <v>39570</v>
      </c>
      <c r="B2065" s="1">
        <v>2.9819493987007548</v>
      </c>
      <c r="C2065" s="1">
        <v>1.639690224136416</v>
      </c>
      <c r="D2065" s="1">
        <v>1.10084744609717</v>
      </c>
      <c r="E2065" s="1">
        <v>1.125761153669371</v>
      </c>
      <c r="F2065" s="1">
        <v>29.009134022409221</v>
      </c>
      <c r="G2065" s="1">
        <v>12.17638009895072</v>
      </c>
      <c r="H2065" s="1"/>
      <c r="I2065" s="1">
        <v>5.3267789235645022</v>
      </c>
      <c r="J2065" s="1">
        <v>1.111614601521125</v>
      </c>
      <c r="K2065" s="1">
        <v>11.83817361382094</v>
      </c>
      <c r="L2065" s="1">
        <v>13.14703253642255</v>
      </c>
      <c r="M2065" s="1">
        <v>4.3758171117954901E-2</v>
      </c>
      <c r="N2065" s="1">
        <v>9.3235353993160057</v>
      </c>
      <c r="O2065" s="1"/>
      <c r="P2065" s="1">
        <v>3.7661400037803801</v>
      </c>
      <c r="Q2065" s="1">
        <v>3.8989538381489299</v>
      </c>
      <c r="R2065" s="1"/>
      <c r="S2065" s="1"/>
      <c r="T2065" s="1">
        <v>4.0972238629651461</v>
      </c>
    </row>
    <row r="2066" spans="1:20" x14ac:dyDescent="0.3">
      <c r="A2066" s="25">
        <v>39573</v>
      </c>
      <c r="B2066" s="1">
        <v>3.0375463547356412</v>
      </c>
      <c r="C2066" s="1">
        <v>1.643214685215906</v>
      </c>
      <c r="D2066" s="1">
        <v>1.114382455676485</v>
      </c>
      <c r="E2066" s="1">
        <v>1.128912604088472</v>
      </c>
      <c r="F2066" s="1">
        <v>29.450590489170569</v>
      </c>
      <c r="G2066" s="1">
        <v>12.070357595752149</v>
      </c>
      <c r="H2066" s="1"/>
      <c r="I2066" s="1">
        <v>5.4245700648633717</v>
      </c>
      <c r="J2066" s="1">
        <v>1.1272959343761559</v>
      </c>
      <c r="K2066" s="1">
        <v>11.93237658696451</v>
      </c>
      <c r="L2066" s="1">
        <v>13.115715441979001</v>
      </c>
      <c r="M2066" s="1">
        <v>4.4355943241079172E-2</v>
      </c>
      <c r="N2066" s="1">
        <v>9.505212676183131</v>
      </c>
      <c r="O2066" s="1"/>
      <c r="P2066" s="1">
        <v>3.7749240038823801</v>
      </c>
      <c r="Q2066" s="1">
        <v>4.0204110909329636</v>
      </c>
      <c r="R2066" s="1"/>
      <c r="S2066" s="1"/>
      <c r="T2066" s="1">
        <v>4.1449497932663864</v>
      </c>
    </row>
    <row r="2067" spans="1:20" x14ac:dyDescent="0.3">
      <c r="A2067" s="25">
        <v>39574</v>
      </c>
      <c r="B2067" s="1">
        <v>3.0009406268351739</v>
      </c>
      <c r="C2067" s="1">
        <v>1.570520197892922</v>
      </c>
      <c r="D2067" s="1">
        <v>1.0963357762427011</v>
      </c>
      <c r="E2067" s="1">
        <v>1.116227945302779</v>
      </c>
      <c r="F2067" s="1">
        <v>29.977437363105061</v>
      </c>
      <c r="G2067" s="1">
        <v>12.048097727881929</v>
      </c>
      <c r="H2067" s="1"/>
      <c r="I2067" s="1">
        <v>5.5154397349933673</v>
      </c>
      <c r="J2067" s="1">
        <v>1.1138112728007219</v>
      </c>
      <c r="K2067" s="1">
        <v>11.62883367395805</v>
      </c>
      <c r="L2067" s="1">
        <v>12.743899424916229</v>
      </c>
      <c r="M2067" s="1">
        <v>4.3755861748926032E-2</v>
      </c>
      <c r="N2067" s="1">
        <v>9.7008872204451997</v>
      </c>
      <c r="O2067" s="1"/>
      <c r="P2067" s="1">
        <v>3.8210400037542249</v>
      </c>
      <c r="Q2067" s="1">
        <v>3.9940073404382779</v>
      </c>
      <c r="R2067" s="1"/>
      <c r="S2067" s="1"/>
      <c r="T2067" s="1">
        <v>4.1461901949202558</v>
      </c>
    </row>
    <row r="2068" spans="1:20" x14ac:dyDescent="0.3">
      <c r="A2068" s="25">
        <v>39575</v>
      </c>
      <c r="B2068" s="1">
        <v>2.9176850565649679</v>
      </c>
      <c r="C2068" s="1">
        <v>1.510884999015029</v>
      </c>
      <c r="D2068" s="1">
        <v>1.055730747488846</v>
      </c>
      <c r="E2068" s="1">
        <v>1.0827820093781571</v>
      </c>
      <c r="F2068" s="1">
        <v>29.53447516572524</v>
      </c>
      <c r="G2068" s="1">
        <v>11.765165834352951</v>
      </c>
      <c r="H2068" s="1"/>
      <c r="I2068" s="1">
        <v>5.429596957506643</v>
      </c>
      <c r="J2068" s="1">
        <v>1.085271006932472</v>
      </c>
      <c r="K2068" s="1">
        <v>11.42996073047247</v>
      </c>
      <c r="L2068" s="1">
        <v>12.49636267579081</v>
      </c>
      <c r="M2068" s="1">
        <v>4.3413022732831263E-2</v>
      </c>
      <c r="N2068" s="1">
        <v>9.6342669236806362</v>
      </c>
      <c r="O2068" s="1"/>
      <c r="P2068" s="1">
        <v>3.779316003667919</v>
      </c>
      <c r="Q2068" s="1">
        <v>3.9614427146047428</v>
      </c>
      <c r="R2068" s="1"/>
      <c r="S2068" s="1"/>
      <c r="T2068" s="1">
        <v>4.0766095688127546</v>
      </c>
    </row>
    <row r="2069" spans="1:20" x14ac:dyDescent="0.3">
      <c r="A2069" s="25">
        <v>39576</v>
      </c>
      <c r="B2069" s="1">
        <v>2.9471228347366059</v>
      </c>
      <c r="C2069" s="1">
        <v>1.52029162949999</v>
      </c>
      <c r="D2069" s="1">
        <v>1.0918241063723231</v>
      </c>
      <c r="E2069" s="1">
        <v>1.087722800876106</v>
      </c>
      <c r="F2069" s="1">
        <v>30.15211829784398</v>
      </c>
      <c r="G2069" s="1">
        <v>11.8412530710693</v>
      </c>
      <c r="H2069" s="1"/>
      <c r="I2069" s="1">
        <v>5.4475540041177357</v>
      </c>
      <c r="J2069" s="1">
        <v>1.1040068157855341</v>
      </c>
      <c r="K2069" s="1">
        <v>11.52416370361605</v>
      </c>
      <c r="L2069" s="1">
        <v>12.56571908045512</v>
      </c>
      <c r="M2069" s="1">
        <v>4.3536533200856063E-2</v>
      </c>
      <c r="N2069" s="1">
        <v>9.6749327021727041</v>
      </c>
      <c r="O2069" s="1"/>
      <c r="P2069" s="1">
        <v>3.7661400037803809</v>
      </c>
      <c r="Q2069" s="1">
        <v>3.9922470903744829</v>
      </c>
      <c r="R2069" s="1"/>
      <c r="S2069" s="1"/>
      <c r="T2069" s="1">
        <v>4.1182516243354952</v>
      </c>
    </row>
    <row r="2070" spans="1:20" x14ac:dyDescent="0.3">
      <c r="A2070" s="25">
        <v>39577</v>
      </c>
      <c r="B2070" s="1">
        <v>2.940066648929863</v>
      </c>
      <c r="C2070" s="1">
        <v>1.4941426628428389</v>
      </c>
      <c r="D2070" s="1">
        <v>1.0918241063723231</v>
      </c>
      <c r="E2070" s="1">
        <v>1.0698650167019379</v>
      </c>
      <c r="F2070" s="1">
        <v>30.229071859955379</v>
      </c>
      <c r="G2070" s="1">
        <v>11.62859699127368</v>
      </c>
      <c r="H2070" s="1"/>
      <c r="I2070" s="1">
        <v>5.3489846116195947</v>
      </c>
      <c r="J2070" s="1">
        <v>1.0882267902325851</v>
      </c>
      <c r="K2070" s="1">
        <v>11.461361721246631</v>
      </c>
      <c r="L2070" s="1">
        <v>12.44681255723169</v>
      </c>
      <c r="M2070" s="1">
        <v>4.3647879771661097E-2</v>
      </c>
      <c r="N2070" s="1">
        <v>9.8165657648340687</v>
      </c>
      <c r="O2070" s="1"/>
      <c r="P2070" s="1">
        <v>3.7595520038366121</v>
      </c>
      <c r="Q2070" s="1">
        <v>3.9552818394970219</v>
      </c>
      <c r="R2070" s="1"/>
      <c r="S2070" s="1"/>
      <c r="T2070" s="1">
        <v>4.1137034849379761</v>
      </c>
    </row>
    <row r="2071" spans="1:20" x14ac:dyDescent="0.3">
      <c r="A2071" s="25">
        <v>39580</v>
      </c>
      <c r="B2071" s="1">
        <v>2.9607072324787209</v>
      </c>
      <c r="C2071" s="1">
        <v>1.5375928204759981</v>
      </c>
      <c r="D2071" s="1">
        <v>1.090019438433717</v>
      </c>
      <c r="E2071" s="1">
        <v>1.083502315673744</v>
      </c>
      <c r="F2071" s="1">
        <v>30.64295719573888</v>
      </c>
      <c r="G2071" s="1">
        <v>11.848051260291861</v>
      </c>
      <c r="H2071" s="1"/>
      <c r="I2071" s="1">
        <v>5.5623546858809334</v>
      </c>
      <c r="J2071" s="1">
        <v>1.0969385357107571</v>
      </c>
      <c r="K2071" s="1">
        <v>11.52416370361605</v>
      </c>
      <c r="L2071" s="1">
        <v>12.58256556082603</v>
      </c>
      <c r="M2071" s="1">
        <v>4.4019559126015941E-2</v>
      </c>
      <c r="N2071" s="1">
        <v>9.845948981615475</v>
      </c>
      <c r="O2071" s="1"/>
      <c r="P2071" s="1">
        <v>3.794688003713687</v>
      </c>
      <c r="Q2071" s="1">
        <v>4.0292123412519452</v>
      </c>
      <c r="R2071" s="1"/>
      <c r="S2071" s="1"/>
      <c r="T2071" s="1">
        <v>4.1591848789131687</v>
      </c>
    </row>
    <row r="2072" spans="1:20" x14ac:dyDescent="0.3">
      <c r="A2072" s="25">
        <v>39581</v>
      </c>
      <c r="B2072" s="1">
        <v>2.9335297239740079</v>
      </c>
      <c r="C2072" s="1">
        <v>1.5369707936213559</v>
      </c>
      <c r="D2072" s="1">
        <v>1.080093764731614</v>
      </c>
      <c r="E2072" s="1">
        <v>1.0713842880063389</v>
      </c>
      <c r="F2072" s="1">
        <v>30.72276691062801</v>
      </c>
      <c r="G2072" s="1">
        <v>11.87041429879751</v>
      </c>
      <c r="H2072" s="1"/>
      <c r="I2072" s="1">
        <v>5.4980300398786186</v>
      </c>
      <c r="J2072" s="1">
        <v>1.105524791245736</v>
      </c>
      <c r="K2072" s="1">
        <v>11.293889769356319</v>
      </c>
      <c r="L2072" s="1">
        <v>12.367574445451741</v>
      </c>
      <c r="M2072" s="1">
        <v>4.3889652690273701E-2</v>
      </c>
      <c r="N2072" s="1">
        <v>10.072320572558599</v>
      </c>
      <c r="O2072" s="1"/>
      <c r="P2072" s="1">
        <v>3.7617480037293811</v>
      </c>
      <c r="Q2072" s="1">
        <v>4.061776966854354</v>
      </c>
      <c r="R2072" s="1"/>
      <c r="S2072" s="1"/>
      <c r="T2072" s="1">
        <v>4.1643827525103339</v>
      </c>
    </row>
    <row r="2073" spans="1:20" x14ac:dyDescent="0.3">
      <c r="A2073" s="25">
        <v>39582</v>
      </c>
      <c r="B2073" s="1">
        <v>2.895294682544868</v>
      </c>
      <c r="C2073" s="1">
        <v>1.5036011978811861</v>
      </c>
      <c r="D2073" s="1">
        <v>1.068363423090904</v>
      </c>
      <c r="E2073" s="1">
        <v>1.0745323071410291</v>
      </c>
      <c r="F2073" s="1">
        <v>30.514916172236489</v>
      </c>
      <c r="G2073" s="1">
        <v>11.93052416157686</v>
      </c>
      <c r="H2073" s="1"/>
      <c r="I2073" s="1">
        <v>5.4223909546972262</v>
      </c>
      <c r="J2073" s="1">
        <v>1.0982928948742789</v>
      </c>
      <c r="K2073" s="1">
        <v>11.199686796212751</v>
      </c>
      <c r="L2073" s="1">
        <v>12.359819829571039</v>
      </c>
      <c r="M2073" s="1">
        <v>4.4039269322078453E-2</v>
      </c>
      <c r="N2073" s="1">
        <v>9.9369141769649989</v>
      </c>
      <c r="O2073" s="1"/>
      <c r="P2073" s="1">
        <v>3.755160003785611</v>
      </c>
      <c r="Q2073" s="1">
        <v>3.9992880903985402</v>
      </c>
      <c r="R2073" s="1"/>
      <c r="S2073" s="1"/>
      <c r="T2073" s="1">
        <v>4.136207914943884</v>
      </c>
    </row>
    <row r="2074" spans="1:20" x14ac:dyDescent="0.3">
      <c r="A2074" s="25">
        <v>39583</v>
      </c>
      <c r="B2074" s="1">
        <v>2.9598256286383409</v>
      </c>
      <c r="C2074" s="1">
        <v>1.527460103116447</v>
      </c>
      <c r="D2074" s="1">
        <v>1.082800766647477</v>
      </c>
      <c r="E2074" s="1">
        <v>1.1036588291375731</v>
      </c>
      <c r="F2074" s="1">
        <v>31.475271091928828</v>
      </c>
      <c r="G2074" s="1">
        <v>12.00914983983705</v>
      </c>
      <c r="H2074" s="1"/>
      <c r="I2074" s="1">
        <v>5.4991892869899184</v>
      </c>
      <c r="J2074" s="1">
        <v>1.1145379502387329</v>
      </c>
      <c r="K2074" s="1">
        <v>11.51369670641763</v>
      </c>
      <c r="L2074" s="1">
        <v>12.604722366241001</v>
      </c>
      <c r="M2074" s="1">
        <v>4.4369438204847643E-2</v>
      </c>
      <c r="N2074" s="1">
        <v>10.09650726594443</v>
      </c>
      <c r="O2074" s="1"/>
      <c r="P2074" s="1">
        <v>3.7990800037646868</v>
      </c>
      <c r="Q2074" s="1">
        <v>4.0925813426240927</v>
      </c>
      <c r="R2074" s="1"/>
      <c r="S2074" s="1"/>
      <c r="T2074" s="1">
        <v>4.2227997637330148</v>
      </c>
    </row>
    <row r="2075" spans="1:20" x14ac:dyDescent="0.3">
      <c r="A2075" s="25">
        <v>39584</v>
      </c>
      <c r="B2075" s="1">
        <v>3.03164885708193</v>
      </c>
      <c r="C2075" s="1">
        <v>1.5030974720716961</v>
      </c>
      <c r="D2075" s="1">
        <v>1.127015131294451</v>
      </c>
      <c r="E2075" s="1">
        <v>1.114095722907696</v>
      </c>
      <c r="F2075" s="1">
        <v>32.597052118440523</v>
      </c>
      <c r="G2075" s="1">
        <v>12.34146423571779</v>
      </c>
      <c r="H2075" s="1"/>
      <c r="I2075" s="1">
        <v>5.501584167363375</v>
      </c>
      <c r="J2075" s="1">
        <v>1.0876030766435321</v>
      </c>
      <c r="K2075" s="1">
        <v>11.41949373327405</v>
      </c>
      <c r="L2075" s="1">
        <v>12.69824526020558</v>
      </c>
      <c r="M2075" s="1">
        <v>4.4961098876002789E-2</v>
      </c>
      <c r="N2075" s="1">
        <v>10.29590164383125</v>
      </c>
      <c r="O2075" s="1"/>
      <c r="P2075" s="1">
        <v>3.794688003713687</v>
      </c>
      <c r="Q2075" s="1">
        <v>4.0450545915949814</v>
      </c>
      <c r="R2075" s="1"/>
      <c r="S2075" s="1"/>
      <c r="T2075" s="1">
        <v>4.2980507974010598</v>
      </c>
    </row>
    <row r="2076" spans="1:20" x14ac:dyDescent="0.3">
      <c r="A2076" s="25">
        <v>39587</v>
      </c>
      <c r="B2076" s="1">
        <v>3.0589343435000971</v>
      </c>
      <c r="C2076" s="1">
        <v>1.4862094342347989</v>
      </c>
      <c r="D2076" s="1">
        <v>1.1008474460971689</v>
      </c>
      <c r="E2076" s="1">
        <v>1.1061383873349531</v>
      </c>
      <c r="F2076" s="1">
        <v>32.836718084228963</v>
      </c>
      <c r="G2076" s="1">
        <v>12.20570603653929</v>
      </c>
      <c r="H2076" s="1"/>
      <c r="I2076" s="1">
        <v>5.5215897309331776</v>
      </c>
      <c r="J2076" s="1">
        <v>1.0799987801694</v>
      </c>
      <c r="K2076" s="1">
        <v>11.4927627128419</v>
      </c>
      <c r="L2076" s="1">
        <v>12.835499423304331</v>
      </c>
      <c r="M2076" s="1">
        <v>4.4908526603264033E-2</v>
      </c>
      <c r="N2076" s="1">
        <v>10.62520035201349</v>
      </c>
      <c r="O2076" s="1"/>
      <c r="P2076" s="1">
        <v>3.8012760039229181</v>
      </c>
      <c r="Q2076" s="1">
        <v>4.0362533412760024</v>
      </c>
      <c r="R2076" s="1"/>
      <c r="S2076" s="1"/>
      <c r="T2076" s="1">
        <v>4.3377436503248639</v>
      </c>
    </row>
    <row r="2077" spans="1:20" x14ac:dyDescent="0.3">
      <c r="A2077" s="25">
        <v>39588</v>
      </c>
      <c r="B2077" s="1">
        <v>3.0478323067476549</v>
      </c>
      <c r="C2077" s="1">
        <v>1.47096994469909</v>
      </c>
      <c r="D2077" s="1">
        <v>1.0828007666474759</v>
      </c>
      <c r="E2077" s="1">
        <v>1.115883672666478</v>
      </c>
      <c r="F2077" s="1">
        <v>32.745459479488837</v>
      </c>
      <c r="G2077" s="1">
        <v>12.16537362108347</v>
      </c>
      <c r="H2077" s="1"/>
      <c r="I2077" s="1">
        <v>5.4336340331546342</v>
      </c>
      <c r="J2077" s="1">
        <v>1.0662672020130199</v>
      </c>
      <c r="K2077" s="1">
        <v>11.27295577578059</v>
      </c>
      <c r="L2077" s="1">
        <v>12.720794465871901</v>
      </c>
      <c r="M2077" s="1">
        <v>4.4229220660446662E-2</v>
      </c>
      <c r="N2077" s="1">
        <v>10.93336142283979</v>
      </c>
      <c r="O2077" s="1"/>
      <c r="P2077" s="1">
        <v>3.7727280037241502</v>
      </c>
      <c r="Q2077" s="1">
        <v>4.0098495907813154</v>
      </c>
      <c r="R2077" s="1"/>
      <c r="S2077" s="1"/>
      <c r="T2077" s="1">
        <v>4.3423508564678057</v>
      </c>
    </row>
    <row r="2078" spans="1:20" x14ac:dyDescent="0.3">
      <c r="A2078" s="25">
        <v>39589</v>
      </c>
      <c r="B2078" s="1">
        <v>2.9885777117104051</v>
      </c>
      <c r="C2078" s="1">
        <v>1.432192044740237</v>
      </c>
      <c r="D2078" s="1">
        <v>1.064754087213692</v>
      </c>
      <c r="E2078" s="1">
        <v>1.085569163841507</v>
      </c>
      <c r="F2078" s="1">
        <v>31.786449897731188</v>
      </c>
      <c r="G2078" s="1">
        <v>11.90931891151209</v>
      </c>
      <c r="H2078" s="1"/>
      <c r="I2078" s="1">
        <v>5.3857447235293083</v>
      </c>
      <c r="J2078" s="1">
        <v>1.0331339846564001</v>
      </c>
      <c r="K2078" s="1">
        <v>11.147351811041741</v>
      </c>
      <c r="L2078" s="1">
        <v>12.40508519741357</v>
      </c>
      <c r="M2078" s="1">
        <v>4.3424442435822941E-2</v>
      </c>
      <c r="N2078" s="1">
        <v>11.08080496315147</v>
      </c>
      <c r="O2078" s="1"/>
      <c r="P2078" s="1">
        <v>3.6563400035672329</v>
      </c>
      <c r="Q2078" s="1">
        <v>3.9156762136394279</v>
      </c>
      <c r="R2078" s="1"/>
      <c r="S2078" s="1"/>
      <c r="T2078" s="1">
        <v>4.270171293561722</v>
      </c>
    </row>
    <row r="2079" spans="1:20" x14ac:dyDescent="0.3">
      <c r="A2079" s="25">
        <v>39591</v>
      </c>
      <c r="B2079" s="1">
        <v>2.9641811493836041</v>
      </c>
      <c r="C2079" s="1">
        <v>1.4176755440611879</v>
      </c>
      <c r="D2079" s="1">
        <v>1.0097117149032659</v>
      </c>
      <c r="E2079" s="1">
        <v>1.084358805913014</v>
      </c>
      <c r="F2079" s="1">
        <v>31.47674991989626</v>
      </c>
      <c r="G2079" s="1">
        <v>12.04705192752145</v>
      </c>
      <c r="H2079" s="1"/>
      <c r="I2079" s="1">
        <v>5.3899686886068121</v>
      </c>
      <c r="J2079" s="1">
        <v>1.026199317172817</v>
      </c>
      <c r="K2079" s="1">
        <v>10.990346856349859</v>
      </c>
      <c r="L2079" s="1">
        <v>12.428579975456531</v>
      </c>
      <c r="M2079" s="1">
        <v>4.3553888180661353E-2</v>
      </c>
      <c r="N2079" s="1">
        <v>10.685053277313189</v>
      </c>
      <c r="O2079" s="1"/>
      <c r="P2079" s="1">
        <v>3.425760003411626</v>
      </c>
      <c r="Q2079" s="1">
        <v>3.8945532131050031</v>
      </c>
      <c r="R2079" s="1"/>
      <c r="S2079" s="1"/>
      <c r="T2079" s="1">
        <v>4.2203780271707014</v>
      </c>
    </row>
    <row r="2080" spans="1:20" x14ac:dyDescent="0.3">
      <c r="A2080" s="25">
        <v>39594</v>
      </c>
      <c r="B2080" s="1">
        <v>2.9599475909591328</v>
      </c>
      <c r="C2080" s="1">
        <v>1.404004830560472</v>
      </c>
      <c r="D2080" s="1">
        <v>0.99166503545357321</v>
      </c>
      <c r="E2080" s="1">
        <v>1.0741619275863159</v>
      </c>
      <c r="F2080" s="1">
        <v>31.453109712281599</v>
      </c>
      <c r="G2080" s="1">
        <v>12.09410655659622</v>
      </c>
      <c r="H2080" s="1"/>
      <c r="I2080" s="1">
        <v>5.4356941352299728</v>
      </c>
      <c r="J2080" s="1">
        <v>1.0058741214185349</v>
      </c>
      <c r="K2080" s="1">
        <v>11.095016826691859</v>
      </c>
      <c r="L2080" s="1">
        <v>12.378418054587209</v>
      </c>
      <c r="M2080" s="1">
        <v>4.3701104489707751E-2</v>
      </c>
      <c r="N2080" s="1">
        <v>10.889285313070269</v>
      </c>
      <c r="O2080" s="1"/>
      <c r="P2080" s="1">
        <v>3.452112003452164</v>
      </c>
      <c r="Q2080" s="1">
        <v>3.8364649616931161</v>
      </c>
      <c r="R2080" s="1"/>
      <c r="S2080" s="1"/>
      <c r="T2080" s="1">
        <v>4.2308328411104528</v>
      </c>
    </row>
    <row r="2081" spans="1:20" x14ac:dyDescent="0.3">
      <c r="A2081" s="25">
        <v>39595</v>
      </c>
      <c r="B2081" s="1">
        <v>2.9252046752510799</v>
      </c>
      <c r="C2081" s="1">
        <v>1.390387895241965</v>
      </c>
      <c r="D2081" s="1">
        <v>0.96639968423354883</v>
      </c>
      <c r="E2081" s="1">
        <v>1.0538042655437849</v>
      </c>
      <c r="F2081" s="1">
        <v>30.949189238878869</v>
      </c>
      <c r="G2081" s="1">
        <v>12.26908326661772</v>
      </c>
      <c r="H2081" s="1"/>
      <c r="I2081" s="1">
        <v>5.3815914898678683</v>
      </c>
      <c r="J2081" s="1">
        <v>1.01148964766993</v>
      </c>
      <c r="K2081" s="1">
        <v>11.482295715643479</v>
      </c>
      <c r="L2081" s="1">
        <v>12.66680561297961</v>
      </c>
      <c r="M2081" s="1">
        <v>4.3857607421688941E-2</v>
      </c>
      <c r="N2081" s="1">
        <v>10.55748808254593</v>
      </c>
      <c r="O2081" s="1"/>
      <c r="P2081" s="1">
        <v>3.357684003284783</v>
      </c>
      <c r="Q2081" s="1">
        <v>3.9323985888988</v>
      </c>
      <c r="R2081" s="1"/>
      <c r="S2081" s="1"/>
      <c r="T2081" s="1">
        <v>4.1932663910218526</v>
      </c>
    </row>
    <row r="2082" spans="1:20" x14ac:dyDescent="0.3">
      <c r="A2082" s="25">
        <v>39596</v>
      </c>
      <c r="B2082" s="1">
        <v>3.0832030642841599</v>
      </c>
      <c r="C2082" s="1">
        <v>1.4703991543907109</v>
      </c>
      <c r="D2082" s="1">
        <v>1.008809380926009</v>
      </c>
      <c r="E2082" s="1">
        <v>1.106158343170689</v>
      </c>
      <c r="F2082" s="1">
        <v>31.646923794463412</v>
      </c>
      <c r="G2082" s="1">
        <v>12.652017387377199</v>
      </c>
      <c r="H2082" s="1"/>
      <c r="I2082" s="1">
        <v>5.549447855803205</v>
      </c>
      <c r="J2082" s="1">
        <v>1.0330020892856551</v>
      </c>
      <c r="K2082" s="1">
        <v>11.848640611019359</v>
      </c>
      <c r="L2082" s="1">
        <v>13.19946008638432</v>
      </c>
      <c r="M2082" s="1">
        <v>4.4997537525800817E-2</v>
      </c>
      <c r="N2082" s="1">
        <v>10.787777105689919</v>
      </c>
      <c r="O2082" s="1"/>
      <c r="P2082" s="1">
        <v>3.2852160033724012</v>
      </c>
      <c r="Q2082" s="1">
        <v>4.0661775918982803</v>
      </c>
      <c r="R2082" s="1"/>
      <c r="S2082" s="1"/>
      <c r="T2082" s="1">
        <v>4.3209096278795016</v>
      </c>
    </row>
    <row r="2083" spans="1:20" x14ac:dyDescent="0.3">
      <c r="A2083" s="25">
        <v>39597</v>
      </c>
      <c r="B2083" s="1">
        <v>3.0642852010736141</v>
      </c>
      <c r="C2083" s="1">
        <v>1.4718029996205511</v>
      </c>
      <c r="D2083" s="1">
        <v>0.99256736943083035</v>
      </c>
      <c r="E2083" s="1">
        <v>1.1118943594485271</v>
      </c>
      <c r="F2083" s="1">
        <v>30.37680460566871</v>
      </c>
      <c r="G2083" s="1">
        <v>12.542910269455771</v>
      </c>
      <c r="H2083" s="1"/>
      <c r="I2083" s="1">
        <v>5.5412720560957629</v>
      </c>
      <c r="J2083" s="1">
        <v>1.0640744859934519</v>
      </c>
      <c r="K2083" s="1">
        <v>11.75443763787578</v>
      </c>
      <c r="L2083" s="1">
        <v>13.143932284187359</v>
      </c>
      <c r="M2083" s="1">
        <v>4.4511863124920663E-2</v>
      </c>
      <c r="N2083" s="1">
        <v>10.454294272012801</v>
      </c>
      <c r="O2083" s="1"/>
      <c r="P2083" s="1">
        <v>3.28960800315794</v>
      </c>
      <c r="Q2083" s="1">
        <v>3.9931272152908179</v>
      </c>
      <c r="R2083" s="1"/>
      <c r="S2083" s="1"/>
      <c r="T2083" s="1">
        <v>4.2408151210868263</v>
      </c>
    </row>
    <row r="2084" spans="1:20" x14ac:dyDescent="0.3">
      <c r="A2084" s="25">
        <v>39598</v>
      </c>
      <c r="B2084" s="1">
        <v>3.138220738032083</v>
      </c>
      <c r="C2084" s="1">
        <v>1.513687279194653</v>
      </c>
      <c r="D2084" s="1">
        <v>1.0106140488805231</v>
      </c>
      <c r="E2084" s="1">
        <v>1.1232616655319381</v>
      </c>
      <c r="F2084" s="1">
        <v>30.737834181531909</v>
      </c>
      <c r="G2084" s="1">
        <v>12.583793735613609</v>
      </c>
      <c r="H2084" s="1"/>
      <c r="I2084" s="1">
        <v>5.5447496353817538</v>
      </c>
      <c r="J2084" s="1">
        <v>1.080769458925622</v>
      </c>
      <c r="K2084" s="1">
        <v>12.298721482340399</v>
      </c>
      <c r="L2084" s="1">
        <v>13.51966499083164</v>
      </c>
      <c r="M2084" s="1">
        <v>4.4604844747751442E-2</v>
      </c>
      <c r="N2084" s="1">
        <v>10.38218506093539</v>
      </c>
      <c r="O2084" s="1"/>
      <c r="P2084" s="1">
        <v>3.357684003284783</v>
      </c>
      <c r="Q2084" s="1">
        <v>4.0441744664475214</v>
      </c>
      <c r="R2084" s="1"/>
      <c r="S2084" s="1"/>
      <c r="T2084" s="1">
        <v>4.2877731836975759</v>
      </c>
    </row>
    <row r="2085" spans="1:20" x14ac:dyDescent="0.3">
      <c r="A2085" s="25">
        <v>39601</v>
      </c>
      <c r="B2085" s="1">
        <v>3.143412431363656</v>
      </c>
      <c r="C2085" s="1">
        <v>1.453908182405047</v>
      </c>
      <c r="D2085" s="1">
        <v>0.98444636368324123</v>
      </c>
      <c r="E2085" s="1">
        <v>1.1040578742666409</v>
      </c>
      <c r="F2085" s="1">
        <v>30.65768829285015</v>
      </c>
      <c r="G2085" s="1">
        <v>12.32762946523224</v>
      </c>
      <c r="H2085" s="1"/>
      <c r="I2085" s="1">
        <v>5.5317877683672929</v>
      </c>
      <c r="J2085" s="1">
        <v>1.0346491747992119</v>
      </c>
      <c r="K2085" s="1">
        <v>11.712569649903211</v>
      </c>
      <c r="L2085" s="1">
        <v>13.14579816477583</v>
      </c>
      <c r="M2085" s="1">
        <v>4.3779648072185602E-2</v>
      </c>
      <c r="N2085" s="1">
        <v>10.5186780661871</v>
      </c>
      <c r="O2085" s="1"/>
      <c r="P2085" s="1">
        <v>3.1907880032050202</v>
      </c>
      <c r="Q2085" s="1">
        <v>3.7845375856200789</v>
      </c>
      <c r="R2085" s="1"/>
      <c r="S2085" s="1"/>
      <c r="T2085" s="1">
        <v>4.2467217956290586</v>
      </c>
    </row>
    <row r="2086" spans="1:20" x14ac:dyDescent="0.3">
      <c r="A2086" s="25">
        <v>39602</v>
      </c>
      <c r="B2086" s="1">
        <v>3.1139622156026578</v>
      </c>
      <c r="C2086" s="1">
        <v>1.382563850213647</v>
      </c>
      <c r="D2086" s="1">
        <v>0.99978604121707082</v>
      </c>
      <c r="E2086" s="1">
        <v>1.090667058935058</v>
      </c>
      <c r="F2086" s="1">
        <v>29.812626835884881</v>
      </c>
      <c r="G2086" s="1">
        <v>12.061707908432631</v>
      </c>
      <c r="H2086" s="1"/>
      <c r="I2086" s="1">
        <v>5.5259868412300737</v>
      </c>
      <c r="J2086" s="1">
        <v>1.015682155509199</v>
      </c>
      <c r="K2086" s="1">
        <v>11.4927627128419</v>
      </c>
      <c r="L2086" s="1">
        <v>12.81593351245847</v>
      </c>
      <c r="M2086" s="1">
        <v>4.3092997944696357E-2</v>
      </c>
      <c r="N2086" s="1">
        <v>10.05858073521644</v>
      </c>
      <c r="O2086" s="1"/>
      <c r="P2086" s="1">
        <v>3.1183200030271778</v>
      </c>
      <c r="Q2086" s="1">
        <v>3.5953107064199692</v>
      </c>
      <c r="R2086" s="1"/>
      <c r="S2086" s="1"/>
      <c r="T2086" s="1">
        <v>4.1353219137625494</v>
      </c>
    </row>
    <row r="2087" spans="1:20" x14ac:dyDescent="0.3">
      <c r="A2087" s="25">
        <v>39603</v>
      </c>
      <c r="B2087" s="1">
        <v>3.1491684283868331</v>
      </c>
      <c r="C2087" s="1">
        <v>1.347200038305816</v>
      </c>
      <c r="D2087" s="1">
        <v>1.037684068039153</v>
      </c>
      <c r="E2087" s="1">
        <v>1.067488364710615</v>
      </c>
      <c r="F2087" s="1">
        <v>28.947421386456789</v>
      </c>
      <c r="G2087" s="1">
        <v>11.84615970979606</v>
      </c>
      <c r="H2087" s="1"/>
      <c r="I2087" s="1">
        <v>5.4778967326014678</v>
      </c>
      <c r="J2087" s="1">
        <v>1.028109064672946</v>
      </c>
      <c r="K2087" s="1">
        <v>11.545097698012899</v>
      </c>
      <c r="L2087" s="1">
        <v>12.696257207959601</v>
      </c>
      <c r="M2087" s="1">
        <v>4.2563292301498662E-2</v>
      </c>
      <c r="N2087" s="1">
        <v>9.6493284787413742</v>
      </c>
      <c r="O2087" s="1"/>
      <c r="P2087" s="1">
        <v>3.129300003021946</v>
      </c>
      <c r="Q2087" s="1">
        <v>3.714127583992747</v>
      </c>
      <c r="R2087" s="1"/>
      <c r="S2087" s="1"/>
      <c r="T2087" s="1">
        <v>4.0562906083874761</v>
      </c>
    </row>
    <row r="2088" spans="1:20" x14ac:dyDescent="0.3">
      <c r="A2088" s="25">
        <v>39604</v>
      </c>
      <c r="B2088" s="1">
        <v>3.217995842530192</v>
      </c>
      <c r="C2088" s="1">
        <v>1.439247331439399</v>
      </c>
      <c r="D2088" s="1">
        <v>1.0611447513205721</v>
      </c>
      <c r="E2088" s="1">
        <v>1.0948676817222971</v>
      </c>
      <c r="F2088" s="1">
        <v>30.274385120675969</v>
      </c>
      <c r="G2088" s="1">
        <v>11.910213085490231</v>
      </c>
      <c r="H2088" s="1"/>
      <c r="I2088" s="1">
        <v>5.6495689944189849</v>
      </c>
      <c r="J2088" s="1">
        <v>1.059845011877532</v>
      </c>
      <c r="K2088" s="1">
        <v>11.94284358416294</v>
      </c>
      <c r="L2088" s="1">
        <v>13.12528726701272</v>
      </c>
      <c r="M2088" s="1">
        <v>4.3599089658927018E-2</v>
      </c>
      <c r="N2088" s="1">
        <v>10.123590351076279</v>
      </c>
      <c r="O2088" s="1"/>
      <c r="P2088" s="1">
        <v>3.0963600030376401</v>
      </c>
      <c r="Q2088" s="1">
        <v>3.868149462610317</v>
      </c>
      <c r="R2088" s="1"/>
      <c r="S2088" s="1"/>
      <c r="T2088" s="1">
        <v>4.2060838747784981</v>
      </c>
    </row>
    <row r="2089" spans="1:20" x14ac:dyDescent="0.3">
      <c r="A2089" s="25">
        <v>39605</v>
      </c>
      <c r="B2089" s="1">
        <v>3.1243987635402841</v>
      </c>
      <c r="C2089" s="1">
        <v>1.3807630963804809</v>
      </c>
      <c r="D2089" s="1">
        <v>1.00790704696466</v>
      </c>
      <c r="E2089" s="1">
        <v>1.049653870143944</v>
      </c>
      <c r="F2089" s="1">
        <v>29.794989652259371</v>
      </c>
      <c r="G2089" s="1">
        <v>11.577336365498949</v>
      </c>
      <c r="H2089" s="1"/>
      <c r="I2089" s="1">
        <v>5.5861454888392874</v>
      </c>
      <c r="J2089" s="1">
        <v>1.023468772128352</v>
      </c>
      <c r="K2089" s="1">
        <v>11.61836667675963</v>
      </c>
      <c r="L2089" s="1">
        <v>12.77181176891242</v>
      </c>
      <c r="M2089" s="1">
        <v>4.2533544793441437E-2</v>
      </c>
      <c r="N2089" s="1">
        <v>10.103194567476329</v>
      </c>
      <c r="O2089" s="1"/>
      <c r="P2089" s="1">
        <v>2.9865600028244912</v>
      </c>
      <c r="Q2089" s="1">
        <v>3.7660549602969109</v>
      </c>
      <c r="R2089" s="1"/>
      <c r="S2089" s="1"/>
      <c r="T2089" s="1">
        <v>4.1219728292971043</v>
      </c>
    </row>
    <row r="2090" spans="1:20" x14ac:dyDescent="0.3">
      <c r="A2090" s="25">
        <v>39608</v>
      </c>
      <c r="B2090" s="1">
        <v>3.1754279537354941</v>
      </c>
      <c r="C2090" s="1">
        <v>1.3607547108422471</v>
      </c>
      <c r="D2090" s="1">
        <v>1.0241490584598381</v>
      </c>
      <c r="E2090" s="1">
        <v>1.056904552667719</v>
      </c>
      <c r="F2090" s="1">
        <v>29.362012622980188</v>
      </c>
      <c r="G2090" s="1">
        <v>11.45602320580883</v>
      </c>
      <c r="H2090" s="1"/>
      <c r="I2090" s="1">
        <v>5.4308675835032636</v>
      </c>
      <c r="J2090" s="1">
        <v>1.0027064681496709</v>
      </c>
      <c r="K2090" s="1">
        <v>11.42996073047248</v>
      </c>
      <c r="L2090" s="1">
        <v>12.614985872688839</v>
      </c>
      <c r="M2090" s="1">
        <v>4.2251641627958143E-2</v>
      </c>
      <c r="N2090" s="1">
        <v>10.100616660555101</v>
      </c>
      <c r="O2090" s="1"/>
      <c r="P2090" s="1">
        <v>2.89872000286634</v>
      </c>
      <c r="Q2090" s="1">
        <v>3.828543836521598</v>
      </c>
      <c r="R2090" s="1"/>
      <c r="S2090" s="1"/>
      <c r="T2090" s="1">
        <v>4.0922031896042519</v>
      </c>
    </row>
    <row r="2091" spans="1:20" x14ac:dyDescent="0.3">
      <c r="A2091" s="25">
        <v>39609</v>
      </c>
      <c r="B2091" s="1">
        <v>3.158299663701293</v>
      </c>
      <c r="C2091" s="1">
        <v>1.345701722699951</v>
      </c>
      <c r="D2091" s="1">
        <v>1.028660728314307</v>
      </c>
      <c r="E2091" s="1">
        <v>1.0352711975334861</v>
      </c>
      <c r="F2091" s="1">
        <v>28.432306266004211</v>
      </c>
      <c r="G2091" s="1">
        <v>11.28760620827366</v>
      </c>
      <c r="H2091" s="1"/>
      <c r="I2091" s="1">
        <v>5.3695108349231786</v>
      </c>
      <c r="J2091" s="1">
        <v>0.97413484756469038</v>
      </c>
      <c r="K2091" s="1">
        <v>11.032214844322439</v>
      </c>
      <c r="L2091" s="1">
        <v>12.380563906390391</v>
      </c>
      <c r="M2091" s="1">
        <v>4.2228471969084823E-2</v>
      </c>
      <c r="N2091" s="1">
        <v>9.8097222787318419</v>
      </c>
      <c r="O2091" s="1"/>
      <c r="P2091" s="1">
        <v>2.9009160027591099</v>
      </c>
      <c r="Q2091" s="1">
        <v>3.8065407110708391</v>
      </c>
      <c r="R2091" s="1"/>
      <c r="S2091" s="1"/>
      <c r="T2091" s="1">
        <v>4.003189604252805</v>
      </c>
    </row>
    <row r="2092" spans="1:20" x14ac:dyDescent="0.3">
      <c r="A2092" s="25">
        <v>39610</v>
      </c>
      <c r="B2092" s="1">
        <v>3.1869562977170509</v>
      </c>
      <c r="C2092" s="1">
        <v>1.293278832901519</v>
      </c>
      <c r="D2092" s="1">
        <v>1.028660728314307</v>
      </c>
      <c r="E2092" s="1">
        <v>0.99676384487975678</v>
      </c>
      <c r="F2092" s="1">
        <v>27.7516201788311</v>
      </c>
      <c r="G2092" s="1">
        <v>11.490195334124691</v>
      </c>
      <c r="H2092" s="1"/>
      <c r="I2092" s="1">
        <v>5.3433763299962749</v>
      </c>
      <c r="J2092" s="1">
        <v>0.94144579031997155</v>
      </c>
      <c r="K2092" s="1">
        <v>10.958945865575711</v>
      </c>
      <c r="L2092" s="1">
        <v>12.074944083521871</v>
      </c>
      <c r="M2092" s="1">
        <v>4.2058778515966927E-2</v>
      </c>
      <c r="N2092" s="1">
        <v>9.7317178869773606</v>
      </c>
      <c r="O2092" s="1"/>
      <c r="P2092" s="1">
        <v>2.8657800028820342</v>
      </c>
      <c r="Q2092" s="1">
        <v>3.8197425864337449</v>
      </c>
      <c r="R2092" s="1"/>
      <c r="S2092" s="1"/>
      <c r="T2092" s="1">
        <v>3.945304193738925</v>
      </c>
    </row>
    <row r="2093" spans="1:20" x14ac:dyDescent="0.3">
      <c r="A2093" s="25">
        <v>39611</v>
      </c>
      <c r="B2093" s="1">
        <v>3.2102129806571069</v>
      </c>
      <c r="C2093" s="1">
        <v>1.3002964647634461</v>
      </c>
      <c r="D2093" s="1">
        <v>1.028660728314307</v>
      </c>
      <c r="E2093" s="1">
        <v>1.005423587138623</v>
      </c>
      <c r="F2093" s="1">
        <v>27.852164606695641</v>
      </c>
      <c r="G2093" s="1">
        <v>11.769089743515501</v>
      </c>
      <c r="H2093" s="1"/>
      <c r="I2093" s="1">
        <v>5.3200934477331403</v>
      </c>
      <c r="J2093" s="1">
        <v>0.97483300170201925</v>
      </c>
      <c r="K2093" s="1">
        <v>11.35669175172575</v>
      </c>
      <c r="L2093" s="1">
        <v>12.296110855917799</v>
      </c>
      <c r="M2093" s="1">
        <v>4.206685581000142E-2</v>
      </c>
      <c r="N2093" s="1">
        <v>9.7387806279917388</v>
      </c>
      <c r="O2093" s="1"/>
      <c r="P2093" s="1">
        <v>2.8460160027852659</v>
      </c>
      <c r="Q2093" s="1">
        <v>3.7405313347185589</v>
      </c>
      <c r="R2093" s="1"/>
      <c r="S2093" s="1"/>
      <c r="T2093" s="1">
        <v>3.976314235085646</v>
      </c>
    </row>
    <row r="2094" spans="1:20" x14ac:dyDescent="0.3">
      <c r="A2094" s="25">
        <v>39612</v>
      </c>
      <c r="B2094" s="1">
        <v>3.1560613915304381</v>
      </c>
      <c r="C2094" s="1">
        <v>1.306358056402666</v>
      </c>
      <c r="D2094" s="1">
        <v>1.006102379010146</v>
      </c>
      <c r="E2094" s="1">
        <v>1.019373603507169</v>
      </c>
      <c r="F2094" s="1">
        <v>27.534820723863561</v>
      </c>
      <c r="G2094" s="1">
        <v>11.566039383972329</v>
      </c>
      <c r="H2094" s="1"/>
      <c r="I2094" s="1">
        <v>5.1918228519614411</v>
      </c>
      <c r="J2094" s="1">
        <v>0.99226553381122995</v>
      </c>
      <c r="K2094" s="1">
        <v>11.398559739698319</v>
      </c>
      <c r="L2094" s="1">
        <v>12.31437084906238</v>
      </c>
      <c r="M2094" s="1">
        <v>4.1900513997781753E-2</v>
      </c>
      <c r="N2094" s="1">
        <v>9.8782140824073306</v>
      </c>
      <c r="O2094" s="1"/>
      <c r="P2094" s="1">
        <v>2.828448002846728</v>
      </c>
      <c r="Q2094" s="1">
        <v>3.7273294593556532</v>
      </c>
      <c r="R2094" s="1"/>
      <c r="S2094" s="1"/>
      <c r="T2094" s="1">
        <v>3.969462492616656</v>
      </c>
    </row>
    <row r="2095" spans="1:20" x14ac:dyDescent="0.3">
      <c r="A2095" s="25">
        <v>39615</v>
      </c>
      <c r="B2095" s="1">
        <v>3.1506359598840179</v>
      </c>
      <c r="C2095" s="1">
        <v>1.320864604616492</v>
      </c>
      <c r="D2095" s="1">
        <v>1.0106140488805231</v>
      </c>
      <c r="E2095" s="1">
        <v>1.0154668420113071</v>
      </c>
      <c r="F2095" s="1">
        <v>27.52806790388701</v>
      </c>
      <c r="G2095" s="1">
        <v>11.57419356645625</v>
      </c>
      <c r="H2095" s="1"/>
      <c r="I2095" s="1">
        <v>5.1386193850951853</v>
      </c>
      <c r="J2095" s="1">
        <v>1.0036609810739401</v>
      </c>
      <c r="K2095" s="1">
        <v>11.597432682362779</v>
      </c>
      <c r="L2095" s="1">
        <v>12.34892010486996</v>
      </c>
      <c r="M2095" s="1">
        <v>4.2237994225587848E-2</v>
      </c>
      <c r="N2095" s="1">
        <v>9.8713185555769378</v>
      </c>
      <c r="O2095" s="1"/>
      <c r="P2095" s="1">
        <v>2.7845280028676531</v>
      </c>
      <c r="Q2095" s="1">
        <v>3.6613200827722481</v>
      </c>
      <c r="R2095" s="1"/>
      <c r="S2095" s="1"/>
      <c r="T2095" s="1">
        <v>3.9742468989958648</v>
      </c>
    </row>
    <row r="2096" spans="1:20" x14ac:dyDescent="0.3">
      <c r="A2096" s="25">
        <v>39616</v>
      </c>
      <c r="B2096" s="1">
        <v>3.1564014601682011</v>
      </c>
      <c r="C2096" s="1">
        <v>1.349087021860585</v>
      </c>
      <c r="D2096" s="1">
        <v>1.028660728314307</v>
      </c>
      <c r="E2096" s="1">
        <v>1.027344848996018</v>
      </c>
      <c r="F2096" s="1">
        <v>28.585415676203109</v>
      </c>
      <c r="G2096" s="1">
        <v>11.48640996983497</v>
      </c>
      <c r="H2096" s="1"/>
      <c r="I2096" s="1">
        <v>5.2242383001403976</v>
      </c>
      <c r="J2096" s="1">
        <v>1.021864160789153</v>
      </c>
      <c r="K2096" s="1">
        <v>11.88004160179351</v>
      </c>
      <c r="L2096" s="1">
        <v>12.499575310767851</v>
      </c>
      <c r="M2096" s="1">
        <v>4.2672651383629252E-2</v>
      </c>
      <c r="N2096" s="1">
        <v>9.9649544145670355</v>
      </c>
      <c r="O2096" s="1"/>
      <c r="P2096" s="1">
        <v>2.7164520027408088</v>
      </c>
      <c r="Q2096" s="1">
        <v>3.7000455837135049</v>
      </c>
      <c r="R2096" s="1"/>
      <c r="S2096" s="1"/>
      <c r="T2096" s="1">
        <v>4.0423508564678086</v>
      </c>
    </row>
    <row r="2097" spans="1:20" x14ac:dyDescent="0.3">
      <c r="A2097" s="25">
        <v>39617</v>
      </c>
      <c r="B2097" s="1">
        <v>3.0799938349221541</v>
      </c>
      <c r="C2097" s="1">
        <v>1.286856520321116</v>
      </c>
      <c r="D2097" s="1">
        <v>1.028660728314307</v>
      </c>
      <c r="E2097" s="1">
        <v>0.98799927467229398</v>
      </c>
      <c r="F2097" s="1">
        <v>28.37746632069182</v>
      </c>
      <c r="G2097" s="1">
        <v>11.174938678563841</v>
      </c>
      <c r="H2097" s="1"/>
      <c r="I2097" s="1">
        <v>5.0651546279996422</v>
      </c>
      <c r="J2097" s="1">
        <v>1.0078927564420019</v>
      </c>
      <c r="K2097" s="1">
        <v>11.440427727670899</v>
      </c>
      <c r="L2097" s="1">
        <v>12.107707617109391</v>
      </c>
      <c r="M2097" s="1">
        <v>4.2047340557158662E-2</v>
      </c>
      <c r="N2097" s="1">
        <v>9.7882966567953726</v>
      </c>
      <c r="O2097" s="1"/>
      <c r="P2097" s="1">
        <v>2.6088480026858911</v>
      </c>
      <c r="Q2097" s="1">
        <v>3.7625344601693191</v>
      </c>
      <c r="R2097" s="1"/>
      <c r="S2097" s="1"/>
      <c r="T2097" s="1">
        <v>3.9627879503839338</v>
      </c>
    </row>
    <row r="2098" spans="1:20" x14ac:dyDescent="0.3">
      <c r="A2098" s="25">
        <v>39618</v>
      </c>
      <c r="B2098" s="1">
        <v>3.094480481096233</v>
      </c>
      <c r="C2098" s="1">
        <v>1.238232569261285</v>
      </c>
      <c r="D2098" s="1">
        <v>0.99256736943083035</v>
      </c>
      <c r="E2098" s="1">
        <v>0.96050866213286956</v>
      </c>
      <c r="F2098" s="1">
        <v>28.36519251614304</v>
      </c>
      <c r="G2098" s="1">
        <v>11.30234174861646</v>
      </c>
      <c r="H2098" s="1"/>
      <c r="I2098" s="1">
        <v>5.0167404647228704</v>
      </c>
      <c r="J2098" s="1">
        <v>1.013924697256275</v>
      </c>
      <c r="K2098" s="1">
        <v>11.461361721246631</v>
      </c>
      <c r="L2098" s="1">
        <v>12.017332245817791</v>
      </c>
      <c r="M2098" s="1">
        <v>4.2327204171045643E-2</v>
      </c>
      <c r="N2098" s="1">
        <v>9.5157519075768118</v>
      </c>
      <c r="O2098" s="1"/>
      <c r="P2098" s="1">
        <v>2.6264160027040671</v>
      </c>
      <c r="Q2098" s="1">
        <v>3.7933388357079321</v>
      </c>
      <c r="R2098" s="1"/>
      <c r="S2098" s="1"/>
      <c r="T2098" s="1">
        <v>3.9332545776727699</v>
      </c>
    </row>
    <row r="2099" spans="1:20" x14ac:dyDescent="0.3">
      <c r="A2099" s="25">
        <v>39619</v>
      </c>
      <c r="B2099" s="1">
        <v>3.0144020296659879</v>
      </c>
      <c r="C2099" s="1">
        <v>1.2491367060352601</v>
      </c>
      <c r="D2099" s="1">
        <v>0.97452068998113783</v>
      </c>
      <c r="E2099" s="1">
        <v>0.94387861973092879</v>
      </c>
      <c r="F2099" s="1">
        <v>27.016360005831551</v>
      </c>
      <c r="G2099" s="1">
        <v>11.15454153483986</v>
      </c>
      <c r="H2099" s="1"/>
      <c r="I2099" s="1">
        <v>4.9101106082572024</v>
      </c>
      <c r="J2099" s="1">
        <v>0.9740998429610076</v>
      </c>
      <c r="K2099" s="1">
        <v>11.053148838719281</v>
      </c>
      <c r="L2099" s="1">
        <v>11.68302221742722</v>
      </c>
      <c r="M2099" s="1">
        <v>4.0987128245971977E-2</v>
      </c>
      <c r="N2099" s="1">
        <v>9.3402771227376018</v>
      </c>
      <c r="O2099" s="1"/>
      <c r="P2099" s="1">
        <v>2.6944920027512711</v>
      </c>
      <c r="Q2099" s="1">
        <v>3.6789225831790802</v>
      </c>
      <c r="R2099" s="1"/>
      <c r="S2099" s="1"/>
      <c r="T2099" s="1">
        <v>3.816479621972829</v>
      </c>
    </row>
    <row r="2100" spans="1:20" x14ac:dyDescent="0.3">
      <c r="A2100" s="25">
        <v>39622</v>
      </c>
      <c r="B2100" s="1">
        <v>3.0392671735765329</v>
      </c>
      <c r="C2100" s="1">
        <v>1.2098768499271539</v>
      </c>
      <c r="D2100" s="1">
        <v>0.98805569957636163</v>
      </c>
      <c r="E2100" s="1">
        <v>0.94160473267017319</v>
      </c>
      <c r="F2100" s="1">
        <v>27.03930864594113</v>
      </c>
      <c r="G2100" s="1">
        <v>11.06175377687596</v>
      </c>
      <c r="H2100" s="1"/>
      <c r="I2100" s="1">
        <v>4.8741088440414977</v>
      </c>
      <c r="J2100" s="1">
        <v>0.95275621395738641</v>
      </c>
      <c r="K2100" s="1">
        <v>11.025898518465279</v>
      </c>
      <c r="L2100" s="1">
        <v>11.60699526449495</v>
      </c>
      <c r="M2100" s="1">
        <v>4.0832152932884183E-2</v>
      </c>
      <c r="N2100" s="1">
        <v>9.4890303092299195</v>
      </c>
      <c r="O2100" s="1"/>
      <c r="P2100" s="1">
        <v>2.6395920027243349</v>
      </c>
      <c r="Q2100" s="1">
        <v>3.6085125815517478</v>
      </c>
      <c r="R2100" s="1"/>
      <c r="S2100" s="1"/>
      <c r="T2100" s="1">
        <v>3.8180744240992319</v>
      </c>
    </row>
    <row r="2101" spans="1:20" x14ac:dyDescent="0.3">
      <c r="A2101" s="25">
        <v>39623</v>
      </c>
      <c r="B2101" s="1">
        <v>3.0307037882083758</v>
      </c>
      <c r="C2101" s="1">
        <v>1.187625529617228</v>
      </c>
      <c r="D2101" s="1">
        <v>1.0241490584598381</v>
      </c>
      <c r="E2101" s="1">
        <v>0.91201819464301281</v>
      </c>
      <c r="F2101" s="1">
        <v>27.13454846370913</v>
      </c>
      <c r="G2101" s="1">
        <v>10.814852993079279</v>
      </c>
      <c r="H2101" s="1"/>
      <c r="I2101" s="1">
        <v>4.8294599760590433</v>
      </c>
      <c r="J2101" s="1">
        <v>0.93703533667294803</v>
      </c>
      <c r="K2101" s="1">
        <v>10.648586402419539</v>
      </c>
      <c r="L2101" s="1">
        <v>11.46078266642494</v>
      </c>
      <c r="M2101" s="1">
        <v>4.0489814621496707E-2</v>
      </c>
      <c r="N2101" s="1">
        <v>9.4510767225934114</v>
      </c>
      <c r="O2101" s="1"/>
      <c r="P2101" s="1">
        <v>2.5909893787243998</v>
      </c>
      <c r="Q2101" s="1">
        <v>3.5469038302433971</v>
      </c>
      <c r="R2101" s="1"/>
      <c r="S2101" s="1"/>
      <c r="T2101" s="1">
        <v>3.7901358535144709</v>
      </c>
    </row>
    <row r="2102" spans="1:20" x14ac:dyDescent="0.3">
      <c r="A2102" s="25">
        <v>39624</v>
      </c>
      <c r="B2102" s="1">
        <v>3.141603423193549</v>
      </c>
      <c r="C2102" s="1">
        <v>1.229941070970525</v>
      </c>
      <c r="D2102" s="1">
        <v>0.9979813732625562</v>
      </c>
      <c r="E2102" s="1">
        <v>0.93093008076562678</v>
      </c>
      <c r="F2102" s="1">
        <v>27.97223965741178</v>
      </c>
      <c r="G2102" s="1">
        <v>10.92884490458299</v>
      </c>
      <c r="H2102" s="1"/>
      <c r="I2102" s="1">
        <v>4.8620183158211381</v>
      </c>
      <c r="J2102" s="1">
        <v>0.95718503754901518</v>
      </c>
      <c r="K2102" s="1">
        <v>10.9001278133904</v>
      </c>
      <c r="L2102" s="1">
        <v>11.7681714877096</v>
      </c>
      <c r="M2102" s="1">
        <v>4.1475757642298827E-2</v>
      </c>
      <c r="N2102" s="1">
        <v>9.6920722647376856</v>
      </c>
      <c r="O2102" s="1"/>
      <c r="P2102" s="1">
        <v>2.5555873035312531</v>
      </c>
      <c r="Q2102" s="1">
        <v>3.538102580155543</v>
      </c>
      <c r="R2102" s="1"/>
      <c r="S2102" s="1"/>
      <c r="T2102" s="1">
        <v>3.8897223862965151</v>
      </c>
    </row>
    <row r="2103" spans="1:20" x14ac:dyDescent="0.3">
      <c r="A2103" s="25">
        <v>39625</v>
      </c>
      <c r="B2103" s="1">
        <v>3.085486387116438</v>
      </c>
      <c r="C2103" s="1">
        <v>1.1762391880187719</v>
      </c>
      <c r="D2103" s="1">
        <v>0.95647401054735359</v>
      </c>
      <c r="E2103" s="1">
        <v>0.89462700717196253</v>
      </c>
      <c r="F2103" s="1">
        <v>26.94595283247774</v>
      </c>
      <c r="G2103" s="1">
        <v>10.53901458221368</v>
      </c>
      <c r="H2103" s="1"/>
      <c r="I2103" s="1">
        <v>4.7098643154814619</v>
      </c>
      <c r="J2103" s="1">
        <v>0.90141841663780964</v>
      </c>
      <c r="K2103" s="1">
        <v>10.376083207269531</v>
      </c>
      <c r="L2103" s="1">
        <v>11.26546874931884</v>
      </c>
      <c r="M2103" s="1">
        <v>4.026603362559307E-2</v>
      </c>
      <c r="N2103" s="1">
        <v>9.6706097289700175</v>
      </c>
      <c r="O2103" s="1"/>
      <c r="P2103" s="1">
        <v>2.4958463016345211</v>
      </c>
      <c r="Q2103" s="1">
        <v>3.4764938286160652</v>
      </c>
      <c r="R2103" s="1"/>
      <c r="S2103" s="1"/>
      <c r="T2103" s="1">
        <v>3.777082102776137</v>
      </c>
    </row>
    <row r="2104" spans="1:20" x14ac:dyDescent="0.3">
      <c r="A2104" s="25">
        <v>39626</v>
      </c>
      <c r="B2104" s="1">
        <v>3.16167615575766</v>
      </c>
      <c r="C2104" s="1">
        <v>1.1838908669109569</v>
      </c>
      <c r="D2104" s="1">
        <v>0.99076270149222445</v>
      </c>
      <c r="E2104" s="1">
        <v>0.91749814648764383</v>
      </c>
      <c r="F2104" s="1">
        <v>26.951763387685759</v>
      </c>
      <c r="G2104" s="1">
        <v>10.68703887156294</v>
      </c>
      <c r="H2104" s="1"/>
      <c r="I2104" s="1">
        <v>4.7776515379775653</v>
      </c>
      <c r="J2104" s="1">
        <v>0.90741866656782599</v>
      </c>
      <c r="K2104" s="1">
        <v>10.50185391234441</v>
      </c>
      <c r="L2104" s="1">
        <v>11.2236365949919</v>
      </c>
      <c r="M2104" s="1">
        <v>4.0157152286294129E-2</v>
      </c>
      <c r="N2104" s="1">
        <v>9.7290949754334655</v>
      </c>
      <c r="O2104" s="1"/>
      <c r="P2104" s="1">
        <v>2.3719390384186871</v>
      </c>
      <c r="Q2104" s="1">
        <v>3.52050007974871</v>
      </c>
      <c r="R2104" s="1"/>
      <c r="S2104" s="1"/>
      <c r="T2104" s="1">
        <v>3.79923213230951</v>
      </c>
    </row>
    <row r="2105" spans="1:20" x14ac:dyDescent="0.3">
      <c r="A2105" s="25">
        <v>39629</v>
      </c>
      <c r="B2105" s="1">
        <v>3.1805429129381491</v>
      </c>
      <c r="C2105" s="1">
        <v>1.184842573728015</v>
      </c>
      <c r="D2105" s="1">
        <v>0.97000902012666879</v>
      </c>
      <c r="E2105" s="1">
        <v>0.93267834654345039</v>
      </c>
      <c r="F2105" s="1">
        <v>27.40707858181019</v>
      </c>
      <c r="G2105" s="1">
        <v>10.650732415355881</v>
      </c>
      <c r="H2105" s="1"/>
      <c r="I2105" s="1">
        <v>4.7379823625552326</v>
      </c>
      <c r="J2105" s="1">
        <v>0.90663810559243241</v>
      </c>
      <c r="K2105" s="1">
        <v>10.659067294509111</v>
      </c>
      <c r="L2105" s="1">
        <v>11.22016394260603</v>
      </c>
      <c r="M2105" s="1">
        <v>4.0542450918770068E-2</v>
      </c>
      <c r="N2105" s="1">
        <v>9.9180397415365231</v>
      </c>
      <c r="O2105" s="1"/>
      <c r="P2105" s="1">
        <v>2.3608758899291238</v>
      </c>
      <c r="Q2105" s="1">
        <v>3.6085125815517491</v>
      </c>
      <c r="R2105" s="1"/>
      <c r="S2105" s="1"/>
      <c r="T2105" s="1">
        <v>3.8403425871234491</v>
      </c>
    </row>
    <row r="2106" spans="1:20" x14ac:dyDescent="0.3">
      <c r="A2106" s="25">
        <v>39630</v>
      </c>
      <c r="B2106" s="1">
        <v>3.1151340189964749</v>
      </c>
      <c r="C2106" s="1">
        <v>1.139587033828567</v>
      </c>
      <c r="D2106" s="1">
        <v>0.92398998754108841</v>
      </c>
      <c r="E2106" s="1">
        <v>0.9067578400472146</v>
      </c>
      <c r="F2106" s="1">
        <v>26.554063649565609</v>
      </c>
      <c r="G2106" s="1">
        <v>10.29179095922496</v>
      </c>
      <c r="H2106" s="1"/>
      <c r="I2106" s="1">
        <v>4.597215723618338</v>
      </c>
      <c r="J2106" s="1">
        <v>0.87003691277654838</v>
      </c>
      <c r="K2106" s="1">
        <v>10.397044991448681</v>
      </c>
      <c r="L2106" s="1">
        <v>10.895699199892411</v>
      </c>
      <c r="M2106" s="1">
        <v>3.8815176341652637E-2</v>
      </c>
      <c r="N2106" s="1">
        <v>9.880324889861102</v>
      </c>
      <c r="O2106" s="1"/>
      <c r="P2106" s="1">
        <v>2.3188359256156938</v>
      </c>
      <c r="Q2106" s="1">
        <v>3.5979510814001001</v>
      </c>
      <c r="R2106" s="1"/>
      <c r="S2106" s="1"/>
      <c r="T2106" s="1">
        <v>3.7445953927938569</v>
      </c>
    </row>
    <row r="2107" spans="1:20" x14ac:dyDescent="0.3">
      <c r="A2107" s="25">
        <v>39631</v>
      </c>
      <c r="B2107" s="1">
        <v>3.0318740106064048</v>
      </c>
      <c r="C2107" s="1">
        <v>1.076777355268812</v>
      </c>
      <c r="D2107" s="1">
        <v>0.90233397221418443</v>
      </c>
      <c r="E2107" s="1">
        <v>0.88639392283129081</v>
      </c>
      <c r="F2107" s="1">
        <v>24.981766758247179</v>
      </c>
      <c r="G2107" s="1">
        <v>10.13062302503039</v>
      </c>
      <c r="H2107" s="1"/>
      <c r="I2107" s="1">
        <v>4.5268090732299466</v>
      </c>
      <c r="J2107" s="1">
        <v>0.83394825305667142</v>
      </c>
      <c r="K2107" s="1">
        <v>10.28175517764226</v>
      </c>
      <c r="L2107" s="1">
        <v>10.77762499069425</v>
      </c>
      <c r="M2107" s="1">
        <v>3.7991905938753123E-2</v>
      </c>
      <c r="N2107" s="1">
        <v>9.4828576768688588</v>
      </c>
      <c r="O2107" s="1"/>
      <c r="P2107" s="1">
        <v>2.201566551520143</v>
      </c>
      <c r="Q2107" s="1">
        <v>3.516099454473657</v>
      </c>
      <c r="R2107" s="1"/>
      <c r="S2107" s="1"/>
      <c r="T2107" s="1">
        <v>3.609332545776728</v>
      </c>
    </row>
    <row r="2108" spans="1:20" x14ac:dyDescent="0.3">
      <c r="A2108" s="25">
        <v>39632</v>
      </c>
      <c r="B2108" s="1">
        <v>2.9676520774364028</v>
      </c>
      <c r="C2108" s="1">
        <v>1.031978061568541</v>
      </c>
      <c r="D2108" s="1">
        <v>0.90233397221418443</v>
      </c>
      <c r="E2108" s="1">
        <v>0.86811933664399343</v>
      </c>
      <c r="F2108" s="1">
        <v>24.164507349978471</v>
      </c>
      <c r="G2108" s="1">
        <v>9.8899968649167693</v>
      </c>
      <c r="H2108" s="1"/>
      <c r="I2108" s="1">
        <v>4.4445303789689614</v>
      </c>
      <c r="J2108" s="1">
        <v>0.79095544723310185</v>
      </c>
      <c r="K2108" s="1">
        <v>10.00925198249225</v>
      </c>
      <c r="L2108" s="1">
        <v>10.519098748885201</v>
      </c>
      <c r="M2108" s="1">
        <v>3.68344606862036E-2</v>
      </c>
      <c r="N2108" s="1">
        <v>9.1668042900259294</v>
      </c>
      <c r="O2108" s="1"/>
      <c r="P2108" s="1">
        <v>2.124124512013565</v>
      </c>
      <c r="Q2108" s="1">
        <v>3.3576769510432869</v>
      </c>
      <c r="R2108" s="1"/>
      <c r="S2108" s="1"/>
      <c r="T2108" s="1">
        <v>3.501063201417602</v>
      </c>
    </row>
    <row r="2109" spans="1:20" x14ac:dyDescent="0.3">
      <c r="A2109" s="25">
        <v>39633</v>
      </c>
      <c r="B2109" s="1">
        <v>2.9772421205359429</v>
      </c>
      <c r="C2109" s="1">
        <v>1.033272347860537</v>
      </c>
      <c r="D2109" s="1">
        <v>0.87977562291002298</v>
      </c>
      <c r="E2109" s="1">
        <v>0.85970037332696725</v>
      </c>
      <c r="F2109" s="1">
        <v>24.149731921216439</v>
      </c>
      <c r="G2109" s="1">
        <v>9.6361728365462334</v>
      </c>
      <c r="H2109" s="1"/>
      <c r="I2109" s="1">
        <v>4.4630150713627339</v>
      </c>
      <c r="J2109" s="1">
        <v>0.7825824082427949</v>
      </c>
      <c r="K2109" s="1">
        <v>9.9778093062235325</v>
      </c>
      <c r="L2109" s="1">
        <v>10.58557111179417</v>
      </c>
      <c r="M2109" s="1">
        <v>3.6715558622550638E-2</v>
      </c>
      <c r="N2109" s="1">
        <v>9.2860670912405112</v>
      </c>
      <c r="O2109" s="1"/>
      <c r="P2109" s="1">
        <v>2.1329750308317621</v>
      </c>
      <c r="Q2109" s="1">
        <v>3.3444750756803798</v>
      </c>
      <c r="R2109" s="1"/>
      <c r="S2109" s="1"/>
      <c r="T2109" s="1">
        <v>3.506497341996456</v>
      </c>
    </row>
    <row r="2110" spans="1:20" x14ac:dyDescent="0.3">
      <c r="A2110" s="25">
        <v>39636</v>
      </c>
      <c r="B2110" s="1">
        <v>2.955681955061932</v>
      </c>
      <c r="C2110" s="1">
        <v>1.01924530132671</v>
      </c>
      <c r="D2110" s="1">
        <v>0.87345928510103965</v>
      </c>
      <c r="E2110" s="1">
        <v>0.85236635608662736</v>
      </c>
      <c r="F2110" s="1">
        <v>24.49149506599171</v>
      </c>
      <c r="G2110" s="1">
        <v>9.6508567504296305</v>
      </c>
      <c r="H2110" s="1"/>
      <c r="I2110" s="1">
        <v>4.3274294645703186</v>
      </c>
      <c r="J2110" s="1">
        <v>0.78858422432151654</v>
      </c>
      <c r="K2110" s="1">
        <v>9.9568475220443862</v>
      </c>
      <c r="L2110" s="1">
        <v>10.48672798030838</v>
      </c>
      <c r="M2110" s="1">
        <v>3.651531577121403E-2</v>
      </c>
      <c r="N2110" s="1">
        <v>9.0691565410294057</v>
      </c>
      <c r="O2110" s="1"/>
      <c r="P2110" s="1">
        <v>2.2347559970153781</v>
      </c>
      <c r="Q2110" s="1">
        <v>3.4140049521602509</v>
      </c>
      <c r="R2110" s="1"/>
      <c r="S2110" s="1"/>
      <c r="T2110" s="1">
        <v>3.490135853514472</v>
      </c>
    </row>
    <row r="2111" spans="1:20" x14ac:dyDescent="0.3">
      <c r="A2111" s="25">
        <v>39637</v>
      </c>
      <c r="B2111" s="1">
        <v>3.0091642851272979</v>
      </c>
      <c r="C2111" s="1">
        <v>1.0462373417821491</v>
      </c>
      <c r="D2111" s="1">
        <v>0.8915059645507325</v>
      </c>
      <c r="E2111" s="1">
        <v>0.87459354429325786</v>
      </c>
      <c r="F2111" s="1">
        <v>24.51530370358012</v>
      </c>
      <c r="G2111" s="1">
        <v>9.8523557708750058</v>
      </c>
      <c r="H2111" s="1"/>
      <c r="I2111" s="1">
        <v>4.4070741536700107</v>
      </c>
      <c r="J2111" s="1">
        <v>0.82938493345917785</v>
      </c>
      <c r="K2111" s="1">
        <v>10.00925198249225</v>
      </c>
      <c r="L2111" s="1">
        <v>10.83467285391038</v>
      </c>
      <c r="M2111" s="1">
        <v>3.7050046627774023E-2</v>
      </c>
      <c r="N2111" s="1">
        <v>8.825691372067606</v>
      </c>
      <c r="O2111" s="1"/>
      <c r="P2111" s="1">
        <v>2.4692947452330252</v>
      </c>
      <c r="Q2111" s="1">
        <v>3.4676925785282111</v>
      </c>
      <c r="R2111" s="1"/>
      <c r="S2111" s="1"/>
      <c r="T2111" s="1">
        <v>3.5165386887182519</v>
      </c>
    </row>
    <row r="2112" spans="1:20" x14ac:dyDescent="0.3">
      <c r="A2112" s="25">
        <v>39639</v>
      </c>
      <c r="B2112" s="1">
        <v>3.1174621090517758</v>
      </c>
      <c r="C2112" s="1">
        <v>1.044110089925125</v>
      </c>
      <c r="D2112" s="1">
        <v>0.94384133492938704</v>
      </c>
      <c r="E2112" s="1">
        <v>0.89653064181976228</v>
      </c>
      <c r="F2112" s="1">
        <v>24.791262837120161</v>
      </c>
      <c r="G2112" s="1">
        <v>10.12287899454174</v>
      </c>
      <c r="H2112" s="1"/>
      <c r="I2112" s="1">
        <v>4.4871802931634317</v>
      </c>
      <c r="J2112" s="1">
        <v>0.84241405450129425</v>
      </c>
      <c r="K2112" s="1">
        <v>9.9568475220443844</v>
      </c>
      <c r="L2112" s="1">
        <v>10.837500725782871</v>
      </c>
      <c r="M2112" s="1">
        <v>3.860196572164247E-2</v>
      </c>
      <c r="N2112" s="1">
        <v>8.7629806280442164</v>
      </c>
      <c r="O2112" s="1"/>
      <c r="P2112" s="1">
        <v>2.4117663730342058</v>
      </c>
      <c r="Q2112" s="1">
        <v>3.56450633065023</v>
      </c>
      <c r="R2112" s="1"/>
      <c r="S2112" s="1"/>
      <c r="T2112" s="1">
        <v>3.5588895451860609</v>
      </c>
    </row>
    <row r="2113" spans="1:20" x14ac:dyDescent="0.3">
      <c r="A2113" s="25">
        <v>39640</v>
      </c>
      <c r="B2113" s="1">
        <v>3.136957776807626</v>
      </c>
      <c r="C2113" s="1">
        <v>1.0162339946645791</v>
      </c>
      <c r="D2113" s="1">
        <v>0.9113573119390308</v>
      </c>
      <c r="E2113" s="1">
        <v>0.89987337184109539</v>
      </c>
      <c r="F2113" s="1">
        <v>24.676221989279728</v>
      </c>
      <c r="G2113" s="1">
        <v>10.09220922592305</v>
      </c>
      <c r="H2113" s="1"/>
      <c r="I2113" s="1">
        <v>4.4118538428628824</v>
      </c>
      <c r="J2113" s="1">
        <v>0.82560847258143055</v>
      </c>
      <c r="K2113" s="1">
        <v>9.8310768161483963</v>
      </c>
      <c r="L2113" s="1">
        <v>10.70095473127172</v>
      </c>
      <c r="M2113" s="1">
        <v>3.8310545805309459E-2</v>
      </c>
      <c r="N2113" s="1">
        <v>8.898558805973984</v>
      </c>
      <c r="O2113" s="1"/>
      <c r="P2113" s="1">
        <v>2.398490594820184</v>
      </c>
      <c r="Q2113" s="1">
        <v>3.5777082060131362</v>
      </c>
      <c r="R2113" s="1"/>
      <c r="S2113" s="1"/>
      <c r="T2113" s="1">
        <v>3.5527466036621389</v>
      </c>
    </row>
    <row r="2114" spans="1:20" x14ac:dyDescent="0.3">
      <c r="A2114" s="25">
        <v>39643</v>
      </c>
      <c r="B2114" s="1">
        <v>3.1883819038583079</v>
      </c>
      <c r="C2114" s="1">
        <v>1.0225455065604729</v>
      </c>
      <c r="D2114" s="1">
        <v>0.90143163823692718</v>
      </c>
      <c r="E2114" s="1">
        <v>0.92429319354164996</v>
      </c>
      <c r="F2114" s="1">
        <v>25.082517431080621</v>
      </c>
      <c r="G2114" s="1">
        <v>10.43221044228109</v>
      </c>
      <c r="H2114" s="1"/>
      <c r="I2114" s="1">
        <v>4.3881919309327042</v>
      </c>
      <c r="J2114" s="1">
        <v>0.82884211322135526</v>
      </c>
      <c r="K2114" s="1">
        <v>9.8520386003275426</v>
      </c>
      <c r="L2114" s="1">
        <v>10.668564818793101</v>
      </c>
      <c r="M2114" s="1">
        <v>3.8125711692792309E-2</v>
      </c>
      <c r="N2114" s="1">
        <v>8.9566600421319595</v>
      </c>
      <c r="O2114" s="1"/>
      <c r="P2114" s="1">
        <v>2.3564506305333</v>
      </c>
      <c r="Q2114" s="1">
        <v>3.559225580458842</v>
      </c>
      <c r="R2114" s="1"/>
      <c r="S2114" s="1"/>
      <c r="T2114" s="1">
        <v>3.5865327820437098</v>
      </c>
    </row>
    <row r="2115" spans="1:20" x14ac:dyDescent="0.3">
      <c r="A2115" s="25">
        <v>39644</v>
      </c>
      <c r="B2115" s="1">
        <v>3.266751864180184</v>
      </c>
      <c r="C2115" s="1">
        <v>1.092730997534664</v>
      </c>
      <c r="D2115" s="1">
        <v>0.96098568040182242</v>
      </c>
      <c r="E2115" s="1">
        <v>0.95703662570084957</v>
      </c>
      <c r="F2115" s="1">
        <v>24.830151640366431</v>
      </c>
      <c r="G2115" s="1">
        <v>10.604664080218949</v>
      </c>
      <c r="H2115" s="1"/>
      <c r="I2115" s="1">
        <v>4.405797912406511</v>
      </c>
      <c r="J2115" s="1">
        <v>0.85703717061529028</v>
      </c>
      <c r="K2115" s="1">
        <v>9.7472296794318147</v>
      </c>
      <c r="L2115" s="1">
        <v>10.581918633406911</v>
      </c>
      <c r="M2115" s="1">
        <v>3.8985376283718787E-2</v>
      </c>
      <c r="N2115" s="1">
        <v>8.8957080300532372</v>
      </c>
      <c r="O2115" s="1"/>
      <c r="P2115" s="1">
        <v>2.4117663730342058</v>
      </c>
      <c r="Q2115" s="1">
        <v>3.5504243303709879</v>
      </c>
      <c r="R2115" s="1"/>
      <c r="S2115" s="1"/>
      <c r="T2115" s="1">
        <v>3.6039574719432959</v>
      </c>
    </row>
    <row r="2116" spans="1:20" x14ac:dyDescent="0.3">
      <c r="A2116" s="25">
        <v>39645</v>
      </c>
      <c r="B2116" s="1">
        <v>3.2839521216224878</v>
      </c>
      <c r="C2116" s="1">
        <v>1.192898012462192</v>
      </c>
      <c r="D2116" s="1">
        <v>0.98354402970598398</v>
      </c>
      <c r="E2116" s="1">
        <v>0.98879735651483525</v>
      </c>
      <c r="F2116" s="1">
        <v>24.657743982326551</v>
      </c>
      <c r="G2116" s="1">
        <v>10.97444305056066</v>
      </c>
      <c r="H2116" s="1"/>
      <c r="I2116" s="1">
        <v>4.6468302640399868</v>
      </c>
      <c r="J2116" s="1">
        <v>0.89336353377944056</v>
      </c>
      <c r="K2116" s="1">
        <v>10.69050997077783</v>
      </c>
      <c r="L2116" s="1">
        <v>11.26561940862317</v>
      </c>
      <c r="M2116" s="1">
        <v>4.0062419905717343E-2</v>
      </c>
      <c r="N2116" s="1">
        <v>8.7539952712220668</v>
      </c>
      <c r="O2116" s="1"/>
      <c r="P2116" s="1">
        <v>2.6529430103190448</v>
      </c>
      <c r="Q2116" s="1">
        <v>3.7097269589488211</v>
      </c>
      <c r="R2116" s="1"/>
      <c r="S2116" s="1"/>
      <c r="T2116" s="1">
        <v>3.665445953927938</v>
      </c>
    </row>
    <row r="2117" spans="1:20" x14ac:dyDescent="0.3">
      <c r="A2117" s="25">
        <v>39646</v>
      </c>
      <c r="B2117" s="1">
        <v>3.1739743893377819</v>
      </c>
      <c r="C2117" s="1">
        <v>1.137743339942151</v>
      </c>
      <c r="D2117" s="1">
        <v>0.99256736943083024</v>
      </c>
      <c r="E2117" s="1">
        <v>0.96879139149335525</v>
      </c>
      <c r="F2117" s="1">
        <v>23.368025373763221</v>
      </c>
      <c r="G2117" s="1">
        <v>10.841507930295659</v>
      </c>
      <c r="H2117" s="1"/>
      <c r="I2117" s="1">
        <v>4.5320990817722198</v>
      </c>
      <c r="J2117" s="1">
        <v>0.88016940055250681</v>
      </c>
      <c r="K2117" s="1">
        <v>10.63810551032997</v>
      </c>
      <c r="L2117" s="1">
        <v>11.235138222780121</v>
      </c>
      <c r="M2117" s="1">
        <v>3.9653123916496433E-2</v>
      </c>
      <c r="N2117" s="1">
        <v>8.3651822268341114</v>
      </c>
      <c r="O2117" s="1"/>
      <c r="P2117" s="1">
        <v>2.5732883411145542</v>
      </c>
      <c r="Q2117" s="1">
        <v>3.6498784574731382</v>
      </c>
      <c r="R2117" s="1"/>
      <c r="S2117" s="1"/>
      <c r="T2117" s="1">
        <v>3.5503839338452452</v>
      </c>
    </row>
    <row r="2118" spans="1:20" x14ac:dyDescent="0.3">
      <c r="A2118" s="25">
        <v>39647</v>
      </c>
      <c r="B2118" s="1">
        <v>3.17651253546732</v>
      </c>
      <c r="C2118" s="1">
        <v>1.085772333490997</v>
      </c>
      <c r="D2118" s="1">
        <v>0.97361835601978897</v>
      </c>
      <c r="E2118" s="1">
        <v>0.96383711900587044</v>
      </c>
      <c r="F2118" s="1">
        <v>23.202178919410532</v>
      </c>
      <c r="G2118" s="1">
        <v>10.64277273156797</v>
      </c>
      <c r="H2118" s="1"/>
      <c r="I2118" s="1">
        <v>4.3844028504870982</v>
      </c>
      <c r="J2118" s="1">
        <v>0.87131325696562845</v>
      </c>
      <c r="K2118" s="1">
        <v>10.81628067667382</v>
      </c>
      <c r="L2118" s="1">
        <v>11.524964356940711</v>
      </c>
      <c r="M2118" s="1">
        <v>3.8960251297717678E-2</v>
      </c>
      <c r="N2118" s="1">
        <v>8.4188618111445539</v>
      </c>
      <c r="O2118" s="1"/>
      <c r="P2118" s="1">
        <v>2.5002715610303472</v>
      </c>
      <c r="Q2118" s="1">
        <v>3.6085125815517491</v>
      </c>
      <c r="R2118" s="1"/>
      <c r="S2118" s="1"/>
      <c r="T2118" s="1">
        <v>3.5432959243945659</v>
      </c>
    </row>
    <row r="2119" spans="1:20" x14ac:dyDescent="0.3">
      <c r="A2119" s="25">
        <v>39650</v>
      </c>
      <c r="B2119" s="1">
        <v>3.219274580008924</v>
      </c>
      <c r="C2119" s="1">
        <v>1.106484730496534</v>
      </c>
      <c r="D2119" s="1">
        <v>1.027758394352958</v>
      </c>
      <c r="E2119" s="1">
        <v>0.96669723225815662</v>
      </c>
      <c r="F2119" s="1">
        <v>24.053668519772518</v>
      </c>
      <c r="G2119" s="1">
        <v>10.62531899360199</v>
      </c>
      <c r="H2119" s="1"/>
      <c r="I2119" s="1">
        <v>4.3688063003511033</v>
      </c>
      <c r="J2119" s="1">
        <v>0.86650348497023166</v>
      </c>
      <c r="K2119" s="1">
        <v>10.69050997077783</v>
      </c>
      <c r="L2119" s="1">
        <v>11.464748943242739</v>
      </c>
      <c r="M2119" s="1">
        <v>3.8868320702229987E-2</v>
      </c>
      <c r="N2119" s="1">
        <v>8.5508207413134496</v>
      </c>
      <c r="O2119" s="1"/>
      <c r="P2119" s="1">
        <v>2.5290357471297562</v>
      </c>
      <c r="Q2119" s="1">
        <v>3.8021400860269119</v>
      </c>
      <c r="R2119" s="1"/>
      <c r="S2119" s="1"/>
      <c r="T2119" s="1">
        <v>3.5895451860602479</v>
      </c>
    </row>
    <row r="2120" spans="1:20" x14ac:dyDescent="0.3">
      <c r="A2120" s="25">
        <v>39651</v>
      </c>
      <c r="B2120" s="1">
        <v>3.1880986058869398</v>
      </c>
      <c r="C2120" s="1">
        <v>1.1196444266984249</v>
      </c>
      <c r="D2120" s="1">
        <v>0.99256736943083035</v>
      </c>
      <c r="E2120" s="1">
        <v>0.95182550871523197</v>
      </c>
      <c r="F2120" s="1">
        <v>23.255023783909309</v>
      </c>
      <c r="G2120" s="1">
        <v>10.426608331588231</v>
      </c>
      <c r="H2120" s="1"/>
      <c r="I2120" s="1">
        <v>4.2863846277924056</v>
      </c>
      <c r="J2120" s="1">
        <v>0.87523262774937405</v>
      </c>
      <c r="K2120" s="1">
        <v>10.80579978376314</v>
      </c>
      <c r="L2120" s="1">
        <v>11.38983214569739</v>
      </c>
      <c r="M2120" s="1">
        <v>3.8453220309999453E-2</v>
      </c>
      <c r="N2120" s="1">
        <v>8.2788348712106856</v>
      </c>
      <c r="O2120" s="1"/>
      <c r="P2120" s="1">
        <v>2.677281936863352</v>
      </c>
      <c r="Q2120" s="1">
        <v>3.696525083585914</v>
      </c>
      <c r="R2120" s="1"/>
      <c r="S2120" s="1"/>
      <c r="T2120" s="1">
        <v>3.5231541642055531</v>
      </c>
    </row>
    <row r="2121" spans="1:20" x14ac:dyDescent="0.3">
      <c r="A2121" s="25">
        <v>39652</v>
      </c>
      <c r="B2121" s="1">
        <v>3.1530570800370361</v>
      </c>
      <c r="C2121" s="1">
        <v>1.17356447568985</v>
      </c>
      <c r="D2121" s="1">
        <v>1.0015907091556771</v>
      </c>
      <c r="E2121" s="1">
        <v>0.95377340301570879</v>
      </c>
      <c r="F2121" s="1">
        <v>23.052165333936749</v>
      </c>
      <c r="G2121" s="1">
        <v>10.682149082075099</v>
      </c>
      <c r="H2121" s="1"/>
      <c r="I2121" s="1">
        <v>4.3640956125654249</v>
      </c>
      <c r="J2121" s="1">
        <v>0.90402005441005961</v>
      </c>
      <c r="K2121" s="1">
        <v>10.742914431225699</v>
      </c>
      <c r="L2121" s="1">
        <v>11.49711483006481</v>
      </c>
      <c r="M2121" s="1">
        <v>3.8287987859761743E-2</v>
      </c>
      <c r="N2121" s="1">
        <v>8.0350913323308184</v>
      </c>
      <c r="O2121" s="1"/>
      <c r="P2121" s="1">
        <v>2.701620863513845</v>
      </c>
      <c r="Q2121" s="1">
        <v>3.7326102095470408</v>
      </c>
      <c r="R2121" s="1"/>
      <c r="S2121" s="1"/>
      <c r="T2121" s="1">
        <v>3.5097460129946838</v>
      </c>
    </row>
    <row r="2122" spans="1:20" x14ac:dyDescent="0.3">
      <c r="A2122" s="25">
        <v>39653</v>
      </c>
      <c r="B2122" s="1">
        <v>3.094357566759236</v>
      </c>
      <c r="C2122" s="1">
        <v>1.1623328201176739</v>
      </c>
      <c r="D2122" s="1">
        <v>0.99256736943083024</v>
      </c>
      <c r="E2122" s="1">
        <v>0.94896563318379701</v>
      </c>
      <c r="F2122" s="1">
        <v>21.82643998179692</v>
      </c>
      <c r="G2122" s="1">
        <v>10.492811961476461</v>
      </c>
      <c r="H2122" s="1"/>
      <c r="I2122" s="1">
        <v>4.1754038019766897</v>
      </c>
      <c r="J2122" s="1">
        <v>0.88523581193969769</v>
      </c>
      <c r="K2122" s="1">
        <v>10.60666283406125</v>
      </c>
      <c r="L2122" s="1">
        <v>11.132246572004521</v>
      </c>
      <c r="M2122" s="1">
        <v>3.7334634146950638E-2</v>
      </c>
      <c r="N2122" s="1">
        <v>7.7118754166116092</v>
      </c>
      <c r="O2122" s="1"/>
      <c r="P2122" s="1">
        <v>2.6352419727357441</v>
      </c>
      <c r="Q2122" s="1">
        <v>3.5609858305226378</v>
      </c>
      <c r="R2122" s="1"/>
      <c r="S2122" s="1"/>
      <c r="T2122" s="1">
        <v>3.3924394565859419</v>
      </c>
    </row>
    <row r="2123" spans="1:20" x14ac:dyDescent="0.3">
      <c r="A2123" s="25">
        <v>39654</v>
      </c>
      <c r="B2123" s="1">
        <v>3.1150286901920068</v>
      </c>
      <c r="C2123" s="1">
        <v>1.168640643825607</v>
      </c>
      <c r="D2123" s="1">
        <v>1.0015907091556771</v>
      </c>
      <c r="E2123" s="1">
        <v>0.97606384141954883</v>
      </c>
      <c r="F2123" s="1">
        <v>21.576019446512081</v>
      </c>
      <c r="G2123" s="1">
        <v>10.357215937505179</v>
      </c>
      <c r="H2123" s="1"/>
      <c r="I2123" s="1">
        <v>4.0700696657503919</v>
      </c>
      <c r="J2123" s="1">
        <v>0.90174247336874125</v>
      </c>
      <c r="K2123" s="1">
        <v>10.376083207269531</v>
      </c>
      <c r="L2123" s="1">
        <v>10.966848142824739</v>
      </c>
      <c r="M2123" s="1">
        <v>3.7132821972807969E-2</v>
      </c>
      <c r="N2123" s="1">
        <v>7.7044310587598446</v>
      </c>
      <c r="O2123" s="1"/>
      <c r="P2123" s="1">
        <v>2.6219661945217232</v>
      </c>
      <c r="Q2123" s="1">
        <v>3.467692578528212</v>
      </c>
      <c r="R2123" s="1"/>
      <c r="S2123" s="1"/>
      <c r="T2123" s="1">
        <v>3.3785587714116949</v>
      </c>
    </row>
    <row r="2124" spans="1:20" x14ac:dyDescent="0.3">
      <c r="A2124" s="25">
        <v>39657</v>
      </c>
      <c r="B2124" s="1">
        <v>3.094014815016517</v>
      </c>
      <c r="C2124" s="1">
        <v>1.132182023387488</v>
      </c>
      <c r="D2124" s="1">
        <v>1.0015907091556771</v>
      </c>
      <c r="E2124" s="1">
        <v>0.95874522489750125</v>
      </c>
      <c r="F2124" s="1">
        <v>21.76111495436696</v>
      </c>
      <c r="G2124" s="1">
        <v>10.23685138403008</v>
      </c>
      <c r="H2124" s="1"/>
      <c r="I2124" s="1">
        <v>4.0510740291796914</v>
      </c>
      <c r="J2124" s="1">
        <v>0.86545339847597769</v>
      </c>
      <c r="K2124" s="1">
        <v>10.15598447256739</v>
      </c>
      <c r="L2124" s="1">
        <v>10.73383946687677</v>
      </c>
      <c r="M2124" s="1">
        <v>3.6779690204527288E-2</v>
      </c>
      <c r="N2124" s="1">
        <v>7.7670533734249689</v>
      </c>
      <c r="O2124" s="1"/>
      <c r="P2124" s="1">
        <v>2.5932020084223129</v>
      </c>
      <c r="Q2124" s="1">
        <v>3.450090078121379</v>
      </c>
      <c r="R2124" s="1"/>
      <c r="S2124" s="1"/>
      <c r="T2124" s="1">
        <v>3.3590667454223269</v>
      </c>
    </row>
    <row r="2125" spans="1:20" x14ac:dyDescent="0.3">
      <c r="A2125" s="25">
        <v>39658</v>
      </c>
      <c r="B2125" s="1">
        <v>3.1246753124160569</v>
      </c>
      <c r="C2125" s="1">
        <v>1.1818145389714629</v>
      </c>
      <c r="D2125" s="1">
        <v>1.0133210507963859</v>
      </c>
      <c r="E2125" s="1">
        <v>0.97957338119368165</v>
      </c>
      <c r="F2125" s="1">
        <v>22.414833508587918</v>
      </c>
      <c r="G2125" s="1">
        <v>10.206658665158169</v>
      </c>
      <c r="H2125" s="1"/>
      <c r="I2125" s="1">
        <v>4.0833459422430476</v>
      </c>
      <c r="J2125" s="1">
        <v>0.90374321454014916</v>
      </c>
      <c r="K2125" s="1">
        <v>10.51233480443398</v>
      </c>
      <c r="L2125" s="1">
        <v>11.1129949616296</v>
      </c>
      <c r="M2125" s="1">
        <v>3.7372999720919342E-2</v>
      </c>
      <c r="N2125" s="1">
        <v>7.7928650158686867</v>
      </c>
      <c r="O2125" s="1"/>
      <c r="P2125" s="1">
        <v>2.7038334931852108</v>
      </c>
      <c r="Q2125" s="1">
        <v>3.4571310781454359</v>
      </c>
      <c r="R2125" s="1"/>
      <c r="S2125" s="1"/>
      <c r="T2125" s="1">
        <v>3.4283520378027168</v>
      </c>
    </row>
    <row r="2126" spans="1:20" x14ac:dyDescent="0.3">
      <c r="A2126" s="25">
        <v>39659</v>
      </c>
      <c r="B2126" s="1">
        <v>3.1057712651808469</v>
      </c>
      <c r="C2126" s="1">
        <v>1.2284069716367541</v>
      </c>
      <c r="D2126" s="1">
        <v>1.0178327206508551</v>
      </c>
      <c r="E2126" s="1">
        <v>0.97359065259147382</v>
      </c>
      <c r="F2126" s="1">
        <v>23.975332347204219</v>
      </c>
      <c r="G2126" s="1">
        <v>10.5872706421417</v>
      </c>
      <c r="H2126" s="1"/>
      <c r="I2126" s="1">
        <v>4.1868131438452414</v>
      </c>
      <c r="J2126" s="1">
        <v>0.91053405852860125</v>
      </c>
      <c r="K2126" s="1">
        <v>10.774357107494421</v>
      </c>
      <c r="L2126" s="1">
        <v>11.388077090402801</v>
      </c>
      <c r="M2126" s="1">
        <v>3.8135243597439937E-2</v>
      </c>
      <c r="N2126" s="1">
        <v>8.1289227856718878</v>
      </c>
      <c r="O2126" s="1"/>
      <c r="P2126" s="1">
        <v>2.7171092714788712</v>
      </c>
      <c r="Q2126" s="1">
        <v>3.4333677026308802</v>
      </c>
      <c r="R2126" s="1"/>
      <c r="S2126" s="1"/>
      <c r="T2126" s="1">
        <v>3.5438275251033668</v>
      </c>
    </row>
    <row r="2127" spans="1:20" x14ac:dyDescent="0.3">
      <c r="A2127" s="25">
        <v>39660</v>
      </c>
      <c r="B2127" s="1">
        <v>3.1028265302126661</v>
      </c>
      <c r="C2127" s="1">
        <v>1.201572717687859</v>
      </c>
      <c r="D2127" s="1">
        <v>0.99076270149222445</v>
      </c>
      <c r="E2127" s="1">
        <v>0.98686390511232203</v>
      </c>
      <c r="F2127" s="1">
        <v>23.555529100342468</v>
      </c>
      <c r="G2127" s="1">
        <v>10.49175179075721</v>
      </c>
      <c r="H2127" s="1"/>
      <c r="I2127" s="1">
        <v>4.1951621485862463</v>
      </c>
      <c r="J2127" s="1">
        <v>0.90274149315041075</v>
      </c>
      <c r="K2127" s="1">
        <v>10.80579978376314</v>
      </c>
      <c r="L2127" s="1">
        <v>11.304107219806451</v>
      </c>
      <c r="M2127" s="1">
        <v>3.8539847849485533E-2</v>
      </c>
      <c r="N2127" s="1">
        <v>8.0140631125826012</v>
      </c>
      <c r="O2127" s="1"/>
      <c r="P2127" s="1">
        <v>2.644092491527394</v>
      </c>
      <c r="Q2127" s="1">
        <v>3.420165827267974</v>
      </c>
      <c r="R2127" s="1"/>
      <c r="S2127" s="1"/>
      <c r="T2127" s="1">
        <v>3.514766686355582</v>
      </c>
    </row>
    <row r="2128" spans="1:20" x14ac:dyDescent="0.3">
      <c r="A2128" s="25">
        <v>39661</v>
      </c>
      <c r="B2128" s="1">
        <v>3.0898869397819162</v>
      </c>
      <c r="C2128" s="1">
        <v>1.1508151658354691</v>
      </c>
      <c r="D2128" s="1">
        <v>0.96369268231768557</v>
      </c>
      <c r="E2128" s="1">
        <v>0.96701029172862563</v>
      </c>
      <c r="F2128" s="1">
        <v>22.32251836236447</v>
      </c>
      <c r="G2128" s="1">
        <v>10.41154187201486</v>
      </c>
      <c r="H2128" s="1"/>
      <c r="I2128" s="1">
        <v>4.1207379305700149</v>
      </c>
      <c r="J2128" s="1">
        <v>0.86855565811559055</v>
      </c>
      <c r="K2128" s="1">
        <v>10.669548186598689</v>
      </c>
      <c r="L2128" s="1">
        <v>11.015445030379061</v>
      </c>
      <c r="M2128" s="1">
        <v>3.7363776414053973E-2</v>
      </c>
      <c r="N2128" s="1">
        <v>7.7330161253278451</v>
      </c>
      <c r="O2128" s="1"/>
      <c r="P2128" s="1">
        <v>2.5600125629270778</v>
      </c>
      <c r="Q2128" s="1">
        <v>3.419285702351639</v>
      </c>
      <c r="R2128" s="1"/>
      <c r="S2128" s="1"/>
      <c r="T2128" s="1">
        <v>3.404016538688718</v>
      </c>
    </row>
    <row r="2129" spans="1:20" x14ac:dyDescent="0.3">
      <c r="A2129" s="25">
        <v>39664</v>
      </c>
      <c r="B2129" s="1">
        <v>3.100421395807293</v>
      </c>
      <c r="C2129" s="1">
        <v>1.1003457999017821</v>
      </c>
      <c r="D2129" s="1">
        <v>0.93842733109766119</v>
      </c>
      <c r="E2129" s="1">
        <v>0.95993023794675625</v>
      </c>
      <c r="F2129" s="1">
        <v>20.852100567706419</v>
      </c>
      <c r="G2129" s="1">
        <v>10.356680521838589</v>
      </c>
      <c r="H2129" s="1"/>
      <c r="I2129" s="1">
        <v>3.9206723579751528</v>
      </c>
      <c r="J2129" s="1">
        <v>0.86986457525838978</v>
      </c>
      <c r="K2129" s="1">
        <v>10.418006775627831</v>
      </c>
      <c r="L2129" s="1">
        <v>10.517789010047579</v>
      </c>
      <c r="M2129" s="1">
        <v>3.6798622668401941E-2</v>
      </c>
      <c r="N2129" s="1">
        <v>7.3891295452336143</v>
      </c>
      <c r="O2129" s="1"/>
      <c r="P2129" s="1">
        <v>2.5799262302348378</v>
      </c>
      <c r="Q2129" s="1">
        <v>3.4544907031653058</v>
      </c>
      <c r="R2129" s="1"/>
      <c r="S2129" s="1"/>
      <c r="T2129" s="1">
        <v>3.284642646190195</v>
      </c>
    </row>
    <row r="2130" spans="1:20" x14ac:dyDescent="0.3">
      <c r="A2130" s="25">
        <v>39665</v>
      </c>
      <c r="B2130" s="1">
        <v>3.1416554326855022</v>
      </c>
      <c r="C2130" s="1">
        <v>1.149590733704611</v>
      </c>
      <c r="D2130" s="1">
        <v>0.94654833684524997</v>
      </c>
      <c r="E2130" s="1">
        <v>0.97035069971387522</v>
      </c>
      <c r="F2130" s="1">
        <v>21.042235777886901</v>
      </c>
      <c r="G2130" s="1">
        <v>10.67391019702271</v>
      </c>
      <c r="H2130" s="1"/>
      <c r="I2130" s="1">
        <v>4.0628918222608066</v>
      </c>
      <c r="J2130" s="1">
        <v>0.92895909006021615</v>
      </c>
      <c r="K2130" s="1">
        <v>10.83724246085297</v>
      </c>
      <c r="L2130" s="1">
        <v>10.861749021422749</v>
      </c>
      <c r="M2130" s="1">
        <v>3.782455437986848E-2</v>
      </c>
      <c r="N2130" s="1">
        <v>7.2419026144435881</v>
      </c>
      <c r="O2130" s="1"/>
      <c r="P2130" s="1">
        <v>2.677281936863352</v>
      </c>
      <c r="Q2130" s="1">
        <v>3.5865094561009911</v>
      </c>
      <c r="R2130" s="1"/>
      <c r="S2130" s="1"/>
      <c r="T2130" s="1">
        <v>3.3354991139988188</v>
      </c>
    </row>
    <row r="2131" spans="1:20" x14ac:dyDescent="0.3">
      <c r="A2131" s="25">
        <v>39666</v>
      </c>
      <c r="B2131" s="1">
        <v>3.1174992552842471</v>
      </c>
      <c r="C2131" s="1">
        <v>1.1912335030398999</v>
      </c>
      <c r="D2131" s="1">
        <v>0.95647401054735359</v>
      </c>
      <c r="E2131" s="1">
        <v>0.99803910883236679</v>
      </c>
      <c r="F2131" s="1">
        <v>21.345453986494419</v>
      </c>
      <c r="G2131" s="1">
        <v>10.78749878019612</v>
      </c>
      <c r="H2131" s="1"/>
      <c r="I2131" s="1">
        <v>4.1967149618663289</v>
      </c>
      <c r="J2131" s="1">
        <v>0.93859471194946142</v>
      </c>
      <c r="K2131" s="1">
        <v>10.93157048965913</v>
      </c>
      <c r="L2131" s="1">
        <v>11.197845130387339</v>
      </c>
      <c r="M2131" s="1">
        <v>3.8711021041858508E-2</v>
      </c>
      <c r="N2131" s="1">
        <v>7.4678852062289094</v>
      </c>
      <c r="O2131" s="1"/>
      <c r="P2131" s="1">
        <v>2.6330293430112852</v>
      </c>
      <c r="Q2131" s="1">
        <v>3.6701213330912288</v>
      </c>
      <c r="R2131" s="1"/>
      <c r="S2131" s="1"/>
      <c r="T2131" s="1">
        <v>3.3988186650915542</v>
      </c>
    </row>
    <row r="2132" spans="1:20" x14ac:dyDescent="0.3">
      <c r="A2132" s="25">
        <v>39667</v>
      </c>
      <c r="B2132" s="1">
        <v>3.0602702692404411</v>
      </c>
      <c r="C2132" s="1">
        <v>1.171028863769241</v>
      </c>
      <c r="D2132" s="1">
        <v>0.94745067082250722</v>
      </c>
      <c r="E2132" s="1">
        <v>0.99984198750684883</v>
      </c>
      <c r="F2132" s="1">
        <v>21.225307000568669</v>
      </c>
      <c r="G2132" s="1">
        <v>10.692445443248021</v>
      </c>
      <c r="H2132" s="1"/>
      <c r="I2132" s="1">
        <v>4.1746655202831411</v>
      </c>
      <c r="J2132" s="1">
        <v>0.90041224932386055</v>
      </c>
      <c r="K2132" s="1">
        <v>10.669548186598689</v>
      </c>
      <c r="L2132" s="1">
        <v>11.00256023896101</v>
      </c>
      <c r="M2132" s="1">
        <v>3.8016054401631631E-2</v>
      </c>
      <c r="N2132" s="1">
        <v>7.5510254895074889</v>
      </c>
      <c r="O2132" s="1"/>
      <c r="P2132" s="1">
        <v>2.535673636223494</v>
      </c>
      <c r="Q2132" s="1">
        <v>3.60851258155175</v>
      </c>
      <c r="R2132" s="1"/>
      <c r="S2132" s="1"/>
      <c r="T2132" s="1">
        <v>3.3678086237448319</v>
      </c>
    </row>
    <row r="2133" spans="1:20" x14ac:dyDescent="0.3">
      <c r="A2133" s="25">
        <v>39668</v>
      </c>
      <c r="B2133" s="1">
        <v>3.0358477994693169</v>
      </c>
      <c r="C2133" s="1">
        <v>1.1971366228262359</v>
      </c>
      <c r="D2133" s="1">
        <v>0.94745067082250722</v>
      </c>
      <c r="E2133" s="1">
        <v>0.99192245233423459</v>
      </c>
      <c r="F2133" s="1">
        <v>20.808958027846909</v>
      </c>
      <c r="G2133" s="1">
        <v>10.762600217964421</v>
      </c>
      <c r="H2133" s="1"/>
      <c r="I2133" s="1">
        <v>4.1739958660054839</v>
      </c>
      <c r="J2133" s="1">
        <v>0.90590553520416184</v>
      </c>
      <c r="K2133" s="1">
        <v>10.470411236075689</v>
      </c>
      <c r="L2133" s="1">
        <v>10.852009961424301</v>
      </c>
      <c r="M2133" s="1">
        <v>3.8267640190204011E-2</v>
      </c>
      <c r="N2133" s="1">
        <v>7.5050834169879126</v>
      </c>
      <c r="O2133" s="1"/>
      <c r="P2133" s="1">
        <v>2.6330293430112852</v>
      </c>
      <c r="Q2133" s="1">
        <v>3.562746080586435</v>
      </c>
      <c r="R2133" s="1"/>
      <c r="S2133" s="1"/>
      <c r="T2133" s="1">
        <v>3.3422327229769651</v>
      </c>
    </row>
    <row r="2134" spans="1:20" x14ac:dyDescent="0.3">
      <c r="A2134" s="25">
        <v>39671</v>
      </c>
      <c r="B2134" s="1">
        <v>2.8543958488885912</v>
      </c>
      <c r="C2134" s="1">
        <v>1.183132863552649</v>
      </c>
      <c r="D2134" s="1">
        <v>0.93842733109766119</v>
      </c>
      <c r="E2134" s="1">
        <v>0.98375171586161836</v>
      </c>
      <c r="F2134" s="1">
        <v>19.89430852070058</v>
      </c>
      <c r="G2134" s="1">
        <v>10.683001558028559</v>
      </c>
      <c r="H2134" s="1"/>
      <c r="I2134" s="1">
        <v>3.9269451047738779</v>
      </c>
      <c r="J2134" s="1">
        <v>0.87475151757558245</v>
      </c>
      <c r="K2134" s="1">
        <v>10.11406090338799</v>
      </c>
      <c r="L2134" s="1">
        <v>10.531207230834241</v>
      </c>
      <c r="M2134" s="1">
        <v>3.7362814764110942E-2</v>
      </c>
      <c r="N2134" s="1">
        <v>7.3299329429881963</v>
      </c>
      <c r="O2134" s="1"/>
      <c r="P2134" s="1">
        <v>2.6662187885065198</v>
      </c>
      <c r="Q2134" s="1">
        <v>3.3277527001898841</v>
      </c>
      <c r="R2134" s="1"/>
      <c r="S2134" s="1"/>
      <c r="T2134" s="1">
        <v>3.2321323095097472</v>
      </c>
    </row>
    <row r="2135" spans="1:20" x14ac:dyDescent="0.3">
      <c r="A2135" s="25">
        <v>39672</v>
      </c>
      <c r="B2135" s="1">
        <v>2.870646962149749</v>
      </c>
      <c r="C2135" s="1">
        <v>1.1692140572730629</v>
      </c>
      <c r="D2135" s="1">
        <v>0.9158689817934994</v>
      </c>
      <c r="E2135" s="1">
        <v>0.9699470642610184</v>
      </c>
      <c r="F2135" s="1">
        <v>19.651428834281141</v>
      </c>
      <c r="G2135" s="1">
        <v>10.738802801101199</v>
      </c>
      <c r="H2135" s="1"/>
      <c r="I2135" s="1">
        <v>3.8331227621180108</v>
      </c>
      <c r="J2135" s="1">
        <v>0.87118801165066695</v>
      </c>
      <c r="K2135" s="1">
        <v>10.11406090338799</v>
      </c>
      <c r="L2135" s="1">
        <v>10.394015390743739</v>
      </c>
      <c r="M2135" s="1">
        <v>3.7410780613400259E-2</v>
      </c>
      <c r="N2135" s="1">
        <v>7.3821630998039884</v>
      </c>
      <c r="O2135" s="1"/>
      <c r="P2135" s="1">
        <v>2.8299533863113271</v>
      </c>
      <c r="Q2135" s="1">
        <v>3.2406203233031801</v>
      </c>
      <c r="R2135" s="1"/>
      <c r="S2135" s="1"/>
      <c r="T2135" s="1">
        <v>3.2192557590076789</v>
      </c>
    </row>
    <row r="2136" spans="1:20" x14ac:dyDescent="0.3">
      <c r="A2136" s="25">
        <v>39673</v>
      </c>
      <c r="B2136" s="1">
        <v>2.8644086790710119</v>
      </c>
      <c r="C2136" s="1">
        <v>1.1399922788771479</v>
      </c>
      <c r="D2136" s="1">
        <v>0.92489232151834599</v>
      </c>
      <c r="E2136" s="1">
        <v>0.94662561979513682</v>
      </c>
      <c r="F2136" s="1">
        <v>20.179209866302578</v>
      </c>
      <c r="G2136" s="1">
        <v>10.520659571872899</v>
      </c>
      <c r="H2136" s="1"/>
      <c r="I2136" s="1">
        <v>3.7263529183653321</v>
      </c>
      <c r="J2136" s="1">
        <v>0.8600887049077377</v>
      </c>
      <c r="K2136" s="1">
        <v>9.9044430607754137</v>
      </c>
      <c r="L2136" s="1">
        <v>10.2603087605538</v>
      </c>
      <c r="M2136" s="1">
        <v>3.6732013236135723E-2</v>
      </c>
      <c r="N2136" s="1">
        <v>7.5101056786183626</v>
      </c>
      <c r="O2136" s="1"/>
      <c r="P2136" s="1">
        <v>2.8454417940108918</v>
      </c>
      <c r="Q2136" s="1">
        <v>3.317262707077592</v>
      </c>
      <c r="R2136" s="1"/>
      <c r="S2136" s="1"/>
      <c r="T2136" s="1">
        <v>3.223449497932664</v>
      </c>
    </row>
    <row r="2137" spans="1:20" x14ac:dyDescent="0.3">
      <c r="A2137" s="25">
        <v>39674</v>
      </c>
      <c r="B2137" s="1">
        <v>2.8823792456791879</v>
      </c>
      <c r="C2137" s="1">
        <v>1.1427703501882369</v>
      </c>
      <c r="D2137" s="1">
        <v>0.9113573119390308</v>
      </c>
      <c r="E2137" s="1">
        <v>0.93831727499513518</v>
      </c>
      <c r="F2137" s="1">
        <v>20.541667263389449</v>
      </c>
      <c r="G2137" s="1">
        <v>10.56803136353456</v>
      </c>
      <c r="H2137" s="1"/>
      <c r="I2137" s="1">
        <v>3.7562990862299488</v>
      </c>
      <c r="J2137" s="1">
        <v>0.8621440529292359</v>
      </c>
      <c r="K2137" s="1">
        <v>10.15598447256739</v>
      </c>
      <c r="L2137" s="1">
        <v>10.52250114350063</v>
      </c>
      <c r="M2137" s="1">
        <v>3.7455494658162163E-2</v>
      </c>
      <c r="N2137" s="1">
        <v>7.4843416499585844</v>
      </c>
      <c r="O2137" s="1"/>
      <c r="P2137" s="1">
        <v>2.931734352521489</v>
      </c>
      <c r="Q2137" s="1">
        <v>3.4389888460678062</v>
      </c>
      <c r="R2137" s="1"/>
      <c r="S2137" s="1"/>
      <c r="T2137" s="1">
        <v>3.2568222090962791</v>
      </c>
    </row>
    <row r="2138" spans="1:20" x14ac:dyDescent="0.3">
      <c r="A2138" s="25">
        <v>39675</v>
      </c>
      <c r="B2138" s="1">
        <v>2.880217715501352</v>
      </c>
      <c r="C2138" s="1">
        <v>1.1010202710837129</v>
      </c>
      <c r="D2138" s="1">
        <v>0.87977562291002298</v>
      </c>
      <c r="E2138" s="1">
        <v>0.92829254359098001</v>
      </c>
      <c r="F2138" s="1">
        <v>20.02055034012513</v>
      </c>
      <c r="G2138" s="1">
        <v>10.33037243510854</v>
      </c>
      <c r="H2138" s="1"/>
      <c r="I2138" s="1">
        <v>3.729438398518071</v>
      </c>
      <c r="J2138" s="1">
        <v>0.86526536570044632</v>
      </c>
      <c r="K2138" s="1">
        <v>10.061656442940119</v>
      </c>
      <c r="L2138" s="1">
        <v>10.398540120104871</v>
      </c>
      <c r="M2138" s="1">
        <v>3.6914858528903222E-2</v>
      </c>
      <c r="N2138" s="1">
        <v>7.3147484879871216</v>
      </c>
      <c r="O2138" s="1"/>
      <c r="P2138" s="1">
        <v>2.9538606495006139</v>
      </c>
      <c r="Q2138" s="1">
        <v>3.3921017408005389</v>
      </c>
      <c r="R2138" s="1"/>
      <c r="S2138" s="1"/>
      <c r="T2138" s="1">
        <v>3.2040165386887192</v>
      </c>
    </row>
    <row r="2139" spans="1:20" x14ac:dyDescent="0.3">
      <c r="A2139" s="25">
        <v>39678</v>
      </c>
      <c r="B2139" s="1">
        <v>2.883720971678676</v>
      </c>
      <c r="C2139" s="1">
        <v>1.0795391487444199</v>
      </c>
      <c r="D2139" s="1">
        <v>0.86714294729205643</v>
      </c>
      <c r="E2139" s="1">
        <v>0.91582270282651457</v>
      </c>
      <c r="F2139" s="1">
        <v>19.58880167522635</v>
      </c>
      <c r="G2139" s="1">
        <v>10.11434678088397</v>
      </c>
      <c r="H2139" s="1"/>
      <c r="I2139" s="1">
        <v>3.655381087699495</v>
      </c>
      <c r="J2139" s="1">
        <v>0.85765077692240455</v>
      </c>
      <c r="K2139" s="1">
        <v>9.8968838557083849</v>
      </c>
      <c r="L2139" s="1">
        <v>10.207454969939061</v>
      </c>
      <c r="M2139" s="1">
        <v>3.6485902757849041E-2</v>
      </c>
      <c r="N2139" s="1">
        <v>7.1282417761764636</v>
      </c>
      <c r="O2139" s="1"/>
      <c r="P2139" s="1">
        <v>2.956073279171981</v>
      </c>
      <c r="Q2139" s="1">
        <v>3.3921017408005389</v>
      </c>
      <c r="R2139" s="1"/>
      <c r="S2139" s="1"/>
      <c r="T2139" s="1">
        <v>3.149793266391022</v>
      </c>
    </row>
    <row r="2140" spans="1:20" x14ac:dyDescent="0.3">
      <c r="A2140" s="25">
        <v>39679</v>
      </c>
      <c r="B2140" s="1">
        <v>2.9161033727187751</v>
      </c>
      <c r="C2140" s="1">
        <v>1.0426238116023301</v>
      </c>
      <c r="D2140" s="1">
        <v>0.9113573119390308</v>
      </c>
      <c r="E2140" s="1">
        <v>0.93325456296151199</v>
      </c>
      <c r="F2140" s="1">
        <v>19.77855422426239</v>
      </c>
      <c r="G2140" s="1">
        <v>9.9395531965244075</v>
      </c>
      <c r="H2140" s="1"/>
      <c r="I2140" s="1">
        <v>3.6082325163180529</v>
      </c>
      <c r="J2140" s="1">
        <v>0.84666270436991786</v>
      </c>
      <c r="K2140" s="1">
        <v>9.8442408558949985</v>
      </c>
      <c r="L2140" s="1">
        <v>10.170277937234291</v>
      </c>
      <c r="M2140" s="1">
        <v>3.6331831489852327E-2</v>
      </c>
      <c r="N2140" s="1">
        <v>7.3174831986731386</v>
      </c>
      <c r="O2140" s="1"/>
      <c r="P2140" s="1">
        <v>2.8874817582977772</v>
      </c>
      <c r="Q2140" s="1">
        <v>3.38037996442594</v>
      </c>
      <c r="R2140" s="1"/>
      <c r="S2140" s="1"/>
      <c r="T2140" s="1">
        <v>3.168222090962789</v>
      </c>
    </row>
    <row r="2141" spans="1:20" x14ac:dyDescent="0.3">
      <c r="A2141" s="25">
        <v>39680</v>
      </c>
      <c r="B2141" s="1">
        <v>2.9418283952253952</v>
      </c>
      <c r="C2141" s="1">
        <v>1.0829738111743969</v>
      </c>
      <c r="D2141" s="1">
        <v>0.9113573119390308</v>
      </c>
      <c r="E2141" s="1">
        <v>0.93990196645560264</v>
      </c>
      <c r="F2141" s="1">
        <v>21.03281001858339</v>
      </c>
      <c r="G2141" s="1">
        <v>10.099064205254789</v>
      </c>
      <c r="H2141" s="1"/>
      <c r="I2141" s="1">
        <v>3.704382172017624</v>
      </c>
      <c r="J2141" s="1">
        <v>0.84618403524442665</v>
      </c>
      <c r="K2141" s="1">
        <v>10.128513051767049</v>
      </c>
      <c r="L2141" s="1">
        <v>10.450783353443301</v>
      </c>
      <c r="M2141" s="1">
        <v>3.6874089743807903E-2</v>
      </c>
      <c r="N2141" s="1">
        <v>7.6168907529870147</v>
      </c>
      <c r="O2141" s="1"/>
      <c r="P2141" s="1">
        <v>2.9361596118642219</v>
      </c>
      <c r="Q2141" s="1">
        <v>3.3993151416997831</v>
      </c>
      <c r="R2141" s="1"/>
      <c r="S2141" s="1"/>
      <c r="T2141" s="1">
        <v>3.270939161252215</v>
      </c>
    </row>
    <row r="2142" spans="1:20" x14ac:dyDescent="0.3">
      <c r="A2142" s="25">
        <v>39681</v>
      </c>
      <c r="B2142" s="1">
        <v>2.9269238253114889</v>
      </c>
      <c r="C2142" s="1">
        <v>1.105175414621423</v>
      </c>
      <c r="D2142" s="1">
        <v>0.88428729276449181</v>
      </c>
      <c r="E2142" s="1">
        <v>0.94644658663830483</v>
      </c>
      <c r="F2142" s="1">
        <v>21.580169236882199</v>
      </c>
      <c r="G2142" s="1">
        <v>10.025589116112799</v>
      </c>
      <c r="H2142" s="1"/>
      <c r="I2142" s="1">
        <v>3.6913103970264638</v>
      </c>
      <c r="J2142" s="1">
        <v>0.83574896428257828</v>
      </c>
      <c r="K2142" s="1">
        <v>10.14957025185663</v>
      </c>
      <c r="L2142" s="1">
        <v>10.47263137052607</v>
      </c>
      <c r="M2142" s="1">
        <v>3.6365703308331977E-2</v>
      </c>
      <c r="N2142" s="1">
        <v>7.8214798798738281</v>
      </c>
      <c r="O2142" s="1"/>
      <c r="P2142" s="1">
        <v>2.8985449069200699</v>
      </c>
      <c r="Q2142" s="1">
        <v>3.4398905212091031</v>
      </c>
      <c r="R2142" s="1"/>
      <c r="S2142" s="1"/>
      <c r="T2142" s="1">
        <v>3.3038393384524509</v>
      </c>
    </row>
    <row r="2143" spans="1:20" x14ac:dyDescent="0.3">
      <c r="A2143" s="25">
        <v>39682</v>
      </c>
      <c r="B2143" s="1">
        <v>2.9346426488346662</v>
      </c>
      <c r="C2143" s="1">
        <v>1.0620433356818999</v>
      </c>
      <c r="D2143" s="1">
        <v>0.88428729276449181</v>
      </c>
      <c r="E2143" s="1">
        <v>0.94093570118312075</v>
      </c>
      <c r="F2143" s="1">
        <v>21.29576634025819</v>
      </c>
      <c r="G2143" s="1">
        <v>10.12574467919595</v>
      </c>
      <c r="H2143" s="1"/>
      <c r="I2143" s="1">
        <v>3.736592526504483</v>
      </c>
      <c r="J2143" s="1">
        <v>0.84281029013408892</v>
      </c>
      <c r="K2143" s="1">
        <v>10.25485624984117</v>
      </c>
      <c r="L2143" s="1">
        <v>10.55484243992187</v>
      </c>
      <c r="M2143" s="1">
        <v>3.6746131481736242E-2</v>
      </c>
      <c r="N2143" s="1">
        <v>7.7954366032746734</v>
      </c>
      <c r="O2143" s="1"/>
      <c r="P2143" s="1">
        <v>2.9914753544447659</v>
      </c>
      <c r="Q2143" s="1">
        <v>3.3948067659933021</v>
      </c>
      <c r="R2143" s="1"/>
      <c r="S2143" s="1"/>
      <c r="T2143" s="1">
        <v>3.298877731836976</v>
      </c>
    </row>
    <row r="2144" spans="1:20" x14ac:dyDescent="0.3">
      <c r="A2144" s="25">
        <v>39685</v>
      </c>
      <c r="B2144" s="1">
        <v>2.889162802731402</v>
      </c>
      <c r="C2144" s="1">
        <v>1.039783191616531</v>
      </c>
      <c r="D2144" s="1">
        <v>0.88428729276449181</v>
      </c>
      <c r="E2144" s="1">
        <v>0.91461492667494637</v>
      </c>
      <c r="F2144" s="1">
        <v>20.69063434198846</v>
      </c>
      <c r="G2144" s="1">
        <v>9.9402184024895774</v>
      </c>
      <c r="H2144" s="1"/>
      <c r="I2144" s="1">
        <v>3.744528673263086</v>
      </c>
      <c r="J2144" s="1">
        <v>0.83919506141666877</v>
      </c>
      <c r="K2144" s="1">
        <v>9.8863552552530383</v>
      </c>
      <c r="L2144" s="1">
        <v>10.260523450534119</v>
      </c>
      <c r="M2144" s="1">
        <v>3.6312111573242309E-2</v>
      </c>
      <c r="N2144" s="1">
        <v>7.5106703245657522</v>
      </c>
      <c r="O2144" s="1"/>
      <c r="P2144" s="1">
        <v>2.9140333148850961</v>
      </c>
      <c r="Q2144" s="1">
        <v>3.4263653947830388</v>
      </c>
      <c r="R2144" s="1"/>
      <c r="S2144" s="1"/>
      <c r="T2144" s="1">
        <v>3.2177790903721202</v>
      </c>
    </row>
    <row r="2145" spans="1:20" x14ac:dyDescent="0.3">
      <c r="A2145" s="25">
        <v>39686</v>
      </c>
      <c r="B2145" s="1">
        <v>2.8835671444627389</v>
      </c>
      <c r="C2145" s="1">
        <v>1.0143960682687549</v>
      </c>
      <c r="D2145" s="1">
        <v>0.86714294729205654</v>
      </c>
      <c r="E2145" s="1">
        <v>0.92328243885016059</v>
      </c>
      <c r="F2145" s="1">
        <v>20.673555152381759</v>
      </c>
      <c r="G2145" s="1">
        <v>9.7608473698837113</v>
      </c>
      <c r="H2145" s="1"/>
      <c r="I2145" s="1">
        <v>3.777241384232167</v>
      </c>
      <c r="J2145" s="1">
        <v>0.84178779495885436</v>
      </c>
      <c r="K2145" s="1">
        <v>9.7284262582762224</v>
      </c>
      <c r="L2145" s="1">
        <v>10.10805905696332</v>
      </c>
      <c r="M2145" s="1">
        <v>3.6078577595629893E-2</v>
      </c>
      <c r="N2145" s="1">
        <v>7.5829517321198896</v>
      </c>
      <c r="O2145" s="1"/>
      <c r="P2145" s="1">
        <v>2.9759869464797402</v>
      </c>
      <c r="Q2145" s="1">
        <v>3.2099633698858669</v>
      </c>
      <c r="R2145" s="1"/>
      <c r="S2145" s="1"/>
      <c r="T2145" s="1">
        <v>3.2107501476668632</v>
      </c>
    </row>
    <row r="2146" spans="1:20" x14ac:dyDescent="0.3">
      <c r="A2146" s="25">
        <v>39687</v>
      </c>
      <c r="B2146" s="1">
        <v>2.9179077742468751</v>
      </c>
      <c r="C2146" s="1">
        <v>1.043832524770903</v>
      </c>
      <c r="D2146" s="1">
        <v>0.8662406133307079</v>
      </c>
      <c r="E2146" s="1">
        <v>0.94075413699083199</v>
      </c>
      <c r="F2146" s="1">
        <v>21.377070943963911</v>
      </c>
      <c r="G2146" s="1">
        <v>9.9763036276690382</v>
      </c>
      <c r="H2146" s="1"/>
      <c r="I2146" s="1">
        <v>3.7321106427780619</v>
      </c>
      <c r="J2146" s="1">
        <v>0.83626110196775505</v>
      </c>
      <c r="K2146" s="1">
        <v>9.9495268547006539</v>
      </c>
      <c r="L2146" s="1">
        <v>10.36965596880543</v>
      </c>
      <c r="M2146" s="1">
        <v>3.6350458762236207E-2</v>
      </c>
      <c r="N2146" s="1">
        <v>7.7769980624172588</v>
      </c>
      <c r="O2146" s="1"/>
      <c r="P2146" s="1">
        <v>2.9383722415355891</v>
      </c>
      <c r="Q2146" s="1">
        <v>3.2911141291356341</v>
      </c>
      <c r="R2146" s="1"/>
      <c r="S2146" s="1"/>
      <c r="T2146" s="1">
        <v>3.2793266391021851</v>
      </c>
    </row>
    <row r="2147" spans="1:20" x14ac:dyDescent="0.3">
      <c r="A2147" s="25">
        <v>39688</v>
      </c>
      <c r="B2147" s="1">
        <v>2.9334162673745499</v>
      </c>
      <c r="C2147" s="1">
        <v>1.038920411432251</v>
      </c>
      <c r="D2147" s="1">
        <v>0.86533827935345065</v>
      </c>
      <c r="E2147" s="1">
        <v>0.95560608910474443</v>
      </c>
      <c r="F2147" s="1">
        <v>21.62877926862652</v>
      </c>
      <c r="G2147" s="1">
        <v>10.218962459450839</v>
      </c>
      <c r="H2147" s="1"/>
      <c r="I2147" s="1">
        <v>3.8638973313539391</v>
      </c>
      <c r="J2147" s="1">
        <v>0.86275464422874082</v>
      </c>
      <c r="K2147" s="1">
        <v>10.233799050572699</v>
      </c>
      <c r="L2147" s="1">
        <v>10.67915162635466</v>
      </c>
      <c r="M2147" s="1">
        <v>3.73641554374698E-2</v>
      </c>
      <c r="N2147" s="1">
        <v>7.7982777498413682</v>
      </c>
      <c r="O2147" s="1"/>
      <c r="P2147" s="1">
        <v>3.0290900591234582</v>
      </c>
      <c r="Q2147" s="1">
        <v>3.4263653947830388</v>
      </c>
      <c r="R2147" s="1"/>
      <c r="S2147" s="1"/>
      <c r="T2147" s="1">
        <v>3.3303012404016541</v>
      </c>
    </row>
    <row r="2148" spans="1:20" x14ac:dyDescent="0.3">
      <c r="A2148" s="25">
        <v>39689</v>
      </c>
      <c r="B2148" s="1">
        <v>2.8660284569562391</v>
      </c>
      <c r="C2148" s="1">
        <v>1.04311147145367</v>
      </c>
      <c r="D2148" s="1">
        <v>0.84007292813342616</v>
      </c>
      <c r="E2148" s="1">
        <v>0.94080488988329602</v>
      </c>
      <c r="F2148" s="1">
        <v>21.48239521300367</v>
      </c>
      <c r="G2148" s="1">
        <v>10.08645248020995</v>
      </c>
      <c r="H2148" s="1"/>
      <c r="I2148" s="1">
        <v>3.8330772916939551</v>
      </c>
      <c r="J2148" s="1">
        <v>0.85083049486452456</v>
      </c>
      <c r="K2148" s="1">
        <v>10.03375565341674</v>
      </c>
      <c r="L2148" s="1">
        <v>10.457284222804811</v>
      </c>
      <c r="M2148" s="1">
        <v>3.7401501723197193E-2</v>
      </c>
      <c r="N2148" s="1">
        <v>7.686845640126438</v>
      </c>
      <c r="O2148" s="1"/>
      <c r="P2148" s="1">
        <v>3.06006687505351</v>
      </c>
      <c r="Q2148" s="1">
        <v>3.3262794582594299</v>
      </c>
      <c r="R2148" s="1"/>
      <c r="S2148" s="1"/>
      <c r="T2148" s="1">
        <v>3.2888363851151801</v>
      </c>
    </row>
    <row r="2149" spans="1:20" x14ac:dyDescent="0.3">
      <c r="A2149" s="25">
        <v>39692</v>
      </c>
      <c r="B2149" s="1">
        <v>2.8470155296861961</v>
      </c>
      <c r="C2149" s="1">
        <v>1.080260721081248</v>
      </c>
      <c r="D2149" s="1">
        <v>0.84007292813342616</v>
      </c>
      <c r="E2149" s="1">
        <v>0.9363945352486136</v>
      </c>
      <c r="F2149" s="1">
        <v>21.23290600174229</v>
      </c>
      <c r="G2149" s="1">
        <v>9.9576201771745243</v>
      </c>
      <c r="H2149" s="1"/>
      <c r="I2149" s="1">
        <v>3.8189853127139779</v>
      </c>
      <c r="J2149" s="1">
        <v>0.84915232813159236</v>
      </c>
      <c r="K2149" s="1">
        <v>9.7915978569027242</v>
      </c>
      <c r="L2149" s="1">
        <v>10.277342819334329</v>
      </c>
      <c r="M2149" s="1">
        <v>3.6895911733800212E-2</v>
      </c>
      <c r="N2149" s="1">
        <v>7.5417138864750743</v>
      </c>
      <c r="O2149" s="1"/>
      <c r="P2149" s="1">
        <v>3.077767912689902</v>
      </c>
      <c r="Q2149" s="1">
        <v>3.268572251527734</v>
      </c>
      <c r="R2149" s="1"/>
      <c r="S2149" s="1"/>
      <c r="T2149" s="1">
        <v>3.258239810986415</v>
      </c>
    </row>
    <row r="2150" spans="1:20" x14ac:dyDescent="0.3">
      <c r="A2150" s="25">
        <v>39693</v>
      </c>
      <c r="B2150" s="1">
        <v>2.8310945816642699</v>
      </c>
      <c r="C2150" s="1">
        <v>1.0713106820669911</v>
      </c>
      <c r="D2150" s="1">
        <v>0.84007292813342616</v>
      </c>
      <c r="E2150" s="1">
        <v>0.93389539002119759</v>
      </c>
      <c r="F2150" s="1">
        <v>20.593514135993551</v>
      </c>
      <c r="G2150" s="1">
        <v>10.08551168221554</v>
      </c>
      <c r="H2150" s="1"/>
      <c r="I2150" s="1">
        <v>3.738612200244567</v>
      </c>
      <c r="J2150" s="1">
        <v>0.85573961917375696</v>
      </c>
      <c r="K2150" s="1">
        <v>9.6167271553456999</v>
      </c>
      <c r="L2150" s="1">
        <v>10.439655116818781</v>
      </c>
      <c r="M2150" s="1">
        <v>3.6983037938354918E-2</v>
      </c>
      <c r="N2150" s="1">
        <v>7.322641088516459</v>
      </c>
      <c r="O2150" s="1"/>
      <c r="P2150" s="1">
        <v>3.152997322312745</v>
      </c>
      <c r="Q2150" s="1">
        <v>3.2442270236372401</v>
      </c>
      <c r="R2150" s="1"/>
      <c r="S2150" s="1"/>
      <c r="T2150" s="1">
        <v>3.21346721795629</v>
      </c>
    </row>
    <row r="2151" spans="1:20" x14ac:dyDescent="0.3">
      <c r="A2151" s="25">
        <v>39694</v>
      </c>
      <c r="B2151" s="1">
        <v>2.7678491333932951</v>
      </c>
      <c r="C2151" s="1">
        <v>1.0250218919122469</v>
      </c>
      <c r="D2151" s="1">
        <v>0.84007292813342616</v>
      </c>
      <c r="E2151" s="1">
        <v>0.920061169560492</v>
      </c>
      <c r="F2151" s="1">
        <v>20.239949386100861</v>
      </c>
      <c r="G2151" s="1">
        <v>9.8982469104110109</v>
      </c>
      <c r="H2151" s="1"/>
      <c r="I2151" s="1">
        <v>3.6864036995012102</v>
      </c>
      <c r="J2151" s="1">
        <v>0.84663228644269894</v>
      </c>
      <c r="K2151" s="1">
        <v>9.3532142254868464</v>
      </c>
      <c r="L2151" s="1">
        <v>10.469018904404351</v>
      </c>
      <c r="M2151" s="1">
        <v>3.6327037301745607E-2</v>
      </c>
      <c r="N2151" s="1">
        <v>7.1974635442628934</v>
      </c>
      <c r="O2151" s="1"/>
      <c r="P2151" s="1">
        <v>3.1972499165364572</v>
      </c>
      <c r="Q2151" s="1">
        <v>3.1107791082724279</v>
      </c>
      <c r="R2151" s="1"/>
      <c r="S2151" s="1"/>
      <c r="T2151" s="1">
        <v>3.1616656822209102</v>
      </c>
    </row>
    <row r="2152" spans="1:20" x14ac:dyDescent="0.3">
      <c r="A2152" s="25">
        <v>39695</v>
      </c>
      <c r="B2152" s="1">
        <v>2.6697952247910441</v>
      </c>
      <c r="C2152" s="1">
        <v>0.9484916334350304</v>
      </c>
      <c r="D2152" s="1">
        <v>0.84007292813342616</v>
      </c>
      <c r="E2152" s="1">
        <v>0.89684598139757388</v>
      </c>
      <c r="F2152" s="1">
        <v>19.33190161099829</v>
      </c>
      <c r="G2152" s="1">
        <v>9.6037007277701392</v>
      </c>
      <c r="H2152" s="1"/>
      <c r="I2152" s="1">
        <v>3.604430518531538</v>
      </c>
      <c r="J2152" s="1">
        <v>0.83052833758476607</v>
      </c>
      <c r="K2152" s="1">
        <v>8.6502096677069122</v>
      </c>
      <c r="L2152" s="1">
        <v>10.14114216035429</v>
      </c>
      <c r="M2152" s="1">
        <v>3.5025498200852032E-2</v>
      </c>
      <c r="N2152" s="1">
        <v>6.9479236161331954</v>
      </c>
      <c r="O2152" s="1"/>
      <c r="P2152" s="1">
        <v>3.035727948403018</v>
      </c>
      <c r="Q2152" s="1">
        <v>3.117090834030376</v>
      </c>
      <c r="R2152" s="1"/>
      <c r="S2152" s="1"/>
      <c r="T2152" s="1">
        <v>3.0365032486709982</v>
      </c>
    </row>
    <row r="2153" spans="1:20" x14ac:dyDescent="0.3">
      <c r="A2153" s="25">
        <v>39696</v>
      </c>
      <c r="B2153" s="1">
        <v>2.6703213873480749</v>
      </c>
      <c r="C2153" s="1">
        <v>0.94445338922363498</v>
      </c>
      <c r="D2153" s="1">
        <v>0.84007292813342616</v>
      </c>
      <c r="E2153" s="1">
        <v>0.90298568085571917</v>
      </c>
      <c r="F2153" s="1">
        <v>19.504920526178989</v>
      </c>
      <c r="G2153" s="1">
        <v>9.6878892580493634</v>
      </c>
      <c r="H2153" s="1"/>
      <c r="I2153" s="1">
        <v>3.7862609657776791</v>
      </c>
      <c r="J2153" s="1">
        <v>0.8376113376912101</v>
      </c>
      <c r="K2153" s="1">
        <v>8.8171210687806525</v>
      </c>
      <c r="L2153" s="1">
        <v>10.281826858640949</v>
      </c>
      <c r="M2153" s="1">
        <v>3.5245193028631487E-2</v>
      </c>
      <c r="N2153" s="1">
        <v>7.0188237944577203</v>
      </c>
      <c r="O2153" s="1"/>
      <c r="P2153" s="1">
        <v>3.1286583956622529</v>
      </c>
      <c r="Q2153" s="1">
        <v>3.065695353056626</v>
      </c>
      <c r="R2153" s="1"/>
      <c r="S2153" s="1"/>
      <c r="T2153" s="1">
        <v>3.067867690490254</v>
      </c>
    </row>
    <row r="2154" spans="1:20" x14ac:dyDescent="0.3">
      <c r="A2154" s="25">
        <v>39699</v>
      </c>
      <c r="B2154" s="1">
        <v>2.5983478381747749</v>
      </c>
      <c r="C2154" s="1">
        <v>0.96779944595043244</v>
      </c>
      <c r="D2154" s="1">
        <v>0.84007292813342616</v>
      </c>
      <c r="E2154" s="1">
        <v>0.88440744772989499</v>
      </c>
      <c r="F2154" s="1">
        <v>18.871042778556522</v>
      </c>
      <c r="G2154" s="1">
        <v>9.592851690376019</v>
      </c>
      <c r="H2154" s="1"/>
      <c r="I2154" s="1">
        <v>3.7135955547699488</v>
      </c>
      <c r="J2154" s="1">
        <v>0.82727110661250891</v>
      </c>
      <c r="K2154" s="1">
        <v>8.5558052594180793</v>
      </c>
      <c r="L2154" s="1">
        <v>10.338454249076319</v>
      </c>
      <c r="M2154" s="1">
        <v>3.5222848589085948E-2</v>
      </c>
      <c r="N2154" s="1">
        <v>6.6778823773838303</v>
      </c>
      <c r="O2154" s="1"/>
      <c r="P2154" s="1">
        <v>3.0844058017040021</v>
      </c>
      <c r="Q2154" s="1">
        <v>3.1378293615868098</v>
      </c>
      <c r="R2154" s="1"/>
      <c r="S2154" s="1"/>
      <c r="T2154" s="1">
        <v>2.9956881275841698</v>
      </c>
    </row>
    <row r="2155" spans="1:20" x14ac:dyDescent="0.3">
      <c r="A2155" s="25">
        <v>39700</v>
      </c>
      <c r="B2155" s="1">
        <v>2.494741042275971</v>
      </c>
      <c r="C2155" s="1">
        <v>0.9467705264390136</v>
      </c>
      <c r="D2155" s="1">
        <v>0.84007292813342616</v>
      </c>
      <c r="E2155" s="1">
        <v>0.85497890513071972</v>
      </c>
      <c r="F2155" s="1">
        <v>17.766038724522168</v>
      </c>
      <c r="G2155" s="1">
        <v>9.5265875024329016</v>
      </c>
      <c r="H2155" s="1"/>
      <c r="I2155" s="1">
        <v>3.6475569268920518</v>
      </c>
      <c r="J2155" s="1">
        <v>0.81784566702626271</v>
      </c>
      <c r="K2155" s="1">
        <v>8.0525688168196474</v>
      </c>
      <c r="L2155" s="1">
        <v>10.02471356245211</v>
      </c>
      <c r="M2155" s="1">
        <v>3.4048880920815962E-2</v>
      </c>
      <c r="N2155" s="1">
        <v>6.2425905053315702</v>
      </c>
      <c r="O2155" s="1"/>
      <c r="P2155" s="1">
        <v>3.0976815799976611</v>
      </c>
      <c r="Q2155" s="1">
        <v>2.9656094165330171</v>
      </c>
      <c r="R2155" s="1"/>
      <c r="S2155" s="1"/>
      <c r="T2155" s="1">
        <v>2.86089781453042</v>
      </c>
    </row>
    <row r="2156" spans="1:20" x14ac:dyDescent="0.3">
      <c r="A2156" s="25">
        <v>39701</v>
      </c>
      <c r="B2156" s="1">
        <v>2.483815419764642</v>
      </c>
      <c r="C2156" s="1">
        <v>0.98105083246761682</v>
      </c>
      <c r="D2156" s="1">
        <v>0.84007292813342616</v>
      </c>
      <c r="E2156" s="1">
        <v>0.87672964981461721</v>
      </c>
      <c r="F2156" s="1">
        <v>18.662643869373611</v>
      </c>
      <c r="G2156" s="1">
        <v>10.011501694825331</v>
      </c>
      <c r="H2156" s="1"/>
      <c r="I2156" s="1">
        <v>3.7699000088995231</v>
      </c>
      <c r="J2156" s="1">
        <v>0.82327080379727136</v>
      </c>
      <c r="K2156" s="1">
        <v>8.1805648833044895</v>
      </c>
      <c r="L2156" s="1">
        <v>10.149649834086279</v>
      </c>
      <c r="M2156" s="1">
        <v>3.4501678792335157E-2</v>
      </c>
      <c r="N2156" s="1">
        <v>6.3159644780520532</v>
      </c>
      <c r="O2156" s="1"/>
      <c r="P2156" s="1">
        <v>3.0888310610467351</v>
      </c>
      <c r="Q2156" s="1">
        <v>3.0332350493567199</v>
      </c>
      <c r="R2156" s="1"/>
      <c r="S2156" s="1"/>
      <c r="T2156" s="1">
        <v>2.9316597755463669</v>
      </c>
    </row>
    <row r="2157" spans="1:20" x14ac:dyDescent="0.3">
      <c r="A2157" s="25">
        <v>39702</v>
      </c>
      <c r="B2157" s="1">
        <v>2.5123418669702642</v>
      </c>
      <c r="C2157" s="1">
        <v>0.97350188691815043</v>
      </c>
      <c r="D2157" s="1">
        <v>0.84007292813342616</v>
      </c>
      <c r="E2157" s="1">
        <v>0.8951059637549923</v>
      </c>
      <c r="F2157" s="1">
        <v>19.48162084437741</v>
      </c>
      <c r="G2157" s="1">
        <v>10.189858801385229</v>
      </c>
      <c r="H2157" s="1"/>
      <c r="I2157" s="1">
        <v>3.7815449112998771</v>
      </c>
      <c r="J2157" s="1">
        <v>0.8398670909356607</v>
      </c>
      <c r="K2157" s="1">
        <v>7.9484429764176134</v>
      </c>
      <c r="L2157" s="1">
        <v>10.264069132674271</v>
      </c>
      <c r="M2157" s="1">
        <v>3.5060024326209471E-2</v>
      </c>
      <c r="N2157" s="1">
        <v>6.8913982808317584</v>
      </c>
      <c r="O2157" s="1"/>
      <c r="P2157" s="1">
        <v>3.148572062970012</v>
      </c>
      <c r="Q2157" s="1">
        <v>3.1044673825144802</v>
      </c>
      <c r="R2157" s="1"/>
      <c r="S2157" s="1"/>
      <c r="T2157" s="1">
        <v>3.0283520378027169</v>
      </c>
    </row>
    <row r="2158" spans="1:20" x14ac:dyDescent="0.3">
      <c r="A2158" s="25">
        <v>39703</v>
      </c>
      <c r="B2158" s="1">
        <v>2.530548362937131</v>
      </c>
      <c r="C2158" s="1">
        <v>0.97628496072042237</v>
      </c>
      <c r="D2158" s="1">
        <v>0.84007292813342616</v>
      </c>
      <c r="E2158" s="1">
        <v>0.90207180162764378</v>
      </c>
      <c r="F2158" s="1">
        <v>19.92600202198237</v>
      </c>
      <c r="G2158" s="1">
        <v>10.06728341922117</v>
      </c>
      <c r="H2158" s="1"/>
      <c r="I2158" s="1">
        <v>3.781314651495344</v>
      </c>
      <c r="J2158" s="1">
        <v>0.85581721758588791</v>
      </c>
      <c r="K2158" s="1">
        <v>8.3586262238640963</v>
      </c>
      <c r="L2158" s="1">
        <v>10.34739715039658</v>
      </c>
      <c r="M2158" s="1">
        <v>3.5842258304634868E-2</v>
      </c>
      <c r="N2158" s="1">
        <v>7.2082768781922404</v>
      </c>
      <c r="O2158" s="1"/>
      <c r="P2158" s="1">
        <v>3.049003726431216</v>
      </c>
      <c r="Q2158" s="1">
        <v>3.0855322054717642</v>
      </c>
      <c r="R2158" s="1"/>
      <c r="S2158" s="1"/>
      <c r="T2158" s="1">
        <v>3.0946249261665688</v>
      </c>
    </row>
    <row r="2159" spans="1:20" x14ac:dyDescent="0.3">
      <c r="A2159" s="25">
        <v>39706</v>
      </c>
      <c r="B2159" s="1">
        <v>2.422485904249458</v>
      </c>
      <c r="C2159" s="1">
        <v>0.90797011038410602</v>
      </c>
      <c r="D2159" s="1">
        <v>0.84007292813342616</v>
      </c>
      <c r="E2159" s="1">
        <v>0.84071124255875596</v>
      </c>
      <c r="F2159" s="1">
        <v>18.11152022022128</v>
      </c>
      <c r="G2159" s="1">
        <v>9.5535539847842887</v>
      </c>
      <c r="H2159" s="1"/>
      <c r="I2159" s="1">
        <v>3.534645062033829</v>
      </c>
      <c r="J2159" s="1">
        <v>0.82970304848717025</v>
      </c>
      <c r="K2159" s="1">
        <v>7.5539350370989036</v>
      </c>
      <c r="L2159" s="1">
        <v>9.5902623958142552</v>
      </c>
      <c r="M2159" s="1">
        <v>3.4066772555373041E-2</v>
      </c>
      <c r="N2159" s="1">
        <v>6.5414821938240504</v>
      </c>
      <c r="O2159" s="1"/>
      <c r="P2159" s="1">
        <v>3.0202395404379909</v>
      </c>
      <c r="Q2159" s="1">
        <v>2.9033938345570922</v>
      </c>
      <c r="R2159" s="1"/>
      <c r="S2159" s="1"/>
      <c r="T2159" s="1">
        <v>2.8597755463673962</v>
      </c>
    </row>
    <row r="2160" spans="1:20" x14ac:dyDescent="0.3">
      <c r="A2160" s="25">
        <v>39707</v>
      </c>
      <c r="B2160" s="1">
        <v>2.3848971330870059</v>
      </c>
      <c r="C2160" s="1">
        <v>0.90154099731585602</v>
      </c>
      <c r="D2160" s="1">
        <v>0.84007292813342616</v>
      </c>
      <c r="E2160" s="1">
        <v>0.825466023981413</v>
      </c>
      <c r="F2160" s="1">
        <v>18.651498695317422</v>
      </c>
      <c r="G2160" s="1">
        <v>9.4927074686029851</v>
      </c>
      <c r="H2160" s="1"/>
      <c r="I2160" s="1">
        <v>3.5147437365415519</v>
      </c>
      <c r="J2160" s="1">
        <v>0.85758806469265536</v>
      </c>
      <c r="K2160" s="1">
        <v>7.4618898145297168</v>
      </c>
      <c r="L2160" s="1">
        <v>9.7915448139911021</v>
      </c>
      <c r="M2160" s="1">
        <v>3.3786327105565443E-2</v>
      </c>
      <c r="N2160" s="1">
        <v>6.8277498203474014</v>
      </c>
      <c r="O2160" s="1"/>
      <c r="P2160" s="1">
        <v>3.086618431375368</v>
      </c>
      <c r="Q2160" s="1">
        <v>2.769044244050983</v>
      </c>
      <c r="R2160" s="1"/>
      <c r="S2160" s="1"/>
      <c r="T2160" s="1">
        <v>2.9077377436503249</v>
      </c>
    </row>
    <row r="2161" spans="1:20" x14ac:dyDescent="0.3">
      <c r="A2161" s="25">
        <v>39708</v>
      </c>
      <c r="B2161" s="1">
        <v>2.240263284472352</v>
      </c>
      <c r="C2161" s="1">
        <v>0.82176721201236391</v>
      </c>
      <c r="D2161" s="1">
        <v>0.84007292813342616</v>
      </c>
      <c r="E2161" s="1">
        <v>0.76179164230195773</v>
      </c>
      <c r="F2161" s="1">
        <v>17.1429871827475</v>
      </c>
      <c r="G2161" s="1">
        <v>9.0171160006589481</v>
      </c>
      <c r="H2161" s="1"/>
      <c r="I2161" s="1">
        <v>3.175816104312863</v>
      </c>
      <c r="J2161" s="1">
        <v>0.78946108742382215</v>
      </c>
      <c r="K2161" s="1">
        <v>7.0880673380363728</v>
      </c>
      <c r="L2161" s="1">
        <v>9.1742665849403977</v>
      </c>
      <c r="M2161" s="1">
        <v>3.1402540945832433E-2</v>
      </c>
      <c r="N2161" s="1">
        <v>6.4718390873845557</v>
      </c>
      <c r="O2161" s="1"/>
      <c r="P2161" s="1">
        <v>2.9870500948365719</v>
      </c>
      <c r="Q2161" s="1">
        <v>2.5391170924966202</v>
      </c>
      <c r="R2161" s="1"/>
      <c r="S2161" s="1"/>
      <c r="T2161" s="1">
        <v>2.711636148848199</v>
      </c>
    </row>
    <row r="2162" spans="1:20" x14ac:dyDescent="0.3">
      <c r="A2162" s="25">
        <v>39709</v>
      </c>
      <c r="B2162" s="1">
        <v>2.3178549738690508</v>
      </c>
      <c r="C2162" s="1">
        <v>0.897575713201343</v>
      </c>
      <c r="D2162" s="1">
        <v>0.84007292813342616</v>
      </c>
      <c r="E2162" s="1">
        <v>0.76975886258771531</v>
      </c>
      <c r="F2162" s="1">
        <v>18.278384423376309</v>
      </c>
      <c r="G2162" s="1">
        <v>9.2203731136409264</v>
      </c>
      <c r="H2162" s="1"/>
      <c r="I2162" s="1">
        <v>3.4554638459960021</v>
      </c>
      <c r="J2162" s="1">
        <v>0.78676441057416302</v>
      </c>
      <c r="K2162" s="1">
        <v>7.3788551578367594</v>
      </c>
      <c r="L2162" s="1">
        <v>9.8054056628978117</v>
      </c>
      <c r="M2162" s="1">
        <v>3.2282596859127127E-2</v>
      </c>
      <c r="N2162" s="1">
        <v>6.9427394903191404</v>
      </c>
      <c r="O2162" s="1"/>
      <c r="P2162" s="1">
        <v>3.0556416157107762</v>
      </c>
      <c r="Q2162" s="1">
        <v>2.6247762274528679</v>
      </c>
      <c r="R2162" s="1"/>
      <c r="S2162" s="1"/>
      <c r="T2162" s="1">
        <v>2.8601299468399288</v>
      </c>
    </row>
    <row r="2163" spans="1:20" x14ac:dyDescent="0.3">
      <c r="A2163" s="25">
        <v>39710</v>
      </c>
      <c r="B2163" s="1">
        <v>2.589327919028408</v>
      </c>
      <c r="C2163" s="1">
        <v>1.025484679605102</v>
      </c>
      <c r="D2163" s="1">
        <v>0.84007292813342616</v>
      </c>
      <c r="E2163" s="1">
        <v>0.88548246903414951</v>
      </c>
      <c r="F2163" s="1">
        <v>19.982350982531539</v>
      </c>
      <c r="G2163" s="1">
        <v>9.8861131294332658</v>
      </c>
      <c r="H2163" s="1"/>
      <c r="I2163" s="1">
        <v>3.754304589621297</v>
      </c>
      <c r="J2163" s="1">
        <v>0.83972376647967584</v>
      </c>
      <c r="K2163" s="1">
        <v>8.1919278295352953</v>
      </c>
      <c r="L2163" s="1">
        <v>10.62798751641914</v>
      </c>
      <c r="M2163" s="1">
        <v>3.5630087848552608E-2</v>
      </c>
      <c r="N2163" s="1">
        <v>7.5600069536226044</v>
      </c>
      <c r="O2163" s="1"/>
      <c r="P2163" s="1">
        <v>3.1308710253336192</v>
      </c>
      <c r="Q2163" s="1">
        <v>2.930444087640347</v>
      </c>
      <c r="R2163" s="1"/>
      <c r="S2163" s="1"/>
      <c r="T2163" s="1">
        <v>3.133786178381571</v>
      </c>
    </row>
    <row r="2164" spans="1:20" x14ac:dyDescent="0.3">
      <c r="A2164" s="25">
        <v>39713</v>
      </c>
      <c r="B2164" s="1">
        <v>2.5409217458175259</v>
      </c>
      <c r="C2164" s="1">
        <v>0.97587016217219358</v>
      </c>
      <c r="D2164" s="1">
        <v>0.84007292813342616</v>
      </c>
      <c r="E2164" s="1">
        <v>0.83027122295308464</v>
      </c>
      <c r="F2164" s="1">
        <v>19.335477450097219</v>
      </c>
      <c r="G2164" s="1">
        <v>9.6865891602310885</v>
      </c>
      <c r="H2164" s="1"/>
      <c r="I2164" s="1">
        <v>3.6125928128027511</v>
      </c>
      <c r="J2164" s="1">
        <v>0.80233728349053424</v>
      </c>
      <c r="K2164" s="1">
        <v>7.7593725371901954</v>
      </c>
      <c r="L2164" s="1">
        <v>10.21544398132837</v>
      </c>
      <c r="M2164" s="1">
        <v>3.5034719788363228E-2</v>
      </c>
      <c r="N2164" s="1">
        <v>7.5405547592720552</v>
      </c>
      <c r="O2164" s="1"/>
      <c r="P2164" s="1">
        <v>2.987050094836571</v>
      </c>
      <c r="Q2164" s="1">
        <v>2.7230588136938851</v>
      </c>
      <c r="R2164" s="1"/>
      <c r="S2164" s="1"/>
      <c r="T2164" s="1">
        <v>3.0443000590667459</v>
      </c>
    </row>
    <row r="2165" spans="1:20" x14ac:dyDescent="0.3">
      <c r="A2165" s="25">
        <v>39714</v>
      </c>
      <c r="B2165" s="1">
        <v>2.4991666763653542</v>
      </c>
      <c r="C2165" s="1">
        <v>0.95378345680482757</v>
      </c>
      <c r="D2165" s="1">
        <v>0.84007292813342616</v>
      </c>
      <c r="E2165" s="1">
        <v>0.78255423601402774</v>
      </c>
      <c r="F2165" s="1">
        <v>18.141927010525599</v>
      </c>
      <c r="G2165" s="1">
        <v>9.4026523360227632</v>
      </c>
      <c r="H2165" s="1"/>
      <c r="I2165" s="1">
        <v>3.586506034411844</v>
      </c>
      <c r="J2165" s="1">
        <v>0.77284892398908178</v>
      </c>
      <c r="K2165" s="1">
        <v>7.585757542807837</v>
      </c>
      <c r="L2165" s="1">
        <v>10.119348656896189</v>
      </c>
      <c r="M2165" s="1">
        <v>3.4430448800092987E-2</v>
      </c>
      <c r="N2165" s="1">
        <v>7.1846087177436928</v>
      </c>
      <c r="O2165" s="1"/>
      <c r="P2165" s="1">
        <v>3.0112743223376168</v>
      </c>
      <c r="Q2165" s="1">
        <v>2.598627649279782</v>
      </c>
      <c r="R2165" s="1"/>
      <c r="S2165" s="1"/>
      <c r="T2165" s="1">
        <v>2.929297105729475</v>
      </c>
    </row>
    <row r="2166" spans="1:20" x14ac:dyDescent="0.3">
      <c r="A2166" s="25">
        <v>39715</v>
      </c>
      <c r="B2166" s="1">
        <v>2.49467194692757</v>
      </c>
      <c r="C2166" s="1">
        <v>0.9383671203501206</v>
      </c>
      <c r="D2166" s="1">
        <v>0.84007292813342616</v>
      </c>
      <c r="E2166" s="1">
        <v>0.75516212022473972</v>
      </c>
      <c r="F2166" s="1">
        <v>18.323948355732291</v>
      </c>
      <c r="G2166" s="1">
        <v>9.3292138984880193</v>
      </c>
      <c r="H2166" s="1"/>
      <c r="I2166" s="1">
        <v>3.4297467267983039</v>
      </c>
      <c r="J2166" s="1">
        <v>0.76781753440855161</v>
      </c>
      <c r="K2166" s="1">
        <v>7.6349390702216366</v>
      </c>
      <c r="L2166" s="1">
        <v>10.093159154632071</v>
      </c>
      <c r="M2166" s="1">
        <v>3.4118305728300068E-2</v>
      </c>
      <c r="N2166" s="1">
        <v>7.4069047603063671</v>
      </c>
      <c r="O2166" s="1"/>
      <c r="P2166" s="1">
        <v>3.120734590867273</v>
      </c>
      <c r="Q2166" s="1">
        <v>2.5923159235218352</v>
      </c>
      <c r="R2166" s="1"/>
      <c r="S2166" s="1"/>
      <c r="T2166" s="1">
        <v>2.9440047253396351</v>
      </c>
    </row>
    <row r="2167" spans="1:20" x14ac:dyDescent="0.3">
      <c r="A2167" s="25">
        <v>39716</v>
      </c>
      <c r="B2167" s="1">
        <v>2.6056162903979589</v>
      </c>
      <c r="C2167" s="1">
        <v>0.98269715289303083</v>
      </c>
      <c r="D2167" s="1">
        <v>0.84007292813342616</v>
      </c>
      <c r="E2167" s="1">
        <v>0.80788457169753303</v>
      </c>
      <c r="F2167" s="1">
        <v>19.048536367681152</v>
      </c>
      <c r="G2167" s="1">
        <v>9.4484569455989487</v>
      </c>
      <c r="H2167" s="1"/>
      <c r="I2167" s="1">
        <v>3.4811460932291429</v>
      </c>
      <c r="J2167" s="1">
        <v>0.79067504008625711</v>
      </c>
      <c r="K2167" s="1">
        <v>7.9677993289958584</v>
      </c>
      <c r="L2167" s="1">
        <v>10.458553790900689</v>
      </c>
      <c r="M2167" s="1">
        <v>3.5397156390464667E-2</v>
      </c>
      <c r="N2167" s="1">
        <v>7.7377857222854098</v>
      </c>
      <c r="O2167" s="1"/>
      <c r="P2167" s="1">
        <v>3.158710602273366</v>
      </c>
      <c r="Q2167" s="1">
        <v>2.748305716494547</v>
      </c>
      <c r="R2167" s="1"/>
      <c r="S2167" s="1"/>
      <c r="T2167" s="1">
        <v>3.061311281748377</v>
      </c>
    </row>
    <row r="2168" spans="1:20" x14ac:dyDescent="0.3">
      <c r="A2168" s="25">
        <v>39717</v>
      </c>
      <c r="B2168" s="1">
        <v>2.6654981622144129</v>
      </c>
      <c r="C2168" s="1">
        <v>0.96926149054191202</v>
      </c>
      <c r="D2168" s="1">
        <v>0.84007292813342616</v>
      </c>
      <c r="E2168" s="1">
        <v>0.81803302631755959</v>
      </c>
      <c r="F2168" s="1">
        <v>18.308723130166719</v>
      </c>
      <c r="G2168" s="1">
        <v>8.4839505774693009</v>
      </c>
      <c r="H2168" s="1"/>
      <c r="I2168" s="1">
        <v>3.188034142290503</v>
      </c>
      <c r="J2168" s="1">
        <v>0.76198303020776126</v>
      </c>
      <c r="K2168" s="1">
        <v>7.9767761904024201</v>
      </c>
      <c r="L2168" s="1">
        <v>10.47314322597949</v>
      </c>
      <c r="M2168" s="1">
        <v>3.5578075687421447E-2</v>
      </c>
      <c r="N2168" s="1">
        <v>7.6055033532647558</v>
      </c>
      <c r="O2168" s="1"/>
      <c r="P2168" s="1">
        <v>2.9152173522011342</v>
      </c>
      <c r="Q2168" s="1">
        <v>2.6599415563455371</v>
      </c>
      <c r="R2168" s="1"/>
      <c r="S2168" s="1"/>
      <c r="T2168" s="1">
        <v>2.9995274660366218</v>
      </c>
    </row>
    <row r="2169" spans="1:20" x14ac:dyDescent="0.3">
      <c r="A2169" s="25">
        <v>39720</v>
      </c>
      <c r="B2169" s="1">
        <v>2.4792278804257442</v>
      </c>
      <c r="C2169" s="1">
        <v>0.86455632515157332</v>
      </c>
      <c r="D2169" s="1">
        <v>0.84007292813342616</v>
      </c>
      <c r="E2169" s="1">
        <v>0.73494653385291564</v>
      </c>
      <c r="F2169" s="1">
        <v>15.97961728117895</v>
      </c>
      <c r="G2169" s="1">
        <v>7.8598149636443564</v>
      </c>
      <c r="H2169" s="1"/>
      <c r="I2169" s="1">
        <v>2.9175765276053451</v>
      </c>
      <c r="J2169" s="1">
        <v>0.69084619575416883</v>
      </c>
      <c r="K2169" s="1">
        <v>6.9527148752090842</v>
      </c>
      <c r="L2169" s="1">
        <v>9.6949930162109332</v>
      </c>
      <c r="M2169" s="1">
        <v>3.3422134433934797E-2</v>
      </c>
      <c r="N2169" s="1">
        <v>7.0345224991814099</v>
      </c>
      <c r="O2169" s="1"/>
      <c r="P2169" s="1">
        <v>2.792353785543765</v>
      </c>
      <c r="Q2169" s="1">
        <v>2.2632045107238339</v>
      </c>
      <c r="R2169" s="1"/>
      <c r="S2169" s="1"/>
      <c r="T2169" s="1">
        <v>2.7187241582988779</v>
      </c>
    </row>
    <row r="2170" spans="1:20" x14ac:dyDescent="0.3">
      <c r="A2170" s="25">
        <v>39721</v>
      </c>
      <c r="B2170" s="1">
        <v>2.6647308384153101</v>
      </c>
      <c r="C2170" s="1">
        <v>0.93059386390152044</v>
      </c>
      <c r="D2170" s="1">
        <v>0.84007292813342616</v>
      </c>
      <c r="E2170" s="1">
        <v>0.80148688061479867</v>
      </c>
      <c r="F2170" s="1">
        <v>17.135209292645872</v>
      </c>
      <c r="G2170" s="1">
        <v>8.4958554962737214</v>
      </c>
      <c r="H2170" s="1"/>
      <c r="I2170" s="1">
        <v>3.052687371402274</v>
      </c>
      <c r="J2170" s="1">
        <v>0.70856792972578686</v>
      </c>
      <c r="K2170" s="1">
        <v>7.8241271595412103</v>
      </c>
      <c r="L2170" s="1">
        <v>10.61670802401192</v>
      </c>
      <c r="M2170" s="1">
        <v>3.5736830522062432E-2</v>
      </c>
      <c r="N2170" s="1">
        <v>7.5161258157987989</v>
      </c>
      <c r="O2170" s="1"/>
      <c r="P2170" s="1">
        <v>2.9263867673518029</v>
      </c>
      <c r="Q2170" s="1">
        <v>2.375913898624662</v>
      </c>
      <c r="R2170" s="1"/>
      <c r="S2170" s="1"/>
      <c r="T2170" s="1">
        <v>2.9262256349675142</v>
      </c>
    </row>
    <row r="2171" spans="1:20" x14ac:dyDescent="0.3">
      <c r="A2171" s="25">
        <v>39722</v>
      </c>
      <c r="B2171" s="1">
        <v>2.7174005625165409</v>
      </c>
      <c r="C2171" s="1">
        <v>0.92147083699855603</v>
      </c>
      <c r="D2171" s="1">
        <v>0.84007292813342616</v>
      </c>
      <c r="E2171" s="1">
        <v>0.83860445971157183</v>
      </c>
      <c r="F2171" s="1">
        <v>16.977763614879819</v>
      </c>
      <c r="G2171" s="1">
        <v>8.7869359629426889</v>
      </c>
      <c r="H2171" s="1"/>
      <c r="I2171" s="1">
        <v>3.1024485149686201</v>
      </c>
      <c r="J2171" s="1">
        <v>0.70471330923042641</v>
      </c>
      <c r="K2171" s="1">
        <v>8.1506875854958398</v>
      </c>
      <c r="L2171" s="1">
        <v>10.569678840039829</v>
      </c>
      <c r="M2171" s="1">
        <v>3.6695698607997568E-2</v>
      </c>
      <c r="N2171" s="1">
        <v>7.4704922504266964</v>
      </c>
      <c r="O2171" s="1"/>
      <c r="P2171" s="1">
        <v>2.917451235178175</v>
      </c>
      <c r="Q2171" s="1">
        <v>2.4462445568722528</v>
      </c>
      <c r="R2171" s="1"/>
      <c r="S2171" s="1"/>
      <c r="T2171" s="1">
        <v>2.9414057885410521</v>
      </c>
    </row>
    <row r="2172" spans="1:20" x14ac:dyDescent="0.3">
      <c r="A2172" s="25">
        <v>39723</v>
      </c>
      <c r="B2172" s="1">
        <v>2.607816268461717</v>
      </c>
      <c r="C2172" s="1">
        <v>0.82185238481558232</v>
      </c>
      <c r="D2172" s="1">
        <v>0.84007292813342616</v>
      </c>
      <c r="E2172" s="1">
        <v>0.75606267112167747</v>
      </c>
      <c r="F2172" s="1">
        <v>15.37230239154457</v>
      </c>
      <c r="G2172" s="1">
        <v>8.3744560491450066</v>
      </c>
      <c r="H2172" s="1"/>
      <c r="I2172" s="1">
        <v>2.8603644948484601</v>
      </c>
      <c r="J2172" s="1">
        <v>0.66882836296744086</v>
      </c>
      <c r="K2172" s="1">
        <v>7.5583938718434363</v>
      </c>
      <c r="L2172" s="1">
        <v>9.8410491329473206</v>
      </c>
      <c r="M2172" s="1">
        <v>3.5069401675797841E-2</v>
      </c>
      <c r="N2172" s="1">
        <v>6.9039905385451341</v>
      </c>
      <c r="O2172" s="1"/>
      <c r="P2172" s="1">
        <v>2.890644638922752</v>
      </c>
      <c r="Q2172" s="1">
        <v>2.4552613078229628</v>
      </c>
      <c r="R2172" s="1"/>
      <c r="S2172" s="1"/>
      <c r="T2172" s="1">
        <v>2.7256349675132912</v>
      </c>
    </row>
    <row r="2173" spans="1:20" x14ac:dyDescent="0.3">
      <c r="A2173" s="25">
        <v>39724</v>
      </c>
      <c r="B2173" s="1">
        <v>2.5884643735861208</v>
      </c>
      <c r="C2173" s="1">
        <v>0.77167379726114493</v>
      </c>
      <c r="D2173" s="1">
        <v>0.84007292813342616</v>
      </c>
      <c r="E2173" s="1">
        <v>0.74348703964493557</v>
      </c>
      <c r="F2173" s="1">
        <v>15.07135513830533</v>
      </c>
      <c r="G2173" s="1">
        <v>8.190181879928744</v>
      </c>
      <c r="H2173" s="1"/>
      <c r="I2173" s="1">
        <v>2.4745158654354129</v>
      </c>
      <c r="J2173" s="1">
        <v>0.65165392853593607</v>
      </c>
      <c r="K2173" s="1">
        <v>6.8687065455411922</v>
      </c>
      <c r="L2173" s="1">
        <v>9.1753927849021437</v>
      </c>
      <c r="M2173" s="1">
        <v>3.4950895948745987E-2</v>
      </c>
      <c r="N2173" s="1">
        <v>6.6909628859069086</v>
      </c>
      <c r="O2173" s="1"/>
      <c r="P2173" s="1">
        <v>2.861604159424826</v>
      </c>
      <c r="Q2173" s="1">
        <v>2.280336337691971</v>
      </c>
      <c r="R2173" s="1"/>
      <c r="S2173" s="1"/>
      <c r="T2173" s="1">
        <v>2.6294743059657422</v>
      </c>
    </row>
    <row r="2174" spans="1:20" x14ac:dyDescent="0.3">
      <c r="A2174" s="25">
        <v>39727</v>
      </c>
      <c r="B2174" s="1">
        <v>2.4525971413766241</v>
      </c>
      <c r="C2174" s="1">
        <v>0.7542158120351472</v>
      </c>
      <c r="D2174" s="1">
        <v>0.84007292813342616</v>
      </c>
      <c r="E2174" s="1">
        <v>0.66440573952696458</v>
      </c>
      <c r="F2174" s="1">
        <v>13.962987122403639</v>
      </c>
      <c r="G2174" s="1">
        <v>7.7996728029169091</v>
      </c>
      <c r="H2174" s="1"/>
      <c r="I2174" s="1">
        <v>2.3352306509913281</v>
      </c>
      <c r="J2174" s="1">
        <v>0.62129588874031461</v>
      </c>
      <c r="K2174" s="1">
        <v>6.6647478419878388</v>
      </c>
      <c r="L2174" s="1">
        <v>8.6563382183198883</v>
      </c>
      <c r="M2174" s="1">
        <v>3.2986210784712457E-2</v>
      </c>
      <c r="N2174" s="1">
        <v>6.4665824422499636</v>
      </c>
      <c r="O2174" s="1"/>
      <c r="P2174" s="1">
        <v>2.647151388930157</v>
      </c>
      <c r="Q2174" s="1">
        <v>2.2091040044879842</v>
      </c>
      <c r="R2174" s="1"/>
      <c r="S2174" s="1"/>
      <c r="T2174" s="1">
        <v>2.4867099822799772</v>
      </c>
    </row>
    <row r="2175" spans="1:20" x14ac:dyDescent="0.3">
      <c r="A2175" s="25">
        <v>39728</v>
      </c>
      <c r="B2175" s="1">
        <v>2.3675944809953999</v>
      </c>
      <c r="C2175" s="1">
        <v>0.6824258189986262</v>
      </c>
      <c r="D2175" s="1">
        <v>0.84007292813342616</v>
      </c>
      <c r="E2175" s="1">
        <v>0.63431360042005225</v>
      </c>
      <c r="F2175" s="1">
        <v>13.24752511407037</v>
      </c>
      <c r="G2175" s="1">
        <v>7.4213525712086819</v>
      </c>
      <c r="H2175" s="1"/>
      <c r="I2175" s="1">
        <v>2.1252848814864498</v>
      </c>
      <c r="J2175" s="1">
        <v>0.58277996557164136</v>
      </c>
      <c r="K2175" s="1">
        <v>6.4677631730521856</v>
      </c>
      <c r="L2175" s="1">
        <v>8.404306666284354</v>
      </c>
      <c r="M2175" s="1">
        <v>3.2043389566290159E-2</v>
      </c>
      <c r="N2175" s="1">
        <v>6.1026858572626512</v>
      </c>
      <c r="O2175" s="1"/>
      <c r="P2175" s="1">
        <v>2.658320804001189</v>
      </c>
      <c r="Q2175" s="1">
        <v>2.0738527389099168</v>
      </c>
      <c r="R2175" s="1"/>
      <c r="S2175" s="1"/>
      <c r="T2175" s="1">
        <v>2.3708800945067932</v>
      </c>
    </row>
    <row r="2176" spans="1:20" x14ac:dyDescent="0.3">
      <c r="A2176" s="25">
        <v>39729</v>
      </c>
      <c r="B2176" s="1">
        <v>2.1539917535902271</v>
      </c>
      <c r="C2176" s="1">
        <v>0.64834710379320171</v>
      </c>
      <c r="D2176" s="1">
        <v>0.84007292813342616</v>
      </c>
      <c r="E2176" s="1">
        <v>0.5956164540360519</v>
      </c>
      <c r="F2176" s="1">
        <v>12.895620087576299</v>
      </c>
      <c r="G2176" s="1">
        <v>7.1817390351635284</v>
      </c>
      <c r="H2176" s="1"/>
      <c r="I2176" s="1">
        <v>2.0025836960573629</v>
      </c>
      <c r="J2176" s="1">
        <v>0.57165497348686489</v>
      </c>
      <c r="K2176" s="1">
        <v>6.5794624829361892</v>
      </c>
      <c r="L2176" s="1">
        <v>8.218624759282287</v>
      </c>
      <c r="M2176" s="1">
        <v>3.075902095698544E-2</v>
      </c>
      <c r="N2176" s="1">
        <v>5.7754167365425113</v>
      </c>
      <c r="O2176" s="1"/>
      <c r="P2176" s="1">
        <v>2.4572713315015</v>
      </c>
      <c r="Q2176" s="1">
        <v>2.0783611144314982</v>
      </c>
      <c r="R2176" s="1"/>
      <c r="S2176" s="1"/>
      <c r="T2176" s="1">
        <v>2.2795629060838749</v>
      </c>
    </row>
    <row r="2177" spans="1:20" x14ac:dyDescent="0.3">
      <c r="A2177" s="25">
        <v>39730</v>
      </c>
      <c r="B2177" s="1">
        <v>2.11859884098256</v>
      </c>
      <c r="C2177" s="1">
        <v>0.55843019263807114</v>
      </c>
      <c r="D2177" s="1">
        <v>0.84007292813342616</v>
      </c>
      <c r="E2177" s="1">
        <v>0.58230638706321858</v>
      </c>
      <c r="F2177" s="1">
        <v>12.421596317927211</v>
      </c>
      <c r="G2177" s="1">
        <v>6.922657250384046</v>
      </c>
      <c r="H2177" s="1"/>
      <c r="I2177" s="1">
        <v>1.886500114818715</v>
      </c>
      <c r="J2177" s="1">
        <v>0.56183331372857892</v>
      </c>
      <c r="K2177" s="1">
        <v>6.6173286747653588</v>
      </c>
      <c r="L2177" s="1">
        <v>7.6645039810550806</v>
      </c>
      <c r="M2177" s="1">
        <v>2.908532500368961E-2</v>
      </c>
      <c r="N2177" s="1">
        <v>5.5675652156192301</v>
      </c>
      <c r="O2177" s="1"/>
      <c r="P2177" s="1">
        <v>2.3790854254999041</v>
      </c>
      <c r="Q2177" s="1">
        <v>1.893517718139162</v>
      </c>
      <c r="R2177" s="1"/>
      <c r="S2177" s="1"/>
      <c r="T2177" s="1">
        <v>2.190194920259894</v>
      </c>
    </row>
    <row r="2178" spans="1:20" x14ac:dyDescent="0.3">
      <c r="A2178" s="25">
        <v>39731</v>
      </c>
      <c r="B2178" s="1">
        <v>2.039092785436714</v>
      </c>
      <c r="C2178" s="1">
        <v>0.51955024644585956</v>
      </c>
      <c r="D2178" s="1">
        <v>0.84007292813342616</v>
      </c>
      <c r="E2178" s="1">
        <v>0.54403584268679261</v>
      </c>
      <c r="F2178" s="1">
        <v>12.302108105469861</v>
      </c>
      <c r="G2178" s="1">
        <v>6.7135092966656797</v>
      </c>
      <c r="H2178" s="1"/>
      <c r="I2178" s="1">
        <v>1.827199806127991</v>
      </c>
      <c r="J2178" s="1">
        <v>0.55008648316327835</v>
      </c>
      <c r="K2178" s="1">
        <v>6.317744583396891</v>
      </c>
      <c r="L2178" s="1">
        <v>7.2930674064315886</v>
      </c>
      <c r="M2178" s="1">
        <v>2.829359659474448E-2</v>
      </c>
      <c r="N2178" s="1">
        <v>5.1992922341511036</v>
      </c>
      <c r="O2178" s="1"/>
      <c r="P2178" s="1">
        <v>2.1355921753745788</v>
      </c>
      <c r="Q2178" s="1">
        <v>1.807858583252252</v>
      </c>
      <c r="R2178" s="1"/>
      <c r="S2178" s="1"/>
      <c r="T2178" s="1">
        <v>2.1033077377436511</v>
      </c>
    </row>
    <row r="2179" spans="1:20" x14ac:dyDescent="0.3">
      <c r="A2179" s="25">
        <v>39734</v>
      </c>
      <c r="B2179" s="1">
        <v>2.2976129667537499</v>
      </c>
      <c r="C2179" s="1">
        <v>0.58866642116612355</v>
      </c>
      <c r="D2179" s="1">
        <v>0.84007292813342616</v>
      </c>
      <c r="E2179" s="1">
        <v>0.62622601023601143</v>
      </c>
      <c r="F2179" s="1">
        <v>13.920213952749821</v>
      </c>
      <c r="G2179" s="1">
        <v>7.5807564466033588</v>
      </c>
      <c r="H2179" s="1"/>
      <c r="I2179" s="1">
        <v>2.1525658066072131</v>
      </c>
      <c r="J2179" s="1">
        <v>0.61862512212701926</v>
      </c>
      <c r="K2179" s="1">
        <v>7.5194135105073618</v>
      </c>
      <c r="L2179" s="1">
        <v>8.9209524150537725</v>
      </c>
      <c r="M2179" s="1">
        <v>3.1755704011227952E-2</v>
      </c>
      <c r="N2179" s="1">
        <v>5.8495334510737562</v>
      </c>
      <c r="O2179" s="1"/>
      <c r="P2179" s="1">
        <v>2.3857870745637602</v>
      </c>
      <c r="Q2179" s="1">
        <v>2.0693443633883382</v>
      </c>
      <c r="R2179" s="1"/>
      <c r="S2179" s="1"/>
      <c r="T2179" s="1">
        <v>2.4116361488481992</v>
      </c>
    </row>
    <row r="2180" spans="1:20" x14ac:dyDescent="0.3">
      <c r="A2180" s="25">
        <v>39735</v>
      </c>
      <c r="B2180" s="1">
        <v>2.3863863827109482</v>
      </c>
      <c r="C2180" s="1">
        <v>0.63783746651775053</v>
      </c>
      <c r="D2180" s="1">
        <v>0.84007292813342616</v>
      </c>
      <c r="E2180" s="1">
        <v>0.64392565471724494</v>
      </c>
      <c r="F2180" s="1">
        <v>13.897686459550339</v>
      </c>
      <c r="G2180" s="1">
        <v>7.9200576222450074</v>
      </c>
      <c r="H2180" s="1"/>
      <c r="I2180" s="1">
        <v>2.2951741943327271</v>
      </c>
      <c r="J2180" s="1">
        <v>0.63102396447628717</v>
      </c>
      <c r="K2180" s="1">
        <v>7.4307894407719628</v>
      </c>
      <c r="L2180" s="1">
        <v>9.3139882429705985</v>
      </c>
      <c r="M2180" s="1">
        <v>3.1604559163034042E-2</v>
      </c>
      <c r="N2180" s="1">
        <v>5.9341014096640432</v>
      </c>
      <c r="O2180" s="1"/>
      <c r="P2180" s="1">
        <v>2.4215292030193569</v>
      </c>
      <c r="Q2180" s="1">
        <v>2.2541877596806739</v>
      </c>
      <c r="R2180" s="1"/>
      <c r="S2180" s="1"/>
      <c r="T2180" s="1">
        <v>2.455345540460721</v>
      </c>
    </row>
    <row r="2181" spans="1:20" x14ac:dyDescent="0.3">
      <c r="A2181" s="25">
        <v>39736</v>
      </c>
      <c r="B2181" s="1">
        <v>2.2332401154526571</v>
      </c>
      <c r="C2181" s="1">
        <v>0.51532892864104773</v>
      </c>
      <c r="D2181" s="1">
        <v>0.84007292813342616</v>
      </c>
      <c r="E2181" s="1">
        <v>0.58606576610378736</v>
      </c>
      <c r="F2181" s="1">
        <v>11.693404539495329</v>
      </c>
      <c r="G2181" s="1">
        <v>7.22733625436378</v>
      </c>
      <c r="H2181" s="1"/>
      <c r="I2181" s="1">
        <v>2.056059874755777</v>
      </c>
      <c r="J2181" s="1">
        <v>0.57186237774049331</v>
      </c>
      <c r="K2181" s="1">
        <v>6.5706477363177722</v>
      </c>
      <c r="L2181" s="1">
        <v>8.3641028452148767</v>
      </c>
      <c r="M2181" s="1">
        <v>3.0111237199130499E-2</v>
      </c>
      <c r="N2181" s="1">
        <v>5.2246290940729576</v>
      </c>
      <c r="O2181" s="1"/>
      <c r="P2181" s="1">
        <v>2.189205368071248</v>
      </c>
      <c r="Q2181" s="1">
        <v>1.9836852285245401</v>
      </c>
      <c r="R2181" s="1"/>
      <c r="S2181" s="1"/>
      <c r="T2181" s="1">
        <v>2.1756054341405791</v>
      </c>
    </row>
    <row r="2182" spans="1:20" x14ac:dyDescent="0.3">
      <c r="A2182" s="25">
        <v>39737</v>
      </c>
      <c r="B2182" s="1">
        <v>2.2840356586597408</v>
      </c>
      <c r="C2182" s="1">
        <v>0.53438981428603127</v>
      </c>
      <c r="D2182" s="1">
        <v>0.84007292813342616</v>
      </c>
      <c r="E2182" s="1">
        <v>0.60670715481875215</v>
      </c>
      <c r="F2182" s="1">
        <v>11.76164718809892</v>
      </c>
      <c r="G2182" s="1">
        <v>7.1234821425930246</v>
      </c>
      <c r="H2182" s="1"/>
      <c r="I2182" s="1">
        <v>2.0921302003033171</v>
      </c>
      <c r="J2182" s="1">
        <v>0.60619729003998701</v>
      </c>
      <c r="K2182" s="1">
        <v>6.2892421995697214</v>
      </c>
      <c r="L2182" s="1">
        <v>7.9642423243384801</v>
      </c>
      <c r="M2182" s="1">
        <v>3.2287257679337052E-2</v>
      </c>
      <c r="N2182" s="1">
        <v>4.8695452170884241</v>
      </c>
      <c r="O2182" s="1"/>
      <c r="P2182" s="1">
        <v>2.2383507946811032</v>
      </c>
      <c r="Q2182" s="1">
        <v>1.9358964480004131</v>
      </c>
      <c r="R2182" s="1"/>
      <c r="S2182" s="1"/>
      <c r="T2182" s="1">
        <v>2.152451269935026</v>
      </c>
    </row>
    <row r="2183" spans="1:20" x14ac:dyDescent="0.3">
      <c r="A2183" s="25">
        <v>39738</v>
      </c>
      <c r="B2183" s="1">
        <v>2.262828029015358</v>
      </c>
      <c r="C2183" s="1">
        <v>0.5471367193790061</v>
      </c>
      <c r="D2183" s="1">
        <v>0.84007292813342616</v>
      </c>
      <c r="E2183" s="1">
        <v>0.59398108745324707</v>
      </c>
      <c r="F2183" s="1">
        <v>12.08365568338535</v>
      </c>
      <c r="G2183" s="1">
        <v>7.1105087004459229</v>
      </c>
      <c r="H2183" s="1"/>
      <c r="I2183" s="1">
        <v>1.9838077296769789</v>
      </c>
      <c r="J2183" s="1">
        <v>0.60295733509805172</v>
      </c>
      <c r="K2183" s="1">
        <v>6.0334456616497834</v>
      </c>
      <c r="L2183" s="1">
        <v>7.631307393165609</v>
      </c>
      <c r="M2183" s="1">
        <v>3.1676882777452481E-2</v>
      </c>
      <c r="N2183" s="1">
        <v>5.0091181190473497</v>
      </c>
      <c r="O2183" s="1"/>
      <c r="P2183" s="1">
        <v>2.2137780813761752</v>
      </c>
      <c r="Q2183" s="1">
        <v>1.9007311189690681</v>
      </c>
      <c r="R2183" s="1"/>
      <c r="S2183" s="1"/>
      <c r="T2183" s="1">
        <v>2.149970466627289</v>
      </c>
    </row>
    <row r="2184" spans="1:20" x14ac:dyDescent="0.3">
      <c r="A2184" s="25">
        <v>39741</v>
      </c>
      <c r="B2184" s="1">
        <v>2.3596332279143009</v>
      </c>
      <c r="C2184" s="1">
        <v>0.62253944276247619</v>
      </c>
      <c r="D2184" s="1">
        <v>0.84007292813342616</v>
      </c>
      <c r="E2184" s="1">
        <v>0.64540613103459943</v>
      </c>
      <c r="F2184" s="1">
        <v>13.49026088936219</v>
      </c>
      <c r="G2184" s="1">
        <v>7.664436320161836</v>
      </c>
      <c r="H2184" s="1"/>
      <c r="I2184" s="1">
        <v>2.1404405217961742</v>
      </c>
      <c r="J2184" s="1">
        <v>0.63782450350745301</v>
      </c>
      <c r="K2184" s="1">
        <v>6.2209376963052589</v>
      </c>
      <c r="L2184" s="1">
        <v>8.2473957858975648</v>
      </c>
      <c r="M2184" s="1">
        <v>3.260416596803619E-2</v>
      </c>
      <c r="N2184" s="1">
        <v>5.5334102228869408</v>
      </c>
      <c r="O2184" s="1"/>
      <c r="P2184" s="1">
        <v>2.3634482442889659</v>
      </c>
      <c r="Q2184" s="1">
        <v>2.1775453758600372</v>
      </c>
      <c r="R2184" s="1"/>
      <c r="S2184" s="1"/>
      <c r="T2184" s="1">
        <v>2.329651506202008</v>
      </c>
    </row>
    <row r="2185" spans="1:20" x14ac:dyDescent="0.3">
      <c r="A2185" s="25">
        <v>39742</v>
      </c>
      <c r="B2185" s="1">
        <v>2.3414705147613439</v>
      </c>
      <c r="C2185" s="1">
        <v>0.66033800212661609</v>
      </c>
      <c r="D2185" s="1">
        <v>0.84007292813342616</v>
      </c>
      <c r="E2185" s="1">
        <v>0.63758898200911673</v>
      </c>
      <c r="F2185" s="1">
        <v>13.46966753105869</v>
      </c>
      <c r="G2185" s="1">
        <v>7.634528014586385</v>
      </c>
      <c r="H2185" s="1"/>
      <c r="I2185" s="1">
        <v>2.120370893412828</v>
      </c>
      <c r="J2185" s="1">
        <v>0.62196380339561241</v>
      </c>
      <c r="K2185" s="1">
        <v>5.9815261285221926</v>
      </c>
      <c r="L2185" s="1">
        <v>8.1859132763801803</v>
      </c>
      <c r="M2185" s="1">
        <v>3.1660001255348451E-2</v>
      </c>
      <c r="N2185" s="1">
        <v>5.45828075306708</v>
      </c>
      <c r="O2185" s="1"/>
      <c r="P2185" s="1">
        <v>2.4014242557746979</v>
      </c>
      <c r="Q2185" s="1">
        <v>2.081066139739824</v>
      </c>
      <c r="R2185" s="1"/>
      <c r="S2185" s="1"/>
      <c r="T2185" s="1">
        <v>2.3061429415239219</v>
      </c>
    </row>
    <row r="2186" spans="1:20" x14ac:dyDescent="0.3">
      <c r="A2186" s="25">
        <v>39743</v>
      </c>
      <c r="B2186" s="1">
        <v>2.1515203737306381</v>
      </c>
      <c r="C2186" s="1">
        <v>0.54442524751805599</v>
      </c>
      <c r="D2186" s="1">
        <v>0.84007292813342616</v>
      </c>
      <c r="E2186" s="1">
        <v>0.57933317981317511</v>
      </c>
      <c r="F2186" s="1">
        <v>12.221834667920801</v>
      </c>
      <c r="G2186" s="1">
        <v>6.923572403908226</v>
      </c>
      <c r="H2186" s="1"/>
      <c r="I2186" s="1">
        <v>1.868351535802077</v>
      </c>
      <c r="J2186" s="1">
        <v>0.53098761738761413</v>
      </c>
      <c r="K2186" s="1">
        <v>5.2554318135449716</v>
      </c>
      <c r="L2186" s="1">
        <v>7.1575765600073797</v>
      </c>
      <c r="M2186" s="1">
        <v>2.7414856759915979E-2</v>
      </c>
      <c r="N2186" s="1">
        <v>5.0555147805147413</v>
      </c>
      <c r="O2186" s="1"/>
      <c r="P2186" s="1">
        <v>2.2249474965268452</v>
      </c>
      <c r="Q2186" s="1">
        <v>1.912452895320554</v>
      </c>
      <c r="R2186" s="1"/>
      <c r="S2186" s="1"/>
      <c r="T2186" s="1">
        <v>2.071411695215593</v>
      </c>
    </row>
    <row r="2187" spans="1:20" x14ac:dyDescent="0.3">
      <c r="A2187" s="25">
        <v>39744</v>
      </c>
      <c r="B2187" s="1">
        <v>2.1026307553968988</v>
      </c>
      <c r="C2187" s="1">
        <v>0.51508913902654041</v>
      </c>
      <c r="D2187" s="1">
        <v>0.84007292813342616</v>
      </c>
      <c r="E2187" s="1">
        <v>0.57694164163514161</v>
      </c>
      <c r="F2187" s="1">
        <v>11.78107478791425</v>
      </c>
      <c r="G2187" s="1">
        <v>6.8595814436213578</v>
      </c>
      <c r="H2187" s="1"/>
      <c r="I2187" s="1">
        <v>1.8059766471471601</v>
      </c>
      <c r="J2187" s="1">
        <v>0.49847821471571241</v>
      </c>
      <c r="K2187" s="1">
        <v>4.7608459356391126</v>
      </c>
      <c r="L2187" s="1">
        <v>6.6947559250942206</v>
      </c>
      <c r="M2187" s="1">
        <v>2.710182895037043E-2</v>
      </c>
      <c r="N2187" s="1">
        <v>4.9478361642834354</v>
      </c>
      <c r="O2187" s="1"/>
      <c r="P2187" s="1">
        <v>2.260689624982442</v>
      </c>
      <c r="Q2187" s="1">
        <v>1.763676503177747</v>
      </c>
      <c r="R2187" s="1"/>
      <c r="S2187" s="1"/>
      <c r="T2187" s="1">
        <v>1.9975191966922621</v>
      </c>
    </row>
    <row r="2188" spans="1:20" x14ac:dyDescent="0.3">
      <c r="A2188" s="25">
        <v>39745</v>
      </c>
      <c r="B2188" s="1">
        <v>2.0233258926834279</v>
      </c>
      <c r="C2188" s="1">
        <v>0.45617263947797482</v>
      </c>
      <c r="D2188" s="1">
        <v>0.84007292813342616</v>
      </c>
      <c r="E2188" s="1">
        <v>0.53413038091742382</v>
      </c>
      <c r="F2188" s="1">
        <v>11.11968237872321</v>
      </c>
      <c r="G2188" s="1">
        <v>6.5831974011576664</v>
      </c>
      <c r="H2188" s="1"/>
      <c r="I2188" s="1">
        <v>1.6689788033156181</v>
      </c>
      <c r="J2188" s="1">
        <v>0.44823880309718639</v>
      </c>
      <c r="K2188" s="1">
        <v>4.4148053791417547</v>
      </c>
      <c r="L2188" s="1">
        <v>6.184967696995054</v>
      </c>
      <c r="M2188" s="1">
        <v>2.6194543974724649E-2</v>
      </c>
      <c r="N2188" s="1">
        <v>4.4436608020056987</v>
      </c>
      <c r="O2188" s="1"/>
      <c r="P2188" s="1">
        <v>2.1355921753745788</v>
      </c>
      <c r="Q2188" s="1">
        <v>1.8213837098169929</v>
      </c>
      <c r="R2188" s="1"/>
      <c r="S2188" s="1"/>
      <c r="T2188" s="1">
        <v>1.859480212640283</v>
      </c>
    </row>
    <row r="2189" spans="1:20" x14ac:dyDescent="0.3">
      <c r="A2189" s="25">
        <v>39748</v>
      </c>
      <c r="B2189" s="1">
        <v>1.9708670440465601</v>
      </c>
      <c r="C2189" s="1">
        <v>0.42444439168792097</v>
      </c>
      <c r="D2189" s="1">
        <v>0.84007292813342616</v>
      </c>
      <c r="E2189" s="1">
        <v>0.52505164310937358</v>
      </c>
      <c r="F2189" s="1">
        <v>10.25891300137714</v>
      </c>
      <c r="G2189" s="1">
        <v>6.4152410512692368</v>
      </c>
      <c r="H2189" s="1"/>
      <c r="I2189" s="1">
        <v>1.590995346916791</v>
      </c>
      <c r="J2189" s="1">
        <v>0.39062670096562713</v>
      </c>
      <c r="K2189" s="1">
        <v>4.115098604053002</v>
      </c>
      <c r="L2189" s="1">
        <v>5.9762775311304619</v>
      </c>
      <c r="M2189" s="1">
        <v>2.506050228923648E-2</v>
      </c>
      <c r="N2189" s="1">
        <v>3.9840622353862618</v>
      </c>
      <c r="O2189" s="1"/>
      <c r="P2189" s="1">
        <v>2.0037930766763128</v>
      </c>
      <c r="Q2189" s="1">
        <v>1.63293361312126</v>
      </c>
      <c r="R2189" s="1"/>
      <c r="S2189" s="1"/>
      <c r="T2189" s="1">
        <v>1.7386296515062021</v>
      </c>
    </row>
    <row r="2190" spans="1:20" x14ac:dyDescent="0.3">
      <c r="A2190" s="25">
        <v>39749</v>
      </c>
      <c r="B2190" s="1">
        <v>2.2340595707940341</v>
      </c>
      <c r="C2190" s="1">
        <v>0.54128402740409143</v>
      </c>
      <c r="D2190" s="1">
        <v>0.84007292813342616</v>
      </c>
      <c r="E2190" s="1">
        <v>0.60392888825872459</v>
      </c>
      <c r="F2190" s="1">
        <v>11.799434923365739</v>
      </c>
      <c r="G2190" s="1">
        <v>6.8004095940483138</v>
      </c>
      <c r="H2190" s="1"/>
      <c r="I2190" s="1">
        <v>1.75513840201113</v>
      </c>
      <c r="J2190" s="1">
        <v>0.45880494977087932</v>
      </c>
      <c r="K2190" s="1">
        <v>4.632756115224403</v>
      </c>
      <c r="L2190" s="1">
        <v>6.7278292845536249</v>
      </c>
      <c r="M2190" s="1">
        <v>2.9008571166236421E-2</v>
      </c>
      <c r="N2190" s="1">
        <v>4.4222392843329263</v>
      </c>
      <c r="O2190" s="1"/>
      <c r="P2190" s="1">
        <v>2.1936731341049698</v>
      </c>
      <c r="Q2190" s="1">
        <v>1.872779190744517</v>
      </c>
      <c r="R2190" s="1"/>
      <c r="S2190" s="1"/>
      <c r="T2190" s="1">
        <v>1.9720023626698171</v>
      </c>
    </row>
    <row r="2191" spans="1:20" x14ac:dyDescent="0.3">
      <c r="A2191" s="25">
        <v>39750</v>
      </c>
      <c r="B2191" s="1">
        <v>2.243278094049054</v>
      </c>
      <c r="C2191" s="1">
        <v>0.60692242481203795</v>
      </c>
      <c r="D2191" s="1">
        <v>0.84007292813342616</v>
      </c>
      <c r="E2191" s="1">
        <v>0.62100776802640179</v>
      </c>
      <c r="F2191" s="1">
        <v>12.144377269389</v>
      </c>
      <c r="G2191" s="1">
        <v>6.8460403516781048</v>
      </c>
      <c r="H2191" s="1"/>
      <c r="I2191" s="1">
        <v>1.79443242786404</v>
      </c>
      <c r="J2191" s="1">
        <v>0.48195271162187281</v>
      </c>
      <c r="K2191" s="1">
        <v>5.2516881435291047</v>
      </c>
      <c r="L2191" s="1">
        <v>7.195474067441137</v>
      </c>
      <c r="M2191" s="1">
        <v>2.893806899765863E-2</v>
      </c>
      <c r="N2191" s="1">
        <v>4.6913195835125778</v>
      </c>
      <c r="O2191" s="1"/>
      <c r="P2191" s="1">
        <v>2.374617659439636</v>
      </c>
      <c r="Q2191" s="1">
        <v>1.983685228524541</v>
      </c>
      <c r="R2191" s="1"/>
      <c r="S2191" s="1"/>
      <c r="T2191" s="1">
        <v>2.0581807442409921</v>
      </c>
    </row>
    <row r="2192" spans="1:20" x14ac:dyDescent="0.3">
      <c r="A2192" s="25">
        <v>39751</v>
      </c>
      <c r="B2192" s="1">
        <v>2.323372661099496</v>
      </c>
      <c r="C2192" s="1">
        <v>0.63503275888888411</v>
      </c>
      <c r="D2192" s="1">
        <v>0.84007292813342616</v>
      </c>
      <c r="E2192" s="1">
        <v>0.64439836200313849</v>
      </c>
      <c r="F2192" s="1">
        <v>13.12603771960854</v>
      </c>
      <c r="G2192" s="1">
        <v>7.0193519886955942</v>
      </c>
      <c r="H2192" s="1"/>
      <c r="I2192" s="1">
        <v>2.1003579372215508</v>
      </c>
      <c r="J2192" s="1">
        <v>0.54239795547975667</v>
      </c>
      <c r="K2192" s="1">
        <v>5.8882549545437728</v>
      </c>
      <c r="L2192" s="1">
        <v>7.9447873141961516</v>
      </c>
      <c r="M2192" s="1">
        <v>3.0179975356088181E-2</v>
      </c>
      <c r="N2192" s="1">
        <v>5.0179578992350473</v>
      </c>
      <c r="O2192" s="1"/>
      <c r="P2192" s="1">
        <v>2.546626652627221</v>
      </c>
      <c r="Q2192" s="1">
        <v>2.151396797825627</v>
      </c>
      <c r="R2192" s="1"/>
      <c r="S2192" s="1"/>
      <c r="T2192" s="1">
        <v>2.2119314825753098</v>
      </c>
    </row>
    <row r="2193" spans="1:20" x14ac:dyDescent="0.3">
      <c r="A2193" s="25">
        <v>39752</v>
      </c>
      <c r="B2193" s="1">
        <v>2.3350657697675019</v>
      </c>
      <c r="C2193" s="1">
        <v>0.57117638121225844</v>
      </c>
      <c r="D2193" s="1">
        <v>0.84007292813342616</v>
      </c>
      <c r="E2193" s="1">
        <v>0.62771198892661151</v>
      </c>
      <c r="F2193" s="1">
        <v>12.965425572912039</v>
      </c>
      <c r="G2193" s="1">
        <v>7.2210145943962374</v>
      </c>
      <c r="H2193" s="1"/>
      <c r="I2193" s="1">
        <v>2.1210449226469961</v>
      </c>
      <c r="J2193" s="1">
        <v>0.53440650901928932</v>
      </c>
      <c r="K2193" s="1">
        <v>5.8528585268711684</v>
      </c>
      <c r="L2193" s="1">
        <v>7.8206365872412764</v>
      </c>
      <c r="M2193" s="1">
        <v>2.9954880047259571E-2</v>
      </c>
      <c r="N2193" s="1">
        <v>5.1047241893734236</v>
      </c>
      <c r="O2193" s="1"/>
      <c r="P2193" s="1">
        <v>2.5131184072017581</v>
      </c>
      <c r="Q2193" s="1">
        <v>2.2541877596806752</v>
      </c>
      <c r="R2193" s="1"/>
      <c r="S2193" s="1"/>
      <c r="T2193" s="1">
        <v>2.200590667454223</v>
      </c>
    </row>
    <row r="2194" spans="1:20" x14ac:dyDescent="0.3">
      <c r="A2194" s="25">
        <v>39755</v>
      </c>
      <c r="B2194" s="1">
        <v>2.374860206018016</v>
      </c>
      <c r="C2194" s="1">
        <v>0.6170585579819684</v>
      </c>
      <c r="D2194" s="1">
        <v>0.84007292813342616</v>
      </c>
      <c r="E2194" s="1">
        <v>0.65687761933341238</v>
      </c>
      <c r="F2194" s="1">
        <v>13.236380414570849</v>
      </c>
      <c r="G2194" s="1">
        <v>7.3312758087069607</v>
      </c>
      <c r="H2194" s="1"/>
      <c r="I2194" s="1">
        <v>2.1274698307706701</v>
      </c>
      <c r="J2194" s="1">
        <v>0.54404328904129917</v>
      </c>
      <c r="K2194" s="1">
        <v>6.2347329448120217</v>
      </c>
      <c r="L2194" s="1">
        <v>8.3982604558742953</v>
      </c>
      <c r="M2194" s="1">
        <v>3.0605220372209231E-2</v>
      </c>
      <c r="N2194" s="1">
        <v>5.0733906598951997</v>
      </c>
      <c r="O2194" s="1"/>
      <c r="P2194" s="1">
        <v>2.430464735139894</v>
      </c>
      <c r="Q2194" s="1">
        <v>2.3786189240485518</v>
      </c>
      <c r="R2194" s="1"/>
      <c r="S2194" s="1"/>
      <c r="T2194" s="1">
        <v>2.2592439456585942</v>
      </c>
    </row>
    <row r="2195" spans="1:20" x14ac:dyDescent="0.3">
      <c r="A2195" s="25">
        <v>39756</v>
      </c>
      <c r="B2195" s="1">
        <v>2.3935327354534608</v>
      </c>
      <c r="C2195" s="1">
        <v>0.65761055763356069</v>
      </c>
      <c r="D2195" s="1">
        <v>0.84007292813342616</v>
      </c>
      <c r="E2195" s="1">
        <v>0.68982850067866164</v>
      </c>
      <c r="F2195" s="1">
        <v>14.07285926918907</v>
      </c>
      <c r="G2195" s="1">
        <v>7.5289755160253007</v>
      </c>
      <c r="H2195" s="1"/>
      <c r="I2195" s="1">
        <v>2.2018284004267499</v>
      </c>
      <c r="J2195" s="1">
        <v>0.54455698813169884</v>
      </c>
      <c r="K2195" s="1">
        <v>6.821999121413568</v>
      </c>
      <c r="L2195" s="1">
        <v>8.9423741235379168</v>
      </c>
      <c r="M2195" s="1">
        <v>3.0224780943487409E-2</v>
      </c>
      <c r="N2195" s="1">
        <v>5.4805385343810746</v>
      </c>
      <c r="O2195" s="1"/>
      <c r="P2195" s="1">
        <v>2.5041828750812232</v>
      </c>
      <c r="Q2195" s="1">
        <v>2.3578803967232438</v>
      </c>
      <c r="R2195" s="1"/>
      <c r="S2195" s="1"/>
      <c r="T2195" s="1">
        <v>2.3776727702303599</v>
      </c>
    </row>
    <row r="2196" spans="1:20" x14ac:dyDescent="0.3">
      <c r="A2196" s="25">
        <v>39757</v>
      </c>
      <c r="B2196" s="1">
        <v>2.2995288900066941</v>
      </c>
      <c r="C2196" s="1">
        <v>0.5916239319979798</v>
      </c>
      <c r="D2196" s="1">
        <v>0.84007292813342616</v>
      </c>
      <c r="E2196" s="1">
        <v>0.67624967650032508</v>
      </c>
      <c r="F2196" s="1">
        <v>12.892528106310589</v>
      </c>
      <c r="G2196" s="1">
        <v>7.2418280912338187</v>
      </c>
      <c r="H2196" s="1"/>
      <c r="I2196" s="1">
        <v>2.0408290067038681</v>
      </c>
      <c r="J2196" s="1">
        <v>0.51023568886859227</v>
      </c>
      <c r="K2196" s="1">
        <v>6.1539628406425946</v>
      </c>
      <c r="L2196" s="1">
        <v>8.2658824090863554</v>
      </c>
      <c r="M2196" s="1">
        <v>2.870763963718273E-2</v>
      </c>
      <c r="N2196" s="1">
        <v>5.2920824819260712</v>
      </c>
      <c r="O2196" s="1"/>
      <c r="P2196" s="1">
        <v>2.5019489920776352</v>
      </c>
      <c r="Q2196" s="1">
        <v>2.2442693335424431</v>
      </c>
      <c r="R2196" s="1"/>
      <c r="S2196" s="1"/>
      <c r="T2196" s="1">
        <v>2.2318369757826351</v>
      </c>
    </row>
    <row r="2197" spans="1:20" x14ac:dyDescent="0.3">
      <c r="A2197" s="25">
        <v>39758</v>
      </c>
      <c r="B2197" s="1">
        <v>2.327011536788842</v>
      </c>
      <c r="C2197" s="1">
        <v>0.49102755769365591</v>
      </c>
      <c r="D2197" s="1">
        <v>0.84007292813342616</v>
      </c>
      <c r="E2197" s="1">
        <v>0.66525093246587852</v>
      </c>
      <c r="F2197" s="1">
        <v>12.35192833867027</v>
      </c>
      <c r="G2197" s="1">
        <v>7.4679254894908276</v>
      </c>
      <c r="H2197" s="1"/>
      <c r="I2197" s="1">
        <v>2.01631341499915</v>
      </c>
      <c r="J2197" s="1">
        <v>0.50398832626203693</v>
      </c>
      <c r="K2197" s="1">
        <v>5.8024061006086356</v>
      </c>
      <c r="L2197" s="1">
        <v>7.8339066649865892</v>
      </c>
      <c r="M2197" s="1">
        <v>2.81612718037226E-2</v>
      </c>
      <c r="N2197" s="1">
        <v>5.0074140814463561</v>
      </c>
      <c r="O2197" s="1"/>
      <c r="P2197" s="1">
        <v>2.245052443771506</v>
      </c>
      <c r="Q2197" s="1">
        <v>2.195578877923245</v>
      </c>
      <c r="R2197" s="1"/>
      <c r="S2197" s="1"/>
      <c r="T2197" s="1">
        <v>2.1477259303012408</v>
      </c>
    </row>
    <row r="2198" spans="1:20" x14ac:dyDescent="0.3">
      <c r="A2198" s="25">
        <v>39759</v>
      </c>
      <c r="B2198" s="1">
        <v>2.3535921935151372</v>
      </c>
      <c r="C2198" s="1">
        <v>0.47509456257038291</v>
      </c>
      <c r="D2198" s="1">
        <v>0.84007292813342616</v>
      </c>
      <c r="E2198" s="1">
        <v>0.67202110218786848</v>
      </c>
      <c r="F2198" s="1">
        <v>12.116873408899311</v>
      </c>
      <c r="G2198" s="1">
        <v>7.8116521807808423</v>
      </c>
      <c r="H2198" s="1"/>
      <c r="I2198" s="1">
        <v>2.0072565187608151</v>
      </c>
      <c r="J2198" s="1">
        <v>0.49069648332732801</v>
      </c>
      <c r="K2198" s="1">
        <v>6.0608602350595806</v>
      </c>
      <c r="L2198" s="1">
        <v>8.0351868446287433</v>
      </c>
      <c r="M2198" s="1">
        <v>2.8923407296989091E-2</v>
      </c>
      <c r="N2198" s="1">
        <v>5.0890496470975286</v>
      </c>
      <c r="O2198" s="1"/>
      <c r="P2198" s="1">
        <v>2.0596401524031172</v>
      </c>
      <c r="Q2198" s="1">
        <v>2.1703319750301309</v>
      </c>
      <c r="R2198" s="1"/>
      <c r="S2198" s="1"/>
      <c r="T2198" s="1">
        <v>2.1656822209096278</v>
      </c>
    </row>
    <row r="2199" spans="1:20" x14ac:dyDescent="0.3">
      <c r="A2199" s="25">
        <v>39762</v>
      </c>
      <c r="B2199" s="1">
        <v>2.3226646542347482</v>
      </c>
      <c r="C2199" s="1">
        <v>0.42073180762313078</v>
      </c>
      <c r="D2199" s="1">
        <v>0.84007292813342616</v>
      </c>
      <c r="E2199" s="1">
        <v>0.64778596361925456</v>
      </c>
      <c r="F2199" s="1">
        <v>12.48269769392676</v>
      </c>
      <c r="G2199" s="1">
        <v>7.7061180097677502</v>
      </c>
      <c r="H2199" s="1"/>
      <c r="I2199" s="1">
        <v>1.8769847623650511</v>
      </c>
      <c r="J2199" s="1">
        <v>0.475274606148606</v>
      </c>
      <c r="K2199" s="1">
        <v>6.0156375774445623</v>
      </c>
      <c r="L2199" s="1">
        <v>8.1125674505835406</v>
      </c>
      <c r="M2199" s="1">
        <v>2.8468159074659442E-2</v>
      </c>
      <c r="N2199" s="1">
        <v>5.2036154415548772</v>
      </c>
      <c r="O2199" s="1"/>
      <c r="P2199" s="1">
        <v>1.985922012461788</v>
      </c>
      <c r="Q2199" s="1">
        <v>2.2749262870753211</v>
      </c>
      <c r="R2199" s="1"/>
      <c r="S2199" s="1"/>
      <c r="T2199" s="1">
        <v>2.172238629651507</v>
      </c>
    </row>
    <row r="2200" spans="1:20" x14ac:dyDescent="0.3">
      <c r="A2200" s="25">
        <v>39763</v>
      </c>
      <c r="B2200" s="1">
        <v>2.4393642303528158</v>
      </c>
      <c r="C2200" s="1">
        <v>0.4152197841221093</v>
      </c>
      <c r="D2200" s="1">
        <v>0.84007292813342616</v>
      </c>
      <c r="E2200" s="1">
        <v>0.66685966661079599</v>
      </c>
      <c r="F2200" s="1">
        <v>12.72804850079755</v>
      </c>
      <c r="G2200" s="1">
        <v>7.8770511464559307</v>
      </c>
      <c r="H2200" s="1"/>
      <c r="I2200" s="1">
        <v>1.869403068143543</v>
      </c>
      <c r="J2200" s="1">
        <v>0.47765115789549889</v>
      </c>
      <c r="K2200" s="1">
        <v>6.1863766006455094</v>
      </c>
      <c r="L2200" s="1">
        <v>7.9999518148611886</v>
      </c>
      <c r="M2200" s="1">
        <v>2.9283284851268649E-2</v>
      </c>
      <c r="N2200" s="1">
        <v>5.1926655961510946</v>
      </c>
      <c r="O2200" s="1"/>
      <c r="P2200" s="1">
        <v>1.9568815330700471</v>
      </c>
      <c r="Q2200" s="1">
        <v>2.221727455934543</v>
      </c>
      <c r="R2200" s="1"/>
      <c r="S2200" s="1"/>
      <c r="T2200" s="1">
        <v>2.2008860011813351</v>
      </c>
    </row>
    <row r="2201" spans="1:20" x14ac:dyDescent="0.3">
      <c r="A2201" s="25">
        <v>39764</v>
      </c>
      <c r="B2201" s="1">
        <v>2.3290554426760379</v>
      </c>
      <c r="C2201" s="1">
        <v>0.37377071117891408</v>
      </c>
      <c r="D2201" s="1">
        <v>0.84007292813342616</v>
      </c>
      <c r="E2201" s="1">
        <v>0.62368066764238039</v>
      </c>
      <c r="F2201" s="1">
        <v>11.80619227177313</v>
      </c>
      <c r="G2201" s="1">
        <v>7.5033847092147026</v>
      </c>
      <c r="H2201" s="1"/>
      <c r="I2201" s="1">
        <v>1.7576942537707461</v>
      </c>
      <c r="J2201" s="1">
        <v>0.46422675920948231</v>
      </c>
      <c r="K2201" s="1">
        <v>5.6976930334384184</v>
      </c>
      <c r="L2201" s="1">
        <v>7.4423659222340968</v>
      </c>
      <c r="M2201" s="1">
        <v>2.7523434538601729E-2</v>
      </c>
      <c r="N2201" s="1">
        <v>4.5186744883116363</v>
      </c>
      <c r="O2201" s="1"/>
      <c r="P2201" s="1">
        <v>1.838485732552585</v>
      </c>
      <c r="Q2201" s="1">
        <v>2.1324616206673479</v>
      </c>
      <c r="R2201" s="1"/>
      <c r="S2201" s="1"/>
      <c r="T2201" s="1">
        <v>2.0303012404016538</v>
      </c>
    </row>
    <row r="2202" spans="1:20" x14ac:dyDescent="0.3">
      <c r="A2202" s="25">
        <v>39765</v>
      </c>
      <c r="B2202" s="1">
        <v>2.4630763150143529</v>
      </c>
      <c r="C2202" s="1">
        <v>0.38867079504703628</v>
      </c>
      <c r="D2202" s="1">
        <v>0.84007292813342616</v>
      </c>
      <c r="E2202" s="1">
        <v>0.64911998470694499</v>
      </c>
      <c r="F2202" s="1">
        <v>12.11832770312421</v>
      </c>
      <c r="G2202" s="1">
        <v>8.0033391137639303</v>
      </c>
      <c r="H2202" s="1"/>
      <c r="I2202" s="1">
        <v>1.834769622626431</v>
      </c>
      <c r="J2202" s="1">
        <v>0.4921429076051681</v>
      </c>
      <c r="K2202" s="1">
        <v>6.131023258063343</v>
      </c>
      <c r="L2202" s="1">
        <v>8.1085623110687184</v>
      </c>
      <c r="M2202" s="1">
        <v>2.8888325421040379E-2</v>
      </c>
      <c r="N2202" s="1">
        <v>4.6210376268419724</v>
      </c>
      <c r="O2202" s="1"/>
      <c r="P2202" s="1">
        <v>1.822848551368194</v>
      </c>
      <c r="Q2202" s="1">
        <v>2.3209117173168559</v>
      </c>
      <c r="R2202" s="1"/>
      <c r="S2202" s="1"/>
      <c r="T2202" s="1">
        <v>2.1259893679858251</v>
      </c>
    </row>
    <row r="2203" spans="1:20" x14ac:dyDescent="0.3">
      <c r="A2203" s="25">
        <v>39766</v>
      </c>
      <c r="B2203" s="1">
        <v>2.4829857706191958</v>
      </c>
      <c r="C2203" s="1">
        <v>0.38717134048795548</v>
      </c>
      <c r="D2203" s="1">
        <v>0.84007292813342616</v>
      </c>
      <c r="E2203" s="1">
        <v>0.63217654368814225</v>
      </c>
      <c r="F2203" s="1">
        <v>12.15160985873125</v>
      </c>
      <c r="G2203" s="1">
        <v>7.9509535530127522</v>
      </c>
      <c r="H2203" s="1"/>
      <c r="I2203" s="1">
        <v>1.8320731302026281</v>
      </c>
      <c r="J2203" s="1">
        <v>0.47912429269298751</v>
      </c>
      <c r="K2203" s="1">
        <v>5.9307051050956874</v>
      </c>
      <c r="L2203" s="1">
        <v>8.060796166785595</v>
      </c>
      <c r="M2203" s="1">
        <v>2.94274021664611E-2</v>
      </c>
      <c r="N2203" s="1">
        <v>4.5542744291281876</v>
      </c>
      <c r="O2203" s="1"/>
      <c r="P2203" s="1">
        <v>1.82061466833806</v>
      </c>
      <c r="Q2203" s="1">
        <v>2.268614561340486</v>
      </c>
      <c r="R2203" s="1"/>
      <c r="S2203" s="1"/>
      <c r="T2203" s="1">
        <v>2.1139397519196699</v>
      </c>
    </row>
    <row r="2204" spans="1:20" x14ac:dyDescent="0.3">
      <c r="A2204" s="25">
        <v>39769</v>
      </c>
      <c r="B2204" s="1">
        <v>2.5501808521700151</v>
      </c>
      <c r="C2204" s="1">
        <v>0.35801769927889221</v>
      </c>
      <c r="D2204" s="1">
        <v>0.84007292813342616</v>
      </c>
      <c r="E2204" s="1">
        <v>0.64081404398459452</v>
      </c>
      <c r="F2204" s="1">
        <v>12.031084682509711</v>
      </c>
      <c r="G2204" s="1">
        <v>7.7844351586757288</v>
      </c>
      <c r="H2204" s="1"/>
      <c r="I2204" s="1">
        <v>1.823507810982401</v>
      </c>
      <c r="J2204" s="1">
        <v>0.49066080405971452</v>
      </c>
      <c r="K2204" s="1">
        <v>5.8484727031135133</v>
      </c>
      <c r="L2204" s="1">
        <v>8.0750214469515154</v>
      </c>
      <c r="M2204" s="1">
        <v>2.9733713591742771E-2</v>
      </c>
      <c r="N2204" s="1">
        <v>4.5091989618802124</v>
      </c>
      <c r="O2204" s="1"/>
      <c r="P2204" s="1">
        <v>1.8876311591889861</v>
      </c>
      <c r="Q2204" s="1">
        <v>2.288451413616948</v>
      </c>
      <c r="R2204" s="1"/>
      <c r="S2204" s="1"/>
      <c r="T2204" s="1">
        <v>2.109686946249262</v>
      </c>
    </row>
    <row r="2205" spans="1:20" x14ac:dyDescent="0.3">
      <c r="A2205" s="25">
        <v>39770</v>
      </c>
      <c r="B2205" s="1">
        <v>2.537260386628637</v>
      </c>
      <c r="C2205" s="1">
        <v>0.33699170249047972</v>
      </c>
      <c r="D2205" s="1">
        <v>0.84007292813342616</v>
      </c>
      <c r="E2205" s="1">
        <v>0.62950884781592109</v>
      </c>
      <c r="F2205" s="1">
        <v>11.45191818964962</v>
      </c>
      <c r="G2205" s="1">
        <v>7.4047482603000212</v>
      </c>
      <c r="H2205" s="1"/>
      <c r="I2205" s="1">
        <v>1.7164858604552149</v>
      </c>
      <c r="J2205" s="1">
        <v>0.4826628772458425</v>
      </c>
      <c r="K2205" s="1">
        <v>5.4685308875495906</v>
      </c>
      <c r="L2205" s="1">
        <v>7.519366081057588</v>
      </c>
      <c r="M2205" s="1">
        <v>2.8654151404083651E-2</v>
      </c>
      <c r="N2205" s="1">
        <v>4.2578959404715491</v>
      </c>
      <c r="O2205" s="1"/>
      <c r="P2205" s="1">
        <v>1.8608245628539251</v>
      </c>
      <c r="Q2205" s="1">
        <v>2.3335351688327499</v>
      </c>
      <c r="R2205" s="1"/>
      <c r="S2205" s="1"/>
      <c r="T2205" s="1">
        <v>2.0138216184288251</v>
      </c>
    </row>
    <row r="2206" spans="1:20" x14ac:dyDescent="0.3">
      <c r="A2206" s="25">
        <v>39771</v>
      </c>
      <c r="B2206" s="1">
        <v>2.574778062931351</v>
      </c>
      <c r="C2206" s="1">
        <v>0.32901121991802051</v>
      </c>
      <c r="D2206" s="1">
        <v>0.84007292813342616</v>
      </c>
      <c r="E2206" s="1">
        <v>0.63556320656761744</v>
      </c>
      <c r="F2206" s="1">
        <v>11.115423764447231</v>
      </c>
      <c r="G2206" s="1">
        <v>7.2655953468071948</v>
      </c>
      <c r="H2206" s="1"/>
      <c r="I2206" s="1">
        <v>1.6842350382414859</v>
      </c>
      <c r="J2206" s="1">
        <v>0.48507293843802768</v>
      </c>
      <c r="K2206" s="1">
        <v>5.2425306115686876</v>
      </c>
      <c r="L2206" s="1">
        <v>7.2690448628478181</v>
      </c>
      <c r="M2206" s="1">
        <v>2.9021750641571399E-2</v>
      </c>
      <c r="N2206" s="1">
        <v>4.0947594741250537</v>
      </c>
      <c r="O2206" s="1"/>
      <c r="P2206" s="1">
        <v>1.8273163174284619</v>
      </c>
      <c r="Q2206" s="1">
        <v>2.191070502401665</v>
      </c>
      <c r="R2206" s="1"/>
      <c r="S2206" s="1"/>
      <c r="T2206" s="1">
        <v>1.97306556408742</v>
      </c>
    </row>
    <row r="2207" spans="1:20" x14ac:dyDescent="0.3">
      <c r="A2207" s="25">
        <v>39773</v>
      </c>
      <c r="B2207" s="1">
        <v>2.5191524773622782</v>
      </c>
      <c r="C2207" s="1">
        <v>0.29214414525873489</v>
      </c>
      <c r="D2207" s="1">
        <v>0.84007292813342616</v>
      </c>
      <c r="E2207" s="1">
        <v>0.59982452808648257</v>
      </c>
      <c r="F2207" s="1">
        <v>10.26098999144449</v>
      </c>
      <c r="G2207" s="1">
        <v>7.4237815602078632</v>
      </c>
      <c r="H2207" s="1"/>
      <c r="I2207" s="1">
        <v>1.5331268880466611</v>
      </c>
      <c r="J2207" s="1">
        <v>0.43527941212167198</v>
      </c>
      <c r="K2207" s="1">
        <v>4.7926155381146467</v>
      </c>
      <c r="L2207" s="1">
        <v>6.6813148751203864</v>
      </c>
      <c r="M2207" s="1">
        <v>2.825490404677955E-2</v>
      </c>
      <c r="N2207" s="1">
        <v>3.749507605892044</v>
      </c>
      <c r="O2207" s="1"/>
      <c r="P2207" s="1">
        <v>1.753598177487133</v>
      </c>
      <c r="Q2207" s="1">
        <v>1.983685228524541</v>
      </c>
      <c r="R2207" s="1"/>
      <c r="S2207" s="1"/>
      <c r="T2207" s="1">
        <v>1.8458357944477271</v>
      </c>
    </row>
    <row r="2208" spans="1:20" x14ac:dyDescent="0.3">
      <c r="A2208" s="25">
        <v>39776</v>
      </c>
      <c r="B2208" s="1">
        <v>2.566357448899026</v>
      </c>
      <c r="C2208" s="1">
        <v>0.31824875649959461</v>
      </c>
      <c r="D2208" s="1">
        <v>0.84007292813342616</v>
      </c>
      <c r="E2208" s="1">
        <v>0.62568388820369103</v>
      </c>
      <c r="F2208" s="1">
        <v>11.59455492615292</v>
      </c>
      <c r="G2208" s="1">
        <v>7.6402429312010129</v>
      </c>
      <c r="H2208" s="1"/>
      <c r="I2208" s="1">
        <v>1.5836159581008591</v>
      </c>
      <c r="J2208" s="1">
        <v>0.47120359420316621</v>
      </c>
      <c r="K2208" s="1">
        <v>5.2439525510848863</v>
      </c>
      <c r="L2208" s="1">
        <v>7.5586618986691958</v>
      </c>
      <c r="M2208" s="1">
        <v>3.0446994297482169E-2</v>
      </c>
      <c r="N2208" s="1">
        <v>4.2154723504505052</v>
      </c>
      <c r="O2208" s="1"/>
      <c r="P2208" s="1">
        <v>1.787106422912597</v>
      </c>
      <c r="Q2208" s="1">
        <v>2.0738527389099191</v>
      </c>
      <c r="R2208" s="1"/>
      <c r="S2208" s="1"/>
      <c r="T2208" s="1">
        <v>2.0193738924985238</v>
      </c>
    </row>
    <row r="2209" spans="1:20" x14ac:dyDescent="0.3">
      <c r="A2209" s="25">
        <v>39777</v>
      </c>
      <c r="B2209" s="1">
        <v>2.5492875360740879</v>
      </c>
      <c r="C2209" s="1">
        <v>0.34851169019844491</v>
      </c>
      <c r="D2209" s="1">
        <v>0.84007292813342616</v>
      </c>
      <c r="E2209" s="1">
        <v>0.62803996562125197</v>
      </c>
      <c r="F2209" s="1">
        <v>11.902698324974621</v>
      </c>
      <c r="G2209" s="1">
        <v>7.6449238062146767</v>
      </c>
      <c r="H2209" s="1"/>
      <c r="I2209" s="1">
        <v>1.597437904371237</v>
      </c>
      <c r="J2209" s="1">
        <v>0.46594958382260421</v>
      </c>
      <c r="K2209" s="1">
        <v>5.451793148292345</v>
      </c>
      <c r="L2209" s="1">
        <v>7.8118270474919393</v>
      </c>
      <c r="M2209" s="1">
        <v>3.122118724753619E-2</v>
      </c>
      <c r="N2209" s="1">
        <v>4.2514126252966946</v>
      </c>
      <c r="O2209" s="1"/>
      <c r="P2209" s="1">
        <v>1.9099699894903259</v>
      </c>
      <c r="Q2209" s="1">
        <v>2.0062271061093289</v>
      </c>
      <c r="R2209" s="1"/>
      <c r="S2209" s="1"/>
      <c r="T2209" s="1">
        <v>2.056231541642056</v>
      </c>
    </row>
    <row r="2210" spans="1:20" x14ac:dyDescent="0.3">
      <c r="A2210" s="25">
        <v>39778</v>
      </c>
      <c r="B2210" s="1">
        <v>2.5900655682420748</v>
      </c>
      <c r="C2210" s="1">
        <v>0.38682440307393839</v>
      </c>
      <c r="D2210" s="1">
        <v>0.84007292813342616</v>
      </c>
      <c r="E2210" s="1">
        <v>0.65306907205574083</v>
      </c>
      <c r="F2210" s="1">
        <v>12.36895103331061</v>
      </c>
      <c r="G2210" s="1">
        <v>7.7319442394437239</v>
      </c>
      <c r="H2210" s="1"/>
      <c r="I2210" s="1">
        <v>1.6149897732326199</v>
      </c>
      <c r="J2210" s="1">
        <v>0.50327383908258383</v>
      </c>
      <c r="K2210" s="1">
        <v>5.8389754216314289</v>
      </c>
      <c r="L2210" s="1">
        <v>8.2993250672078673</v>
      </c>
      <c r="M2210" s="1">
        <v>3.3125492944720371E-2</v>
      </c>
      <c r="N2210" s="1">
        <v>4.4924835466349187</v>
      </c>
      <c r="O2210" s="1"/>
      <c r="P2210" s="1">
        <v>1.981454246401521</v>
      </c>
      <c r="Q2210" s="1">
        <v>2.0846728401432211</v>
      </c>
      <c r="R2210" s="1"/>
      <c r="S2210" s="1"/>
      <c r="T2210" s="1">
        <v>2.1541051388068531</v>
      </c>
    </row>
    <row r="2211" spans="1:20" x14ac:dyDescent="0.3">
      <c r="A2211" s="25">
        <v>39779</v>
      </c>
      <c r="B2211" s="1">
        <v>2.566404065314086</v>
      </c>
      <c r="C2211" s="1">
        <v>0.38630724299790781</v>
      </c>
      <c r="D2211" s="1">
        <v>0.84007292813342616</v>
      </c>
      <c r="E2211" s="1">
        <v>0.6432282378772135</v>
      </c>
      <c r="F2211" s="1">
        <v>12.267619149781501</v>
      </c>
      <c r="G2211" s="1">
        <v>7.7500943907834152</v>
      </c>
      <c r="H2211" s="1"/>
      <c r="I2211" s="1">
        <v>1.593907257270087</v>
      </c>
      <c r="J2211" s="1">
        <v>0.49720420982118951</v>
      </c>
      <c r="K2211" s="1">
        <v>5.8711089660862319</v>
      </c>
      <c r="L2211" s="1">
        <v>8.3368914808134367</v>
      </c>
      <c r="M2211" s="1">
        <v>3.3494730109844009E-2</v>
      </c>
      <c r="N2211" s="1">
        <v>4.3769056847315619</v>
      </c>
      <c r="O2211" s="1"/>
      <c r="P2211" s="1">
        <v>1.956881533070048</v>
      </c>
      <c r="Q2211" s="1">
        <v>2.0377857347603898</v>
      </c>
      <c r="R2211" s="1"/>
      <c r="S2211" s="1"/>
      <c r="T2211" s="1">
        <v>2.1389249852333152</v>
      </c>
    </row>
    <row r="2212" spans="1:20" x14ac:dyDescent="0.3">
      <c r="A2212" s="25">
        <v>39780</v>
      </c>
      <c r="B2212" s="1">
        <v>2.5510063873872419</v>
      </c>
      <c r="C2212" s="1">
        <v>0.38705852524297413</v>
      </c>
      <c r="D2212" s="1">
        <v>0.84007292813342616</v>
      </c>
      <c r="E2212" s="1">
        <v>0.64108394453375361</v>
      </c>
      <c r="F2212" s="1">
        <v>12.4099519329201</v>
      </c>
      <c r="G2212" s="1">
        <v>7.7817482684859316</v>
      </c>
      <c r="H2212" s="1"/>
      <c r="I2212" s="1">
        <v>1.602286921531197</v>
      </c>
      <c r="J2212" s="1">
        <v>0.51329994925840028</v>
      </c>
      <c r="K2212" s="1">
        <v>6.0276362849793834</v>
      </c>
      <c r="L2212" s="1">
        <v>8.4643162093079827</v>
      </c>
      <c r="M2212" s="1">
        <v>3.4342470665347499E-2</v>
      </c>
      <c r="N2212" s="1">
        <v>4.3985618119239502</v>
      </c>
      <c r="O2212" s="1"/>
      <c r="P2212" s="1">
        <v>1.912203872493915</v>
      </c>
      <c r="Q2212" s="1">
        <v>2.111723093272702</v>
      </c>
      <c r="R2212" s="1"/>
      <c r="S2212" s="1"/>
      <c r="T2212" s="1">
        <v>2.1615475487300659</v>
      </c>
    </row>
    <row r="2213" spans="1:20" x14ac:dyDescent="0.3">
      <c r="A2213" s="25">
        <v>39783</v>
      </c>
      <c r="B2213" s="1">
        <v>2.4838333266012169</v>
      </c>
      <c r="C2213" s="1">
        <v>0.358333306181015</v>
      </c>
      <c r="D2213" s="1">
        <v>0.84007292813342616</v>
      </c>
      <c r="E2213" s="1">
        <v>0.63004934110587096</v>
      </c>
      <c r="F2213" s="1">
        <v>11.58571713856989</v>
      </c>
      <c r="G2213" s="1">
        <v>7.4994432208169028</v>
      </c>
      <c r="H2213" s="1"/>
      <c r="I2213" s="1">
        <v>1.493463966060383</v>
      </c>
      <c r="J2213" s="1">
        <v>0.50213304365582323</v>
      </c>
      <c r="K2213" s="1">
        <v>5.7303551014729788</v>
      </c>
      <c r="L2213" s="1">
        <v>8.2194560324817836</v>
      </c>
      <c r="M2213" s="1">
        <v>3.2589740823594948E-2</v>
      </c>
      <c r="N2213" s="1">
        <v>4.0459043754948958</v>
      </c>
      <c r="O2213" s="1"/>
      <c r="P2213" s="1">
        <v>1.9836881294316551</v>
      </c>
      <c r="Q2213" s="1">
        <v>1.9692584268647291</v>
      </c>
      <c r="R2213" s="1"/>
      <c r="S2213" s="1"/>
      <c r="T2213" s="1">
        <v>2.051978735971649</v>
      </c>
    </row>
    <row r="2214" spans="1:20" x14ac:dyDescent="0.3">
      <c r="A2214" s="25">
        <v>39784</v>
      </c>
      <c r="B2214" s="1">
        <v>2.5475767537546221</v>
      </c>
      <c r="C2214" s="1">
        <v>0.36157986418652199</v>
      </c>
      <c r="D2214" s="1">
        <v>0.84007292813342616</v>
      </c>
      <c r="E2214" s="1">
        <v>0.63418552887293511</v>
      </c>
      <c r="F2214" s="1">
        <v>11.437929317898</v>
      </c>
      <c r="G2214" s="1">
        <v>7.657274344229327</v>
      </c>
      <c r="H2214" s="1"/>
      <c r="I2214" s="1">
        <v>1.5062508052114001</v>
      </c>
      <c r="J2214" s="1">
        <v>0.51517963712136416</v>
      </c>
      <c r="K2214" s="1">
        <v>5.7801302383054516</v>
      </c>
      <c r="L2214" s="1">
        <v>8.3915375214358523</v>
      </c>
      <c r="M2214" s="1">
        <v>3.3298271531218428E-2</v>
      </c>
      <c r="N2214" s="1">
        <v>4.031036488164438</v>
      </c>
      <c r="O2214" s="1"/>
      <c r="P2214" s="1">
        <v>1.9881558954653771</v>
      </c>
      <c r="Q2214" s="1">
        <v>2.0648359878667581</v>
      </c>
      <c r="R2214" s="1"/>
      <c r="S2214" s="1"/>
      <c r="T2214" s="1">
        <v>2.0673360897814539</v>
      </c>
    </row>
    <row r="2215" spans="1:20" x14ac:dyDescent="0.3">
      <c r="A2215" s="25">
        <v>39785</v>
      </c>
      <c r="B2215" s="1">
        <v>2.552086844416567</v>
      </c>
      <c r="C2215" s="1">
        <v>0.34259678525770071</v>
      </c>
      <c r="D2215" s="1">
        <v>0.84007292813342616</v>
      </c>
      <c r="E2215" s="1">
        <v>0.62060469137759322</v>
      </c>
      <c r="F2215" s="1">
        <v>11.436865166837039</v>
      </c>
      <c r="G2215" s="1">
        <v>7.7333568796944796</v>
      </c>
      <c r="H2215" s="1"/>
      <c r="I2215" s="1">
        <v>1.497490817228792</v>
      </c>
      <c r="J2215" s="1">
        <v>0.52871342728168402</v>
      </c>
      <c r="K2215" s="1">
        <v>5.5783737426050681</v>
      </c>
      <c r="L2215" s="1">
        <v>8.4419330419291079</v>
      </c>
      <c r="M2215" s="1">
        <v>3.3858564012519313E-2</v>
      </c>
      <c r="N2215" s="1">
        <v>4.2256588760291649</v>
      </c>
      <c r="O2215" s="1"/>
      <c r="P2215" s="1">
        <v>2.1221888771937758</v>
      </c>
      <c r="Q2215" s="1">
        <v>2.1216415194109328</v>
      </c>
      <c r="R2215" s="1"/>
      <c r="S2215" s="1"/>
      <c r="T2215" s="1">
        <v>2.0848198464264631</v>
      </c>
    </row>
    <row r="2216" spans="1:20" x14ac:dyDescent="0.3">
      <c r="A2216" s="25">
        <v>39786</v>
      </c>
      <c r="B2216" s="1">
        <v>2.566693448631713</v>
      </c>
      <c r="C2216" s="1">
        <v>0.36033986381244382</v>
      </c>
      <c r="D2216" s="1">
        <v>0.84007292813342616</v>
      </c>
      <c r="E2216" s="1">
        <v>0.62054056528492241</v>
      </c>
      <c r="F2216" s="1">
        <v>11.23549080092465</v>
      </c>
      <c r="G2216" s="1">
        <v>7.6853486199313661</v>
      </c>
      <c r="H2216" s="1"/>
      <c r="I2216" s="1">
        <v>1.526125544398462</v>
      </c>
      <c r="J2216" s="1">
        <v>0.51759355684535924</v>
      </c>
      <c r="K2216" s="1">
        <v>5.6655236195843823</v>
      </c>
      <c r="L2216" s="1">
        <v>8.4804233795888599</v>
      </c>
      <c r="M2216" s="1">
        <v>3.492648831929665E-2</v>
      </c>
      <c r="N2216" s="1">
        <v>4.0774994548259897</v>
      </c>
      <c r="O2216" s="1"/>
      <c r="P2216" s="1">
        <v>2.2227136134701659</v>
      </c>
      <c r="Q2216" s="1">
        <v>2.1090180679643771</v>
      </c>
      <c r="R2216" s="1"/>
      <c r="S2216" s="1"/>
      <c r="T2216" s="1">
        <v>2.07483756645009</v>
      </c>
    </row>
    <row r="2217" spans="1:20" x14ac:dyDescent="0.3">
      <c r="A2217" s="25">
        <v>39787</v>
      </c>
      <c r="B2217" s="1">
        <v>2.5861163824382518</v>
      </c>
      <c r="C2217" s="1">
        <v>0.37320686547357568</v>
      </c>
      <c r="D2217" s="1">
        <v>0.84007292813342616</v>
      </c>
      <c r="E2217" s="1">
        <v>0.64648994693383355</v>
      </c>
      <c r="F2217" s="1">
        <v>11.02787305953485</v>
      </c>
      <c r="G2217" s="1">
        <v>7.9460994719376759</v>
      </c>
      <c r="H2217" s="1"/>
      <c r="I2217" s="1">
        <v>1.481144647423557</v>
      </c>
      <c r="J2217" s="1">
        <v>0.53383805102231985</v>
      </c>
      <c r="K2217" s="1">
        <v>5.8567626685748166</v>
      </c>
      <c r="L2217" s="1">
        <v>8.6867041442230448</v>
      </c>
      <c r="M2217" s="1">
        <v>3.5915194454355162E-2</v>
      </c>
      <c r="N2217" s="1">
        <v>3.988127940343682</v>
      </c>
      <c r="O2217" s="1"/>
      <c r="P2217" s="1">
        <v>2.1445277074951159</v>
      </c>
      <c r="Q2217" s="1">
        <v>2.154101823157065</v>
      </c>
      <c r="R2217" s="1"/>
      <c r="S2217" s="1"/>
      <c r="T2217" s="1">
        <v>2.087832250443002</v>
      </c>
    </row>
    <row r="2218" spans="1:20" x14ac:dyDescent="0.3">
      <c r="A2218" s="25">
        <v>39790</v>
      </c>
      <c r="B2218" s="1">
        <v>2.6333546272973321</v>
      </c>
      <c r="C2218" s="1">
        <v>0.41140157548850748</v>
      </c>
      <c r="D2218" s="1">
        <v>0.84007292813342616</v>
      </c>
      <c r="E2218" s="1">
        <v>0.66244435653863443</v>
      </c>
      <c r="F2218" s="1">
        <v>12.335836190048431</v>
      </c>
      <c r="G2218" s="1">
        <v>8.3044165145123507</v>
      </c>
      <c r="H2218" s="1"/>
      <c r="I2218" s="1">
        <v>1.603446689630756</v>
      </c>
      <c r="J2218" s="1">
        <v>0.56558156764958611</v>
      </c>
      <c r="K2218" s="1">
        <v>6.3222578190235037</v>
      </c>
      <c r="L2218" s="1">
        <v>9.3753305317412217</v>
      </c>
      <c r="M2218" s="1">
        <v>3.9562969115917571E-2</v>
      </c>
      <c r="N2218" s="1">
        <v>4.4184973388406643</v>
      </c>
      <c r="O2218" s="1"/>
      <c r="P2218" s="1">
        <v>2.2227136134701659</v>
      </c>
      <c r="Q2218" s="1">
        <v>2.2614011605105802</v>
      </c>
      <c r="R2218" s="1"/>
      <c r="S2218" s="1"/>
      <c r="T2218" s="1">
        <v>2.2613112817483771</v>
      </c>
    </row>
    <row r="2219" spans="1:20" x14ac:dyDescent="0.3">
      <c r="A2219" s="25">
        <v>39791</v>
      </c>
      <c r="B2219" s="1">
        <v>2.5815810349476598</v>
      </c>
      <c r="C2219" s="1">
        <v>0.41230646022138667</v>
      </c>
      <c r="D2219" s="1">
        <v>0.84007292813342616</v>
      </c>
      <c r="E2219" s="1">
        <v>0.64161333389753306</v>
      </c>
      <c r="F2219" s="1">
        <v>12.4256936570397</v>
      </c>
      <c r="G2219" s="1">
        <v>8.1823313940795614</v>
      </c>
      <c r="H2219" s="1"/>
      <c r="I2219" s="1">
        <v>1.6723131501365951</v>
      </c>
      <c r="J2219" s="1">
        <v>0.52987317744790463</v>
      </c>
      <c r="K2219" s="1">
        <v>6.4369695349060114</v>
      </c>
      <c r="L2219" s="1">
        <v>9.3154809206788531</v>
      </c>
      <c r="M2219" s="1">
        <v>3.816790675073E-2</v>
      </c>
      <c r="N2219" s="1">
        <v>4.3946477845628564</v>
      </c>
      <c r="O2219" s="1"/>
      <c r="P2219" s="1">
        <v>2.1981409001652392</v>
      </c>
      <c r="Q2219" s="1">
        <v>2.3173050169827971</v>
      </c>
      <c r="R2219" s="1"/>
      <c r="S2219" s="1"/>
      <c r="T2219" s="1">
        <v>2.2426461901949208</v>
      </c>
    </row>
    <row r="2220" spans="1:20" x14ac:dyDescent="0.3">
      <c r="A2220" s="25">
        <v>39792</v>
      </c>
      <c r="B2220" s="1">
        <v>2.511090827644662</v>
      </c>
      <c r="C2220" s="1">
        <v>0.43971737567618668</v>
      </c>
      <c r="D2220" s="1">
        <v>0.84007292813342616</v>
      </c>
      <c r="E2220" s="1">
        <v>0.6424288228413616</v>
      </c>
      <c r="F2220" s="1">
        <v>13.1827234435951</v>
      </c>
      <c r="G2220" s="1">
        <v>8.3827760493602081</v>
      </c>
      <c r="H2220" s="1"/>
      <c r="I2220" s="1">
        <v>1.766724670614007</v>
      </c>
      <c r="J2220" s="1">
        <v>0.54149239813866312</v>
      </c>
      <c r="K2220" s="1">
        <v>6.5341976669421591</v>
      </c>
      <c r="L2220" s="1">
        <v>9.286900025213372</v>
      </c>
      <c r="M2220" s="1">
        <v>3.6712934705791588E-2</v>
      </c>
      <c r="N2220" s="1">
        <v>4.7676059908493089</v>
      </c>
      <c r="O2220" s="1"/>
      <c r="P2220" s="1">
        <v>2.2539879758920418</v>
      </c>
      <c r="Q2220" s="1">
        <v>2.3894390252818538</v>
      </c>
      <c r="R2220" s="1"/>
      <c r="S2220" s="1"/>
      <c r="T2220" s="1">
        <v>2.3038393384524518</v>
      </c>
    </row>
    <row r="2221" spans="1:20" x14ac:dyDescent="0.3">
      <c r="A2221" s="25">
        <v>39793</v>
      </c>
      <c r="B2221" s="1">
        <v>2.4409079440024231</v>
      </c>
      <c r="C2221" s="1">
        <v>0.45126331452000829</v>
      </c>
      <c r="D2221" s="1">
        <v>0.84007292813342616</v>
      </c>
      <c r="E2221" s="1">
        <v>0.66079353459233636</v>
      </c>
      <c r="F2221" s="1">
        <v>12.930993660903781</v>
      </c>
      <c r="G2221" s="1">
        <v>8.2616873897736625</v>
      </c>
      <c r="H2221" s="1"/>
      <c r="I2221" s="1">
        <v>1.7275206440292921</v>
      </c>
      <c r="J2221" s="1">
        <v>0.53033772313158523</v>
      </c>
      <c r="K2221" s="1">
        <v>6.4669641437951002</v>
      </c>
      <c r="L2221" s="1">
        <v>8.9806797788294119</v>
      </c>
      <c r="M2221" s="1">
        <v>3.6145273358398608E-2</v>
      </c>
      <c r="N2221" s="1">
        <v>4.8389838379873673</v>
      </c>
      <c r="O2221" s="1"/>
      <c r="P2221" s="1">
        <v>2.1221888771937771</v>
      </c>
      <c r="Q2221" s="1">
        <v>2.299271514873364</v>
      </c>
      <c r="R2221" s="1"/>
      <c r="S2221" s="1"/>
      <c r="T2221" s="1">
        <v>2.2751919669226228</v>
      </c>
    </row>
    <row r="2222" spans="1:20" x14ac:dyDescent="0.3">
      <c r="A2222" s="25">
        <v>39794</v>
      </c>
      <c r="B2222" s="1">
        <v>2.548849473140546</v>
      </c>
      <c r="C2222" s="1">
        <v>0.44763347841097678</v>
      </c>
      <c r="D2222" s="1">
        <v>0.84007292813342616</v>
      </c>
      <c r="E2222" s="1">
        <v>0.68959109308388278</v>
      </c>
      <c r="F2222" s="1">
        <v>13.04971822858047</v>
      </c>
      <c r="G2222" s="1">
        <v>8.3336522893492297</v>
      </c>
      <c r="H2222" s="1"/>
      <c r="I2222" s="1">
        <v>1.8081753799054769</v>
      </c>
      <c r="J2222" s="1">
        <v>0.5354541565914992</v>
      </c>
      <c r="K2222" s="1">
        <v>6.525281337080969</v>
      </c>
      <c r="L2222" s="1">
        <v>9.2835201373081588</v>
      </c>
      <c r="M2222" s="1">
        <v>3.7541040121598618E-2</v>
      </c>
      <c r="N2222" s="1">
        <v>4.9089293650162311</v>
      </c>
      <c r="O2222" s="1"/>
      <c r="P2222" s="1">
        <v>2.2874962213175061</v>
      </c>
      <c r="Q2222" s="1">
        <v>2.4101775526071632</v>
      </c>
      <c r="R2222" s="1"/>
      <c r="S2222" s="1"/>
      <c r="T2222" s="1">
        <v>2.3256349675132908</v>
      </c>
    </row>
    <row r="2223" spans="1:20" x14ac:dyDescent="0.3">
      <c r="A2223" s="25">
        <v>39797</v>
      </c>
      <c r="B2223" s="1">
        <v>2.4557441624500771</v>
      </c>
      <c r="C2223" s="1">
        <v>0.43177702660853939</v>
      </c>
      <c r="D2223" s="1">
        <v>0.84007292813342616</v>
      </c>
      <c r="E2223" s="1">
        <v>0.65575552038412366</v>
      </c>
      <c r="F2223" s="1">
        <v>12.914984998234679</v>
      </c>
      <c r="G2223" s="1">
        <v>8.0461857057487993</v>
      </c>
      <c r="H2223" s="1"/>
      <c r="I2223" s="1">
        <v>1.7722606399496961</v>
      </c>
      <c r="J2223" s="1">
        <v>0.5088954289336145</v>
      </c>
      <c r="K2223" s="1">
        <v>6.1216036175078061</v>
      </c>
      <c r="L2223" s="1">
        <v>8.7766455009265201</v>
      </c>
      <c r="M2223" s="1">
        <v>3.6196119441918383E-2</v>
      </c>
      <c r="N2223" s="1">
        <v>4.9562532393659593</v>
      </c>
      <c r="O2223" s="1"/>
      <c r="P2223" s="1">
        <v>2.1981409001652392</v>
      </c>
      <c r="Q2223" s="1">
        <v>2.426407704457116</v>
      </c>
      <c r="R2223" s="1"/>
      <c r="S2223" s="1"/>
      <c r="T2223" s="1">
        <v>2.2634376845835802</v>
      </c>
    </row>
    <row r="2224" spans="1:20" x14ac:dyDescent="0.3">
      <c r="A2224" s="25">
        <v>39798</v>
      </c>
      <c r="B2224" s="1">
        <v>2.53259444512504</v>
      </c>
      <c r="C2224" s="1">
        <v>0.45273244858859418</v>
      </c>
      <c r="D2224" s="1">
        <v>0.84007292813342616</v>
      </c>
      <c r="E2224" s="1">
        <v>0.66919596687311522</v>
      </c>
      <c r="F2224" s="1">
        <v>13.572245156765041</v>
      </c>
      <c r="G2224" s="1">
        <v>8.3080396205145988</v>
      </c>
      <c r="H2224" s="1"/>
      <c r="I2224" s="1">
        <v>1.881200357813634</v>
      </c>
      <c r="J2224" s="1">
        <v>0.54388794012118835</v>
      </c>
      <c r="K2224" s="1">
        <v>6.4820302412632271</v>
      </c>
      <c r="L2224" s="1">
        <v>9.285420148913099</v>
      </c>
      <c r="M2224" s="1">
        <v>3.6910407399132872E-2</v>
      </c>
      <c r="N2224" s="1">
        <v>5.1486330632514301</v>
      </c>
      <c r="O2224" s="1"/>
      <c r="P2224" s="1">
        <v>2.1847376020109821</v>
      </c>
      <c r="Q2224" s="1">
        <v>2.5787907970957709</v>
      </c>
      <c r="R2224" s="1"/>
      <c r="S2224" s="1"/>
      <c r="T2224" s="1">
        <v>2.3622563496751341</v>
      </c>
    </row>
    <row r="2225" spans="1:20" x14ac:dyDescent="0.3">
      <c r="A2225" s="25">
        <v>39799</v>
      </c>
      <c r="B2225" s="1">
        <v>2.452668250544888</v>
      </c>
      <c r="C2225" s="1">
        <v>0.43249244543277482</v>
      </c>
      <c r="D2225" s="1">
        <v>0.84007292813342616</v>
      </c>
      <c r="E2225" s="1">
        <v>0.64205185188124081</v>
      </c>
      <c r="F2225" s="1">
        <v>13.751396099683561</v>
      </c>
      <c r="G2225" s="1">
        <v>8.089850413683811</v>
      </c>
      <c r="H2225" s="1"/>
      <c r="I2225" s="1">
        <v>1.802061049305246</v>
      </c>
      <c r="J2225" s="1">
        <v>0.54107433538194316</v>
      </c>
      <c r="K2225" s="1">
        <v>6.6551695913979616</v>
      </c>
      <c r="L2225" s="1">
        <v>9.3876668483956518</v>
      </c>
      <c r="M2225" s="1">
        <v>3.5223768654565002E-2</v>
      </c>
      <c r="N2225" s="1">
        <v>5.2640239908878783</v>
      </c>
      <c r="O2225" s="1"/>
      <c r="P2225" s="1">
        <v>2.135592175374581</v>
      </c>
      <c r="Q2225" s="1">
        <v>2.497640037614878</v>
      </c>
      <c r="R2225" s="1"/>
      <c r="S2225" s="1"/>
      <c r="T2225" s="1">
        <v>2.359539279385706</v>
      </c>
    </row>
    <row r="2226" spans="1:20" x14ac:dyDescent="0.3">
      <c r="A2226" s="25">
        <v>39800</v>
      </c>
      <c r="B2226" s="1">
        <v>2.5075910760971358</v>
      </c>
      <c r="C2226" s="1">
        <v>0.42725821907896211</v>
      </c>
      <c r="D2226" s="1">
        <v>0.84007292813342616</v>
      </c>
      <c r="E2226" s="1">
        <v>0.64080954148626235</v>
      </c>
      <c r="F2226" s="1">
        <v>13.414834454427909</v>
      </c>
      <c r="G2226" s="1">
        <v>8.0164238656900704</v>
      </c>
      <c r="H2226" s="1"/>
      <c r="I2226" s="1">
        <v>1.8251124103470191</v>
      </c>
      <c r="J2226" s="1">
        <v>0.54676153522377602</v>
      </c>
      <c r="K2226" s="1">
        <v>6.721937660941161</v>
      </c>
      <c r="L2226" s="1">
        <v>9.2966337264263714</v>
      </c>
      <c r="M2226" s="1">
        <v>3.5545137459858628E-2</v>
      </c>
      <c r="N2226" s="1">
        <v>5.0865956770002603</v>
      </c>
      <c r="O2226" s="1"/>
      <c r="P2226" s="1">
        <v>2.2115441983460431</v>
      </c>
      <c r="Q2226" s="1">
        <v>2.5526422191538112</v>
      </c>
      <c r="R2226" s="1"/>
      <c r="S2226" s="1"/>
      <c r="T2226" s="1">
        <v>2.3352628470171299</v>
      </c>
    </row>
    <row r="2227" spans="1:20" x14ac:dyDescent="0.3">
      <c r="A2227" s="25">
        <v>39801</v>
      </c>
      <c r="B2227" s="1">
        <v>2.4778949768415619</v>
      </c>
      <c r="C2227" s="1">
        <v>0.44470291265406448</v>
      </c>
      <c r="D2227" s="1">
        <v>0.84007292813342616</v>
      </c>
      <c r="E2227" s="1">
        <v>0.63445256221893831</v>
      </c>
      <c r="F2227" s="1">
        <v>13.32037937641527</v>
      </c>
      <c r="G2227" s="1">
        <v>7.7733976821815522</v>
      </c>
      <c r="H2227" s="1"/>
      <c r="I2227" s="1">
        <v>1.838104672686838</v>
      </c>
      <c r="J2227" s="1">
        <v>0.55274976863388037</v>
      </c>
      <c r="K2227" s="1">
        <v>6.6886500307502201</v>
      </c>
      <c r="L2227" s="1">
        <v>9.0188007816058935</v>
      </c>
      <c r="M2227" s="1">
        <v>3.5249492703989568E-2</v>
      </c>
      <c r="N2227" s="1">
        <v>5.0583553262251009</v>
      </c>
      <c r="O2227" s="1"/>
      <c r="P2227" s="1">
        <v>2.1266566432540448</v>
      </c>
      <c r="Q2227" s="1">
        <v>2.6067427253203221</v>
      </c>
      <c r="R2227" s="1"/>
      <c r="S2227" s="1"/>
      <c r="T2227" s="1">
        <v>2.311340815121087</v>
      </c>
    </row>
    <row r="2228" spans="1:20" x14ac:dyDescent="0.3">
      <c r="A2228" s="25">
        <v>39804</v>
      </c>
      <c r="B2228" s="1">
        <v>2.4205544925790159</v>
      </c>
      <c r="C2228" s="1">
        <v>0.44341988281635242</v>
      </c>
      <c r="D2228" s="1">
        <v>0.84007292813342616</v>
      </c>
      <c r="E2228" s="1">
        <v>0.62861507767945624</v>
      </c>
      <c r="F2228" s="1">
        <v>12.56815162362337</v>
      </c>
      <c r="G2228" s="1">
        <v>7.6674219729280351</v>
      </c>
      <c r="H2228" s="1"/>
      <c r="I2228" s="1">
        <v>1.851615310354783</v>
      </c>
      <c r="J2228" s="1">
        <v>0.54790790332954276</v>
      </c>
      <c r="K2228" s="1">
        <v>6.3589721375166368</v>
      </c>
      <c r="L2228" s="1">
        <v>8.6691135528787289</v>
      </c>
      <c r="M2228" s="1">
        <v>3.4329693101046069E-2</v>
      </c>
      <c r="N2228" s="1">
        <v>4.8021473611819907</v>
      </c>
      <c r="O2228" s="1"/>
      <c r="P2228" s="1">
        <v>2.1020839299491172</v>
      </c>
      <c r="Q2228" s="1">
        <v>2.3705038480080121</v>
      </c>
      <c r="R2228" s="1"/>
      <c r="S2228" s="1"/>
      <c r="T2228" s="1">
        <v>2.2219728292971062</v>
      </c>
    </row>
    <row r="2229" spans="1:20" x14ac:dyDescent="0.3">
      <c r="A2229" s="25">
        <v>39805</v>
      </c>
      <c r="B2229" s="1">
        <v>2.3750994369720342</v>
      </c>
      <c r="C2229" s="1">
        <v>0.40511973317603939</v>
      </c>
      <c r="D2229" s="1">
        <v>0.84007292813342616</v>
      </c>
      <c r="E2229" s="1">
        <v>0.61152049711537115</v>
      </c>
      <c r="F2229" s="1">
        <v>12.06195949397161</v>
      </c>
      <c r="G2229" s="1">
        <v>7.4862821042781063</v>
      </c>
      <c r="H2229" s="1"/>
      <c r="I2229" s="1">
        <v>1.81190995596585</v>
      </c>
      <c r="J2229" s="1">
        <v>0.53096314871095096</v>
      </c>
      <c r="K2229" s="1">
        <v>6.0387408587364053</v>
      </c>
      <c r="L2229" s="1">
        <v>8.2753558186589835</v>
      </c>
      <c r="M2229" s="1">
        <v>3.3625071783956607E-2</v>
      </c>
      <c r="N2229" s="1">
        <v>4.7660376146421584</v>
      </c>
      <c r="O2229" s="1"/>
      <c r="P2229" s="1">
        <v>2.0238980239475199</v>
      </c>
      <c r="Q2229" s="1">
        <v>2.358782071633414</v>
      </c>
      <c r="R2229" s="1"/>
      <c r="S2229" s="1"/>
      <c r="T2229" s="1">
        <v>2.1541642055522749</v>
      </c>
    </row>
    <row r="2230" spans="1:20" x14ac:dyDescent="0.3">
      <c r="A2230" s="25">
        <v>39808</v>
      </c>
      <c r="B2230" s="1">
        <v>2.3878081631636379</v>
      </c>
      <c r="C2230" s="1">
        <v>0.41688456007458441</v>
      </c>
      <c r="D2230" s="1">
        <v>0.84007292813342616</v>
      </c>
      <c r="E2230" s="1">
        <v>0.60236570129143263</v>
      </c>
      <c r="F2230" s="1">
        <v>12.39007167706672</v>
      </c>
      <c r="G2230" s="1">
        <v>7.4420141701733753</v>
      </c>
      <c r="H2230" s="1"/>
      <c r="I2230" s="1">
        <v>1.770491157695284</v>
      </c>
      <c r="J2230" s="1">
        <v>0.52738810652738255</v>
      </c>
      <c r="K2230" s="1">
        <v>6.1774737923836627</v>
      </c>
      <c r="L2230" s="1">
        <v>8.1963911344757356</v>
      </c>
      <c r="M2230" s="1">
        <v>3.3042307977303453E-2</v>
      </c>
      <c r="N2230" s="1">
        <v>4.9237626646582644</v>
      </c>
      <c r="O2230" s="1"/>
      <c r="P2230" s="1">
        <v>1.9680509482207169</v>
      </c>
      <c r="Q2230" s="1">
        <v>2.4471462320135511</v>
      </c>
      <c r="R2230" s="1"/>
      <c r="S2230" s="1"/>
      <c r="T2230" s="1">
        <v>2.1774365032486709</v>
      </c>
    </row>
    <row r="2231" spans="1:20" x14ac:dyDescent="0.3">
      <c r="A2231" s="25">
        <v>39811</v>
      </c>
      <c r="B2231" s="1">
        <v>2.388764310293459</v>
      </c>
      <c r="C2231" s="1">
        <v>0.43571608888198721</v>
      </c>
      <c r="D2231" s="1">
        <v>0.84007292813342616</v>
      </c>
      <c r="E2231" s="1">
        <v>0.60056319216754606</v>
      </c>
      <c r="F2231" s="1">
        <v>12.44618033441504</v>
      </c>
      <c r="G2231" s="1">
        <v>7.3689814318734363</v>
      </c>
      <c r="H2231" s="1"/>
      <c r="I2231" s="1">
        <v>1.7579799881568581</v>
      </c>
      <c r="J2231" s="1">
        <v>0.52019623039148677</v>
      </c>
      <c r="K2231" s="1">
        <v>6.3065840582402357</v>
      </c>
      <c r="L2231" s="1">
        <v>8.2082279702465559</v>
      </c>
      <c r="M2231" s="1">
        <v>3.241870958107132E-2</v>
      </c>
      <c r="N2231" s="1">
        <v>5.0378146476751047</v>
      </c>
      <c r="O2231" s="1"/>
      <c r="P2231" s="1">
        <v>1.9546476500399139</v>
      </c>
      <c r="Q2231" s="1">
        <v>2.520181915222778</v>
      </c>
      <c r="R2231" s="1"/>
      <c r="S2231" s="1"/>
      <c r="T2231" s="1">
        <v>2.189013585351447</v>
      </c>
    </row>
    <row r="2232" spans="1:20" x14ac:dyDescent="0.3">
      <c r="A2232" s="25">
        <v>39812</v>
      </c>
      <c r="B2232" s="1">
        <v>2.411102456027165</v>
      </c>
      <c r="C2232" s="1">
        <v>0.4519248518516723</v>
      </c>
      <c r="D2232" s="1">
        <v>0.84007292813342616</v>
      </c>
      <c r="E2232" s="1">
        <v>0.61600729705868418</v>
      </c>
      <c r="F2232" s="1">
        <v>12.629198255479331</v>
      </c>
      <c r="G2232" s="1">
        <v>7.5588527145093112</v>
      </c>
      <c r="H2232" s="1"/>
      <c r="I2232" s="1">
        <v>1.803271891133486</v>
      </c>
      <c r="J2232" s="1">
        <v>0.53005687329580642</v>
      </c>
      <c r="K2232" s="1">
        <v>6.2945479438237619</v>
      </c>
      <c r="L2232" s="1">
        <v>8.3664879141349129</v>
      </c>
      <c r="M2232" s="1">
        <v>3.2104775788110107E-2</v>
      </c>
      <c r="N2232" s="1">
        <v>5.1109361947293532</v>
      </c>
      <c r="O2232" s="1"/>
      <c r="P2232" s="1">
        <v>1.9680509482207169</v>
      </c>
      <c r="Q2232" s="1">
        <v>2.503050088462655</v>
      </c>
      <c r="R2232" s="1"/>
      <c r="S2232" s="1"/>
      <c r="T2232" s="1">
        <v>2.2179562906083881</v>
      </c>
    </row>
    <row r="2233" spans="1:20" x14ac:dyDescent="0.3">
      <c r="A2233" s="25">
        <v>39815</v>
      </c>
      <c r="B2233" s="1">
        <v>2.5212079440086099</v>
      </c>
      <c r="C2233" s="1">
        <v>0.48640327579608172</v>
      </c>
      <c r="D2233" s="1">
        <v>0.84007292813342616</v>
      </c>
      <c r="E2233" s="1">
        <v>0.64796030406137572</v>
      </c>
      <c r="F2233" s="1">
        <v>13.776844276961461</v>
      </c>
      <c r="G2233" s="1">
        <v>7.9163181211166753</v>
      </c>
      <c r="H2233" s="1"/>
      <c r="I2233" s="1">
        <v>1.900287987216206</v>
      </c>
      <c r="J2233" s="1">
        <v>0.5479080727927188</v>
      </c>
      <c r="K2233" s="1">
        <v>6.7519111964486758</v>
      </c>
      <c r="L2233" s="1">
        <v>9.0674931353565746</v>
      </c>
      <c r="M2233" s="1">
        <v>3.3636086208092469E-2</v>
      </c>
      <c r="N2233" s="1">
        <v>5.4791364794487052</v>
      </c>
      <c r="O2233" s="1"/>
      <c r="P2233" s="1">
        <v>2.276326806166836</v>
      </c>
      <c r="Q2233" s="1">
        <v>2.6022343498449669</v>
      </c>
      <c r="R2233" s="1"/>
      <c r="S2233" s="1"/>
      <c r="T2233" s="1">
        <v>2.377082102776138</v>
      </c>
    </row>
    <row r="2234" spans="1:20" x14ac:dyDescent="0.3">
      <c r="A2234" s="25">
        <v>39818</v>
      </c>
      <c r="B2234" s="1">
        <v>2.502684111548005</v>
      </c>
      <c r="C2234" s="1">
        <v>0.52531053786097215</v>
      </c>
      <c r="D2234" s="1">
        <v>0.84007292813342616</v>
      </c>
      <c r="E2234" s="1">
        <v>0.64294059970347528</v>
      </c>
      <c r="F2234" s="1">
        <v>14.70715507331049</v>
      </c>
      <c r="G2234" s="1">
        <v>7.894518288364444</v>
      </c>
      <c r="H2234" s="1"/>
      <c r="I2234" s="1">
        <v>1.9402483242486961</v>
      </c>
      <c r="J2234" s="1">
        <v>0.56391562736163026</v>
      </c>
      <c r="K2234" s="1">
        <v>7.1116265460756773</v>
      </c>
      <c r="L2234" s="1">
        <v>9.0853520771255383</v>
      </c>
      <c r="M2234" s="1">
        <v>3.3899869318779557E-2</v>
      </c>
      <c r="N2234" s="1">
        <v>5.6146120333032066</v>
      </c>
      <c r="O2234" s="1"/>
      <c r="P2234" s="1">
        <v>2.3165367006827</v>
      </c>
      <c r="Q2234" s="1">
        <v>2.5860041979950141</v>
      </c>
      <c r="R2234" s="1"/>
      <c r="S2234" s="1"/>
      <c r="T2234" s="1">
        <v>2.452333136444182</v>
      </c>
    </row>
    <row r="2235" spans="1:20" x14ac:dyDescent="0.3">
      <c r="A2235" s="25">
        <v>39819</v>
      </c>
      <c r="B2235" s="1">
        <v>2.4631774215662019</v>
      </c>
      <c r="C2235" s="1">
        <v>0.56315289037184035</v>
      </c>
      <c r="D2235" s="1">
        <v>0.84007292813342616</v>
      </c>
      <c r="E2235" s="1">
        <v>0.6333566626737358</v>
      </c>
      <c r="F2235" s="1">
        <v>15.2287899070436</v>
      </c>
      <c r="G2235" s="1">
        <v>7.8367577995550111</v>
      </c>
      <c r="H2235" s="1"/>
      <c r="I2235" s="1">
        <v>1.9535177358634701</v>
      </c>
      <c r="J2235" s="1">
        <v>0.5752834057888333</v>
      </c>
      <c r="K2235" s="1">
        <v>7.21949102775109</v>
      </c>
      <c r="L2235" s="1">
        <v>9.4533789076211523</v>
      </c>
      <c r="M2235" s="1">
        <v>3.3044457325373963E-2</v>
      </c>
      <c r="N2235" s="1">
        <v>5.704975375971352</v>
      </c>
      <c r="O2235" s="1"/>
      <c r="P2235" s="1">
        <v>2.3076011685621651</v>
      </c>
      <c r="Q2235" s="1">
        <v>2.4705897845316209</v>
      </c>
      <c r="R2235" s="1"/>
      <c r="S2235" s="1"/>
      <c r="T2235" s="1">
        <v>2.4992321323095101</v>
      </c>
    </row>
    <row r="2236" spans="1:20" x14ac:dyDescent="0.3">
      <c r="A2236" s="25">
        <v>39820</v>
      </c>
      <c r="B2236" s="1">
        <v>2.4243731499892398</v>
      </c>
      <c r="C2236" s="1">
        <v>0.54864598869079206</v>
      </c>
      <c r="D2236" s="1">
        <v>0.84007292813342616</v>
      </c>
      <c r="E2236" s="1">
        <v>0.61449408814094164</v>
      </c>
      <c r="F2236" s="1">
        <v>14.598734031149609</v>
      </c>
      <c r="G2236" s="1">
        <v>7.7482966062558019</v>
      </c>
      <c r="H2236" s="1"/>
      <c r="I2236" s="1">
        <v>1.9733117869275461</v>
      </c>
      <c r="J2236" s="1">
        <v>0.56916228165355165</v>
      </c>
      <c r="K2236" s="1">
        <v>6.8534183258410826</v>
      </c>
      <c r="L2236" s="1">
        <v>9.0290121222627509</v>
      </c>
      <c r="M2236" s="1">
        <v>3.2235776088500763E-2</v>
      </c>
      <c r="N2236" s="1">
        <v>5.4776395407990801</v>
      </c>
      <c r="O2236" s="1"/>
      <c r="P2236" s="1">
        <v>2.233883028620836</v>
      </c>
      <c r="Q2236" s="1">
        <v>2.3641921222500639</v>
      </c>
      <c r="R2236" s="1"/>
      <c r="S2236" s="1"/>
      <c r="T2236" s="1">
        <v>2.4111045481393978</v>
      </c>
    </row>
    <row r="2237" spans="1:20" x14ac:dyDescent="0.3">
      <c r="A2237" s="25">
        <v>39821</v>
      </c>
      <c r="B2237" s="1">
        <v>2.4488404977114868</v>
      </c>
      <c r="C2237" s="1">
        <v>0.55366731488682652</v>
      </c>
      <c r="D2237" s="1">
        <v>0.84007292813342616</v>
      </c>
      <c r="E2237" s="1">
        <v>0.62886773196711387</v>
      </c>
      <c r="F2237" s="1">
        <v>15.281010588335331</v>
      </c>
      <c r="G2237" s="1">
        <v>7.9105681354321629</v>
      </c>
      <c r="H2237" s="1"/>
      <c r="I2237" s="1">
        <v>2.020867074409026</v>
      </c>
      <c r="J2237" s="1">
        <v>0.57960828169376577</v>
      </c>
      <c r="K2237" s="1">
        <v>6.9133995285329846</v>
      </c>
      <c r="L2237" s="1">
        <v>9.0024156901482399</v>
      </c>
      <c r="M2237" s="1">
        <v>3.3040755594003782E-2</v>
      </c>
      <c r="N2237" s="1">
        <v>5.712354263186076</v>
      </c>
      <c r="O2237" s="1"/>
      <c r="P2237" s="1">
        <v>2.3254722328032358</v>
      </c>
      <c r="Q2237" s="1">
        <v>2.4967383627047068</v>
      </c>
      <c r="R2237" s="1"/>
      <c r="S2237" s="1"/>
      <c r="T2237" s="1">
        <v>2.4802126402835212</v>
      </c>
    </row>
    <row r="2238" spans="1:20" x14ac:dyDescent="0.3">
      <c r="A2238" s="25">
        <v>39822</v>
      </c>
      <c r="B2238" s="1">
        <v>2.4371136506109812</v>
      </c>
      <c r="C2238" s="1">
        <v>0.54727787407875106</v>
      </c>
      <c r="D2238" s="1">
        <v>0.84007292813342616</v>
      </c>
      <c r="E2238" s="1">
        <v>0.63057212297354459</v>
      </c>
      <c r="F2238" s="1">
        <v>15.099019165132569</v>
      </c>
      <c r="G2238" s="1">
        <v>7.7516026723810389</v>
      </c>
      <c r="H2238" s="1"/>
      <c r="I2238" s="1">
        <v>1.9631480410450359</v>
      </c>
      <c r="J2238" s="1">
        <v>0.57172801129361861</v>
      </c>
      <c r="K2238" s="1">
        <v>6.7600878545106564</v>
      </c>
      <c r="L2238" s="1">
        <v>9.0294518361491249</v>
      </c>
      <c r="M2238" s="1">
        <v>3.2278432370141691E-2</v>
      </c>
      <c r="N2238" s="1">
        <v>5.6775765042500108</v>
      </c>
      <c r="O2238" s="1"/>
      <c r="P2238" s="1">
        <v>2.334407764923772</v>
      </c>
      <c r="Q2238" s="1">
        <v>2.5742824216204152</v>
      </c>
      <c r="R2238" s="1"/>
      <c r="S2238" s="1"/>
      <c r="T2238" s="1">
        <v>2.4561134081512108</v>
      </c>
    </row>
    <row r="2239" spans="1:20" x14ac:dyDescent="0.3">
      <c r="A2239" s="25">
        <v>39825</v>
      </c>
      <c r="B2239" s="1">
        <v>2.4109814839113781</v>
      </c>
      <c r="C2239" s="1">
        <v>0.49734314957426179</v>
      </c>
      <c r="D2239" s="1">
        <v>0.84007292813342616</v>
      </c>
      <c r="E2239" s="1">
        <v>0.61877954517424782</v>
      </c>
      <c r="F2239" s="1">
        <v>14.02637616522979</v>
      </c>
      <c r="G2239" s="1">
        <v>7.5936377786782012</v>
      </c>
      <c r="H2239" s="1"/>
      <c r="I2239" s="1">
        <v>1.8162752941715601</v>
      </c>
      <c r="J2239" s="1">
        <v>0.52730530766725792</v>
      </c>
      <c r="K2239" s="1">
        <v>6.5780848384643047</v>
      </c>
      <c r="L2239" s="1">
        <v>8.7236868240197509</v>
      </c>
      <c r="M2239" s="1">
        <v>3.1446408747384753E-2</v>
      </c>
      <c r="N2239" s="1">
        <v>5.3057480865181672</v>
      </c>
      <c r="O2239" s="1"/>
      <c r="P2239" s="1">
        <v>2.220479730466578</v>
      </c>
      <c r="Q2239" s="1">
        <v>2.4002591265151558</v>
      </c>
      <c r="R2239" s="1"/>
      <c r="S2239" s="1"/>
      <c r="T2239" s="1">
        <v>2.3274069698759599</v>
      </c>
    </row>
    <row r="2240" spans="1:20" x14ac:dyDescent="0.3">
      <c r="A2240" s="25">
        <v>39826</v>
      </c>
      <c r="B2240" s="1">
        <v>2.458766182124446</v>
      </c>
      <c r="C2240" s="1">
        <v>0.49007668022501932</v>
      </c>
      <c r="D2240" s="1">
        <v>0.84007292813342616</v>
      </c>
      <c r="E2240" s="1">
        <v>0.62329690423480888</v>
      </c>
      <c r="F2240" s="1">
        <v>14.14546057948759</v>
      </c>
      <c r="G2240" s="1">
        <v>7.6099946639677496</v>
      </c>
      <c r="H2240" s="1"/>
      <c r="I2240" s="1">
        <v>1.8843956891599549</v>
      </c>
      <c r="J2240" s="1">
        <v>0.52750392289205594</v>
      </c>
      <c r="K2240" s="1">
        <v>6.6236856958652321</v>
      </c>
      <c r="L2240" s="1">
        <v>8.4143448597733581</v>
      </c>
      <c r="M2240" s="1">
        <v>3.1668301970812489E-2</v>
      </c>
      <c r="N2240" s="1">
        <v>5.3573546200533562</v>
      </c>
      <c r="O2240" s="1"/>
      <c r="P2240" s="1">
        <v>2.271859040106567</v>
      </c>
      <c r="Q2240" s="1">
        <v>2.4967383627047068</v>
      </c>
      <c r="R2240" s="1"/>
      <c r="S2240" s="1"/>
      <c r="T2240" s="1">
        <v>2.335735380980509</v>
      </c>
    </row>
    <row r="2241" spans="1:20" x14ac:dyDescent="0.3">
      <c r="A2241" s="25">
        <v>39827</v>
      </c>
      <c r="B2241" s="1">
        <v>2.4214015090362939</v>
      </c>
      <c r="C2241" s="1">
        <v>0.45581652496997072</v>
      </c>
      <c r="D2241" s="1">
        <v>0.84007292813342616</v>
      </c>
      <c r="E2241" s="1">
        <v>0.60291269303263717</v>
      </c>
      <c r="F2241" s="1">
        <v>13.577704873794159</v>
      </c>
      <c r="G2241" s="1">
        <v>7.4329753867906296</v>
      </c>
      <c r="H2241" s="1"/>
      <c r="I2241" s="1">
        <v>1.821199787448458</v>
      </c>
      <c r="J2241" s="1">
        <v>0.49168218011052472</v>
      </c>
      <c r="K2241" s="1">
        <v>6.425729592869506</v>
      </c>
      <c r="L2241" s="1">
        <v>7.84778934422999</v>
      </c>
      <c r="M2241" s="1">
        <v>3.0271967372838961E-2</v>
      </c>
      <c r="N2241" s="1">
        <v>5.1948367040071473</v>
      </c>
      <c r="O2241" s="1"/>
      <c r="P2241" s="1">
        <v>2.2070764322857741</v>
      </c>
      <c r="Q2241" s="1">
        <v>2.3569787215819469</v>
      </c>
      <c r="R2241" s="1"/>
      <c r="S2241" s="1"/>
      <c r="T2241" s="1">
        <v>2.2434140578854112</v>
      </c>
    </row>
    <row r="2242" spans="1:20" x14ac:dyDescent="0.3">
      <c r="A2242" s="25">
        <v>39828</v>
      </c>
      <c r="B2242" s="1">
        <v>2.4818286931097489</v>
      </c>
      <c r="C2242" s="1">
        <v>0.48273773793589292</v>
      </c>
      <c r="D2242" s="1">
        <v>0.84007292813342616</v>
      </c>
      <c r="E2242" s="1">
        <v>0.62729840657337177</v>
      </c>
      <c r="F2242" s="1">
        <v>14.041425213700011</v>
      </c>
      <c r="G2242" s="1">
        <v>7.6804359519257677</v>
      </c>
      <c r="H2242" s="1"/>
      <c r="I2242" s="1">
        <v>1.828862558954917</v>
      </c>
      <c r="J2242" s="1">
        <v>0.50966457841618917</v>
      </c>
      <c r="K2242" s="1">
        <v>6.4660516144841642</v>
      </c>
      <c r="L2242" s="1">
        <v>8.0900093413003145</v>
      </c>
      <c r="M2242" s="1">
        <v>3.120001064409899E-2</v>
      </c>
      <c r="N2242" s="1">
        <v>5.3691057654553873</v>
      </c>
      <c r="O2242" s="1"/>
      <c r="P2242" s="1">
        <v>2.2651573910161651</v>
      </c>
      <c r="Q2242" s="1">
        <v>2.3786189240485518</v>
      </c>
      <c r="R2242" s="1"/>
      <c r="S2242" s="1"/>
      <c r="T2242" s="1">
        <v>2.3125221500295341</v>
      </c>
    </row>
    <row r="2243" spans="1:20" x14ac:dyDescent="0.3">
      <c r="A2243" s="25">
        <v>39829</v>
      </c>
      <c r="B2243" s="1">
        <v>2.4888725508726139</v>
      </c>
      <c r="C2243" s="1">
        <v>0.49853122029241009</v>
      </c>
      <c r="D2243" s="1">
        <v>0.84007292813342616</v>
      </c>
      <c r="E2243" s="1">
        <v>0.64826374219464133</v>
      </c>
      <c r="F2243" s="1">
        <v>14.26589491379012</v>
      </c>
      <c r="G2243" s="1">
        <v>7.6490755754513984</v>
      </c>
      <c r="H2243" s="1"/>
      <c r="I2243" s="1">
        <v>1.8085315552760839</v>
      </c>
      <c r="J2243" s="1">
        <v>0.51722423864609957</v>
      </c>
      <c r="K2243" s="1">
        <v>6.3876947921228524</v>
      </c>
      <c r="L2243" s="1">
        <v>7.8612001833968002</v>
      </c>
      <c r="M2243" s="1">
        <v>3.1430219471372159E-2</v>
      </c>
      <c r="N2243" s="1">
        <v>5.4069121475406652</v>
      </c>
      <c r="O2243" s="1"/>
      <c r="P2243" s="1">
        <v>2.233883028620836</v>
      </c>
      <c r="Q2243" s="1">
        <v>2.373208873431901</v>
      </c>
      <c r="R2243" s="1"/>
      <c r="S2243" s="1"/>
      <c r="T2243" s="1">
        <v>2.3237448316597762</v>
      </c>
    </row>
    <row r="2244" spans="1:20" x14ac:dyDescent="0.3">
      <c r="A2244" s="25">
        <v>39832</v>
      </c>
      <c r="B2244" s="1">
        <v>2.4271976588459951</v>
      </c>
      <c r="C2244" s="1">
        <v>0.48549430993511278</v>
      </c>
      <c r="D2244" s="1">
        <v>0.84007292813342616</v>
      </c>
      <c r="E2244" s="1">
        <v>0.63140802759230163</v>
      </c>
      <c r="F2244" s="1">
        <v>14.16023293100519</v>
      </c>
      <c r="G2244" s="1">
        <v>7.4703025041941036</v>
      </c>
      <c r="H2244" s="1"/>
      <c r="I2244" s="1">
        <v>1.759306734847522</v>
      </c>
      <c r="J2244" s="1">
        <v>0.51224511699085096</v>
      </c>
      <c r="K2244" s="1">
        <v>6.3459932394856802</v>
      </c>
      <c r="L2244" s="1">
        <v>7.9114181991919406</v>
      </c>
      <c r="M2244" s="1">
        <v>3.0645695858748118E-2</v>
      </c>
      <c r="N2244" s="1">
        <v>5.3056834684311687</v>
      </c>
      <c r="O2244" s="1"/>
      <c r="P2244" s="1">
        <v>2.189205368071248</v>
      </c>
      <c r="Q2244" s="1">
        <v>2.3533720210167619</v>
      </c>
      <c r="R2244" s="1"/>
      <c r="S2244" s="1"/>
      <c r="T2244" s="1">
        <v>2.2934435912581219</v>
      </c>
    </row>
    <row r="2245" spans="1:20" x14ac:dyDescent="0.3">
      <c r="A2245" s="25">
        <v>39833</v>
      </c>
      <c r="B2245" s="1">
        <v>2.358537013427811</v>
      </c>
      <c r="C2245" s="1">
        <v>0.44450541166121499</v>
      </c>
      <c r="D2245" s="1">
        <v>0.84007292813342616</v>
      </c>
      <c r="E2245" s="1">
        <v>0.62292298994221806</v>
      </c>
      <c r="F2245" s="1">
        <v>13.50652169757586</v>
      </c>
      <c r="G2245" s="1">
        <v>7.3140532611053892</v>
      </c>
      <c r="H2245" s="1"/>
      <c r="I2245" s="1">
        <v>1.667896658254443</v>
      </c>
      <c r="J2245" s="1">
        <v>0.4896842251631352</v>
      </c>
      <c r="K2245" s="1">
        <v>5.9546944699850037</v>
      </c>
      <c r="L2245" s="1">
        <v>7.4327766318048436</v>
      </c>
      <c r="M2245" s="1">
        <v>3.0750653892707199E-2</v>
      </c>
      <c r="N2245" s="1">
        <v>5.1396154247955677</v>
      </c>
      <c r="O2245" s="1"/>
      <c r="P2245" s="1">
        <v>2.2316491455907022</v>
      </c>
      <c r="Q2245" s="1">
        <v>2.2722212617669948</v>
      </c>
      <c r="R2245" s="1"/>
      <c r="S2245" s="1"/>
      <c r="T2245" s="1">
        <v>2.2015357353809808</v>
      </c>
    </row>
    <row r="2246" spans="1:20" x14ac:dyDescent="0.3">
      <c r="A2246" s="25">
        <v>39834</v>
      </c>
      <c r="B2246" s="1">
        <v>2.4082682348289239</v>
      </c>
      <c r="C2246" s="1">
        <v>0.46306995630305631</v>
      </c>
      <c r="D2246" s="1">
        <v>0.84007292813342616</v>
      </c>
      <c r="E2246" s="1">
        <v>0.63990340526500455</v>
      </c>
      <c r="F2246" s="1">
        <v>13.984786445874191</v>
      </c>
      <c r="G2246" s="1">
        <v>7.3469576287383074</v>
      </c>
      <c r="H2246" s="1"/>
      <c r="I2246" s="1">
        <v>1.565319816910183</v>
      </c>
      <c r="J2246" s="1">
        <v>0.4966233260006675</v>
      </c>
      <c r="K2246" s="1">
        <v>6.2659491676764851</v>
      </c>
      <c r="L2246" s="1">
        <v>7.6853080744504103</v>
      </c>
      <c r="M2246" s="1">
        <v>3.1755403920245603E-2</v>
      </c>
      <c r="N2246" s="1">
        <v>5.4010522454003684</v>
      </c>
      <c r="O2246" s="1"/>
      <c r="P2246" s="1">
        <v>2.2450524437715051</v>
      </c>
      <c r="Q2246" s="1">
        <v>2.3173050169827971</v>
      </c>
      <c r="R2246" s="1"/>
      <c r="S2246" s="1"/>
      <c r="T2246" s="1">
        <v>2.2765505020673369</v>
      </c>
    </row>
    <row r="2247" spans="1:20" x14ac:dyDescent="0.3">
      <c r="A2247" s="25">
        <v>39835</v>
      </c>
      <c r="B2247" s="1">
        <v>2.3382471316234561</v>
      </c>
      <c r="C2247" s="1">
        <v>0.43000886300308971</v>
      </c>
      <c r="D2247" s="1">
        <v>0.84007292813342616</v>
      </c>
      <c r="E2247" s="1">
        <v>0.63060070750786068</v>
      </c>
      <c r="F2247" s="1">
        <v>13.867567984775521</v>
      </c>
      <c r="G2247" s="1">
        <v>7.2873244358509632</v>
      </c>
      <c r="H2247" s="1"/>
      <c r="I2247" s="1">
        <v>1.5921895936487021</v>
      </c>
      <c r="J2247" s="1">
        <v>0.48559225340348777</v>
      </c>
      <c r="K2247" s="1">
        <v>6.2130569836717644</v>
      </c>
      <c r="L2247" s="1">
        <v>7.5424015786659639</v>
      </c>
      <c r="M2247" s="1">
        <v>3.1511178099640158E-2</v>
      </c>
      <c r="N2247" s="1">
        <v>5.2624054330088379</v>
      </c>
      <c r="O2247" s="1"/>
      <c r="P2247" s="1">
        <v>2.1691004208000422</v>
      </c>
      <c r="Q2247" s="1">
        <v>2.3299284684986921</v>
      </c>
      <c r="R2247" s="1"/>
      <c r="S2247" s="1"/>
      <c r="T2247" s="1">
        <v>2.2382752510336692</v>
      </c>
    </row>
    <row r="2248" spans="1:20" x14ac:dyDescent="0.3">
      <c r="A2248" s="25">
        <v>39836</v>
      </c>
      <c r="B2248" s="1">
        <v>2.3796964919524179</v>
      </c>
      <c r="C2248" s="1">
        <v>0.44116314390823119</v>
      </c>
      <c r="D2248" s="1">
        <v>0.84007292813342616</v>
      </c>
      <c r="E2248" s="1">
        <v>0.62814683778809766</v>
      </c>
      <c r="F2248" s="1">
        <v>13.88009904162397</v>
      </c>
      <c r="G2248" s="1">
        <v>7.2769423407477509</v>
      </c>
      <c r="H2248" s="1"/>
      <c r="I2248" s="1">
        <v>1.6429970822050239</v>
      </c>
      <c r="J2248" s="1">
        <v>0.4922247530573815</v>
      </c>
      <c r="K2248" s="1">
        <v>6.2683923502241328</v>
      </c>
      <c r="L2248" s="1">
        <v>7.6251242014392524</v>
      </c>
      <c r="M2248" s="1">
        <v>3.2374075841107949E-2</v>
      </c>
      <c r="N2248" s="1">
        <v>5.2550741435836112</v>
      </c>
      <c r="O2248" s="1"/>
      <c r="P2248" s="1">
        <v>2.189205368071248</v>
      </c>
      <c r="Q2248" s="1">
        <v>2.358782071633414</v>
      </c>
      <c r="R2248" s="1"/>
      <c r="S2248" s="1"/>
      <c r="T2248" s="1">
        <v>2.2523331364441832</v>
      </c>
    </row>
    <row r="2249" spans="1:20" x14ac:dyDescent="0.3">
      <c r="A2249" s="25">
        <v>39839</v>
      </c>
      <c r="B2249" s="1">
        <v>2.3806268379642841</v>
      </c>
      <c r="C2249" s="1">
        <v>0.44117255918590492</v>
      </c>
      <c r="D2249" s="1">
        <v>0.84007292813342616</v>
      </c>
      <c r="E2249" s="1">
        <v>0.6250639560443747</v>
      </c>
      <c r="F2249" s="1">
        <v>14.045754947630799</v>
      </c>
      <c r="G2249" s="1">
        <v>7.2302729095905063</v>
      </c>
      <c r="H2249" s="1"/>
      <c r="I2249" s="1">
        <v>1.6358881934163501</v>
      </c>
      <c r="J2249" s="1">
        <v>0.50765588576381337</v>
      </c>
      <c r="K2249" s="1">
        <v>6.3673115254195212</v>
      </c>
      <c r="L2249" s="1">
        <v>7.6915334868886216</v>
      </c>
      <c r="M2249" s="1">
        <v>3.3364899096415573E-2</v>
      </c>
      <c r="N2249" s="1">
        <v>5.3043349531052906</v>
      </c>
      <c r="O2249" s="1"/>
      <c r="P2249" s="1">
        <v>2.1623987717096398</v>
      </c>
      <c r="Q2249" s="1">
        <v>2.385832324947796</v>
      </c>
      <c r="R2249" s="1"/>
      <c r="S2249" s="1"/>
      <c r="T2249" s="1">
        <v>2.2746012994684</v>
      </c>
    </row>
    <row r="2250" spans="1:20" x14ac:dyDescent="0.3">
      <c r="A2250" s="25">
        <v>39840</v>
      </c>
      <c r="B2250" s="1">
        <v>2.3491946542501441</v>
      </c>
      <c r="C2250" s="1">
        <v>0.44809332174546329</v>
      </c>
      <c r="D2250" s="1">
        <v>0.84007292813342616</v>
      </c>
      <c r="E2250" s="1">
        <v>0.62469730574814086</v>
      </c>
      <c r="F2250" s="1">
        <v>14.3429124478414</v>
      </c>
      <c r="G2250" s="1">
        <v>7.3061112645260771</v>
      </c>
      <c r="H2250" s="1"/>
      <c r="I2250" s="1">
        <v>1.6166774917519611</v>
      </c>
      <c r="J2250" s="1">
        <v>0.5017263208464654</v>
      </c>
      <c r="K2250" s="1">
        <v>6.3956143543221691</v>
      </c>
      <c r="L2250" s="1">
        <v>7.6091146498591922</v>
      </c>
      <c r="M2250" s="1">
        <v>3.3216854737712832E-2</v>
      </c>
      <c r="N2250" s="1">
        <v>5.3183917150832567</v>
      </c>
      <c r="O2250" s="1"/>
      <c r="P2250" s="1">
        <v>2.1221888771937749</v>
      </c>
      <c r="Q2250" s="1">
        <v>2.4224810549315619</v>
      </c>
      <c r="R2250" s="1"/>
      <c r="S2250" s="1"/>
      <c r="T2250" s="1">
        <v>2.2857649143532202</v>
      </c>
    </row>
    <row r="2251" spans="1:20" x14ac:dyDescent="0.3">
      <c r="A2251" s="25">
        <v>39841</v>
      </c>
      <c r="B2251" s="1">
        <v>2.3567897726812568</v>
      </c>
      <c r="C2251" s="1">
        <v>0.49722898344977168</v>
      </c>
      <c r="D2251" s="1">
        <v>0.84007292813342616</v>
      </c>
      <c r="E2251" s="1">
        <v>0.62506849009683907</v>
      </c>
      <c r="F2251" s="1">
        <v>14.99020958803281</v>
      </c>
      <c r="G2251" s="1">
        <v>7.2407386791903168</v>
      </c>
      <c r="H2251" s="1"/>
      <c r="I2251" s="1">
        <v>1.654535899874688</v>
      </c>
      <c r="J2251" s="1">
        <v>0.51346510187652505</v>
      </c>
      <c r="K2251" s="1">
        <v>6.7232419750452621</v>
      </c>
      <c r="L2251" s="1">
        <v>8.0231504721657192</v>
      </c>
      <c r="M2251" s="1">
        <v>3.3354099508608848E-2</v>
      </c>
      <c r="N2251" s="1">
        <v>5.6156627255115881</v>
      </c>
      <c r="O2251" s="1"/>
      <c r="P2251" s="1">
        <v>2.0730434505573738</v>
      </c>
      <c r="Q2251" s="1">
        <v>2.3821674519494191</v>
      </c>
      <c r="R2251" s="1"/>
      <c r="S2251" s="1"/>
      <c r="T2251" s="1">
        <v>2.3760779681039579</v>
      </c>
    </row>
    <row r="2252" spans="1:20" x14ac:dyDescent="0.3">
      <c r="A2252" s="25">
        <v>39842</v>
      </c>
      <c r="B2252" s="1">
        <v>2.3621155437053352</v>
      </c>
      <c r="C2252" s="1">
        <v>0.49824410591459928</v>
      </c>
      <c r="D2252" s="1">
        <v>0.84007292813342616</v>
      </c>
      <c r="E2252" s="1">
        <v>0.6205516402942588</v>
      </c>
      <c r="F2252" s="1">
        <v>14.678664289823701</v>
      </c>
      <c r="G2252" s="1">
        <v>7.2247822904468348</v>
      </c>
      <c r="H2252" s="1"/>
      <c r="I2252" s="1">
        <v>1.606802170363745</v>
      </c>
      <c r="J2252" s="1">
        <v>0.49982026188873679</v>
      </c>
      <c r="K2252" s="1">
        <v>6.6969368677841636</v>
      </c>
      <c r="L2252" s="1">
        <v>7.77244029452189</v>
      </c>
      <c r="M2252" s="1">
        <v>3.2755133144301778E-2</v>
      </c>
      <c r="N2252" s="1">
        <v>5.5697387324025884</v>
      </c>
      <c r="O2252" s="1"/>
      <c r="P2252" s="1">
        <v>2.0194302578872509</v>
      </c>
      <c r="Q2252" s="1">
        <v>2.3592619956517842</v>
      </c>
      <c r="R2252" s="1"/>
      <c r="S2252" s="1"/>
      <c r="T2252" s="1">
        <v>2.3412876550502069</v>
      </c>
    </row>
    <row r="2253" spans="1:20" x14ac:dyDescent="0.3">
      <c r="A2253" s="25">
        <v>39843</v>
      </c>
      <c r="B2253" s="1">
        <v>2.3359707311754772</v>
      </c>
      <c r="C2253" s="1">
        <v>0.49025073028893268</v>
      </c>
      <c r="D2253" s="1">
        <v>0.84007292813342616</v>
      </c>
      <c r="E2253" s="1">
        <v>0.61729967144829079</v>
      </c>
      <c r="F2253" s="1">
        <v>14.443031118395799</v>
      </c>
      <c r="G2253" s="1">
        <v>7.3914041117905738</v>
      </c>
      <c r="H2253" s="1"/>
      <c r="I2253" s="1">
        <v>1.607338409939862</v>
      </c>
      <c r="J2253" s="1">
        <v>0.49569084805006669</v>
      </c>
      <c r="K2253" s="1">
        <v>6.5940903744459183</v>
      </c>
      <c r="L2253" s="1">
        <v>7.6933996757118956</v>
      </c>
      <c r="M2253" s="1">
        <v>3.2569862217937971E-2</v>
      </c>
      <c r="N2253" s="1">
        <v>5.5710675931760951</v>
      </c>
      <c r="O2253" s="1"/>
      <c r="P2253" s="1">
        <v>1.9412443518856539</v>
      </c>
      <c r="Q2253" s="1">
        <v>2.2997078092779328</v>
      </c>
      <c r="R2253" s="1"/>
      <c r="S2253" s="1"/>
      <c r="T2253" s="1">
        <v>2.321323095097461</v>
      </c>
    </row>
    <row r="2254" spans="1:20" x14ac:dyDescent="0.3">
      <c r="A2254" s="25">
        <v>39846</v>
      </c>
      <c r="B2254" s="1">
        <v>2.292298930131921</v>
      </c>
      <c r="C2254" s="1">
        <v>0.49925420199630538</v>
      </c>
      <c r="D2254" s="1">
        <v>0.84007292813342616</v>
      </c>
      <c r="E2254" s="1">
        <v>0.59828158679508436</v>
      </c>
      <c r="F2254" s="1">
        <v>14.304903220367841</v>
      </c>
      <c r="G2254" s="1">
        <v>7.2877885477260866</v>
      </c>
      <c r="H2254" s="1"/>
      <c r="I2254" s="1">
        <v>1.550272770386395</v>
      </c>
      <c r="J2254" s="1">
        <v>0.4876185897453264</v>
      </c>
      <c r="K2254" s="1">
        <v>6.4494168273243178</v>
      </c>
      <c r="L2254" s="1">
        <v>7.4745202370772033</v>
      </c>
      <c r="M2254" s="1">
        <v>3.1727671624452183E-2</v>
      </c>
      <c r="N2254" s="1">
        <v>5.4921664443440221</v>
      </c>
      <c r="O2254" s="1"/>
      <c r="P2254" s="1">
        <v>1.9613492991303141</v>
      </c>
      <c r="Q2254" s="1">
        <v>2.1457831431612151</v>
      </c>
      <c r="R2254" s="1"/>
      <c r="S2254" s="1"/>
      <c r="T2254" s="1">
        <v>2.2838747784997051</v>
      </c>
    </row>
    <row r="2255" spans="1:20" x14ac:dyDescent="0.3">
      <c r="A2255" s="25">
        <v>39847</v>
      </c>
      <c r="B2255" s="1">
        <v>2.3006140397202999</v>
      </c>
      <c r="C2255" s="1">
        <v>0.54421063069243014</v>
      </c>
      <c r="D2255" s="1">
        <v>0.84007292813342616</v>
      </c>
      <c r="E2255" s="1">
        <v>0.6016646461559001</v>
      </c>
      <c r="F2255" s="1">
        <v>14.85491329401852</v>
      </c>
      <c r="G2255" s="1">
        <v>7.3484195512423431</v>
      </c>
      <c r="H2255" s="1"/>
      <c r="I2255" s="1">
        <v>1.5601689474409071</v>
      </c>
      <c r="J2255" s="1">
        <v>0.49295660518852519</v>
      </c>
      <c r="K2255" s="1">
        <v>6.5494513970522732</v>
      </c>
      <c r="L2255" s="1">
        <v>7.5828212939668367</v>
      </c>
      <c r="M2255" s="1">
        <v>3.2732835237667707E-2</v>
      </c>
      <c r="N2255" s="1">
        <v>5.6828587733898699</v>
      </c>
      <c r="O2255" s="1"/>
      <c r="P2255" s="1">
        <v>1.9970914275859111</v>
      </c>
      <c r="Q2255" s="1">
        <v>2.194342710447486</v>
      </c>
      <c r="R2255" s="1"/>
      <c r="S2255" s="1"/>
      <c r="T2255" s="1">
        <v>2.3476668635558191</v>
      </c>
    </row>
    <row r="2256" spans="1:20" x14ac:dyDescent="0.3">
      <c r="A2256" s="25">
        <v>39848</v>
      </c>
      <c r="B2256" s="1">
        <v>2.2932338257441338</v>
      </c>
      <c r="C2256" s="1">
        <v>0.50623242155252446</v>
      </c>
      <c r="D2256" s="1">
        <v>0.84007292813342616</v>
      </c>
      <c r="E2256" s="1">
        <v>0.58716132744107385</v>
      </c>
      <c r="F2256" s="1">
        <v>15.46508416956007</v>
      </c>
      <c r="G2256" s="1">
        <v>7.3433593948522544</v>
      </c>
      <c r="H2256" s="1"/>
      <c r="I2256" s="1">
        <v>1.5387062318272811</v>
      </c>
      <c r="J2256" s="1">
        <v>0.47655456178057409</v>
      </c>
      <c r="K2256" s="1">
        <v>6.6088775802682953</v>
      </c>
      <c r="L2256" s="1">
        <v>7.7039520089083222</v>
      </c>
      <c r="M2256" s="1">
        <v>3.1841970619337141E-2</v>
      </c>
      <c r="N2256" s="1">
        <v>5.7093612817445178</v>
      </c>
      <c r="O2256" s="1"/>
      <c r="P2256" s="1">
        <v>1.9702848312508501</v>
      </c>
      <c r="Q2256" s="1">
        <v>2.1228776868866932</v>
      </c>
      <c r="R2256" s="1"/>
      <c r="S2256" s="1"/>
      <c r="T2256" s="1">
        <v>2.3702894270525698</v>
      </c>
    </row>
    <row r="2257" spans="1:20" x14ac:dyDescent="0.3">
      <c r="A2257" s="25">
        <v>39849</v>
      </c>
      <c r="B2257" s="1">
        <v>2.3408429383429632</v>
      </c>
      <c r="C2257" s="1">
        <v>0.50591713448466358</v>
      </c>
      <c r="D2257" s="1">
        <v>0.84007292813342616</v>
      </c>
      <c r="E2257" s="1">
        <v>0.59817175745714746</v>
      </c>
      <c r="F2257" s="1">
        <v>16.053423176532441</v>
      </c>
      <c r="G2257" s="1">
        <v>7.3747430967280367</v>
      </c>
      <c r="H2257" s="1"/>
      <c r="I2257" s="1">
        <v>1.5705339766844451</v>
      </c>
      <c r="J2257" s="1">
        <v>0.48934907675834288</v>
      </c>
      <c r="K2257" s="1">
        <v>6.8058210952279072</v>
      </c>
      <c r="L2257" s="1">
        <v>7.9686871039609706</v>
      </c>
      <c r="M2257" s="1">
        <v>3.2116664733027898E-2</v>
      </c>
      <c r="N2257" s="1">
        <v>5.7747398532811216</v>
      </c>
      <c r="O2257" s="1"/>
      <c r="P2257" s="1">
        <v>1.9881558954653751</v>
      </c>
      <c r="Q2257" s="1">
        <v>2.198923801707013</v>
      </c>
      <c r="R2257" s="1"/>
      <c r="S2257" s="1"/>
      <c r="T2257" s="1">
        <v>2.4281157708210288</v>
      </c>
    </row>
    <row r="2258" spans="1:20" x14ac:dyDescent="0.3">
      <c r="A2258" s="25">
        <v>39850</v>
      </c>
      <c r="B2258" s="1">
        <v>2.3795692133585939</v>
      </c>
      <c r="C2258" s="1">
        <v>0.5166881250102261</v>
      </c>
      <c r="D2258" s="1">
        <v>0.84007292813342616</v>
      </c>
      <c r="E2258" s="1">
        <v>0.61507254809330425</v>
      </c>
      <c r="F2258" s="1">
        <v>16.659585660182181</v>
      </c>
      <c r="G2258" s="1">
        <v>7.466721947233145</v>
      </c>
      <c r="H2258" s="1"/>
      <c r="I2258" s="1">
        <v>1.5989601806883531</v>
      </c>
      <c r="J2258" s="1">
        <v>0.50385009401982317</v>
      </c>
      <c r="K2258" s="1">
        <v>7.4077791214333626</v>
      </c>
      <c r="L2258" s="1">
        <v>8.3775446074227755</v>
      </c>
      <c r="M2258" s="1">
        <v>3.2943497369579133E-2</v>
      </c>
      <c r="N2258" s="1">
        <v>6.0320638905173309</v>
      </c>
      <c r="O2258" s="1"/>
      <c r="P2258" s="1">
        <v>2.0484707372524462</v>
      </c>
      <c r="Q2258" s="1">
        <v>2.290545626758878</v>
      </c>
      <c r="R2258" s="1"/>
      <c r="S2258" s="1"/>
      <c r="T2258" s="1">
        <v>2.5253987005316021</v>
      </c>
    </row>
    <row r="2259" spans="1:20" x14ac:dyDescent="0.3">
      <c r="A2259" s="25">
        <v>39853</v>
      </c>
      <c r="B2259" s="1">
        <v>2.3791854769277059</v>
      </c>
      <c r="C2259" s="1">
        <v>0.50327903028014376</v>
      </c>
      <c r="D2259" s="1">
        <v>0.84007292813342616</v>
      </c>
      <c r="E2259" s="1">
        <v>0.5961479285968172</v>
      </c>
      <c r="F2259" s="1">
        <v>16.13238796891789</v>
      </c>
      <c r="G2259" s="1">
        <v>7.3597280662631146</v>
      </c>
      <c r="H2259" s="1"/>
      <c r="I2259" s="1">
        <v>1.5923258362287429</v>
      </c>
      <c r="J2259" s="1">
        <v>0.50588726973635878</v>
      </c>
      <c r="K2259" s="1">
        <v>7.0836720744356656</v>
      </c>
      <c r="L2259" s="1">
        <v>8.2828125847620537</v>
      </c>
      <c r="M2259" s="1">
        <v>3.2347197444016103E-2</v>
      </c>
      <c r="N2259" s="1">
        <v>6.098356840022813</v>
      </c>
      <c r="O2259" s="1"/>
      <c r="P2259" s="1">
        <v>2.084212865708043</v>
      </c>
      <c r="Q2259" s="1">
        <v>2.3730052693379151</v>
      </c>
      <c r="R2259" s="1"/>
      <c r="S2259" s="1"/>
      <c r="T2259" s="1">
        <v>2.4867099822799781</v>
      </c>
    </row>
    <row r="2260" spans="1:20" x14ac:dyDescent="0.3">
      <c r="A2260" s="25">
        <v>39854</v>
      </c>
      <c r="B2260" s="1">
        <v>2.4092191080149998</v>
      </c>
      <c r="C2260" s="1">
        <v>0.48579659565984418</v>
      </c>
      <c r="D2260" s="1">
        <v>0.84007292813342616</v>
      </c>
      <c r="E2260" s="1">
        <v>0.58685623362770489</v>
      </c>
      <c r="F2260" s="1">
        <v>15.663388689900991</v>
      </c>
      <c r="G2260" s="1">
        <v>7.2243943210939721</v>
      </c>
      <c r="H2260" s="1"/>
      <c r="I2260" s="1">
        <v>1.5272844118241009</v>
      </c>
      <c r="J2260" s="1">
        <v>0.49511557048160038</v>
      </c>
      <c r="K2260" s="1">
        <v>6.8185548852239997</v>
      </c>
      <c r="L2260" s="1">
        <v>8.0499779504975368</v>
      </c>
      <c r="M2260" s="1">
        <v>3.2128335647409967E-2</v>
      </c>
      <c r="N2260" s="1">
        <v>6.02124770697489</v>
      </c>
      <c r="O2260" s="1"/>
      <c r="P2260" s="1">
        <v>2.0216641409173852</v>
      </c>
      <c r="Q2260" s="1">
        <v>2.3363565393541492</v>
      </c>
      <c r="R2260" s="1"/>
      <c r="S2260" s="1"/>
      <c r="T2260" s="1">
        <v>2.4339633786178392</v>
      </c>
    </row>
    <row r="2261" spans="1:20" x14ac:dyDescent="0.3">
      <c r="A2261" s="25">
        <v>39855</v>
      </c>
      <c r="B2261" s="1">
        <v>2.4160586927945431</v>
      </c>
      <c r="C2261" s="1">
        <v>0.48284186299237658</v>
      </c>
      <c r="D2261" s="1">
        <v>0.84007292813342616</v>
      </c>
      <c r="E2261" s="1">
        <v>0.5874584670591888</v>
      </c>
      <c r="F2261" s="1">
        <v>15.33367014345021</v>
      </c>
      <c r="G2261" s="1">
        <v>7.2735662893663342</v>
      </c>
      <c r="H2261" s="1"/>
      <c r="I2261" s="1">
        <v>1.5063834737495121</v>
      </c>
      <c r="J2261" s="1">
        <v>0.47691684279927937</v>
      </c>
      <c r="K2261" s="1">
        <v>6.6609158020748804</v>
      </c>
      <c r="L2261" s="1">
        <v>8.1085014737320833</v>
      </c>
      <c r="M2261" s="1">
        <v>3.2962037297103779E-2</v>
      </c>
      <c r="N2261" s="1">
        <v>5.9785755555924327</v>
      </c>
      <c r="O2261" s="1"/>
      <c r="P2261" s="1">
        <v>2.001559193646179</v>
      </c>
      <c r="Q2261" s="1">
        <v>2.345518721734527</v>
      </c>
      <c r="R2261" s="1"/>
      <c r="S2261" s="1"/>
      <c r="T2261" s="1">
        <v>2.412581216774957</v>
      </c>
    </row>
    <row r="2262" spans="1:20" x14ac:dyDescent="0.3">
      <c r="A2262" s="25">
        <v>39856</v>
      </c>
      <c r="B2262" s="1">
        <v>2.4166124894829628</v>
      </c>
      <c r="C2262" s="1">
        <v>0.49124490848847052</v>
      </c>
      <c r="D2262" s="1">
        <v>0.84007292813342616</v>
      </c>
      <c r="E2262" s="1">
        <v>0.58438811347235298</v>
      </c>
      <c r="F2262" s="1">
        <v>15.033069894191559</v>
      </c>
      <c r="G2262" s="1">
        <v>7.228558658646274</v>
      </c>
      <c r="H2262" s="1"/>
      <c r="I2262" s="1">
        <v>1.497855769863992</v>
      </c>
      <c r="J2262" s="1">
        <v>0.48534997179647721</v>
      </c>
      <c r="K2262" s="1">
        <v>6.5855278209790384</v>
      </c>
      <c r="L2262" s="1">
        <v>7.9451173741338961</v>
      </c>
      <c r="M2262" s="1">
        <v>3.3779100093623067E-2</v>
      </c>
      <c r="N2262" s="1">
        <v>5.9513059398460992</v>
      </c>
      <c r="O2262" s="1"/>
      <c r="P2262" s="1">
        <v>1.965817065190582</v>
      </c>
      <c r="Q2262" s="1">
        <v>2.3161997377475139</v>
      </c>
      <c r="R2262" s="1"/>
      <c r="S2262" s="1"/>
      <c r="T2262" s="1">
        <v>2.3922031896042539</v>
      </c>
    </row>
    <row r="2263" spans="1:20" x14ac:dyDescent="0.3">
      <c r="A2263" s="25">
        <v>39857</v>
      </c>
      <c r="B2263" s="1">
        <v>2.4336259691599711</v>
      </c>
      <c r="C2263" s="1">
        <v>0.51079360217823977</v>
      </c>
      <c r="D2263" s="1">
        <v>0.84007292813342616</v>
      </c>
      <c r="E2263" s="1">
        <v>0.59698122280242671</v>
      </c>
      <c r="F2263" s="1">
        <v>15.545395485289831</v>
      </c>
      <c r="G2263" s="1">
        <v>7.2982573589033768</v>
      </c>
      <c r="H2263" s="1"/>
      <c r="I2263" s="1">
        <v>1.53708804739546</v>
      </c>
      <c r="J2263" s="1">
        <v>0.48786210622825038</v>
      </c>
      <c r="K2263" s="1">
        <v>6.9162038354575079</v>
      </c>
      <c r="L2263" s="1">
        <v>8.2146090863814116</v>
      </c>
      <c r="M2263" s="1">
        <v>3.4433408431081718E-2</v>
      </c>
      <c r="N2263" s="1">
        <v>6.1288182641059166</v>
      </c>
      <c r="O2263" s="1"/>
      <c r="P2263" s="1">
        <v>1.9479460009760561</v>
      </c>
      <c r="Q2263" s="1">
        <v>2.3052051187754969</v>
      </c>
      <c r="R2263" s="1"/>
      <c r="S2263" s="1"/>
      <c r="T2263" s="1">
        <v>2.461488481984643</v>
      </c>
    </row>
    <row r="2264" spans="1:20" x14ac:dyDescent="0.3">
      <c r="A2264" s="25">
        <v>39860</v>
      </c>
      <c r="B2264" s="1">
        <v>2.4435215489801432</v>
      </c>
      <c r="C2264" s="1">
        <v>0.5087969442187994</v>
      </c>
      <c r="D2264" s="1">
        <v>0.84007292813342616</v>
      </c>
      <c r="E2264" s="1">
        <v>0.59238033474592589</v>
      </c>
      <c r="F2264" s="1">
        <v>15.589403604499161</v>
      </c>
      <c r="G2264" s="1">
        <v>7.3712276315456826</v>
      </c>
      <c r="H2264" s="1"/>
      <c r="I2264" s="1">
        <v>1.575076513686795</v>
      </c>
      <c r="J2264" s="1">
        <v>0.48933142111055161</v>
      </c>
      <c r="K2264" s="1">
        <v>6.891060703541215</v>
      </c>
      <c r="L2264" s="1">
        <v>8.1894129354035066</v>
      </c>
      <c r="M2264" s="1">
        <v>3.4487114771873058E-2</v>
      </c>
      <c r="N2264" s="1">
        <v>6.1999880209421621</v>
      </c>
      <c r="O2264" s="1"/>
      <c r="P2264" s="1">
        <v>1.983688129431654</v>
      </c>
      <c r="Q2264" s="1">
        <v>2.3821674519494191</v>
      </c>
      <c r="R2264" s="1"/>
      <c r="S2264" s="1"/>
      <c r="T2264" s="1">
        <v>2.4714116952155938</v>
      </c>
    </row>
    <row r="2265" spans="1:20" x14ac:dyDescent="0.3">
      <c r="A2265" s="25">
        <v>39861</v>
      </c>
      <c r="B2265" s="1">
        <v>2.3788890714925328</v>
      </c>
      <c r="C2265" s="1">
        <v>0.48828171509817769</v>
      </c>
      <c r="D2265" s="1">
        <v>0.84007292813342616</v>
      </c>
      <c r="E2265" s="1">
        <v>0.57180447748019247</v>
      </c>
      <c r="F2265" s="1">
        <v>14.707346887595969</v>
      </c>
      <c r="G2265" s="1">
        <v>7.0982889942725533</v>
      </c>
      <c r="H2265" s="1"/>
      <c r="I2265" s="1">
        <v>1.4852982559373</v>
      </c>
      <c r="J2265" s="1">
        <v>0.47510437887763202</v>
      </c>
      <c r="K2265" s="1">
        <v>6.5383695575566962</v>
      </c>
      <c r="L2265" s="1">
        <v>7.809521756576336</v>
      </c>
      <c r="M2265" s="1">
        <v>3.3726526672233782E-2</v>
      </c>
      <c r="N2265" s="1">
        <v>5.8651048204546727</v>
      </c>
      <c r="O2265" s="1"/>
      <c r="P2265" s="1">
        <v>1.8876311591889849</v>
      </c>
      <c r="Q2265" s="1">
        <v>2.286880753760502</v>
      </c>
      <c r="R2265" s="1"/>
      <c r="S2265" s="1"/>
      <c r="T2265" s="1">
        <v>2.3535735380980509</v>
      </c>
    </row>
    <row r="2266" spans="1:20" x14ac:dyDescent="0.3">
      <c r="A2266" s="25">
        <v>39862</v>
      </c>
      <c r="B2266" s="1">
        <v>2.4063291524193571</v>
      </c>
      <c r="C2266" s="1">
        <v>0.46799669361359392</v>
      </c>
      <c r="D2266" s="1">
        <v>0.84007292813342616</v>
      </c>
      <c r="E2266" s="1">
        <v>0.57506471199829134</v>
      </c>
      <c r="F2266" s="1">
        <v>14.817724733915419</v>
      </c>
      <c r="G2266" s="1">
        <v>7.2071731529265923</v>
      </c>
      <c r="H2266" s="1"/>
      <c r="I2266" s="1">
        <v>1.485313361660261</v>
      </c>
      <c r="J2266" s="1">
        <v>0.46415062983486371</v>
      </c>
      <c r="K2266" s="1">
        <v>6.3272761972013036</v>
      </c>
      <c r="L2266" s="1">
        <v>7.7749558049386849</v>
      </c>
      <c r="M2266" s="1">
        <v>3.4227389941494782E-2</v>
      </c>
      <c r="N2266" s="1">
        <v>5.7562143570132704</v>
      </c>
      <c r="O2266" s="1"/>
      <c r="P2266" s="1">
        <v>1.9256071706747171</v>
      </c>
      <c r="Q2266" s="1">
        <v>2.189761619187959</v>
      </c>
      <c r="R2266" s="1"/>
      <c r="S2266" s="1"/>
      <c r="T2266" s="1">
        <v>2.3434140578854108</v>
      </c>
    </row>
    <row r="2267" spans="1:20" x14ac:dyDescent="0.3">
      <c r="A2267" s="25">
        <v>39863</v>
      </c>
      <c r="B2267" s="1">
        <v>2.4200736090065238</v>
      </c>
      <c r="C2267" s="1">
        <v>0.44496305670095859</v>
      </c>
      <c r="D2267" s="1">
        <v>0.84007292813342616</v>
      </c>
      <c r="E2267" s="1">
        <v>0.57483095943227513</v>
      </c>
      <c r="F2267" s="1">
        <v>14.814141898442029</v>
      </c>
      <c r="G2267" s="1">
        <v>7.1712973766126584</v>
      </c>
      <c r="H2267" s="1"/>
      <c r="I2267" s="1">
        <v>1.47775506034252</v>
      </c>
      <c r="J2267" s="1">
        <v>0.46775402706242403</v>
      </c>
      <c r="K2267" s="1">
        <v>6.2125566959018084</v>
      </c>
      <c r="L2267" s="1">
        <v>7.7675915281270624</v>
      </c>
      <c r="M2267" s="1">
        <v>3.4479291292819521E-2</v>
      </c>
      <c r="N2267" s="1">
        <v>5.8451838430555467</v>
      </c>
      <c r="O2267" s="1"/>
      <c r="P2267" s="1">
        <v>1.8898650422191201</v>
      </c>
      <c r="Q2267" s="1">
        <v>2.226410349217951</v>
      </c>
      <c r="R2267" s="1"/>
      <c r="S2267" s="1"/>
      <c r="T2267" s="1">
        <v>2.3467217956290609</v>
      </c>
    </row>
    <row r="2268" spans="1:20" x14ac:dyDescent="0.3">
      <c r="A2268" s="25">
        <v>39864</v>
      </c>
      <c r="B2268" s="1">
        <v>2.4173534799859802</v>
      </c>
      <c r="C2268" s="1">
        <v>0.4286117137211915</v>
      </c>
      <c r="D2268" s="1">
        <v>0.84007292813342616</v>
      </c>
      <c r="E2268" s="1">
        <v>0.56840442966644777</v>
      </c>
      <c r="F2268" s="1">
        <v>13.96723466266714</v>
      </c>
      <c r="G2268" s="1">
        <v>7.1211686183564096</v>
      </c>
      <c r="H2268" s="1"/>
      <c r="I2268" s="1">
        <v>1.4786208779569141</v>
      </c>
      <c r="J2268" s="1">
        <v>0.46973311488053182</v>
      </c>
      <c r="K2268" s="1">
        <v>6.2434799596180381</v>
      </c>
      <c r="L2268" s="1">
        <v>7.574970510721946</v>
      </c>
      <c r="M2268" s="1">
        <v>3.4953481846201943E-2</v>
      </c>
      <c r="N2268" s="1">
        <v>5.7306180552720614</v>
      </c>
      <c r="O2268" s="1"/>
      <c r="P2268" s="1">
        <v>1.7535981774871321</v>
      </c>
      <c r="Q2268" s="1">
        <v>2.1521966709199312</v>
      </c>
      <c r="R2268" s="1"/>
      <c r="S2268" s="1"/>
      <c r="T2268" s="1">
        <v>2.286709982279977</v>
      </c>
    </row>
    <row r="2269" spans="1:20" x14ac:dyDescent="0.3">
      <c r="A2269" s="25">
        <v>39869</v>
      </c>
      <c r="B2269" s="1">
        <v>2.403929631063948</v>
      </c>
      <c r="C2269" s="1">
        <v>0.40253188675074347</v>
      </c>
      <c r="D2269" s="1">
        <v>0.84007292813342616</v>
      </c>
      <c r="E2269" s="1">
        <v>0.57048557636575936</v>
      </c>
      <c r="F2269" s="1">
        <v>13.37665730845708</v>
      </c>
      <c r="G2269" s="1">
        <v>7.1210220312159258</v>
      </c>
      <c r="H2269" s="1"/>
      <c r="I2269" s="1">
        <v>1.467731794912422</v>
      </c>
      <c r="J2269" s="1">
        <v>0.46657386928979139</v>
      </c>
      <c r="K2269" s="1">
        <v>6.1198608052947048</v>
      </c>
      <c r="L2269" s="1">
        <v>7.6211459842089866</v>
      </c>
      <c r="M2269" s="1">
        <v>3.4780539670459257E-2</v>
      </c>
      <c r="N2269" s="1">
        <v>5.8252411574556584</v>
      </c>
      <c r="O2269" s="1"/>
      <c r="P2269" s="1">
        <v>1.559250353971662</v>
      </c>
      <c r="Q2269" s="1">
        <v>2.141202051901689</v>
      </c>
      <c r="R2269" s="1"/>
      <c r="S2269" s="1"/>
      <c r="T2269" s="1">
        <v>2.2581807442409931</v>
      </c>
    </row>
    <row r="2270" spans="1:20" x14ac:dyDescent="0.3">
      <c r="A2270" s="25">
        <v>39870</v>
      </c>
      <c r="B2270" s="1">
        <v>2.4072993972086891</v>
      </c>
      <c r="C2270" s="1">
        <v>0.39775653671640882</v>
      </c>
      <c r="D2270" s="1">
        <v>0.84007292813342616</v>
      </c>
      <c r="E2270" s="1">
        <v>0.56999529359526158</v>
      </c>
      <c r="F2270" s="1">
        <v>13.329076555362549</v>
      </c>
      <c r="G2270" s="1">
        <v>7.1097028526550003</v>
      </c>
      <c r="H2270" s="1"/>
      <c r="I2270" s="1">
        <v>1.4303942087875661</v>
      </c>
      <c r="J2270" s="1">
        <v>0.4658191146834742</v>
      </c>
      <c r="K2270" s="1">
        <v>6.0326986586824702</v>
      </c>
      <c r="L2270" s="1">
        <v>7.6562414906506691</v>
      </c>
      <c r="M2270" s="1">
        <v>3.4166130387587583E-2</v>
      </c>
      <c r="N2270" s="1">
        <v>5.8802338044798876</v>
      </c>
      <c r="O2270" s="1"/>
      <c r="P2270" s="1">
        <v>1.5034032782714051</v>
      </c>
      <c r="Q2270" s="1">
        <v>2.1393696154024999</v>
      </c>
      <c r="R2270" s="1"/>
      <c r="S2270" s="1"/>
      <c r="T2270" s="1">
        <v>2.2551683402244538</v>
      </c>
    </row>
    <row r="2271" spans="1:20" x14ac:dyDescent="0.3">
      <c r="A2271" s="25">
        <v>39871</v>
      </c>
      <c r="B2271" s="1">
        <v>2.4472532408351308</v>
      </c>
      <c r="C2271" s="1">
        <v>0.38400589444541211</v>
      </c>
      <c r="D2271" s="1">
        <v>0.84007292813342616</v>
      </c>
      <c r="E2271" s="1">
        <v>0.58220087387995967</v>
      </c>
      <c r="F2271" s="1">
        <v>13.37158404328399</v>
      </c>
      <c r="G2271" s="1">
        <v>7.0139016261520064</v>
      </c>
      <c r="H2271" s="1"/>
      <c r="I2271" s="1">
        <v>1.437433460346859</v>
      </c>
      <c r="J2271" s="1">
        <v>0.4676053686194751</v>
      </c>
      <c r="K2271" s="1">
        <v>6.0458232862114212</v>
      </c>
      <c r="L2271" s="1">
        <v>7.5247843557215193</v>
      </c>
      <c r="M2271" s="1">
        <v>3.4551781983565337E-2</v>
      </c>
      <c r="N2271" s="1">
        <v>5.8653917242978189</v>
      </c>
      <c r="O2271" s="1"/>
      <c r="P2271" s="1">
        <v>1.472128915876076</v>
      </c>
      <c r="Q2271" s="1">
        <v>2.2025886747053911</v>
      </c>
      <c r="R2271" s="1"/>
      <c r="S2271" s="1"/>
      <c r="T2271" s="1">
        <v>2.2553455404607212</v>
      </c>
    </row>
    <row r="2272" spans="1:20" x14ac:dyDescent="0.3">
      <c r="A2272" s="25">
        <v>39874</v>
      </c>
      <c r="B2272" s="1">
        <v>2.3541193613704832</v>
      </c>
      <c r="C2272" s="1">
        <v>0.35436884133916863</v>
      </c>
      <c r="D2272" s="1">
        <v>0.84007292813342616</v>
      </c>
      <c r="E2272" s="1">
        <v>0.56941640643878122</v>
      </c>
      <c r="F2272" s="1">
        <v>12.55502450688553</v>
      </c>
      <c r="G2272" s="1">
        <v>6.6691651123738307</v>
      </c>
      <c r="H2272" s="1"/>
      <c r="I2272" s="1">
        <v>1.3375281497474849</v>
      </c>
      <c r="J2272" s="1">
        <v>0.44551513009132432</v>
      </c>
      <c r="K2272" s="1">
        <v>5.8097783413191362</v>
      </c>
      <c r="L2272" s="1">
        <v>7.1898077309075683</v>
      </c>
      <c r="M2272" s="1">
        <v>3.3210847292729141E-2</v>
      </c>
      <c r="N2272" s="1">
        <v>5.5475672569647383</v>
      </c>
      <c r="O2272" s="1"/>
      <c r="P2272" s="1">
        <v>1.364902530482738</v>
      </c>
      <c r="Q2272" s="1">
        <v>2.1439507066620269</v>
      </c>
      <c r="R2272" s="1"/>
      <c r="S2272" s="1"/>
      <c r="T2272" s="1">
        <v>2.140224453632606</v>
      </c>
    </row>
    <row r="2273" spans="1:20" x14ac:dyDescent="0.3">
      <c r="A2273" s="25">
        <v>39875</v>
      </c>
      <c r="B2273" s="1">
        <v>2.343528041686763</v>
      </c>
      <c r="C2273" s="1">
        <v>0.37391128751179431</v>
      </c>
      <c r="D2273" s="1">
        <v>0.84007292813342616</v>
      </c>
      <c r="E2273" s="1">
        <v>0.57324156299852658</v>
      </c>
      <c r="F2273" s="1">
        <v>12.82819713030397</v>
      </c>
      <c r="G2273" s="1">
        <v>6.630713065677833</v>
      </c>
      <c r="H2273" s="1"/>
      <c r="I2273" s="1">
        <v>1.307440242336863</v>
      </c>
      <c r="J2273" s="1">
        <v>0.45676888320510362</v>
      </c>
      <c r="K2273" s="1">
        <v>5.9095514915152041</v>
      </c>
      <c r="L2273" s="1">
        <v>7.1700988872574847</v>
      </c>
      <c r="M2273" s="1">
        <v>3.3280153724398347E-2</v>
      </c>
      <c r="N2273" s="1">
        <v>5.4989379271810348</v>
      </c>
      <c r="O2273" s="1"/>
      <c r="P2273" s="1">
        <v>1.396176892904613</v>
      </c>
      <c r="Q2273" s="1">
        <v>2.0889776116170409</v>
      </c>
      <c r="R2273" s="1"/>
      <c r="S2273" s="1"/>
      <c r="T2273" s="1">
        <v>2.153987005316008</v>
      </c>
    </row>
    <row r="2274" spans="1:20" x14ac:dyDescent="0.3">
      <c r="A2274" s="25">
        <v>39876</v>
      </c>
      <c r="B2274" s="1">
        <v>2.3917144372378192</v>
      </c>
      <c r="C2274" s="1">
        <v>0.37097681797295867</v>
      </c>
      <c r="D2274" s="1">
        <v>0.84007292813342616</v>
      </c>
      <c r="E2274" s="1">
        <v>0.58217277906955311</v>
      </c>
      <c r="F2274" s="1">
        <v>14.010995768359621</v>
      </c>
      <c r="G2274" s="1">
        <v>6.7180130972864287</v>
      </c>
      <c r="H2274" s="1"/>
      <c r="I2274" s="1">
        <v>1.275539366715583</v>
      </c>
      <c r="J2274" s="1">
        <v>0.46336978022870368</v>
      </c>
      <c r="K2274" s="1">
        <v>6.2152301148228677</v>
      </c>
      <c r="L2274" s="1">
        <v>7.5385034616134767</v>
      </c>
      <c r="M2274" s="1">
        <v>3.3334027698628692E-2</v>
      </c>
      <c r="N2274" s="1">
        <v>5.83795775261384</v>
      </c>
      <c r="O2274" s="1"/>
      <c r="P2274" s="1">
        <v>1.3984107759347471</v>
      </c>
      <c r="Q2274" s="1">
        <v>2.0889776116170409</v>
      </c>
      <c r="R2274" s="1"/>
      <c r="S2274" s="1"/>
      <c r="T2274" s="1">
        <v>2.2682811577082109</v>
      </c>
    </row>
    <row r="2275" spans="1:20" x14ac:dyDescent="0.3">
      <c r="A2275" s="25">
        <v>39877</v>
      </c>
      <c r="B2275" s="1">
        <v>2.3532857836339698</v>
      </c>
      <c r="C2275" s="1">
        <v>0.38644216027432621</v>
      </c>
      <c r="D2275" s="1">
        <v>0.84007292813342616</v>
      </c>
      <c r="E2275" s="1">
        <v>0.56671002945101812</v>
      </c>
      <c r="F2275" s="1">
        <v>13.316857564304209</v>
      </c>
      <c r="G2275" s="1">
        <v>6.6288664576226699</v>
      </c>
      <c r="H2275" s="1"/>
      <c r="I2275" s="1">
        <v>1.231261483530782</v>
      </c>
      <c r="J2275" s="1">
        <v>0.43868546163008559</v>
      </c>
      <c r="K2275" s="1">
        <v>6.0801051846233873</v>
      </c>
      <c r="L2275" s="1">
        <v>7.4152280222738884</v>
      </c>
      <c r="M2275" s="1">
        <v>3.2602211664350567E-2</v>
      </c>
      <c r="N2275" s="1">
        <v>5.7586180873732626</v>
      </c>
      <c r="O2275" s="1"/>
      <c r="P2275" s="1">
        <v>1.295652156601677</v>
      </c>
      <c r="Q2275" s="1">
        <v>2.0624072823441422</v>
      </c>
      <c r="R2275" s="1"/>
      <c r="S2275" s="1"/>
      <c r="T2275" s="1">
        <v>2.2072061429415251</v>
      </c>
    </row>
    <row r="2276" spans="1:20" x14ac:dyDescent="0.3">
      <c r="A2276" s="25">
        <v>39878</v>
      </c>
      <c r="B2276" s="1">
        <v>2.3715917963194921</v>
      </c>
      <c r="C2276" s="1">
        <v>0.36964369410477732</v>
      </c>
      <c r="D2276" s="1">
        <v>0.84007292813342616</v>
      </c>
      <c r="E2276" s="1">
        <v>0.56234789787765027</v>
      </c>
      <c r="F2276" s="1">
        <v>13.02774847424952</v>
      </c>
      <c r="G2276" s="1">
        <v>6.6861226844203117</v>
      </c>
      <c r="H2276" s="1"/>
      <c r="I2276" s="1">
        <v>1.206321293037157</v>
      </c>
      <c r="J2276" s="1">
        <v>0.44709691296703669</v>
      </c>
      <c r="K2276" s="1">
        <v>6.0744645786309324</v>
      </c>
      <c r="L2276" s="1">
        <v>7.5394805465898891</v>
      </c>
      <c r="M2276" s="1">
        <v>3.2972046614001667E-2</v>
      </c>
      <c r="N2276" s="1">
        <v>5.685453739359013</v>
      </c>
      <c r="O2276" s="1"/>
      <c r="P2276" s="1">
        <v>1.3447975832380781</v>
      </c>
      <c r="Q2276" s="1">
        <v>2.0065179690611168</v>
      </c>
      <c r="R2276" s="1"/>
      <c r="S2276" s="1"/>
      <c r="T2276" s="1">
        <v>2.1916715888954532</v>
      </c>
    </row>
    <row r="2277" spans="1:20" x14ac:dyDescent="0.3">
      <c r="A2277" s="25">
        <v>39881</v>
      </c>
      <c r="B2277" s="1">
        <v>2.379866150017</v>
      </c>
      <c r="C2277" s="1">
        <v>0.37604547347976852</v>
      </c>
      <c r="D2277" s="1">
        <v>0.84007292813342616</v>
      </c>
      <c r="E2277" s="1">
        <v>0.56505008696728809</v>
      </c>
      <c r="F2277" s="1">
        <v>12.697130489125421</v>
      </c>
      <c r="G2277" s="1">
        <v>6.5446407355691862</v>
      </c>
      <c r="H2277" s="1"/>
      <c r="I2277" s="1">
        <v>1.1528122091078861</v>
      </c>
      <c r="J2277" s="1">
        <v>0.44631010862239351</v>
      </c>
      <c r="K2277" s="1">
        <v>6.0643862321080251</v>
      </c>
      <c r="L2277" s="1">
        <v>7.4173123541041868</v>
      </c>
      <c r="M2277" s="1">
        <v>3.2979325964420783E-2</v>
      </c>
      <c r="N2277" s="1">
        <v>5.6920194788730258</v>
      </c>
      <c r="O2277" s="1"/>
      <c r="P2277" s="1">
        <v>1.3023538056920789</v>
      </c>
      <c r="Q2277" s="1">
        <v>2.003769314300778</v>
      </c>
      <c r="R2277" s="1"/>
      <c r="S2277" s="1"/>
      <c r="T2277" s="1">
        <v>2.1701712935617259</v>
      </c>
    </row>
    <row r="2278" spans="1:20" x14ac:dyDescent="0.3">
      <c r="A2278" s="25">
        <v>39882</v>
      </c>
      <c r="B2278" s="1">
        <v>2.4477894355826262</v>
      </c>
      <c r="C2278" s="1">
        <v>0.39152104318839559</v>
      </c>
      <c r="D2278" s="1">
        <v>0.84007292813342616</v>
      </c>
      <c r="E2278" s="1">
        <v>0.60502705098941989</v>
      </c>
      <c r="F2278" s="1">
        <v>13.51672234445966</v>
      </c>
      <c r="G2278" s="1">
        <v>6.9021137997427511</v>
      </c>
      <c r="H2278" s="1"/>
      <c r="I2278" s="1">
        <v>1.183669055149698</v>
      </c>
      <c r="J2278" s="1">
        <v>0.47113111815079478</v>
      </c>
      <c r="K2278" s="1">
        <v>6.5323806868252516</v>
      </c>
      <c r="L2278" s="1">
        <v>7.8433783315532937</v>
      </c>
      <c r="M2278" s="1">
        <v>3.4091666199695933E-2</v>
      </c>
      <c r="N2278" s="1">
        <v>5.9968176157957673</v>
      </c>
      <c r="O2278" s="1"/>
      <c r="P2278" s="1">
        <v>1.3805397116936751</v>
      </c>
      <c r="Q2278" s="1">
        <v>2.1182965956271662</v>
      </c>
      <c r="R2278" s="1"/>
      <c r="S2278" s="1"/>
      <c r="T2278" s="1">
        <v>2.291435321913764</v>
      </c>
    </row>
    <row r="2279" spans="1:20" x14ac:dyDescent="0.3">
      <c r="A2279" s="25">
        <v>39883</v>
      </c>
      <c r="B2279" s="1">
        <v>2.3842632765099441</v>
      </c>
      <c r="C2279" s="1">
        <v>0.38030717017597582</v>
      </c>
      <c r="D2279" s="1">
        <v>0.84007292813342616</v>
      </c>
      <c r="E2279" s="1">
        <v>0.61303964729964822</v>
      </c>
      <c r="F2279" s="1">
        <v>13.5572616700171</v>
      </c>
      <c r="G2279" s="1">
        <v>6.9016128728021187</v>
      </c>
      <c r="H2279" s="1"/>
      <c r="I2279" s="1">
        <v>1.1857406573645251</v>
      </c>
      <c r="J2279" s="1">
        <v>0.46258685165522723</v>
      </c>
      <c r="K2279" s="1">
        <v>6.5538320443163327</v>
      </c>
      <c r="L2279" s="1">
        <v>7.831613434401369</v>
      </c>
      <c r="M2279" s="1">
        <v>3.4328690026158321E-2</v>
      </c>
      <c r="N2279" s="1">
        <v>6.0324255940641427</v>
      </c>
      <c r="O2279" s="1"/>
      <c r="P2279" s="1">
        <v>1.4140479571191391</v>
      </c>
      <c r="Q2279" s="1">
        <v>2.068820810102856</v>
      </c>
      <c r="R2279" s="1"/>
      <c r="S2279" s="1"/>
      <c r="T2279" s="1">
        <v>2.2920259893679882</v>
      </c>
    </row>
    <row r="2280" spans="1:20" x14ac:dyDescent="0.3">
      <c r="A2280" s="25">
        <v>39884</v>
      </c>
      <c r="B2280" s="1">
        <v>2.3739788362380119</v>
      </c>
      <c r="C2280" s="1">
        <v>0.37724853505175482</v>
      </c>
      <c r="D2280" s="1">
        <v>0.84007292813342616</v>
      </c>
      <c r="E2280" s="1">
        <v>0.62445040688319686</v>
      </c>
      <c r="F2280" s="1">
        <v>13.46394272101606</v>
      </c>
      <c r="G2280" s="1">
        <v>7.0181382292425134</v>
      </c>
      <c r="H2280" s="1"/>
      <c r="I2280" s="1">
        <v>1.229372246724219</v>
      </c>
      <c r="J2280" s="1">
        <v>0.46789865995062307</v>
      </c>
      <c r="K2280" s="1">
        <v>6.6898801946646653</v>
      </c>
      <c r="L2280" s="1">
        <v>8.0095992611998259</v>
      </c>
      <c r="M2280" s="1">
        <v>3.5231587360980601E-2</v>
      </c>
      <c r="N2280" s="1">
        <v>6.1072796749251799</v>
      </c>
      <c r="O2280" s="1"/>
      <c r="P2280" s="1">
        <v>1.5436131727872699</v>
      </c>
      <c r="Q2280" s="1">
        <v>2.0614910640829911</v>
      </c>
      <c r="R2280" s="1"/>
      <c r="S2280" s="1"/>
      <c r="T2280" s="1">
        <v>2.312522150029535</v>
      </c>
    </row>
    <row r="2281" spans="1:20" x14ac:dyDescent="0.3">
      <c r="A2281" s="25">
        <v>39885</v>
      </c>
      <c r="B2281" s="1">
        <v>2.3908828692045891</v>
      </c>
      <c r="C2281" s="1">
        <v>0.37193757468527261</v>
      </c>
      <c r="D2281" s="1">
        <v>0.84007292813342616</v>
      </c>
      <c r="E2281" s="1">
        <v>0.6349944546799251</v>
      </c>
      <c r="F2281" s="1">
        <v>13.18603244688855</v>
      </c>
      <c r="G2281" s="1">
        <v>7.1754070531724627</v>
      </c>
      <c r="H2281" s="1"/>
      <c r="I2281" s="1">
        <v>1.227628044779465</v>
      </c>
      <c r="J2281" s="1">
        <v>0.46758378235516312</v>
      </c>
      <c r="K2281" s="1">
        <v>6.6677834510248903</v>
      </c>
      <c r="L2281" s="1">
        <v>8.0450082299151742</v>
      </c>
      <c r="M2281" s="1">
        <v>3.4817217797628912E-2</v>
      </c>
      <c r="N2281" s="1">
        <v>6.1372036610245786</v>
      </c>
      <c r="O2281" s="1"/>
      <c r="P2281" s="1">
        <v>1.498935512211137</v>
      </c>
      <c r="Q2281" s="1">
        <v>2.0853127386186641</v>
      </c>
      <c r="R2281" s="1"/>
      <c r="S2281" s="1"/>
      <c r="T2281" s="1">
        <v>2.3044890726520988</v>
      </c>
    </row>
    <row r="2282" spans="1:20" x14ac:dyDescent="0.3">
      <c r="A2282" s="25">
        <v>39888</v>
      </c>
      <c r="B2282" s="1">
        <v>2.3574405657484081</v>
      </c>
      <c r="C2282" s="1">
        <v>0.37194283733504591</v>
      </c>
      <c r="D2282" s="1">
        <v>0.84007292813342616</v>
      </c>
      <c r="E2282" s="1">
        <v>0.61731764549003076</v>
      </c>
      <c r="F2282" s="1">
        <v>13.070835442965921</v>
      </c>
      <c r="G2282" s="1">
        <v>7.1477113777898902</v>
      </c>
      <c r="H2282" s="1"/>
      <c r="I2282" s="1">
        <v>1.240180754581478</v>
      </c>
      <c r="J2282" s="1">
        <v>0.46408585150406728</v>
      </c>
      <c r="K2282" s="1">
        <v>6.6592893037737309</v>
      </c>
      <c r="L2282" s="1">
        <v>8.0679059102639581</v>
      </c>
      <c r="M2282" s="1">
        <v>3.4167513453411659E-2</v>
      </c>
      <c r="N2282" s="1">
        <v>6.0171509993168071</v>
      </c>
      <c r="O2282" s="1"/>
      <c r="P2282" s="1">
        <v>1.507871044331673</v>
      </c>
      <c r="Q2282" s="1">
        <v>2.0807316473591371</v>
      </c>
      <c r="R2282" s="1"/>
      <c r="S2282" s="1"/>
      <c r="T2282" s="1">
        <v>2.2803898405197889</v>
      </c>
    </row>
    <row r="2283" spans="1:20" x14ac:dyDescent="0.3">
      <c r="A2283" s="25">
        <v>39889</v>
      </c>
      <c r="B2283" s="1">
        <v>2.4174799750899738</v>
      </c>
      <c r="C2283" s="1">
        <v>0.39196480423061481</v>
      </c>
      <c r="D2283" s="1">
        <v>0.84007292813342616</v>
      </c>
      <c r="E2283" s="1">
        <v>0.65425604181640329</v>
      </c>
      <c r="F2283" s="1">
        <v>13.16525172216364</v>
      </c>
      <c r="G2283" s="1">
        <v>7.3985643594973727</v>
      </c>
      <c r="H2283" s="1"/>
      <c r="I2283" s="1">
        <v>1.2828973452613119</v>
      </c>
      <c r="J2283" s="1">
        <v>0.4742434357362586</v>
      </c>
      <c r="K2283" s="1">
        <v>6.8031950027740624</v>
      </c>
      <c r="L2283" s="1">
        <v>8.2563379692102572</v>
      </c>
      <c r="M2283" s="1">
        <v>3.5318944177123647E-2</v>
      </c>
      <c r="N2283" s="1">
        <v>6.1825149112638913</v>
      </c>
      <c r="O2283" s="1"/>
      <c r="P2283" s="1">
        <v>1.5413792897571359</v>
      </c>
      <c r="Q2283" s="1">
        <v>2.2172481667220101</v>
      </c>
      <c r="R2283" s="1"/>
      <c r="S2283" s="1"/>
      <c r="T2283" s="1">
        <v>2.3337271116361511</v>
      </c>
    </row>
    <row r="2284" spans="1:20" x14ac:dyDescent="0.3">
      <c r="A2284" s="25">
        <v>39890</v>
      </c>
      <c r="B2284" s="1">
        <v>2.4766937037629582</v>
      </c>
      <c r="C2284" s="1">
        <v>0.41000075817787679</v>
      </c>
      <c r="D2284" s="1">
        <v>0.84007292813342616</v>
      </c>
      <c r="E2284" s="1">
        <v>0.65597597074614844</v>
      </c>
      <c r="F2284" s="1">
        <v>13.25832409569793</v>
      </c>
      <c r="G2284" s="1">
        <v>7.3877580023858744</v>
      </c>
      <c r="H2284" s="1"/>
      <c r="I2284" s="1">
        <v>1.343549054939096</v>
      </c>
      <c r="J2284" s="1">
        <v>0.48447659294304518</v>
      </c>
      <c r="K2284" s="1">
        <v>7.0203206079124483</v>
      </c>
      <c r="L2284" s="1">
        <v>8.4804047497128874</v>
      </c>
      <c r="M2284" s="1">
        <v>3.5865387477757728E-2</v>
      </c>
      <c r="N2284" s="1">
        <v>6.2573067726581044</v>
      </c>
      <c r="O2284" s="1"/>
      <c r="P2284" s="1">
        <v>1.6240329618189999</v>
      </c>
      <c r="Q2284" s="1">
        <v>2.256645551489227</v>
      </c>
      <c r="R2284" s="1"/>
      <c r="S2284" s="1"/>
      <c r="T2284" s="1">
        <v>2.3710572947430619</v>
      </c>
    </row>
    <row r="2285" spans="1:20" x14ac:dyDescent="0.3">
      <c r="A2285" s="25">
        <v>39891</v>
      </c>
      <c r="B2285" s="1">
        <v>2.4475150676638129</v>
      </c>
      <c r="C2285" s="1">
        <v>0.41949482399201771</v>
      </c>
      <c r="D2285" s="1">
        <v>0.84007292813342616</v>
      </c>
      <c r="E2285" s="1">
        <v>0.65444386759633122</v>
      </c>
      <c r="F2285" s="1">
        <v>13.51352797426819</v>
      </c>
      <c r="G2285" s="1">
        <v>7.3888698537653186</v>
      </c>
      <c r="H2285" s="1"/>
      <c r="I2285" s="1">
        <v>1.3216179383211371</v>
      </c>
      <c r="J2285" s="1">
        <v>0.46870761774331382</v>
      </c>
      <c r="K2285" s="1">
        <v>6.8533601208213337</v>
      </c>
      <c r="L2285" s="1">
        <v>8.3236354086269877</v>
      </c>
      <c r="M2285" s="1">
        <v>3.5889952645967567E-2</v>
      </c>
      <c r="N2285" s="1">
        <v>6.4650494064703681</v>
      </c>
      <c r="O2285" s="1"/>
      <c r="P2285" s="1">
        <v>1.6016941315176609</v>
      </c>
      <c r="Q2285" s="1">
        <v>2.345518721734527</v>
      </c>
      <c r="R2285" s="1"/>
      <c r="S2285" s="1"/>
      <c r="T2285" s="1">
        <v>2.3894270525694061</v>
      </c>
    </row>
    <row r="2286" spans="1:20" x14ac:dyDescent="0.3">
      <c r="A2286" s="25">
        <v>39892</v>
      </c>
      <c r="B2286" s="1">
        <v>2.3982016992095461</v>
      </c>
      <c r="C2286" s="1">
        <v>0.41798014335613409</v>
      </c>
      <c r="D2286" s="1">
        <v>0.84007292813342616</v>
      </c>
      <c r="E2286" s="1">
        <v>0.64422078456301757</v>
      </c>
      <c r="F2286" s="1">
        <v>13.46810602783996</v>
      </c>
      <c r="G2286" s="1">
        <v>7.3584279274239313</v>
      </c>
      <c r="H2286" s="1"/>
      <c r="I2286" s="1">
        <v>1.294925104268589</v>
      </c>
      <c r="J2286" s="1">
        <v>0.4700390519452094</v>
      </c>
      <c r="K2286" s="1">
        <v>6.7497807195463819</v>
      </c>
      <c r="L2286" s="1">
        <v>8.1758315917692403</v>
      </c>
      <c r="M2286" s="1">
        <v>3.5071137870547442E-2</v>
      </c>
      <c r="N2286" s="1">
        <v>6.4312106317488604</v>
      </c>
      <c r="O2286" s="1"/>
      <c r="P2286" s="1">
        <v>1.641904026033526</v>
      </c>
      <c r="Q2286" s="1">
        <v>2.2575617697503771</v>
      </c>
      <c r="R2286" s="1"/>
      <c r="S2286" s="1"/>
      <c r="T2286" s="1">
        <v>2.367158889545188</v>
      </c>
    </row>
    <row r="2287" spans="1:20" x14ac:dyDescent="0.3">
      <c r="A2287" s="25">
        <v>39895</v>
      </c>
      <c r="B2287" s="1">
        <v>2.4499863600744209</v>
      </c>
      <c r="C2287" s="1">
        <v>0.47120187329336338</v>
      </c>
      <c r="D2287" s="1">
        <v>0.84007292813342616</v>
      </c>
      <c r="E2287" s="1">
        <v>0.67419095274998408</v>
      </c>
      <c r="F2287" s="1">
        <v>14.238089476724261</v>
      </c>
      <c r="G2287" s="1">
        <v>7.7253768918339416</v>
      </c>
      <c r="H2287" s="1"/>
      <c r="I2287" s="1">
        <v>1.385201096419284</v>
      </c>
      <c r="J2287" s="1">
        <v>0.47081251261257001</v>
      </c>
      <c r="K2287" s="1">
        <v>7.2290982632580798</v>
      </c>
      <c r="L2287" s="1">
        <v>8.8784484717512715</v>
      </c>
      <c r="M2287" s="1">
        <v>3.6805986066876413E-2</v>
      </c>
      <c r="N2287" s="1">
        <v>6.8218746327051818</v>
      </c>
      <c r="O2287" s="1"/>
      <c r="P2287" s="1">
        <v>1.717856049004989</v>
      </c>
      <c r="Q2287" s="1">
        <v>2.3711728327231638</v>
      </c>
      <c r="R2287" s="1"/>
      <c r="S2287" s="1"/>
      <c r="T2287" s="1">
        <v>2.5066745422327261</v>
      </c>
    </row>
    <row r="2288" spans="1:20" x14ac:dyDescent="0.3">
      <c r="A2288" s="25">
        <v>39896</v>
      </c>
      <c r="B2288" s="1">
        <v>2.4363135778031202</v>
      </c>
      <c r="C2288" s="1">
        <v>0.44817782117984573</v>
      </c>
      <c r="D2288" s="1">
        <v>0.84007292813342616</v>
      </c>
      <c r="E2288" s="1">
        <v>0.64731946634480086</v>
      </c>
      <c r="F2288" s="1">
        <v>13.84560612478781</v>
      </c>
      <c r="G2288" s="1">
        <v>7.6376349929513294</v>
      </c>
      <c r="H2288" s="1"/>
      <c r="I2288" s="1">
        <v>1.3523165050286281</v>
      </c>
      <c r="J2288" s="1">
        <v>0.44995127574844429</v>
      </c>
      <c r="K2288" s="1">
        <v>7.2204592025100984</v>
      </c>
      <c r="L2288" s="1">
        <v>8.5987068936416264</v>
      </c>
      <c r="M2288" s="1">
        <v>3.5811677186700017E-2</v>
      </c>
      <c r="N2288" s="1">
        <v>6.6988578827622156</v>
      </c>
      <c r="O2288" s="1"/>
      <c r="P2288" s="1">
        <v>1.740194879306328</v>
      </c>
      <c r="Q2288" s="1">
        <v>2.310702428296175</v>
      </c>
      <c r="R2288" s="1"/>
      <c r="S2288" s="1"/>
      <c r="T2288" s="1">
        <v>2.449793266391024</v>
      </c>
    </row>
    <row r="2289" spans="1:20" x14ac:dyDescent="0.3">
      <c r="A2289" s="25">
        <v>39897</v>
      </c>
      <c r="B2289" s="1">
        <v>2.4566106578348892</v>
      </c>
      <c r="C2289" s="1">
        <v>0.44359894926079979</v>
      </c>
      <c r="D2289" s="1">
        <v>0.84007292813342616</v>
      </c>
      <c r="E2289" s="1">
        <v>0.64934468245181354</v>
      </c>
      <c r="F2289" s="1">
        <v>14.05642141775308</v>
      </c>
      <c r="G2289" s="1">
        <v>7.6184910872540978</v>
      </c>
      <c r="H2289" s="1"/>
      <c r="I2289" s="1">
        <v>1.3450830391069459</v>
      </c>
      <c r="J2289" s="1">
        <v>0.45782420508300059</v>
      </c>
      <c r="K2289" s="1">
        <v>7.3382753900860997</v>
      </c>
      <c r="L2289" s="1">
        <v>8.6484678967369462</v>
      </c>
      <c r="M2289" s="1">
        <v>3.6148657541379567E-2</v>
      </c>
      <c r="N2289" s="1">
        <v>6.716421613774969</v>
      </c>
      <c r="O2289" s="1"/>
      <c r="P2289" s="1">
        <v>1.6798800375192571</v>
      </c>
      <c r="Q2289" s="1">
        <v>2.2777185712645611</v>
      </c>
      <c r="R2289" s="1"/>
      <c r="S2289" s="1"/>
      <c r="T2289" s="1">
        <v>2.468930891907859</v>
      </c>
    </row>
    <row r="2290" spans="1:20" x14ac:dyDescent="0.3">
      <c r="A2290" s="25">
        <v>39898</v>
      </c>
      <c r="B2290" s="1">
        <v>2.521485265730441</v>
      </c>
      <c r="C2290" s="1">
        <v>0.45856544142900019</v>
      </c>
      <c r="D2290" s="1">
        <v>0.84007292813342616</v>
      </c>
      <c r="E2290" s="1">
        <v>0.63922225297718205</v>
      </c>
      <c r="F2290" s="1">
        <v>14.54093970783677</v>
      </c>
      <c r="G2290" s="1">
        <v>7.7148825179631944</v>
      </c>
      <c r="H2290" s="1"/>
      <c r="I2290" s="1">
        <v>1.3862926716334329</v>
      </c>
      <c r="J2290" s="1">
        <v>0.47057048791415579</v>
      </c>
      <c r="K2290" s="1">
        <v>7.5634752290589509</v>
      </c>
      <c r="L2290" s="1">
        <v>8.9095549656920152</v>
      </c>
      <c r="M2290" s="1">
        <v>3.5914094021814558E-2</v>
      </c>
      <c r="N2290" s="1">
        <v>6.7064012704326013</v>
      </c>
      <c r="O2290" s="1"/>
      <c r="P2290" s="1">
        <v>1.813913019247656</v>
      </c>
      <c r="Q2290" s="1">
        <v>2.3885809796387978</v>
      </c>
      <c r="R2290" s="1"/>
      <c r="S2290" s="1"/>
      <c r="T2290" s="1">
        <v>2.515534554046075</v>
      </c>
    </row>
    <row r="2291" spans="1:20" x14ac:dyDescent="0.3">
      <c r="A2291" s="25">
        <v>39899</v>
      </c>
      <c r="B2291" s="1">
        <v>2.483067765892069</v>
      </c>
      <c r="C2291" s="1">
        <v>0.45418780249447582</v>
      </c>
      <c r="D2291" s="1">
        <v>0.84007292813342616</v>
      </c>
      <c r="E2291" s="1">
        <v>0.62687525843288994</v>
      </c>
      <c r="F2291" s="1">
        <v>14.33495070478749</v>
      </c>
      <c r="G2291" s="1">
        <v>7.6036844624155906</v>
      </c>
      <c r="H2291" s="1"/>
      <c r="I2291" s="1">
        <v>1.346699760767315</v>
      </c>
      <c r="J2291" s="1">
        <v>0.4599791834374431</v>
      </c>
      <c r="K2291" s="1">
        <v>7.4549086878620487</v>
      </c>
      <c r="L2291" s="1">
        <v>8.9549752017155235</v>
      </c>
      <c r="M2291" s="1">
        <v>3.5031633631214608E-2</v>
      </c>
      <c r="N2291" s="1">
        <v>6.5427737630868474</v>
      </c>
      <c r="O2291" s="1"/>
      <c r="P2291" s="1">
        <v>1.6597750902745969</v>
      </c>
      <c r="Q2291" s="1">
        <v>2.3940782890208001</v>
      </c>
      <c r="R2291" s="1"/>
      <c r="S2291" s="1"/>
      <c r="T2291" s="1">
        <v>2.475310100413469</v>
      </c>
    </row>
    <row r="2292" spans="1:20" x14ac:dyDescent="0.3">
      <c r="A2292" s="25">
        <v>39902</v>
      </c>
      <c r="B2292" s="1">
        <v>2.472324590058617</v>
      </c>
      <c r="C2292" s="1">
        <v>0.45691461939902073</v>
      </c>
      <c r="D2292" s="1">
        <v>0.84007292813342616</v>
      </c>
      <c r="E2292" s="1">
        <v>0.62127945891664094</v>
      </c>
      <c r="F2292" s="1">
        <v>13.67013009104822</v>
      </c>
      <c r="G2292" s="1">
        <v>7.4363097630573698</v>
      </c>
      <c r="H2292" s="1"/>
      <c r="I2292" s="1">
        <v>1.3256561153856541</v>
      </c>
      <c r="J2292" s="1">
        <v>0.44778559182527111</v>
      </c>
      <c r="K2292" s="1">
        <v>7.1883725394788618</v>
      </c>
      <c r="L2292" s="1">
        <v>8.7141603562114831</v>
      </c>
      <c r="M2292" s="1">
        <v>3.4107406016236817E-2</v>
      </c>
      <c r="N2292" s="1">
        <v>6.3568644430934604</v>
      </c>
      <c r="O2292" s="1"/>
      <c r="P2292" s="1">
        <v>1.6508395581540609</v>
      </c>
      <c r="Q2292" s="1">
        <v>2.2887131902596911</v>
      </c>
      <c r="R2292" s="1"/>
      <c r="S2292" s="1"/>
      <c r="T2292" s="1">
        <v>2.4012404016538711</v>
      </c>
    </row>
    <row r="2293" spans="1:20" x14ac:dyDescent="0.3">
      <c r="A2293" s="25">
        <v>39903</v>
      </c>
      <c r="B2293" s="1">
        <v>2.5158419296926078</v>
      </c>
      <c r="C2293" s="1">
        <v>0.46726282570610239</v>
      </c>
      <c r="D2293" s="1">
        <v>0.84007292813342616</v>
      </c>
      <c r="E2293" s="1">
        <v>0.62505676405301114</v>
      </c>
      <c r="F2293" s="1">
        <v>13.92615141813247</v>
      </c>
      <c r="G2293" s="1">
        <v>7.4928875708714999</v>
      </c>
      <c r="H2293" s="1"/>
      <c r="I2293" s="1">
        <v>1.3629732171891851</v>
      </c>
      <c r="J2293" s="1">
        <v>0.4441537158923099</v>
      </c>
      <c r="K2293" s="1">
        <v>7.1135634419138176</v>
      </c>
      <c r="L2293" s="1">
        <v>8.7473850122787979</v>
      </c>
      <c r="M2293" s="1">
        <v>3.493550011789312E-2</v>
      </c>
      <c r="N2293" s="1">
        <v>6.2953088204483434</v>
      </c>
      <c r="O2293" s="1"/>
      <c r="P2293" s="1">
        <v>1.7357271132460601</v>
      </c>
      <c r="Q2293" s="1">
        <v>2.3638430867264111</v>
      </c>
      <c r="R2293" s="1"/>
      <c r="S2293" s="1"/>
      <c r="T2293" s="1">
        <v>2.4173065564087439</v>
      </c>
    </row>
    <row r="2294" spans="1:20" x14ac:dyDescent="0.3">
      <c r="A2294" s="25">
        <v>39904</v>
      </c>
      <c r="B2294" s="1">
        <v>2.5982670828016401</v>
      </c>
      <c r="C2294" s="1">
        <v>0.49820854075477372</v>
      </c>
      <c r="D2294" s="1">
        <v>0.84007292813342616</v>
      </c>
      <c r="E2294" s="1">
        <v>0.63893957786076105</v>
      </c>
      <c r="F2294" s="1">
        <v>14.19091834105331</v>
      </c>
      <c r="G2294" s="1">
        <v>7.5714709646854939</v>
      </c>
      <c r="H2294" s="1"/>
      <c r="I2294" s="1">
        <v>1.4029141792701341</v>
      </c>
      <c r="J2294" s="1">
        <v>0.46189166006305388</v>
      </c>
      <c r="K2294" s="1">
        <v>7.3433473218786904</v>
      </c>
      <c r="L2294" s="1">
        <v>8.9509907828479207</v>
      </c>
      <c r="M2294" s="1">
        <v>3.5073050679358259E-2</v>
      </c>
      <c r="N2294" s="1">
        <v>6.4846101447719366</v>
      </c>
      <c r="O2294" s="1"/>
      <c r="P2294" s="1">
        <v>1.8072113701572541</v>
      </c>
      <c r="Q2294" s="1">
        <v>2.3693403963395392</v>
      </c>
      <c r="R2294" s="1"/>
      <c r="S2294" s="1"/>
      <c r="T2294" s="1">
        <v>2.4793857058476099</v>
      </c>
    </row>
    <row r="2295" spans="1:20" x14ac:dyDescent="0.3">
      <c r="A2295" s="25">
        <v>39905</v>
      </c>
      <c r="B2295" s="1">
        <v>2.6397627294014669</v>
      </c>
      <c r="C2295" s="1">
        <v>0.54143604009646351</v>
      </c>
      <c r="D2295" s="1">
        <v>0.84007292813342616</v>
      </c>
      <c r="E2295" s="1">
        <v>0.67103260100562001</v>
      </c>
      <c r="F2295" s="1">
        <v>15.02394262228386</v>
      </c>
      <c r="G2295" s="1">
        <v>7.7800378627775402</v>
      </c>
      <c r="H2295" s="1"/>
      <c r="I2295" s="1">
        <v>1.460191548958917</v>
      </c>
      <c r="J2295" s="1">
        <v>0.48116423676858089</v>
      </c>
      <c r="K2295" s="1">
        <v>7.5145131245022077</v>
      </c>
      <c r="L2295" s="1">
        <v>9.2744747871926627</v>
      </c>
      <c r="M2295" s="1">
        <v>3.5838861907957813E-2</v>
      </c>
      <c r="N2295" s="1">
        <v>6.7481357272307596</v>
      </c>
      <c r="O2295" s="1"/>
      <c r="P2295" s="1">
        <v>1.876461744038314</v>
      </c>
      <c r="Q2295" s="1">
        <v>2.3968269439429268</v>
      </c>
      <c r="R2295" s="1"/>
      <c r="S2295" s="1"/>
      <c r="T2295" s="1">
        <v>2.5833431777909071</v>
      </c>
    </row>
    <row r="2296" spans="1:20" x14ac:dyDescent="0.3">
      <c r="A2296" s="25">
        <v>39906</v>
      </c>
      <c r="B2296" s="1">
        <v>2.6945377139694981</v>
      </c>
      <c r="C2296" s="1">
        <v>0.54941007933549979</v>
      </c>
      <c r="D2296" s="1">
        <v>0.84007292813342616</v>
      </c>
      <c r="E2296" s="1">
        <v>0.66527651540218502</v>
      </c>
      <c r="F2296" s="1">
        <v>15.23452655072129</v>
      </c>
      <c r="G2296" s="1">
        <v>7.8846499659423568</v>
      </c>
      <c r="H2296" s="1"/>
      <c r="I2296" s="1">
        <v>1.5837822358336859</v>
      </c>
      <c r="J2296" s="1">
        <v>0.48527964762331521</v>
      </c>
      <c r="K2296" s="1">
        <v>7.8072967190045084</v>
      </c>
      <c r="L2296" s="1">
        <v>9.5417745036587025</v>
      </c>
      <c r="M2296" s="1">
        <v>3.6178339646488068E-2</v>
      </c>
      <c r="N2296" s="1">
        <v>6.7561045949428076</v>
      </c>
      <c r="O2296" s="1"/>
      <c r="P2296" s="1">
        <v>1.9144377555240459</v>
      </c>
      <c r="Q2296" s="1">
        <v>2.434391892234069</v>
      </c>
      <c r="R2296" s="1"/>
      <c r="S2296" s="1"/>
      <c r="T2296" s="1">
        <v>2.6219728292971092</v>
      </c>
    </row>
    <row r="2297" spans="1:20" x14ac:dyDescent="0.3">
      <c r="A2297" s="25">
        <v>39909</v>
      </c>
      <c r="B2297" s="1">
        <v>2.6695657535688619</v>
      </c>
      <c r="C2297" s="1">
        <v>0.54984071463400452</v>
      </c>
      <c r="D2297" s="1">
        <v>0.84007292813342616</v>
      </c>
      <c r="E2297" s="1">
        <v>0.66825299216323863</v>
      </c>
      <c r="F2297" s="1">
        <v>14.975304337170121</v>
      </c>
      <c r="G2297" s="1">
        <v>7.8565031814245998</v>
      </c>
      <c r="H2297" s="1"/>
      <c r="I2297" s="1">
        <v>1.5920815902241141</v>
      </c>
      <c r="J2297" s="1">
        <v>0.49887316607560689</v>
      </c>
      <c r="K2297" s="1">
        <v>7.7777262783115244</v>
      </c>
      <c r="L2297" s="1">
        <v>9.6010884040156128</v>
      </c>
      <c r="M2297" s="1">
        <v>3.6110200776839553E-2</v>
      </c>
      <c r="N2297" s="1">
        <v>6.7353820318834217</v>
      </c>
      <c r="O2297" s="1"/>
      <c r="P2297" s="1">
        <v>1.9211394046144481</v>
      </c>
      <c r="Q2297" s="1">
        <v>2.3235294837442688</v>
      </c>
      <c r="R2297" s="1"/>
      <c r="S2297" s="1"/>
      <c r="T2297" s="1">
        <v>2.6088009450679301</v>
      </c>
    </row>
    <row r="2298" spans="1:20" x14ac:dyDescent="0.3">
      <c r="A2298" s="25">
        <v>39910</v>
      </c>
      <c r="B2298" s="1">
        <v>2.6291604847665222</v>
      </c>
      <c r="C2298" s="1">
        <v>0.56949367905526993</v>
      </c>
      <c r="D2298" s="1">
        <v>0.84007292813342616</v>
      </c>
      <c r="E2298" s="1">
        <v>0.6750228465709216</v>
      </c>
      <c r="F2298" s="1">
        <v>14.721895934173901</v>
      </c>
      <c r="G2298" s="1">
        <v>7.7965087011946617</v>
      </c>
      <c r="H2298" s="1"/>
      <c r="I2298" s="1">
        <v>1.614338407322722</v>
      </c>
      <c r="J2298" s="1">
        <v>0.49928889342102628</v>
      </c>
      <c r="K2298" s="1">
        <v>7.722138139078992</v>
      </c>
      <c r="L2298" s="1">
        <v>9.5812912781448905</v>
      </c>
      <c r="M2298" s="1">
        <v>3.5886256297789708E-2</v>
      </c>
      <c r="N2298" s="1">
        <v>6.6800104562161069</v>
      </c>
      <c r="O2298" s="1"/>
      <c r="P2298" s="1">
        <v>1.8362518495224489</v>
      </c>
      <c r="Q2298" s="1">
        <v>2.2997078092779342</v>
      </c>
      <c r="R2298" s="1"/>
      <c r="S2298" s="1"/>
      <c r="T2298" s="1">
        <v>2.5885410513880709</v>
      </c>
    </row>
    <row r="2299" spans="1:20" x14ac:dyDescent="0.3">
      <c r="A2299" s="25">
        <v>39911</v>
      </c>
      <c r="B2299" s="1">
        <v>2.6737349634770702</v>
      </c>
      <c r="C2299" s="1">
        <v>0.61335538608759543</v>
      </c>
      <c r="D2299" s="1">
        <v>0.84007292813342616</v>
      </c>
      <c r="E2299" s="1">
        <v>0.72773434417600402</v>
      </c>
      <c r="F2299" s="1">
        <v>14.78332860846827</v>
      </c>
      <c r="G2299" s="1">
        <v>7.8269671117634143</v>
      </c>
      <c r="H2299" s="1"/>
      <c r="I2299" s="1">
        <v>1.637324949540151</v>
      </c>
      <c r="J2299" s="1">
        <v>0.50375307646489054</v>
      </c>
      <c r="K2299" s="1">
        <v>7.9382787702373401</v>
      </c>
      <c r="L2299" s="1">
        <v>9.4342698649413261</v>
      </c>
      <c r="M2299" s="1">
        <v>3.5774545248534809E-2</v>
      </c>
      <c r="N2299" s="1">
        <v>6.6663007130019363</v>
      </c>
      <c r="O2299" s="1"/>
      <c r="P2299" s="1">
        <v>1.894332808279386</v>
      </c>
      <c r="Q2299" s="1">
        <v>2.3125348647491402</v>
      </c>
      <c r="R2299" s="1"/>
      <c r="S2299" s="1"/>
      <c r="T2299" s="1">
        <v>2.6096278795038419</v>
      </c>
    </row>
    <row r="2300" spans="1:20" x14ac:dyDescent="0.3">
      <c r="A2300" s="25">
        <v>39912</v>
      </c>
      <c r="B2300" s="1">
        <v>2.684716765681928</v>
      </c>
      <c r="C2300" s="1">
        <v>0.58173039361679013</v>
      </c>
      <c r="D2300" s="1">
        <v>0.84007292813342616</v>
      </c>
      <c r="E2300" s="1">
        <v>0.74378743569554739</v>
      </c>
      <c r="F2300" s="1">
        <v>15.438571271723919</v>
      </c>
      <c r="G2300" s="1">
        <v>8.0667570662360415</v>
      </c>
      <c r="H2300" s="1"/>
      <c r="I2300" s="1">
        <v>1.6945890366409671</v>
      </c>
      <c r="J2300" s="1">
        <v>0.50670994984829765</v>
      </c>
      <c r="K2300" s="1">
        <v>8.2092052520464485</v>
      </c>
      <c r="L2300" s="1">
        <v>9.6395697896783368</v>
      </c>
      <c r="M2300" s="1">
        <v>3.6157535554115348E-2</v>
      </c>
      <c r="N2300" s="1">
        <v>6.9605745347635439</v>
      </c>
      <c r="O2300" s="1"/>
      <c r="P2300" s="1">
        <v>2.0663418014935169</v>
      </c>
      <c r="Q2300" s="1">
        <v>2.4682919672957069</v>
      </c>
      <c r="R2300" s="1"/>
      <c r="S2300" s="1"/>
      <c r="T2300" s="1">
        <v>2.6897814530419399</v>
      </c>
    </row>
    <row r="2301" spans="1:20" x14ac:dyDescent="0.3">
      <c r="A2301" s="25">
        <v>39916</v>
      </c>
      <c r="B2301" s="1">
        <v>2.6864585699387331</v>
      </c>
      <c r="C2301" s="1">
        <v>0.60357721015033139</v>
      </c>
      <c r="D2301" s="1">
        <v>0.84007292813342616</v>
      </c>
      <c r="E2301" s="1">
        <v>0.74162012872744465</v>
      </c>
      <c r="F2301" s="1">
        <v>15.77925363468958</v>
      </c>
      <c r="G2301" s="1">
        <v>8.055927727830392</v>
      </c>
      <c r="H2301" s="1"/>
      <c r="I2301" s="1">
        <v>1.7620272128872161</v>
      </c>
      <c r="J2301" s="1">
        <v>0.52838508263852124</v>
      </c>
      <c r="K2301" s="1">
        <v>8.3179182560189862</v>
      </c>
      <c r="L2301" s="1">
        <v>9.6113570601686913</v>
      </c>
      <c r="M2301" s="1">
        <v>3.6488762406872433E-2</v>
      </c>
      <c r="N2301" s="1">
        <v>6.9540960794919657</v>
      </c>
      <c r="O2301" s="1"/>
      <c r="P2301" s="1">
        <v>2.0886806317683102</v>
      </c>
      <c r="Q2301" s="1">
        <v>2.4188161819331868</v>
      </c>
      <c r="R2301" s="1"/>
      <c r="S2301" s="1"/>
      <c r="T2301" s="1">
        <v>2.7165386887182552</v>
      </c>
    </row>
    <row r="2302" spans="1:20" x14ac:dyDescent="0.3">
      <c r="A2302" s="25">
        <v>39917</v>
      </c>
      <c r="B2302" s="1">
        <v>2.6134347875674799</v>
      </c>
      <c r="C2302" s="1">
        <v>0.60535691115510593</v>
      </c>
      <c r="D2302" s="1">
        <v>0.84007292813342616</v>
      </c>
      <c r="E2302" s="1">
        <v>0.73476578532919512</v>
      </c>
      <c r="F2302" s="1">
        <v>15.732307805318619</v>
      </c>
      <c r="G2302" s="1">
        <v>7.9394307856099324</v>
      </c>
      <c r="H2302" s="1"/>
      <c r="I2302" s="1">
        <v>1.7494471349553831</v>
      </c>
      <c r="J2302" s="1">
        <v>0.52083403667235739</v>
      </c>
      <c r="K2302" s="1">
        <v>8.0288975479073326</v>
      </c>
      <c r="L2302" s="1">
        <v>9.3321504951345364</v>
      </c>
      <c r="M2302" s="1">
        <v>3.6531522521116952E-2</v>
      </c>
      <c r="N2302" s="1">
        <v>6.8810118839893324</v>
      </c>
      <c r="O2302" s="1"/>
      <c r="P2302" s="1">
        <v>2.1333582923444432</v>
      </c>
      <c r="Q2302" s="1">
        <v>2.484783895903965</v>
      </c>
      <c r="R2302" s="1"/>
      <c r="S2302" s="1"/>
      <c r="T2302" s="1">
        <v>2.6826934435912611</v>
      </c>
    </row>
    <row r="2303" spans="1:20" x14ac:dyDescent="0.3">
      <c r="A2303" s="25">
        <v>39918</v>
      </c>
      <c r="B2303" s="1">
        <v>2.6322484887973818</v>
      </c>
      <c r="C2303" s="1">
        <v>0.60134148468157145</v>
      </c>
      <c r="D2303" s="1">
        <v>0.84007292813342616</v>
      </c>
      <c r="E2303" s="1">
        <v>0.75089075621117163</v>
      </c>
      <c r="F2303" s="1">
        <v>15.767047496239799</v>
      </c>
      <c r="G2303" s="1">
        <v>7.9725822674968132</v>
      </c>
      <c r="H2303" s="1"/>
      <c r="I2303" s="1">
        <v>1.76435661677691</v>
      </c>
      <c r="J2303" s="1">
        <v>0.51718915346076588</v>
      </c>
      <c r="K2303" s="1">
        <v>7.9756917625159902</v>
      </c>
      <c r="L2303" s="1">
        <v>9.3784635181274076</v>
      </c>
      <c r="M2303" s="1">
        <v>3.5960817583630643E-2</v>
      </c>
      <c r="N2303" s="1">
        <v>6.7640569737891907</v>
      </c>
      <c r="O2303" s="1"/>
      <c r="P2303" s="1">
        <v>2.0462368542223111</v>
      </c>
      <c r="Q2303" s="1">
        <v>2.4637108762210809</v>
      </c>
      <c r="R2303" s="1"/>
      <c r="S2303" s="1"/>
      <c r="T2303" s="1">
        <v>2.6740696987596011</v>
      </c>
    </row>
    <row r="2304" spans="1:20" x14ac:dyDescent="0.3">
      <c r="A2304" s="25">
        <v>39919</v>
      </c>
      <c r="B2304" s="1">
        <v>2.687387466901185</v>
      </c>
      <c r="C2304" s="1">
        <v>0.60692451204502162</v>
      </c>
      <c r="D2304" s="1">
        <v>0.84007292813342616</v>
      </c>
      <c r="E2304" s="1">
        <v>0.77721171034357106</v>
      </c>
      <c r="F2304" s="1">
        <v>16.058237834249699</v>
      </c>
      <c r="G2304" s="1">
        <v>8.1573236473553568</v>
      </c>
      <c r="H2304" s="1"/>
      <c r="I2304" s="1">
        <v>1.7252254799827129</v>
      </c>
      <c r="J2304" s="1">
        <v>0.51518311647146964</v>
      </c>
      <c r="K2304" s="1">
        <v>8.3474770675160528</v>
      </c>
      <c r="L2304" s="1">
        <v>9.6816918540710155</v>
      </c>
      <c r="M2304" s="1">
        <v>3.6045647721731001E-2</v>
      </c>
      <c r="N2304" s="1">
        <v>6.7663465394834024</v>
      </c>
      <c r="O2304" s="1"/>
      <c r="P2304" s="1">
        <v>2.0998500469189798</v>
      </c>
      <c r="Q2304" s="1">
        <v>2.5186839711967299</v>
      </c>
      <c r="R2304" s="1"/>
      <c r="S2304" s="1"/>
      <c r="T2304" s="1">
        <v>2.7184878913171908</v>
      </c>
    </row>
    <row r="2305" spans="1:20" x14ac:dyDescent="0.3">
      <c r="A2305" s="25">
        <v>39920</v>
      </c>
      <c r="B2305" s="1">
        <v>2.6775363527387781</v>
      </c>
      <c r="C2305" s="1">
        <v>0.6103024180670481</v>
      </c>
      <c r="D2305" s="1">
        <v>0.84007292813342616</v>
      </c>
      <c r="E2305" s="1">
        <v>0.75356186475817521</v>
      </c>
      <c r="F2305" s="1">
        <v>16.096607806802851</v>
      </c>
      <c r="G2305" s="1">
        <v>8.1541939653193936</v>
      </c>
      <c r="H2305" s="1"/>
      <c r="I2305" s="1">
        <v>1.6660794384799651</v>
      </c>
      <c r="J2305" s="1">
        <v>0.51714437596747054</v>
      </c>
      <c r="K2305" s="1">
        <v>8.3970765954776638</v>
      </c>
      <c r="L2305" s="1">
        <v>9.642117953068956</v>
      </c>
      <c r="M2305" s="1">
        <v>3.6129382928464258E-2</v>
      </c>
      <c r="N2305" s="1">
        <v>6.6452673835636631</v>
      </c>
      <c r="O2305" s="1"/>
      <c r="P2305" s="1">
        <v>2.0216641409173839</v>
      </c>
      <c r="Q2305" s="1">
        <v>2.580070594092883</v>
      </c>
      <c r="R2305" s="1"/>
      <c r="S2305" s="1"/>
      <c r="T2305" s="1">
        <v>2.7039574719432991</v>
      </c>
    </row>
    <row r="2306" spans="1:20" x14ac:dyDescent="0.3">
      <c r="A2306" s="25">
        <v>39923</v>
      </c>
      <c r="B2306" s="1">
        <v>2.611407791003201</v>
      </c>
      <c r="C2306" s="1">
        <v>0.57528124926321667</v>
      </c>
      <c r="D2306" s="1">
        <v>0.84007292813342616</v>
      </c>
      <c r="E2306" s="1">
        <v>0.73518935615461023</v>
      </c>
      <c r="F2306" s="1">
        <v>15.55194976733258</v>
      </c>
      <c r="G2306" s="1">
        <v>7.9425652834482161</v>
      </c>
      <c r="H2306" s="1"/>
      <c r="I2306" s="1">
        <v>1.592365277716651</v>
      </c>
      <c r="J2306" s="1">
        <v>0.50172756281085051</v>
      </c>
      <c r="K2306" s="1">
        <v>8.2507517939178889</v>
      </c>
      <c r="L2306" s="1">
        <v>9.3171740317044769</v>
      </c>
      <c r="M2306" s="1">
        <v>3.5508722225880862E-2</v>
      </c>
      <c r="N2306" s="1">
        <v>6.4715500466018501</v>
      </c>
      <c r="O2306" s="1"/>
      <c r="P2306" s="1">
        <v>1.9412443518856539</v>
      </c>
      <c r="Q2306" s="1">
        <v>2.4572973483005782</v>
      </c>
      <c r="R2306" s="1"/>
      <c r="S2306" s="1"/>
      <c r="T2306" s="1">
        <v>2.624512699350269</v>
      </c>
    </row>
    <row r="2307" spans="1:20" x14ac:dyDescent="0.3">
      <c r="A2307" s="25">
        <v>39925</v>
      </c>
      <c r="B2307" s="1">
        <v>2.650745231314616</v>
      </c>
      <c r="C2307" s="1">
        <v>0.61359566704902002</v>
      </c>
      <c r="D2307" s="1">
        <v>0.84007292813342616</v>
      </c>
      <c r="E2307" s="1">
        <v>0.75801138675576529</v>
      </c>
      <c r="F2307" s="1">
        <v>15.8428839860417</v>
      </c>
      <c r="G2307" s="1">
        <v>8.0288660226494244</v>
      </c>
      <c r="H2307" s="1"/>
      <c r="I2307" s="1">
        <v>1.6410807602607389</v>
      </c>
      <c r="J2307" s="1">
        <v>0.51198890062982949</v>
      </c>
      <c r="K2307" s="1">
        <v>8.3107414231926988</v>
      </c>
      <c r="L2307" s="1">
        <v>9.1940886386191156</v>
      </c>
      <c r="M2307" s="1">
        <v>3.5980515028757661E-2</v>
      </c>
      <c r="N2307" s="1">
        <v>6.4473841424833864</v>
      </c>
      <c r="O2307" s="1"/>
      <c r="P2307" s="1">
        <v>1.999325310616044</v>
      </c>
      <c r="Q2307" s="1">
        <v>2.4664595309120818</v>
      </c>
      <c r="R2307" s="1"/>
      <c r="S2307" s="1"/>
      <c r="T2307" s="1">
        <v>2.651388068517428</v>
      </c>
    </row>
    <row r="2308" spans="1:20" x14ac:dyDescent="0.3">
      <c r="A2308" s="25">
        <v>39926</v>
      </c>
      <c r="B2308" s="1">
        <v>2.665809909647666</v>
      </c>
      <c r="C2308" s="1">
        <v>0.63336523467038108</v>
      </c>
      <c r="D2308" s="1">
        <v>0.84007292813342616</v>
      </c>
      <c r="E2308" s="1">
        <v>0.77101464806397513</v>
      </c>
      <c r="F2308" s="1">
        <v>16.103789161199021</v>
      </c>
      <c r="G2308" s="1">
        <v>8.1517089090704591</v>
      </c>
      <c r="H2308" s="1"/>
      <c r="I2308" s="1">
        <v>1.7380546394032721</v>
      </c>
      <c r="J2308" s="1">
        <v>0.50331850770088304</v>
      </c>
      <c r="K2308" s="1">
        <v>8.4838597685227199</v>
      </c>
      <c r="L2308" s="1">
        <v>9.5784401545316182</v>
      </c>
      <c r="M2308" s="1">
        <v>3.6439562898517512E-2</v>
      </c>
      <c r="N2308" s="1">
        <v>6.5904679537049784</v>
      </c>
      <c r="O2308" s="1"/>
      <c r="P2308" s="1">
        <v>1.990389778522055</v>
      </c>
      <c r="Q2308" s="1">
        <v>2.5654111018682499</v>
      </c>
      <c r="R2308" s="1"/>
      <c r="S2308" s="1"/>
      <c r="T2308" s="1">
        <v>2.7053160070880131</v>
      </c>
    </row>
    <row r="2309" spans="1:20" x14ac:dyDescent="0.3">
      <c r="A2309" s="25">
        <v>39927</v>
      </c>
      <c r="B2309" s="1">
        <v>2.6533236335000479</v>
      </c>
      <c r="C2309" s="1">
        <v>0.71287976552866528</v>
      </c>
      <c r="D2309" s="1">
        <v>0.84007292813342616</v>
      </c>
      <c r="E2309" s="1">
        <v>0.81255676460713955</v>
      </c>
      <c r="F2309" s="1">
        <v>16.289315693926401</v>
      </c>
      <c r="G2309" s="1">
        <v>8.581914743067161</v>
      </c>
      <c r="H2309" s="1"/>
      <c r="I2309" s="1">
        <v>1.879373297854791</v>
      </c>
      <c r="J2309" s="1">
        <v>0.52095197273901006</v>
      </c>
      <c r="K2309" s="1">
        <v>8.8088195444178137</v>
      </c>
      <c r="L2309" s="1">
        <v>9.7155882674755354</v>
      </c>
      <c r="M2309" s="1">
        <v>3.7624122734603208E-2</v>
      </c>
      <c r="N2309" s="1">
        <v>6.6062258872589164</v>
      </c>
      <c r="O2309" s="1"/>
      <c r="P2309" s="1">
        <v>2.0663418014935169</v>
      </c>
      <c r="Q2309" s="1">
        <v>2.6845194746621779</v>
      </c>
      <c r="R2309" s="1"/>
      <c r="S2309" s="1"/>
      <c r="T2309" s="1">
        <v>2.7626107501476702</v>
      </c>
    </row>
    <row r="2310" spans="1:20" x14ac:dyDescent="0.3">
      <c r="A2310" s="25">
        <v>39930</v>
      </c>
      <c r="B2310" s="1">
        <v>2.653898706824485</v>
      </c>
      <c r="C2310" s="1">
        <v>0.72810055112792449</v>
      </c>
      <c r="D2310" s="1">
        <v>0.84007292813342616</v>
      </c>
      <c r="E2310" s="1">
        <v>0.79495527021574863</v>
      </c>
      <c r="F2310" s="1">
        <v>15.75749405690186</v>
      </c>
      <c r="G2310" s="1">
        <v>8.4727260245836344</v>
      </c>
      <c r="H2310" s="1"/>
      <c r="I2310" s="1">
        <v>1.9383362535521911</v>
      </c>
      <c r="J2310" s="1">
        <v>0.4993527764878129</v>
      </c>
      <c r="K2310" s="1">
        <v>8.6533461672165757</v>
      </c>
      <c r="L2310" s="1">
        <v>9.405285780962954</v>
      </c>
      <c r="M2310" s="1">
        <v>3.7610789148496797E-2</v>
      </c>
      <c r="N2310" s="1">
        <v>6.4715743019203122</v>
      </c>
      <c r="O2310" s="1"/>
      <c r="P2310" s="1">
        <v>2.0104947257667138</v>
      </c>
      <c r="Q2310" s="1">
        <v>2.7037600577303111</v>
      </c>
      <c r="R2310" s="1"/>
      <c r="S2310" s="1"/>
      <c r="T2310" s="1">
        <v>2.7063792085056142</v>
      </c>
    </row>
    <row r="2311" spans="1:20" x14ac:dyDescent="0.3">
      <c r="A2311" s="25">
        <v>39931</v>
      </c>
      <c r="B2311" s="1">
        <v>2.7333535820309249</v>
      </c>
      <c r="C2311" s="1">
        <v>0.70322885014378378</v>
      </c>
      <c r="D2311" s="1">
        <v>0.84007292813342616</v>
      </c>
      <c r="E2311" s="1">
        <v>0.80316365057710137</v>
      </c>
      <c r="F2311" s="1">
        <v>15.604083707071149</v>
      </c>
      <c r="G2311" s="1">
        <v>8.51941344034522</v>
      </c>
      <c r="H2311" s="1"/>
      <c r="I2311" s="1">
        <v>1.954151398365916</v>
      </c>
      <c r="J2311" s="1">
        <v>0.50784263111433625</v>
      </c>
      <c r="K2311" s="1">
        <v>8.4411074536079642</v>
      </c>
      <c r="L2311" s="1">
        <v>9.5558933957908234</v>
      </c>
      <c r="M2311" s="1">
        <v>3.7434302633347558E-2</v>
      </c>
      <c r="N2311" s="1">
        <v>6.513633211166912</v>
      </c>
      <c r="O2311" s="1"/>
      <c r="P2311" s="1">
        <v>1.9501798839796429</v>
      </c>
      <c r="Q2311" s="1">
        <v>2.666195109670296</v>
      </c>
      <c r="R2311" s="1"/>
      <c r="S2311" s="1"/>
      <c r="T2311" s="1">
        <v>2.7064973419964589</v>
      </c>
    </row>
    <row r="2312" spans="1:20" x14ac:dyDescent="0.3">
      <c r="A2312" s="25">
        <v>39932</v>
      </c>
      <c r="B2312" s="1">
        <v>2.7685559503296759</v>
      </c>
      <c r="C2312" s="1">
        <v>0.78260174291269113</v>
      </c>
      <c r="D2312" s="1">
        <v>0.84007292813342616</v>
      </c>
      <c r="E2312" s="1">
        <v>0.82576926306753418</v>
      </c>
      <c r="F2312" s="1">
        <v>15.93722946289104</v>
      </c>
      <c r="G2312" s="1">
        <v>8.6805832595854895</v>
      </c>
      <c r="H2312" s="1"/>
      <c r="I2312" s="1">
        <v>1.880002514326196</v>
      </c>
      <c r="J2312" s="1">
        <v>0.52742575645825152</v>
      </c>
      <c r="K2312" s="1">
        <v>8.6341320671312616</v>
      </c>
      <c r="L2312" s="1">
        <v>10.099698865399111</v>
      </c>
      <c r="M2312" s="1">
        <v>3.8890336746339987E-2</v>
      </c>
      <c r="N2312" s="1">
        <v>6.7049375434640366</v>
      </c>
      <c r="O2312" s="1"/>
      <c r="P2312" s="1">
        <v>1.999325310616044</v>
      </c>
      <c r="Q2312" s="1">
        <v>2.8714279978105108</v>
      </c>
      <c r="R2312" s="1"/>
      <c r="S2312" s="1"/>
      <c r="T2312" s="1">
        <v>2.7894861193148288</v>
      </c>
    </row>
    <row r="2313" spans="1:20" x14ac:dyDescent="0.3">
      <c r="A2313" s="25">
        <v>39933</v>
      </c>
      <c r="B2313" s="1">
        <v>2.7154839660143839</v>
      </c>
      <c r="C2313" s="1">
        <v>0.76873433566194072</v>
      </c>
      <c r="D2313" s="1">
        <v>0.84007292813342616</v>
      </c>
      <c r="E2313" s="1">
        <v>0.84575085739642297</v>
      </c>
      <c r="F2313" s="1">
        <v>16.201764370987512</v>
      </c>
      <c r="G2313" s="1">
        <v>8.802212880536084</v>
      </c>
      <c r="H2313" s="1"/>
      <c r="I2313" s="1">
        <v>1.9341253163795249</v>
      </c>
      <c r="J2313" s="1">
        <v>0.52301662732669396</v>
      </c>
      <c r="K2313" s="1">
        <v>8.5661816832811137</v>
      </c>
      <c r="L2313" s="1">
        <v>10.072340023005291</v>
      </c>
      <c r="M2313" s="1">
        <v>3.8223722735074003E-2</v>
      </c>
      <c r="N2313" s="1">
        <v>6.6687741704279233</v>
      </c>
      <c r="O2313" s="1"/>
      <c r="P2313" s="1">
        <v>1.9769864803412509</v>
      </c>
      <c r="Q2313" s="1">
        <v>2.8540198508948769</v>
      </c>
      <c r="R2313" s="1"/>
      <c r="S2313" s="1"/>
      <c r="T2313" s="1">
        <v>2.7932073242764361</v>
      </c>
    </row>
    <row r="2314" spans="1:20" x14ac:dyDescent="0.3">
      <c r="A2314" s="25">
        <v>39937</v>
      </c>
      <c r="B2314" s="1">
        <v>2.750922130941424</v>
      </c>
      <c r="C2314" s="1">
        <v>0.86150112893020869</v>
      </c>
      <c r="D2314" s="1">
        <v>0.84007292813342616</v>
      </c>
      <c r="E2314" s="1">
        <v>0.88480897618034438</v>
      </c>
      <c r="F2314" s="1">
        <v>17.59356824281036</v>
      </c>
      <c r="G2314" s="1">
        <v>9.0206503158580968</v>
      </c>
      <c r="H2314" s="1"/>
      <c r="I2314" s="1">
        <v>2.0705198466131032</v>
      </c>
      <c r="J2314" s="1">
        <v>0.57183053871057521</v>
      </c>
      <c r="K2314" s="1">
        <v>9.2062979866522578</v>
      </c>
      <c r="L2314" s="1">
        <v>10.57904199751844</v>
      </c>
      <c r="M2314" s="1">
        <v>3.932710763065226E-2</v>
      </c>
      <c r="N2314" s="1">
        <v>7.1471099757206691</v>
      </c>
      <c r="O2314" s="1"/>
      <c r="P2314" s="1">
        <v>2.2316491455906999</v>
      </c>
      <c r="Q2314" s="1">
        <v>2.912657819100029</v>
      </c>
      <c r="R2314" s="1"/>
      <c r="S2314" s="1"/>
      <c r="T2314" s="1">
        <v>2.9772002362669849</v>
      </c>
    </row>
    <row r="2315" spans="1:20" x14ac:dyDescent="0.3">
      <c r="A2315" s="25">
        <v>39938</v>
      </c>
      <c r="B2315" s="1">
        <v>2.7295479182834281</v>
      </c>
      <c r="C2315" s="1">
        <v>0.83320458904477879</v>
      </c>
      <c r="D2315" s="1">
        <v>0.84007292813342616</v>
      </c>
      <c r="E2315" s="1">
        <v>0.87627557562088376</v>
      </c>
      <c r="F2315" s="1">
        <v>17.631150717184109</v>
      </c>
      <c r="G2315" s="1">
        <v>9.0216363283033036</v>
      </c>
      <c r="H2315" s="1"/>
      <c r="I2315" s="1">
        <v>2.2833417977373811</v>
      </c>
      <c r="J2315" s="1">
        <v>0.57088205129606617</v>
      </c>
      <c r="K2315" s="1">
        <v>9.1225594496926927</v>
      </c>
      <c r="L2315" s="1">
        <v>10.8070934740597</v>
      </c>
      <c r="M2315" s="1">
        <v>3.8731221313426462E-2</v>
      </c>
      <c r="N2315" s="1">
        <v>7.2438775891736631</v>
      </c>
      <c r="O2315" s="1"/>
      <c r="P2315" s="1">
        <v>2.256221858922173</v>
      </c>
      <c r="Q2315" s="1">
        <v>2.9044118547958999</v>
      </c>
      <c r="R2315" s="1"/>
      <c r="S2315" s="1"/>
      <c r="T2315" s="1">
        <v>2.992852923803901</v>
      </c>
    </row>
    <row r="2316" spans="1:20" x14ac:dyDescent="0.3">
      <c r="A2316" s="25">
        <v>39939</v>
      </c>
      <c r="B2316" s="1">
        <v>2.753766434246498</v>
      </c>
      <c r="C2316" s="1">
        <v>0.83064386309621518</v>
      </c>
      <c r="D2316" s="1">
        <v>0.84007292813342616</v>
      </c>
      <c r="E2316" s="1">
        <v>0.87794565977285899</v>
      </c>
      <c r="F2316" s="1">
        <v>17.98279820116262</v>
      </c>
      <c r="G2316" s="1">
        <v>9.0970575092465644</v>
      </c>
      <c r="H2316" s="1"/>
      <c r="I2316" s="1">
        <v>2.5024924306151179</v>
      </c>
      <c r="J2316" s="1">
        <v>0.58871252498860205</v>
      </c>
      <c r="K2316" s="1">
        <v>9.1480544982685057</v>
      </c>
      <c r="L2316" s="1">
        <v>10.94987155287304</v>
      </c>
      <c r="M2316" s="1">
        <v>3.9047243993739288E-2</v>
      </c>
      <c r="N2316" s="1">
        <v>7.3699585141454103</v>
      </c>
      <c r="O2316" s="1"/>
      <c r="P2316" s="1">
        <v>2.3165367006826978</v>
      </c>
      <c r="Q2316" s="1">
        <v>2.88333883488189</v>
      </c>
      <c r="R2316" s="1"/>
      <c r="S2316" s="1"/>
      <c r="T2316" s="1">
        <v>3.041878322504433</v>
      </c>
    </row>
    <row r="2317" spans="1:20" x14ac:dyDescent="0.3">
      <c r="A2317" s="25">
        <v>39940</v>
      </c>
      <c r="B2317" s="1">
        <v>2.727990160765982</v>
      </c>
      <c r="C2317" s="1">
        <v>0.80964116396791241</v>
      </c>
      <c r="D2317" s="1">
        <v>0.84007292813342616</v>
      </c>
      <c r="E2317" s="1">
        <v>0.86382526090005007</v>
      </c>
      <c r="F2317" s="1">
        <v>17.369525345103732</v>
      </c>
      <c r="G2317" s="1">
        <v>9.1179001722196276</v>
      </c>
      <c r="H2317" s="1"/>
      <c r="I2317" s="1">
        <v>2.2795128483198082</v>
      </c>
      <c r="J2317" s="1">
        <v>0.60865414365471104</v>
      </c>
      <c r="K2317" s="1">
        <v>8.8191574062696105</v>
      </c>
      <c r="L2317" s="1">
        <v>10.306605908866169</v>
      </c>
      <c r="M2317" s="1">
        <v>3.813715022233951E-2</v>
      </c>
      <c r="N2317" s="1">
        <v>7.2494424830989237</v>
      </c>
      <c r="O2317" s="1"/>
      <c r="P2317" s="1">
        <v>2.3232383497731002</v>
      </c>
      <c r="Q2317" s="1">
        <v>2.7339952600247002</v>
      </c>
      <c r="R2317" s="1"/>
      <c r="S2317" s="1"/>
      <c r="T2317" s="1">
        <v>2.9567631423508591</v>
      </c>
    </row>
    <row r="2318" spans="1:20" x14ac:dyDescent="0.3">
      <c r="A2318" s="25">
        <v>39941</v>
      </c>
      <c r="B2318" s="1">
        <v>2.7828736963933141</v>
      </c>
      <c r="C2318" s="1">
        <v>0.83135091299716568</v>
      </c>
      <c r="D2318" s="1">
        <v>0.84007292813342616</v>
      </c>
      <c r="E2318" s="1">
        <v>0.87100987033020316</v>
      </c>
      <c r="F2318" s="1">
        <v>17.820479504081518</v>
      </c>
      <c r="G2318" s="1">
        <v>9.20257809999136</v>
      </c>
      <c r="H2318" s="1"/>
      <c r="I2318" s="1">
        <v>2.4208495038591211</v>
      </c>
      <c r="J2318" s="1">
        <v>0.61881510809009721</v>
      </c>
      <c r="K2318" s="1">
        <v>9.2579908715558723</v>
      </c>
      <c r="L2318" s="1">
        <v>10.484978047386949</v>
      </c>
      <c r="M2318" s="1">
        <v>3.8945193385081033E-2</v>
      </c>
      <c r="N2318" s="1">
        <v>7.488604781081956</v>
      </c>
      <c r="O2318" s="1"/>
      <c r="P2318" s="1">
        <v>2.3455771800744398</v>
      </c>
      <c r="Q2318" s="1">
        <v>2.7642304623190879</v>
      </c>
      <c r="R2318" s="1"/>
      <c r="S2318" s="1"/>
      <c r="T2318" s="1">
        <v>3.035735380980511</v>
      </c>
    </row>
    <row r="2319" spans="1:20" x14ac:dyDescent="0.3">
      <c r="A2319" s="25">
        <v>39944</v>
      </c>
      <c r="B2319" s="1">
        <v>2.7405200149234661</v>
      </c>
      <c r="C2319" s="1">
        <v>0.79684154334862989</v>
      </c>
      <c r="D2319" s="1">
        <v>0.84007292813342616</v>
      </c>
      <c r="E2319" s="1">
        <v>0.86254686358761279</v>
      </c>
      <c r="F2319" s="1">
        <v>17.85397553316205</v>
      </c>
      <c r="G2319" s="1">
        <v>9.1912710564034317</v>
      </c>
      <c r="H2319" s="1"/>
      <c r="I2319" s="1">
        <v>2.389133149415553</v>
      </c>
      <c r="J2319" s="1">
        <v>0.60765978893501948</v>
      </c>
      <c r="K2319" s="1">
        <v>9.2390381491549363</v>
      </c>
      <c r="L2319" s="1">
        <v>10.27844438182097</v>
      </c>
      <c r="M2319" s="1">
        <v>3.851312300142723E-2</v>
      </c>
      <c r="N2319" s="1">
        <v>7.4355725221092639</v>
      </c>
      <c r="O2319" s="1"/>
      <c r="P2319" s="1">
        <v>2.2249474965268439</v>
      </c>
      <c r="Q2319" s="1">
        <v>2.7000951847319339</v>
      </c>
      <c r="R2319" s="1"/>
      <c r="S2319" s="1"/>
      <c r="T2319" s="1">
        <v>3.0109864146485559</v>
      </c>
    </row>
    <row r="2320" spans="1:20" x14ac:dyDescent="0.3">
      <c r="A2320" s="25">
        <v>39945</v>
      </c>
      <c r="B2320" s="1">
        <v>2.749587980419355</v>
      </c>
      <c r="C2320" s="1">
        <v>0.77772773354260549</v>
      </c>
      <c r="D2320" s="1">
        <v>0.84007292813342616</v>
      </c>
      <c r="E2320" s="1">
        <v>0.85965931805214157</v>
      </c>
      <c r="F2320" s="1">
        <v>17.431657730407181</v>
      </c>
      <c r="G2320" s="1">
        <v>9.4209985248088586</v>
      </c>
      <c r="H2320" s="1"/>
      <c r="I2320" s="1">
        <v>2.3168042634899071</v>
      </c>
      <c r="J2320" s="1">
        <v>0.58538081324070856</v>
      </c>
      <c r="K2320" s="1">
        <v>9.2660369314629882</v>
      </c>
      <c r="L2320" s="1">
        <v>10.11279548129313</v>
      </c>
      <c r="M2320" s="1">
        <v>3.92192718573567E-2</v>
      </c>
      <c r="N2320" s="1">
        <v>7.3263163494732293</v>
      </c>
      <c r="O2320" s="1"/>
      <c r="P2320" s="1">
        <v>2.1199549941636402</v>
      </c>
      <c r="Q2320" s="1">
        <v>2.7449898790198288</v>
      </c>
      <c r="R2320" s="1"/>
      <c r="S2320" s="1"/>
      <c r="T2320" s="1">
        <v>2.9725339633786212</v>
      </c>
    </row>
    <row r="2321" spans="1:20" x14ac:dyDescent="0.3">
      <c r="A2321" s="25">
        <v>39946</v>
      </c>
      <c r="B2321" s="1">
        <v>2.702355373523607</v>
      </c>
      <c r="C2321" s="1">
        <v>0.72593986933917121</v>
      </c>
      <c r="D2321" s="1">
        <v>0.84007292813342616</v>
      </c>
      <c r="E2321" s="1">
        <v>0.83992090506573869</v>
      </c>
      <c r="F2321" s="1">
        <v>16.695516823089051</v>
      </c>
      <c r="G2321" s="1">
        <v>9.1556819037773423</v>
      </c>
      <c r="H2321" s="1"/>
      <c r="I2321" s="1">
        <v>2.1283257580848312</v>
      </c>
      <c r="J2321" s="1">
        <v>0.58136379286189033</v>
      </c>
      <c r="K2321" s="1">
        <v>9.0260735340338716</v>
      </c>
      <c r="L2321" s="1">
        <v>9.8138769416194744</v>
      </c>
      <c r="M2321" s="1">
        <v>3.8076365452402762E-2</v>
      </c>
      <c r="N2321" s="1">
        <v>7.1281674686436594</v>
      </c>
      <c r="O2321" s="1"/>
      <c r="P2321" s="1">
        <v>2.0864467487381768</v>
      </c>
      <c r="Q2321" s="1">
        <v>2.666195109670296</v>
      </c>
      <c r="R2321" s="1"/>
      <c r="S2321" s="1"/>
      <c r="T2321" s="1">
        <v>2.8753101004134698</v>
      </c>
    </row>
    <row r="2322" spans="1:20" x14ac:dyDescent="0.3">
      <c r="A2322" s="25">
        <v>39947</v>
      </c>
      <c r="B2322" s="1">
        <v>2.763207541859658</v>
      </c>
      <c r="C2322" s="1">
        <v>0.7547595894053295</v>
      </c>
      <c r="D2322" s="1">
        <v>0.84007292813342616</v>
      </c>
      <c r="E2322" s="1">
        <v>0.86808242690977933</v>
      </c>
      <c r="F2322" s="1">
        <v>16.734290578455131</v>
      </c>
      <c r="G2322" s="1">
        <v>9.3467396147316286</v>
      </c>
      <c r="H2322" s="1"/>
      <c r="I2322" s="1">
        <v>2.1722011874692502</v>
      </c>
      <c r="J2322" s="1">
        <v>0.60506767356306201</v>
      </c>
      <c r="K2322" s="1">
        <v>9.394711023533393</v>
      </c>
      <c r="L2322" s="1">
        <v>10.0195399109026</v>
      </c>
      <c r="M2322" s="1">
        <v>3.882175784231727E-2</v>
      </c>
      <c r="N2322" s="1">
        <v>7.1850210373407846</v>
      </c>
      <c r="O2322" s="1"/>
      <c r="P2322" s="1">
        <v>2.0685756844971048</v>
      </c>
      <c r="Q2322" s="1">
        <v>2.6698599826686729</v>
      </c>
      <c r="R2322" s="1"/>
      <c r="S2322" s="1"/>
      <c r="T2322" s="1">
        <v>2.9206142941523949</v>
      </c>
    </row>
    <row r="2323" spans="1:20" x14ac:dyDescent="0.3">
      <c r="A2323" s="25">
        <v>39948</v>
      </c>
      <c r="B2323" s="1">
        <v>2.748362228956049</v>
      </c>
      <c r="C2323" s="1">
        <v>0.73480878628706303</v>
      </c>
      <c r="D2323" s="1">
        <v>0.84007292813342616</v>
      </c>
      <c r="E2323" s="1">
        <v>0.89196196868317379</v>
      </c>
      <c r="F2323" s="1">
        <v>16.593740094603099</v>
      </c>
      <c r="G2323" s="1">
        <v>9.1246021152405543</v>
      </c>
      <c r="H2323" s="1"/>
      <c r="I2323" s="1">
        <v>2.165665425848363</v>
      </c>
      <c r="J2323" s="1">
        <v>0.59334696356426708</v>
      </c>
      <c r="K2323" s="1">
        <v>9.4041714763608208</v>
      </c>
      <c r="L2323" s="1">
        <v>9.9135926222318957</v>
      </c>
      <c r="M2323" s="1">
        <v>3.8394195695663963E-2</v>
      </c>
      <c r="N2323" s="1">
        <v>7.0914890209921344</v>
      </c>
      <c r="O2323" s="1"/>
      <c r="P2323" s="1">
        <v>2.052938503312713</v>
      </c>
      <c r="Q2323" s="1">
        <v>2.6533680540604152</v>
      </c>
      <c r="R2323" s="1"/>
      <c r="S2323" s="1"/>
      <c r="T2323" s="1">
        <v>2.8946839929119932</v>
      </c>
    </row>
    <row r="2324" spans="1:20" x14ac:dyDescent="0.3">
      <c r="A2324" s="25">
        <v>39951</v>
      </c>
      <c r="B2324" s="1">
        <v>2.7837368983891948</v>
      </c>
      <c r="C2324" s="1">
        <v>0.78729138613834648</v>
      </c>
      <c r="D2324" s="1">
        <v>0.84007292813342616</v>
      </c>
      <c r="E2324" s="1">
        <v>0.95666001483004603</v>
      </c>
      <c r="F2324" s="1">
        <v>17.693450375663389</v>
      </c>
      <c r="G2324" s="1">
        <v>9.4179958844389606</v>
      </c>
      <c r="H2324" s="1"/>
      <c r="I2324" s="1">
        <v>2.241562741866141</v>
      </c>
      <c r="J2324" s="1">
        <v>0.60386116027679271</v>
      </c>
      <c r="K2324" s="1">
        <v>9.9131878473770332</v>
      </c>
      <c r="L2324" s="1">
        <v>10.39405538574062</v>
      </c>
      <c r="M2324" s="1">
        <v>4.0139623182259283E-2</v>
      </c>
      <c r="N2324" s="1">
        <v>7.4129228112194099</v>
      </c>
      <c r="O2324" s="1"/>
      <c r="P2324" s="1">
        <v>2.1713343038301751</v>
      </c>
      <c r="Q2324" s="1">
        <v>2.8017954106102301</v>
      </c>
      <c r="R2324" s="1"/>
      <c r="S2324" s="1"/>
      <c r="T2324" s="1">
        <v>3.0397519196692291</v>
      </c>
    </row>
    <row r="2325" spans="1:20" x14ac:dyDescent="0.3">
      <c r="A2325" s="25">
        <v>39952</v>
      </c>
      <c r="B2325" s="1">
        <v>2.7185693557582349</v>
      </c>
      <c r="C2325" s="1">
        <v>0.81536453447991564</v>
      </c>
      <c r="D2325" s="1">
        <v>0.84007292813342616</v>
      </c>
      <c r="E2325" s="1">
        <v>0.92332128337261876</v>
      </c>
      <c r="F2325" s="1">
        <v>17.956887506056791</v>
      </c>
      <c r="G2325" s="1">
        <v>9.1462562479486156</v>
      </c>
      <c r="H2325" s="1"/>
      <c r="I2325" s="1">
        <v>2.2402265420060008</v>
      </c>
      <c r="J2325" s="1">
        <v>0.59491610481425972</v>
      </c>
      <c r="K2325" s="1">
        <v>9.7069323799447353</v>
      </c>
      <c r="L2325" s="1">
        <v>10.36329651343998</v>
      </c>
      <c r="M2325" s="1">
        <v>3.9756789673014367E-2</v>
      </c>
      <c r="N2325" s="1">
        <v>7.4109106044012458</v>
      </c>
      <c r="O2325" s="1"/>
      <c r="P2325" s="1">
        <v>2.1422938244649798</v>
      </c>
      <c r="Q2325" s="1">
        <v>2.7724764266232169</v>
      </c>
      <c r="R2325" s="1"/>
      <c r="S2325" s="1"/>
      <c r="T2325" s="1">
        <v>3.0328411104548159</v>
      </c>
    </row>
    <row r="2326" spans="1:20" x14ac:dyDescent="0.3">
      <c r="A2326" s="25">
        <v>39953</v>
      </c>
      <c r="B2326" s="1">
        <v>2.6890650568894552</v>
      </c>
      <c r="C2326" s="1">
        <v>0.78612233914148721</v>
      </c>
      <c r="D2326" s="1">
        <v>0.84007292813342616</v>
      </c>
      <c r="E2326" s="1">
        <v>0.9014373497753756</v>
      </c>
      <c r="F2326" s="1">
        <v>17.952833641416639</v>
      </c>
      <c r="G2326" s="1">
        <v>9.4572396397212142</v>
      </c>
      <c r="H2326" s="1"/>
      <c r="I2326" s="1">
        <v>2.199222342233154</v>
      </c>
      <c r="J2326" s="1">
        <v>0.59214572078201133</v>
      </c>
      <c r="K2326" s="1">
        <v>9.4092086287123173</v>
      </c>
      <c r="L2326" s="1">
        <v>10.41879154181605</v>
      </c>
      <c r="M2326" s="1">
        <v>3.9443637067189112E-2</v>
      </c>
      <c r="N2326" s="1">
        <v>7.4828642723386523</v>
      </c>
      <c r="O2326" s="1"/>
      <c r="P2326" s="1">
        <v>2.1445277074951141</v>
      </c>
      <c r="Q2326" s="1">
        <v>2.794465664613476</v>
      </c>
      <c r="R2326" s="1"/>
      <c r="S2326" s="1"/>
      <c r="T2326" s="1">
        <v>3.0268753691671608</v>
      </c>
    </row>
    <row r="2327" spans="1:20" x14ac:dyDescent="0.3">
      <c r="A2327" s="25">
        <v>39954</v>
      </c>
      <c r="B2327" s="1">
        <v>2.6597502248264329</v>
      </c>
      <c r="C2327" s="1">
        <v>0.74671367769907959</v>
      </c>
      <c r="D2327" s="1">
        <v>0.84007292813342616</v>
      </c>
      <c r="E2327" s="1">
        <v>0.86207998389880125</v>
      </c>
      <c r="F2327" s="1">
        <v>17.375846282128379</v>
      </c>
      <c r="G2327" s="1">
        <v>9.6884336460104699</v>
      </c>
      <c r="H2327" s="1"/>
      <c r="I2327" s="1">
        <v>2.1254647973263432</v>
      </c>
      <c r="J2327" s="1">
        <v>0.570588190179393</v>
      </c>
      <c r="K2327" s="1">
        <v>9.1286371963425328</v>
      </c>
      <c r="L2327" s="1">
        <v>10.35293189096323</v>
      </c>
      <c r="M2327" s="1">
        <v>3.9070535273207432E-2</v>
      </c>
      <c r="N2327" s="1">
        <v>7.3318616689885863</v>
      </c>
      <c r="O2327" s="1"/>
      <c r="P2327" s="1">
        <v>2.03953520513191</v>
      </c>
      <c r="Q2327" s="1">
        <v>2.6561167087514161</v>
      </c>
      <c r="R2327" s="1"/>
      <c r="S2327" s="1"/>
      <c r="T2327" s="1">
        <v>2.9584760779681059</v>
      </c>
    </row>
    <row r="2328" spans="1:20" x14ac:dyDescent="0.3">
      <c r="A2328" s="25">
        <v>39955</v>
      </c>
      <c r="B2328" s="1">
        <v>2.6789093624640188</v>
      </c>
      <c r="C2328" s="1">
        <v>0.77389923468466748</v>
      </c>
      <c r="D2328" s="1">
        <v>0.84007292813342616</v>
      </c>
      <c r="E2328" s="1">
        <v>0.86668387543082415</v>
      </c>
      <c r="F2328" s="1">
        <v>17.46812475629973</v>
      </c>
      <c r="G2328" s="1">
        <v>9.7455642252119095</v>
      </c>
      <c r="H2328" s="1"/>
      <c r="I2328" s="1">
        <v>2.1523372776055161</v>
      </c>
      <c r="J2328" s="1">
        <v>0.56975883087592627</v>
      </c>
      <c r="K2328" s="1">
        <v>9.4041765611767332</v>
      </c>
      <c r="L2328" s="1">
        <v>10.43726253718896</v>
      </c>
      <c r="M2328" s="1">
        <v>3.8962065766281542E-2</v>
      </c>
      <c r="N2328" s="1">
        <v>7.418929381221627</v>
      </c>
      <c r="O2328" s="1"/>
      <c r="P2328" s="1">
        <v>2.03953520513191</v>
      </c>
      <c r="Q2328" s="1">
        <v>2.7248330776443219</v>
      </c>
      <c r="R2328" s="1"/>
      <c r="S2328" s="1"/>
      <c r="T2328" s="1">
        <v>2.986887182516246</v>
      </c>
    </row>
    <row r="2329" spans="1:20" x14ac:dyDescent="0.3">
      <c r="A2329" s="25">
        <v>39958</v>
      </c>
      <c r="B2329" s="1">
        <v>2.6885918592388811</v>
      </c>
      <c r="C2329" s="1">
        <v>0.77574281572258297</v>
      </c>
      <c r="D2329" s="1">
        <v>0.84007292813342616</v>
      </c>
      <c r="E2329" s="1">
        <v>0.86058925605476944</v>
      </c>
      <c r="F2329" s="1">
        <v>17.64149438601325</v>
      </c>
      <c r="G2329" s="1">
        <v>9.7076541889353187</v>
      </c>
      <c r="H2329" s="1"/>
      <c r="I2329" s="1">
        <v>2.1667736053786308</v>
      </c>
      <c r="J2329" s="1">
        <v>0.57003578358203133</v>
      </c>
      <c r="K2329" s="1">
        <v>9.4597675678946462</v>
      </c>
      <c r="L2329" s="1">
        <v>10.479935501823849</v>
      </c>
      <c r="M2329" s="1">
        <v>3.912670254377907E-2</v>
      </c>
      <c r="N2329" s="1">
        <v>7.4416236429128348</v>
      </c>
      <c r="O2329" s="1"/>
      <c r="P2329" s="1">
        <v>2.097616163888846</v>
      </c>
      <c r="Q2329" s="1">
        <v>2.701927621346687</v>
      </c>
      <c r="R2329" s="1"/>
      <c r="S2329" s="1"/>
      <c r="T2329" s="1">
        <v>3.0015357353809828</v>
      </c>
    </row>
    <row r="2330" spans="1:20" x14ac:dyDescent="0.3">
      <c r="A2330" s="25">
        <v>39959</v>
      </c>
      <c r="B2330" s="1">
        <v>2.689108399534184</v>
      </c>
      <c r="C2330" s="1">
        <v>0.81676798773462134</v>
      </c>
      <c r="D2330" s="1">
        <v>0.84007292813342616</v>
      </c>
      <c r="E2330" s="1">
        <v>0.89083425403589811</v>
      </c>
      <c r="F2330" s="1">
        <v>17.96920710634922</v>
      </c>
      <c r="G2330" s="1">
        <v>9.7168293873220382</v>
      </c>
      <c r="H2330" s="1"/>
      <c r="I2330" s="1">
        <v>2.2746687131066832</v>
      </c>
      <c r="J2330" s="1">
        <v>0.57455317248115112</v>
      </c>
      <c r="K2330" s="1">
        <v>9.4940017251941633</v>
      </c>
      <c r="L2330" s="1">
        <v>10.818915993240079</v>
      </c>
      <c r="M2330" s="1">
        <v>3.9587090135108902E-2</v>
      </c>
      <c r="N2330" s="1">
        <v>7.6217073805989282</v>
      </c>
      <c r="O2330" s="1"/>
      <c r="P2330" s="1">
        <v>2.1445277074951141</v>
      </c>
      <c r="Q2330" s="1">
        <v>2.9034956364885249</v>
      </c>
      <c r="R2330" s="1"/>
      <c r="S2330" s="1"/>
      <c r="T2330" s="1">
        <v>3.0620200826934458</v>
      </c>
    </row>
    <row r="2331" spans="1:20" x14ac:dyDescent="0.3">
      <c r="A2331" s="25">
        <v>39960</v>
      </c>
      <c r="B2331" s="1">
        <v>2.6880614096527591</v>
      </c>
      <c r="C2331" s="1">
        <v>0.82007910425014452</v>
      </c>
      <c r="D2331" s="1">
        <v>0.84007292813342616</v>
      </c>
      <c r="E2331" s="1">
        <v>0.88641980233167883</v>
      </c>
      <c r="F2331" s="1">
        <v>17.862488860886021</v>
      </c>
      <c r="G2331" s="1">
        <v>9.6414036166102264</v>
      </c>
      <c r="H2331" s="1"/>
      <c r="I2331" s="1">
        <v>2.2984846550421749</v>
      </c>
      <c r="J2331" s="1">
        <v>0.57165046949663312</v>
      </c>
      <c r="K2331" s="1">
        <v>9.6026900463997418</v>
      </c>
      <c r="L2331" s="1">
        <v>10.84061879729348</v>
      </c>
      <c r="M2331" s="1">
        <v>3.9993760886781138E-2</v>
      </c>
      <c r="N2331" s="1">
        <v>7.6160417994168537</v>
      </c>
      <c r="O2331" s="1"/>
      <c r="P2331" s="1">
        <v>2.0685756844971048</v>
      </c>
      <c r="Q2331" s="1">
        <v>2.7761412996215942</v>
      </c>
      <c r="R2331" s="1"/>
      <c r="S2331" s="1"/>
      <c r="T2331" s="1">
        <v>3.059125812167752</v>
      </c>
    </row>
    <row r="2332" spans="1:20" x14ac:dyDescent="0.3">
      <c r="A2332" s="25">
        <v>39961</v>
      </c>
      <c r="B2332" s="1">
        <v>2.708732133102838</v>
      </c>
      <c r="C2332" s="1">
        <v>0.83804075759763186</v>
      </c>
      <c r="D2332" s="1">
        <v>0.84007292813342616</v>
      </c>
      <c r="E2332" s="1">
        <v>0.90810246754913382</v>
      </c>
      <c r="F2332" s="1">
        <v>18.382656331474092</v>
      </c>
      <c r="G2332" s="1">
        <v>9.8442625191900781</v>
      </c>
      <c r="H2332" s="1"/>
      <c r="I2332" s="1">
        <v>2.3582714882801752</v>
      </c>
      <c r="J2332" s="1">
        <v>0.58215898110224529</v>
      </c>
      <c r="K2332" s="1">
        <v>9.9486548728286692</v>
      </c>
      <c r="L2332" s="1">
        <v>11.037135366782859</v>
      </c>
      <c r="M2332" s="1">
        <v>4.0664528141032927E-2</v>
      </c>
      <c r="N2332" s="1">
        <v>7.8037351499537237</v>
      </c>
      <c r="O2332" s="1"/>
      <c r="P2332" s="1">
        <v>2.073043450557372</v>
      </c>
      <c r="Q2332" s="1">
        <v>2.9548038584657981</v>
      </c>
      <c r="R2332" s="1"/>
      <c r="S2332" s="1"/>
      <c r="T2332" s="1">
        <v>3.1329001772002392</v>
      </c>
    </row>
    <row r="2333" spans="1:20" x14ac:dyDescent="0.3">
      <c r="A2333" s="25">
        <v>39962</v>
      </c>
      <c r="B2333" s="1">
        <v>2.762346597957662</v>
      </c>
      <c r="C2333" s="1">
        <v>0.81225397914032582</v>
      </c>
      <c r="D2333" s="1">
        <v>0.84007292813342616</v>
      </c>
      <c r="E2333" s="1">
        <v>0.91561594170151284</v>
      </c>
      <c r="F2333" s="1">
        <v>18.50822730650771</v>
      </c>
      <c r="G2333" s="1">
        <v>9.9052526019546221</v>
      </c>
      <c r="H2333" s="1"/>
      <c r="I2333" s="1">
        <v>2.362940858064027</v>
      </c>
      <c r="J2333" s="1">
        <v>0.57452183454524519</v>
      </c>
      <c r="K2333" s="1">
        <v>10.161524162403859</v>
      </c>
      <c r="L2333" s="1">
        <v>10.97048559643555</v>
      </c>
      <c r="M2333" s="1">
        <v>4.0897707317605718E-2</v>
      </c>
      <c r="N2333" s="1">
        <v>7.7671528076095919</v>
      </c>
      <c r="O2333" s="1"/>
      <c r="P2333" s="1">
        <v>2.166866537769907</v>
      </c>
      <c r="Q2333" s="1">
        <v>2.876357738427715</v>
      </c>
      <c r="R2333" s="1"/>
      <c r="S2333" s="1"/>
      <c r="T2333" s="1">
        <v>3.1421736562315439</v>
      </c>
    </row>
    <row r="2334" spans="1:20" x14ac:dyDescent="0.3">
      <c r="A2334" s="25">
        <v>39965</v>
      </c>
      <c r="B2334" s="1">
        <v>2.7634683011077601</v>
      </c>
      <c r="C2334" s="1">
        <v>0.81478391844080189</v>
      </c>
      <c r="D2334" s="1">
        <v>0.84007292813342616</v>
      </c>
      <c r="E2334" s="1">
        <v>0.92208635498210201</v>
      </c>
      <c r="F2334" s="1">
        <v>19.24804916856883</v>
      </c>
      <c r="G2334" s="1">
        <v>10.17334569425223</v>
      </c>
      <c r="H2334" s="1"/>
      <c r="I2334" s="1">
        <v>2.398594592987898</v>
      </c>
      <c r="J2334" s="1">
        <v>0.58461280365411539</v>
      </c>
      <c r="K2334" s="1">
        <v>10.44641569959499</v>
      </c>
      <c r="L2334" s="1">
        <v>11.21279198934185</v>
      </c>
      <c r="M2334" s="1">
        <v>4.0968576881989897E-2</v>
      </c>
      <c r="N2334" s="1">
        <v>7.9495267334373727</v>
      </c>
      <c r="O2334" s="1"/>
      <c r="P2334" s="1">
        <v>2.1780359529205762</v>
      </c>
      <c r="Q2334" s="1">
        <v>2.8735560913082621</v>
      </c>
      <c r="R2334" s="1"/>
      <c r="S2334" s="1"/>
      <c r="T2334" s="1">
        <v>3.2183106910809238</v>
      </c>
    </row>
    <row r="2335" spans="1:20" x14ac:dyDescent="0.3">
      <c r="A2335" s="25">
        <v>39966</v>
      </c>
      <c r="B2335" s="1">
        <v>2.7266159839843849</v>
      </c>
      <c r="C2335" s="1">
        <v>0.77683078107809889</v>
      </c>
      <c r="D2335" s="1">
        <v>0.84007292813342616</v>
      </c>
      <c r="E2335" s="1">
        <v>0.90881785522203684</v>
      </c>
      <c r="F2335" s="1">
        <v>19.13146751139471</v>
      </c>
      <c r="G2335" s="1">
        <v>10.17588426770379</v>
      </c>
      <c r="H2335" s="1"/>
      <c r="I2335" s="1">
        <v>2.3130216388756102</v>
      </c>
      <c r="J2335" s="1">
        <v>0.61214347808126157</v>
      </c>
      <c r="K2335" s="1">
        <v>10.542584942692731</v>
      </c>
      <c r="L2335" s="1">
        <v>11.136281961155939</v>
      </c>
      <c r="M2335" s="1">
        <v>4.0612703831768619E-2</v>
      </c>
      <c r="N2335" s="1">
        <v>7.7938823312828918</v>
      </c>
      <c r="O2335" s="1"/>
      <c r="P2335" s="1">
        <v>2.0775112166176402</v>
      </c>
      <c r="Q2335" s="1">
        <v>2.8894320916518321</v>
      </c>
      <c r="R2335" s="1"/>
      <c r="S2335" s="1"/>
      <c r="T2335" s="1">
        <v>3.1895451860602511</v>
      </c>
    </row>
    <row r="2336" spans="1:20" x14ac:dyDescent="0.3">
      <c r="A2336" s="25">
        <v>39967</v>
      </c>
      <c r="B2336" s="1">
        <v>2.7102200930769218</v>
      </c>
      <c r="C2336" s="1">
        <v>0.72917245480370985</v>
      </c>
      <c r="D2336" s="1">
        <v>0.84007292813342616</v>
      </c>
      <c r="E2336" s="1">
        <v>0.87556213159526475</v>
      </c>
      <c r="F2336" s="1">
        <v>18.34536798585934</v>
      </c>
      <c r="G2336" s="1">
        <v>10.034239872620409</v>
      </c>
      <c r="H2336" s="1"/>
      <c r="I2336" s="1">
        <v>2.2379827164130139</v>
      </c>
      <c r="J2336" s="1">
        <v>0.5966520045088396</v>
      </c>
      <c r="K2336" s="1">
        <v>10.1269866142297</v>
      </c>
      <c r="L2336" s="1">
        <v>10.852710831214001</v>
      </c>
      <c r="M2336" s="1">
        <v>3.8914230083419932E-2</v>
      </c>
      <c r="N2336" s="1">
        <v>7.475473017354747</v>
      </c>
      <c r="O2336" s="1"/>
      <c r="P2336" s="1">
        <v>1.94571211794592</v>
      </c>
      <c r="Q2336" s="1">
        <v>2.7717629114791449</v>
      </c>
      <c r="R2336" s="1"/>
      <c r="S2336" s="1"/>
      <c r="T2336" s="1">
        <v>3.076550502067338</v>
      </c>
    </row>
    <row r="2337" spans="1:20" x14ac:dyDescent="0.3">
      <c r="A2337" s="25">
        <v>39968</v>
      </c>
      <c r="B2337" s="1">
        <v>2.7660344562159609</v>
      </c>
      <c r="C2337" s="1">
        <v>0.76346670401635619</v>
      </c>
      <c r="D2337" s="1">
        <v>0.84007292813342616</v>
      </c>
      <c r="E2337" s="1">
        <v>0.91282225163785702</v>
      </c>
      <c r="F2337" s="1">
        <v>18.709700629356899</v>
      </c>
      <c r="G2337" s="1">
        <v>10.122977253032911</v>
      </c>
      <c r="H2337" s="1"/>
      <c r="I2337" s="1">
        <v>2.3660374685193539</v>
      </c>
      <c r="J2337" s="1">
        <v>0.61893548894952166</v>
      </c>
      <c r="K2337" s="1">
        <v>10.573692784268751</v>
      </c>
      <c r="L2337" s="1">
        <v>11.073875498222851</v>
      </c>
      <c r="M2337" s="1">
        <v>3.985657336114664E-2</v>
      </c>
      <c r="N2337" s="1">
        <v>7.6842855235968894</v>
      </c>
      <c r="O2337" s="1"/>
      <c r="P2337" s="1">
        <v>1.9792203633713841</v>
      </c>
      <c r="Q2337" s="1">
        <v>2.824994207442145</v>
      </c>
      <c r="R2337" s="1"/>
      <c r="S2337" s="1"/>
      <c r="T2337" s="1">
        <v>3.1578854105138832</v>
      </c>
    </row>
    <row r="2338" spans="1:20" x14ac:dyDescent="0.3">
      <c r="A2338" s="25">
        <v>39969</v>
      </c>
      <c r="B2338" s="1">
        <v>2.7831047592014539</v>
      </c>
      <c r="C2338" s="1">
        <v>0.75190952788905696</v>
      </c>
      <c r="D2338" s="1">
        <v>0.84007292813342616</v>
      </c>
      <c r="E2338" s="1">
        <v>0.90618084256540599</v>
      </c>
      <c r="F2338" s="1">
        <v>18.86633373065899</v>
      </c>
      <c r="G2338" s="1">
        <v>9.9648155301946044</v>
      </c>
      <c r="H2338" s="1"/>
      <c r="I2338" s="1">
        <v>2.3082178264907318</v>
      </c>
      <c r="J2338" s="1">
        <v>0.61098984347592855</v>
      </c>
      <c r="K2338" s="1">
        <v>10.557271475909159</v>
      </c>
      <c r="L2338" s="1">
        <v>10.94661746840827</v>
      </c>
      <c r="M2338" s="1">
        <v>3.9661446638116347E-2</v>
      </c>
      <c r="N2338" s="1">
        <v>7.6574386562542447</v>
      </c>
      <c r="O2338" s="1"/>
      <c r="P2338" s="1">
        <v>1.9345427027952511</v>
      </c>
      <c r="Q2338" s="1">
        <v>2.7642918524939351</v>
      </c>
      <c r="R2338" s="1"/>
      <c r="S2338" s="1"/>
      <c r="T2338" s="1">
        <v>3.1506792675723592</v>
      </c>
    </row>
    <row r="2339" spans="1:20" x14ac:dyDescent="0.3">
      <c r="A2339" s="25">
        <v>39972</v>
      </c>
      <c r="B2339" s="1">
        <v>2.775403960185856</v>
      </c>
      <c r="C2339" s="1">
        <v>0.75484021454668504</v>
      </c>
      <c r="D2339" s="1">
        <v>0.84007292813342616</v>
      </c>
      <c r="E2339" s="1">
        <v>0.89624264252391483</v>
      </c>
      <c r="F2339" s="1">
        <v>19.026725152857189</v>
      </c>
      <c r="G2339" s="1">
        <v>10.21334916361433</v>
      </c>
      <c r="H2339" s="1"/>
      <c r="I2339" s="1">
        <v>2.2896900431150118</v>
      </c>
      <c r="J2339" s="1">
        <v>0.62095948279544533</v>
      </c>
      <c r="K2339" s="1">
        <v>10.73580841737105</v>
      </c>
      <c r="L2339" s="1">
        <v>11.03078906891948</v>
      </c>
      <c r="M2339" s="1">
        <v>3.9612624971611277E-2</v>
      </c>
      <c r="N2339" s="1">
        <v>7.6466608489766683</v>
      </c>
      <c r="O2339" s="1"/>
      <c r="P2339" s="1">
        <v>1.941244351885653</v>
      </c>
      <c r="Q2339" s="1">
        <v>2.7736306762254479</v>
      </c>
      <c r="R2339" s="1"/>
      <c r="S2339" s="1"/>
      <c r="T2339" s="1">
        <v>3.1677495569994121</v>
      </c>
    </row>
    <row r="2340" spans="1:20" x14ac:dyDescent="0.3">
      <c r="A2340" s="25">
        <v>39973</v>
      </c>
      <c r="B2340" s="1">
        <v>2.7450932881449712</v>
      </c>
      <c r="C2340" s="1">
        <v>0.75403841887031997</v>
      </c>
      <c r="D2340" s="1">
        <v>0.84007292813342616</v>
      </c>
      <c r="E2340" s="1">
        <v>0.90070791419968466</v>
      </c>
      <c r="F2340" s="1">
        <v>18.904895532944309</v>
      </c>
      <c r="G2340" s="1">
        <v>10.290191492983009</v>
      </c>
      <c r="H2340" s="1"/>
      <c r="I2340" s="1">
        <v>2.2472641249757639</v>
      </c>
      <c r="J2340" s="1">
        <v>0.62453104787032121</v>
      </c>
      <c r="K2340" s="1">
        <v>10.424944015543391</v>
      </c>
      <c r="L2340" s="1">
        <v>10.9005468902032</v>
      </c>
      <c r="M2340" s="1">
        <v>3.9335298324541641E-2</v>
      </c>
      <c r="N2340" s="1">
        <v>7.5712888840501851</v>
      </c>
      <c r="O2340" s="1"/>
      <c r="P2340" s="1">
        <v>1.9256071706747151</v>
      </c>
      <c r="Q2340" s="1">
        <v>2.7325398515756669</v>
      </c>
      <c r="R2340" s="1"/>
      <c r="S2340" s="1"/>
      <c r="T2340" s="1">
        <v>3.1398109864146511</v>
      </c>
    </row>
    <row r="2341" spans="1:20" x14ac:dyDescent="0.3">
      <c r="A2341" s="25">
        <v>39974</v>
      </c>
      <c r="B2341" s="1">
        <v>2.7829237376083431</v>
      </c>
      <c r="C2341" s="1">
        <v>0.74515327400476516</v>
      </c>
      <c r="D2341" s="1">
        <v>0.84007292813342616</v>
      </c>
      <c r="E2341" s="1">
        <v>0.90200922381806403</v>
      </c>
      <c r="F2341" s="1">
        <v>19.042212634601619</v>
      </c>
      <c r="G2341" s="1">
        <v>10.20918957857403</v>
      </c>
      <c r="H2341" s="1"/>
      <c r="I2341" s="1">
        <v>2.2068496201367731</v>
      </c>
      <c r="J2341" s="1">
        <v>0.63661140939577243</v>
      </c>
      <c r="K2341" s="1">
        <v>10.38957405445378</v>
      </c>
      <c r="L2341" s="1">
        <v>10.964125284382281</v>
      </c>
      <c r="M2341" s="1">
        <v>3.8898065030552133E-2</v>
      </c>
      <c r="N2341" s="1">
        <v>7.6486022660859376</v>
      </c>
      <c r="O2341" s="1"/>
      <c r="P2341" s="1">
        <v>1.9166716385541791</v>
      </c>
      <c r="Q2341" s="1">
        <v>2.7867050296806921</v>
      </c>
      <c r="R2341" s="1"/>
      <c r="S2341" s="1"/>
      <c r="T2341" s="1">
        <v>3.1547548730065</v>
      </c>
    </row>
    <row r="2342" spans="1:20" x14ac:dyDescent="0.3">
      <c r="A2342" s="25">
        <v>39976</v>
      </c>
      <c r="B2342" s="1">
        <v>2.8511413898940519</v>
      </c>
      <c r="C2342" s="1">
        <v>0.75804147868823135</v>
      </c>
      <c r="D2342" s="1">
        <v>0.84007292813342616</v>
      </c>
      <c r="E2342" s="1">
        <v>0.90986464599146077</v>
      </c>
      <c r="F2342" s="1">
        <v>18.978054229821431</v>
      </c>
      <c r="G2342" s="1">
        <v>10.19186000579427</v>
      </c>
      <c r="H2342" s="1"/>
      <c r="I2342" s="1">
        <v>2.21502801527051</v>
      </c>
      <c r="J2342" s="1">
        <v>0.64942168309538273</v>
      </c>
      <c r="K2342" s="1">
        <v>10.26882443822057</v>
      </c>
      <c r="L2342" s="1">
        <v>11.11395683932748</v>
      </c>
      <c r="M2342" s="1">
        <v>3.8437078316448353E-2</v>
      </c>
      <c r="N2342" s="1">
        <v>7.6689562924335233</v>
      </c>
      <c r="O2342" s="1"/>
      <c r="P2342" s="1">
        <v>1.9010344573697879</v>
      </c>
      <c r="Q2342" s="1">
        <v>2.8277958545615989</v>
      </c>
      <c r="R2342" s="1"/>
      <c r="S2342" s="1"/>
      <c r="T2342" s="1">
        <v>3.1634967513290051</v>
      </c>
    </row>
    <row r="2343" spans="1:20" x14ac:dyDescent="0.3">
      <c r="A2343" s="25">
        <v>39979</v>
      </c>
      <c r="B2343" s="1">
        <v>2.8077972981346799</v>
      </c>
      <c r="C2343" s="1">
        <v>0.71856471137474009</v>
      </c>
      <c r="D2343" s="1">
        <v>0.84007292813342616</v>
      </c>
      <c r="E2343" s="1">
        <v>0.88899245594554621</v>
      </c>
      <c r="F2343" s="1">
        <v>18.418593620355129</v>
      </c>
      <c r="G2343" s="1">
        <v>9.937081713915628</v>
      </c>
      <c r="H2343" s="1"/>
      <c r="I2343" s="1">
        <v>2.1365942524503572</v>
      </c>
      <c r="J2343" s="1">
        <v>0.62420010264756176</v>
      </c>
      <c r="K2343" s="1">
        <v>9.835198064924576</v>
      </c>
      <c r="L2343" s="1">
        <v>10.768868646809921</v>
      </c>
      <c r="M2343" s="1">
        <v>3.7184092266133083E-2</v>
      </c>
      <c r="N2343" s="1">
        <v>7.5174165565929032</v>
      </c>
      <c r="O2343" s="1"/>
      <c r="P2343" s="1">
        <v>1.8429534986128511</v>
      </c>
      <c r="Q2343" s="1">
        <v>2.6989200856799709</v>
      </c>
      <c r="R2343" s="1"/>
      <c r="S2343" s="1"/>
      <c r="T2343" s="1">
        <v>3.0734199645599549</v>
      </c>
    </row>
    <row r="2344" spans="1:20" x14ac:dyDescent="0.3">
      <c r="A2344" s="25">
        <v>39980</v>
      </c>
      <c r="B2344" s="1">
        <v>2.7840914601035021</v>
      </c>
      <c r="C2344" s="1">
        <v>0.7225580048566892</v>
      </c>
      <c r="D2344" s="1">
        <v>0.84007292813342616</v>
      </c>
      <c r="E2344" s="1">
        <v>0.88646940923750872</v>
      </c>
      <c r="F2344" s="1">
        <v>17.953005137623229</v>
      </c>
      <c r="G2344" s="1">
        <v>9.8023560682530473</v>
      </c>
      <c r="H2344" s="1"/>
      <c r="I2344" s="1">
        <v>2.132092447568005</v>
      </c>
      <c r="J2344" s="1">
        <v>0.61581501234018277</v>
      </c>
      <c r="K2344" s="1">
        <v>9.871799919364177</v>
      </c>
      <c r="L2344" s="1">
        <v>10.686561465088079</v>
      </c>
      <c r="M2344" s="1">
        <v>3.6164190216868723E-2</v>
      </c>
      <c r="N2344" s="1">
        <v>7.3552544627863883</v>
      </c>
      <c r="O2344" s="1"/>
      <c r="P2344" s="1">
        <v>1.791574188972862</v>
      </c>
      <c r="Q2344" s="1">
        <v>2.6335483188660049</v>
      </c>
      <c r="R2344" s="1"/>
      <c r="S2344" s="1"/>
      <c r="T2344" s="1">
        <v>3.024512699350268</v>
      </c>
    </row>
    <row r="2345" spans="1:20" x14ac:dyDescent="0.3">
      <c r="A2345" s="25">
        <v>39981</v>
      </c>
      <c r="B2345" s="1">
        <v>2.8025252835740222</v>
      </c>
      <c r="C2345" s="1">
        <v>0.72586299697910672</v>
      </c>
      <c r="D2345" s="1">
        <v>0.84007292813342616</v>
      </c>
      <c r="E2345" s="1">
        <v>0.89061726780257477</v>
      </c>
      <c r="F2345" s="1">
        <v>17.888325451505612</v>
      </c>
      <c r="G2345" s="1">
        <v>9.8222956926177769</v>
      </c>
      <c r="H2345" s="1"/>
      <c r="I2345" s="1">
        <v>2.1688009019305232</v>
      </c>
      <c r="J2345" s="1">
        <v>0.62799800197272071</v>
      </c>
      <c r="K2345" s="1">
        <v>9.8670064493666949</v>
      </c>
      <c r="L2345" s="1">
        <v>10.623900288410979</v>
      </c>
      <c r="M2345" s="1">
        <v>3.6455188786290352E-2</v>
      </c>
      <c r="N2345" s="1">
        <v>7.2306113866378174</v>
      </c>
      <c r="O2345" s="1"/>
      <c r="P2345" s="1">
        <v>1.8295502004585931</v>
      </c>
      <c r="Q2345" s="1">
        <v>2.59619302370883</v>
      </c>
      <c r="R2345" s="1"/>
      <c r="S2345" s="1"/>
      <c r="T2345" s="1">
        <v>3.0150620200826959</v>
      </c>
    </row>
    <row r="2346" spans="1:20" x14ac:dyDescent="0.3">
      <c r="A2346" s="25">
        <v>39982</v>
      </c>
      <c r="B2346" s="1">
        <v>2.8343889888522291</v>
      </c>
      <c r="C2346" s="1">
        <v>0.73395414518325919</v>
      </c>
      <c r="D2346" s="1">
        <v>0.84007292813342616</v>
      </c>
      <c r="E2346" s="1">
        <v>0.88493151653132485</v>
      </c>
      <c r="F2346" s="1">
        <v>17.788283116844038</v>
      </c>
      <c r="G2346" s="1">
        <v>9.7796922273662972</v>
      </c>
      <c r="H2346" s="1"/>
      <c r="I2346" s="1">
        <v>2.130377722350242</v>
      </c>
      <c r="J2346" s="1">
        <v>0.62614434291448673</v>
      </c>
      <c r="K2346" s="1">
        <v>10.146479313870501</v>
      </c>
      <c r="L2346" s="1">
        <v>10.490508942162791</v>
      </c>
      <c r="M2346" s="1">
        <v>3.6445183864710268E-2</v>
      </c>
      <c r="N2346" s="1">
        <v>7.1580828345935297</v>
      </c>
      <c r="O2346" s="1"/>
      <c r="P2346" s="1">
        <v>1.840719615582717</v>
      </c>
      <c r="Q2346" s="1">
        <v>2.642887142828644</v>
      </c>
      <c r="R2346" s="1"/>
      <c r="S2346" s="1"/>
      <c r="T2346" s="1">
        <v>3.0066745422327261</v>
      </c>
    </row>
    <row r="2347" spans="1:20" x14ac:dyDescent="0.3">
      <c r="A2347" s="25">
        <v>39983</v>
      </c>
      <c r="B2347" s="1">
        <v>2.9026151838975491</v>
      </c>
      <c r="C2347" s="1">
        <v>0.73595775727124335</v>
      </c>
      <c r="D2347" s="1">
        <v>0.84007292813342616</v>
      </c>
      <c r="E2347" s="1">
        <v>0.89671066826474533</v>
      </c>
      <c r="F2347" s="1">
        <v>17.797521885360531</v>
      </c>
      <c r="G2347" s="1">
        <v>9.9037317945477596</v>
      </c>
      <c r="H2347" s="1"/>
      <c r="I2347" s="1">
        <v>2.1032322219587432</v>
      </c>
      <c r="J2347" s="1">
        <v>0.64605957765502631</v>
      </c>
      <c r="K2347" s="1">
        <v>10.465400700147891</v>
      </c>
      <c r="L2347" s="1">
        <v>10.646632229603769</v>
      </c>
      <c r="M2347" s="1">
        <v>3.6253122686689863E-2</v>
      </c>
      <c r="N2347" s="1">
        <v>7.2018646189529774</v>
      </c>
      <c r="O2347" s="1"/>
      <c r="P2347" s="1">
        <v>1.8429534986128511</v>
      </c>
      <c r="Q2347" s="1">
        <v>2.6036640826940398</v>
      </c>
      <c r="R2347" s="1"/>
      <c r="S2347" s="1"/>
      <c r="T2347" s="1">
        <v>3.0344359125812201</v>
      </c>
    </row>
    <row r="2348" spans="1:20" x14ac:dyDescent="0.3">
      <c r="A2348" s="25">
        <v>39986</v>
      </c>
      <c r="B2348" s="1">
        <v>2.8691634462287769</v>
      </c>
      <c r="C2348" s="1">
        <v>0.69609479718005862</v>
      </c>
      <c r="D2348" s="1">
        <v>0.84007292813342616</v>
      </c>
      <c r="E2348" s="1">
        <v>0.86014039865963143</v>
      </c>
      <c r="F2348" s="1">
        <v>16.926362692354619</v>
      </c>
      <c r="G2348" s="1">
        <v>9.7378417974105762</v>
      </c>
      <c r="H2348" s="1"/>
      <c r="I2348" s="1">
        <v>2.0115592602562402</v>
      </c>
      <c r="J2348" s="1">
        <v>0.62060199340090028</v>
      </c>
      <c r="K2348" s="1">
        <v>9.8077004911255887</v>
      </c>
      <c r="L2348" s="1">
        <v>10.44147610607299</v>
      </c>
      <c r="M2348" s="1">
        <v>3.6074855044638289E-2</v>
      </c>
      <c r="N2348" s="1">
        <v>6.9501090446355649</v>
      </c>
      <c r="O2348" s="1"/>
      <c r="P2348" s="1">
        <v>1.7982758380367181</v>
      </c>
      <c r="Q2348" s="1">
        <v>2.569110434425192</v>
      </c>
      <c r="R2348" s="1"/>
      <c r="S2348" s="1"/>
      <c r="T2348" s="1">
        <v>2.9234494979326668</v>
      </c>
    </row>
    <row r="2349" spans="1:20" x14ac:dyDescent="0.3">
      <c r="A2349" s="25">
        <v>39987</v>
      </c>
      <c r="B2349" s="1">
        <v>2.8375318689334419</v>
      </c>
      <c r="C2349" s="1">
        <v>0.70134140286566271</v>
      </c>
      <c r="D2349" s="1">
        <v>0.84007292813342616</v>
      </c>
      <c r="E2349" s="1">
        <v>0.85847138772283382</v>
      </c>
      <c r="F2349" s="1">
        <v>17.243279970282561</v>
      </c>
      <c r="G2349" s="1">
        <v>9.7528724465329368</v>
      </c>
      <c r="H2349" s="1"/>
      <c r="I2349" s="1">
        <v>2.037978947095707</v>
      </c>
      <c r="J2349" s="1">
        <v>0.62925262723320463</v>
      </c>
      <c r="K2349" s="1">
        <v>9.6829917020372065</v>
      </c>
      <c r="L2349" s="1">
        <v>10.264548420705269</v>
      </c>
      <c r="M2349" s="1">
        <v>3.6246160878276382E-2</v>
      </c>
      <c r="N2349" s="1">
        <v>7.0758366119029192</v>
      </c>
      <c r="O2349" s="1"/>
      <c r="P2349" s="1">
        <v>1.813913019247656</v>
      </c>
      <c r="Q2349" s="1">
        <v>2.5112097268275622</v>
      </c>
      <c r="R2349" s="1"/>
      <c r="S2349" s="1"/>
      <c r="T2349" s="1">
        <v>2.9422917897223901</v>
      </c>
    </row>
    <row r="2350" spans="1:20" x14ac:dyDescent="0.3">
      <c r="A2350" s="25">
        <v>39988</v>
      </c>
      <c r="B2350" s="1">
        <v>2.818365275959593</v>
      </c>
      <c r="C2350" s="1">
        <v>0.7264156515241017</v>
      </c>
      <c r="D2350" s="1">
        <v>0.84007292813342616</v>
      </c>
      <c r="E2350" s="1">
        <v>0.87350120571868539</v>
      </c>
      <c r="F2350" s="1">
        <v>17.02164292312947</v>
      </c>
      <c r="G2350" s="1">
        <v>9.8707907973700788</v>
      </c>
      <c r="H2350" s="1"/>
      <c r="I2350" s="1">
        <v>2.0662310170081639</v>
      </c>
      <c r="J2350" s="1">
        <v>0.63407508683240099</v>
      </c>
      <c r="K2350" s="1">
        <v>9.8225356837830091</v>
      </c>
      <c r="L2350" s="1">
        <v>10.24245993045167</v>
      </c>
      <c r="M2350" s="1">
        <v>3.6230720546370603E-2</v>
      </c>
      <c r="N2350" s="1">
        <v>7.0008434693336694</v>
      </c>
      <c r="O2350" s="1"/>
      <c r="P2350" s="1">
        <v>1.7871064229125939</v>
      </c>
      <c r="Q2350" s="1">
        <v>2.5775153760146789</v>
      </c>
      <c r="R2350" s="1"/>
      <c r="S2350" s="1"/>
      <c r="T2350" s="1">
        <v>2.9339633786178418</v>
      </c>
    </row>
    <row r="2351" spans="1:20" x14ac:dyDescent="0.3">
      <c r="A2351" s="25">
        <v>39989</v>
      </c>
      <c r="B2351" s="1">
        <v>2.8473965691095051</v>
      </c>
      <c r="C2351" s="1">
        <v>0.76315315756247626</v>
      </c>
      <c r="D2351" s="1">
        <v>0.84007292813342616</v>
      </c>
      <c r="E2351" s="1">
        <v>0.90847749284247636</v>
      </c>
      <c r="F2351" s="1">
        <v>17.756582491673459</v>
      </c>
      <c r="G2351" s="1">
        <v>10.0027573838927</v>
      </c>
      <c r="H2351" s="1"/>
      <c r="I2351" s="1">
        <v>2.1447727421475831</v>
      </c>
      <c r="J2351" s="1">
        <v>0.66143005830988888</v>
      </c>
      <c r="K2351" s="1">
        <v>10.374445398678439</v>
      </c>
      <c r="L2351" s="1">
        <v>10.5820878755351</v>
      </c>
      <c r="M2351" s="1">
        <v>3.6992956860279459E-2</v>
      </c>
      <c r="N2351" s="1">
        <v>7.2698773759343389</v>
      </c>
      <c r="O2351" s="1"/>
      <c r="P2351" s="1">
        <v>1.840719615582717</v>
      </c>
      <c r="Q2351" s="1">
        <v>2.5635071401862839</v>
      </c>
      <c r="R2351" s="1"/>
      <c r="S2351" s="1"/>
      <c r="T2351" s="1">
        <v>3.0427643236857689</v>
      </c>
    </row>
    <row r="2352" spans="1:20" x14ac:dyDescent="0.3">
      <c r="A2352" s="25">
        <v>39990</v>
      </c>
      <c r="B2352" s="1">
        <v>2.8586744284077521</v>
      </c>
      <c r="C2352" s="1">
        <v>0.75869178022484596</v>
      </c>
      <c r="D2352" s="1">
        <v>0.84007292813342616</v>
      </c>
      <c r="E2352" s="1">
        <v>0.90074148154924316</v>
      </c>
      <c r="F2352" s="1">
        <v>17.59880655103748</v>
      </c>
      <c r="G2352" s="1">
        <v>10.027765564656489</v>
      </c>
      <c r="H2352" s="1"/>
      <c r="I2352" s="1">
        <v>2.2181630076348169</v>
      </c>
      <c r="J2352" s="1">
        <v>0.66762398019221636</v>
      </c>
      <c r="K2352" s="1">
        <v>10.310864620393611</v>
      </c>
      <c r="L2352" s="1">
        <v>10.682081912584749</v>
      </c>
      <c r="M2352" s="1">
        <v>3.6963488902657687E-2</v>
      </c>
      <c r="N2352" s="1">
        <v>7.274441963094108</v>
      </c>
      <c r="O2352" s="1"/>
      <c r="P2352" s="1">
        <v>1.8451873816429849</v>
      </c>
      <c r="Q2352" s="1">
        <v>2.6905151443216102</v>
      </c>
      <c r="R2352" s="1"/>
      <c r="S2352" s="1"/>
      <c r="T2352" s="1">
        <v>3.0410513880685208</v>
      </c>
    </row>
    <row r="2353" spans="1:20" x14ac:dyDescent="0.3">
      <c r="A2353" s="25">
        <v>39993</v>
      </c>
      <c r="B2353" s="1">
        <v>2.895717416358965</v>
      </c>
      <c r="C2353" s="1">
        <v>0.78915771337693841</v>
      </c>
      <c r="D2353" s="1">
        <v>0.84007292813342616</v>
      </c>
      <c r="E2353" s="1">
        <v>0.90072719770216525</v>
      </c>
      <c r="F2353" s="1">
        <v>17.847408183061809</v>
      </c>
      <c r="G2353" s="1">
        <v>9.9056610395055831</v>
      </c>
      <c r="H2353" s="1"/>
      <c r="I2353" s="1">
        <v>2.1866216131484388</v>
      </c>
      <c r="J2353" s="1">
        <v>0.65953875964158826</v>
      </c>
      <c r="K2353" s="1">
        <v>10.44856848405415</v>
      </c>
      <c r="L2353" s="1">
        <v>10.82464173893697</v>
      </c>
      <c r="M2353" s="1">
        <v>3.7138214232552001E-2</v>
      </c>
      <c r="N2353" s="1">
        <v>7.4401147404558392</v>
      </c>
      <c r="O2353" s="1"/>
      <c r="P2353" s="1">
        <v>1.8608245628539231</v>
      </c>
      <c r="Q2353" s="1">
        <v>2.7941760886659019</v>
      </c>
      <c r="R2353" s="1"/>
      <c r="S2353" s="1"/>
      <c r="T2353" s="1">
        <v>3.0795629060838778</v>
      </c>
    </row>
    <row r="2354" spans="1:20" x14ac:dyDescent="0.3">
      <c r="A2354" s="25">
        <v>39994</v>
      </c>
      <c r="B2354" s="1">
        <v>2.8740226036644159</v>
      </c>
      <c r="C2354" s="1">
        <v>0.78807573342422776</v>
      </c>
      <c r="D2354" s="1">
        <v>0.84007292813342616</v>
      </c>
      <c r="E2354" s="1">
        <v>0.8888028270770082</v>
      </c>
      <c r="F2354" s="1">
        <v>17.527905780747879</v>
      </c>
      <c r="G2354" s="1">
        <v>9.8832922786751869</v>
      </c>
      <c r="H2354" s="1"/>
      <c r="I2354" s="1">
        <v>2.1645986981642382</v>
      </c>
      <c r="J2354" s="1">
        <v>0.64379265150786358</v>
      </c>
      <c r="K2354" s="1">
        <v>10.372444393157989</v>
      </c>
      <c r="L2354" s="1">
        <v>10.71928165709858</v>
      </c>
      <c r="M2354" s="1">
        <v>3.7453777771698303E-2</v>
      </c>
      <c r="N2354" s="1">
        <v>7.3071054898060428</v>
      </c>
      <c r="O2354" s="1"/>
      <c r="P2354" s="1">
        <v>1.8206146683380571</v>
      </c>
      <c r="Q2354" s="1">
        <v>2.7110605567620629</v>
      </c>
      <c r="R2354" s="1"/>
      <c r="S2354" s="1"/>
      <c r="T2354" s="1">
        <v>3.0398700531600751</v>
      </c>
    </row>
    <row r="2355" spans="1:20" x14ac:dyDescent="0.3">
      <c r="A2355" s="25">
        <v>39995</v>
      </c>
      <c r="B2355" s="1">
        <v>2.8957097733565371</v>
      </c>
      <c r="C2355" s="1">
        <v>0.79399594728040268</v>
      </c>
      <c r="D2355" s="1">
        <v>0.84007292813342616</v>
      </c>
      <c r="E2355" s="1">
        <v>0.89431008633411546</v>
      </c>
      <c r="F2355" s="1">
        <v>17.67523478938049</v>
      </c>
      <c r="G2355" s="1">
        <v>9.9179329793487394</v>
      </c>
      <c r="H2355" s="1"/>
      <c r="I2355" s="1">
        <v>2.1776995341242911</v>
      </c>
      <c r="J2355" s="1">
        <v>0.65018660489200264</v>
      </c>
      <c r="K2355" s="1">
        <v>10.476096462438379</v>
      </c>
      <c r="L2355" s="1">
        <v>10.731071188256699</v>
      </c>
      <c r="M2355" s="1">
        <v>3.7787033670274903E-2</v>
      </c>
      <c r="N2355" s="1">
        <v>7.1734160795798818</v>
      </c>
      <c r="O2355" s="1"/>
      <c r="P2355" s="1">
        <v>1.8116791362175211</v>
      </c>
      <c r="Q2355" s="1">
        <v>2.7923083239195998</v>
      </c>
      <c r="R2355" s="1"/>
      <c r="S2355" s="1"/>
      <c r="T2355" s="1">
        <v>3.044477259303016</v>
      </c>
    </row>
    <row r="2356" spans="1:20" x14ac:dyDescent="0.3">
      <c r="A2356" s="25">
        <v>39996</v>
      </c>
      <c r="B2356" s="1">
        <v>2.8995487236162738</v>
      </c>
      <c r="C2356" s="1">
        <v>0.79487366094889467</v>
      </c>
      <c r="D2356" s="1">
        <v>0.84007292813342616</v>
      </c>
      <c r="E2356" s="1">
        <v>0.88902398901313795</v>
      </c>
      <c r="F2356" s="1">
        <v>17.48067551322119</v>
      </c>
      <c r="G2356" s="1">
        <v>9.981972329854246</v>
      </c>
      <c r="H2356" s="1"/>
      <c r="I2356" s="1">
        <v>2.1474738109347888</v>
      </c>
      <c r="J2356" s="1">
        <v>0.63908793711019252</v>
      </c>
      <c r="K2356" s="1">
        <v>10.26294843811144</v>
      </c>
      <c r="L2356" s="1">
        <v>10.71135132904948</v>
      </c>
      <c r="M2356" s="1">
        <v>3.7400704836992427E-2</v>
      </c>
      <c r="N2356" s="1">
        <v>7.0523889414256526</v>
      </c>
      <c r="O2356" s="1"/>
      <c r="P2356" s="1">
        <v>1.789340305942728</v>
      </c>
      <c r="Q2356" s="1">
        <v>2.7353414986951221</v>
      </c>
      <c r="R2356" s="1"/>
      <c r="S2356" s="1"/>
      <c r="T2356" s="1">
        <v>3.0138216184288278</v>
      </c>
    </row>
    <row r="2357" spans="1:20" x14ac:dyDescent="0.3">
      <c r="A2357" s="25">
        <v>39997</v>
      </c>
      <c r="B2357" s="1">
        <v>2.8949390933733872</v>
      </c>
      <c r="C2357" s="1">
        <v>0.80580535542052867</v>
      </c>
      <c r="D2357" s="1">
        <v>0.84007292813342616</v>
      </c>
      <c r="E2357" s="1">
        <v>0.88599417384643919</v>
      </c>
      <c r="F2357" s="1">
        <v>17.382755334384829</v>
      </c>
      <c r="G2357" s="1">
        <v>10.170134691845259</v>
      </c>
      <c r="H2357" s="1"/>
      <c r="I2357" s="1">
        <v>2.1753299291539632</v>
      </c>
      <c r="J2357" s="1">
        <v>0.64416588224034521</v>
      </c>
      <c r="K2357" s="1">
        <v>10.253009503007631</v>
      </c>
      <c r="L2357" s="1">
        <v>10.638884048002391</v>
      </c>
      <c r="M2357" s="1">
        <v>3.7888272218618083E-2</v>
      </c>
      <c r="N2357" s="1">
        <v>7.0065023284980548</v>
      </c>
      <c r="O2357" s="1"/>
      <c r="P2357" s="1">
        <v>1.7871064229125939</v>
      </c>
      <c r="Q2357" s="1">
        <v>2.6811763203589711</v>
      </c>
      <c r="R2357" s="1"/>
      <c r="S2357" s="1"/>
      <c r="T2357" s="1">
        <v>3.0085056113408188</v>
      </c>
    </row>
    <row r="2358" spans="1:20" x14ac:dyDescent="0.3">
      <c r="A2358" s="25">
        <v>40000</v>
      </c>
      <c r="B2358" s="1">
        <v>2.8955073404789951</v>
      </c>
      <c r="C2358" s="1">
        <v>0.81496121211986372</v>
      </c>
      <c r="D2358" s="1">
        <v>0.84007292813342616</v>
      </c>
      <c r="E2358" s="1">
        <v>0.89811863724327945</v>
      </c>
      <c r="F2358" s="1">
        <v>17.145804906986221</v>
      </c>
      <c r="G2358" s="1">
        <v>10.47223181606542</v>
      </c>
      <c r="H2358" s="1"/>
      <c r="I2358" s="1">
        <v>2.1885557135138849</v>
      </c>
      <c r="J2358" s="1">
        <v>0.65388629051585545</v>
      </c>
      <c r="K2358" s="1">
        <v>10.15414308508724</v>
      </c>
      <c r="L2358" s="1">
        <v>10.68471869173298</v>
      </c>
      <c r="M2358" s="1">
        <v>3.7461771659035192E-2</v>
      </c>
      <c r="N2358" s="1">
        <v>6.8625573999820224</v>
      </c>
      <c r="O2358" s="1"/>
      <c r="P2358" s="1">
        <v>1.7491304114268631</v>
      </c>
      <c r="Q2358" s="1">
        <v>2.7157299686278189</v>
      </c>
      <c r="R2358" s="1"/>
      <c r="S2358" s="1"/>
      <c r="T2358" s="1">
        <v>2.9900767867690532</v>
      </c>
    </row>
    <row r="2359" spans="1:20" x14ac:dyDescent="0.3">
      <c r="A2359" s="25">
        <v>40001</v>
      </c>
      <c r="B2359" s="1">
        <v>2.886809070717566</v>
      </c>
      <c r="C2359" s="1">
        <v>0.80725480813064576</v>
      </c>
      <c r="D2359" s="1">
        <v>0.84007292813342616</v>
      </c>
      <c r="E2359" s="1">
        <v>0.89011680409004945</v>
      </c>
      <c r="F2359" s="1">
        <v>16.406128073851551</v>
      </c>
      <c r="G2359" s="1">
        <v>10.30154791348037</v>
      </c>
      <c r="H2359" s="1"/>
      <c r="I2359" s="1">
        <v>2.175636857965793</v>
      </c>
      <c r="J2359" s="1">
        <v>0.65638577642909179</v>
      </c>
      <c r="K2359" s="1">
        <v>9.8689040689821663</v>
      </c>
      <c r="L2359" s="1">
        <v>10.56025333990655</v>
      </c>
      <c r="M2359" s="1">
        <v>3.6590534843901068E-2</v>
      </c>
      <c r="N2359" s="1">
        <v>6.7203951603556202</v>
      </c>
      <c r="O2359" s="1"/>
      <c r="P2359" s="1">
        <v>1.76253370958112</v>
      </c>
      <c r="Q2359" s="1">
        <v>2.5877880821193422</v>
      </c>
      <c r="R2359" s="1"/>
      <c r="S2359" s="1"/>
      <c r="T2359" s="1">
        <v>2.9212049616066191</v>
      </c>
    </row>
    <row r="2360" spans="1:20" x14ac:dyDescent="0.3">
      <c r="A2360" s="25">
        <v>40002</v>
      </c>
      <c r="B2360" s="1">
        <v>2.881007553196274</v>
      </c>
      <c r="C2360" s="1">
        <v>0.78046435500784739</v>
      </c>
      <c r="D2360" s="1">
        <v>0.84007292813342616</v>
      </c>
      <c r="E2360" s="1">
        <v>0.89210252666153111</v>
      </c>
      <c r="F2360" s="1">
        <v>16.468839999558028</v>
      </c>
      <c r="G2360" s="1">
        <v>10.24749814637239</v>
      </c>
      <c r="H2360" s="1"/>
      <c r="I2360" s="1">
        <v>2.1932193199287191</v>
      </c>
      <c r="J2360" s="1">
        <v>0.63951391730385454</v>
      </c>
      <c r="K2360" s="1">
        <v>9.7176820591429109</v>
      </c>
      <c r="L2360" s="1">
        <v>10.38371212884921</v>
      </c>
      <c r="M2360" s="1">
        <v>3.7279464375658058E-2</v>
      </c>
      <c r="N2360" s="1">
        <v>6.65295029241212</v>
      </c>
      <c r="O2360" s="1"/>
      <c r="P2360" s="1">
        <v>1.753598177487131</v>
      </c>
      <c r="Q2360" s="1">
        <v>2.5915236116119469</v>
      </c>
      <c r="R2360" s="1"/>
      <c r="S2360" s="1"/>
      <c r="T2360" s="1">
        <v>2.90472533963379</v>
      </c>
    </row>
    <row r="2361" spans="1:20" x14ac:dyDescent="0.3">
      <c r="A2361" s="25">
        <v>40004</v>
      </c>
      <c r="B2361" s="1">
        <v>2.876538325596353</v>
      </c>
      <c r="C2361" s="1">
        <v>0.80855228579418947</v>
      </c>
      <c r="D2361" s="1">
        <v>0.84007292813342616</v>
      </c>
      <c r="E2361" s="1">
        <v>0.89003922352133369</v>
      </c>
      <c r="F2361" s="1">
        <v>16.32621894181403</v>
      </c>
      <c r="G2361" s="1">
        <v>10.221237063955011</v>
      </c>
      <c r="H2361" s="1"/>
      <c r="I2361" s="1">
        <v>2.1866846198126582</v>
      </c>
      <c r="J2361" s="1">
        <v>0.64525570576835545</v>
      </c>
      <c r="K2361" s="1">
        <v>9.6765433253829052</v>
      </c>
      <c r="L2361" s="1">
        <v>10.26681039563069</v>
      </c>
      <c r="M2361" s="1">
        <v>3.7772992581761637E-2</v>
      </c>
      <c r="N2361" s="1">
        <v>6.7716408625758087</v>
      </c>
      <c r="O2361" s="1"/>
      <c r="P2361" s="1">
        <v>1.6932833357000601</v>
      </c>
      <c r="Q2361" s="1">
        <v>2.5868541997461909</v>
      </c>
      <c r="R2361" s="1"/>
      <c r="S2361" s="1"/>
      <c r="T2361" s="1">
        <v>2.9072652096869498</v>
      </c>
    </row>
    <row r="2362" spans="1:20" x14ac:dyDescent="0.3">
      <c r="A2362" s="25">
        <v>40007</v>
      </c>
      <c r="B2362" s="1">
        <v>2.8620451376891172</v>
      </c>
      <c r="C2362" s="1">
        <v>0.79748415267503858</v>
      </c>
      <c r="D2362" s="1">
        <v>0.84007292813342616</v>
      </c>
      <c r="E2362" s="1">
        <v>0.89250070691196692</v>
      </c>
      <c r="F2362" s="1">
        <v>16.160031129327919</v>
      </c>
      <c r="G2362" s="1">
        <v>10.449734255980021</v>
      </c>
      <c r="H2362" s="1"/>
      <c r="I2362" s="1">
        <v>2.1958128008894779</v>
      </c>
      <c r="J2362" s="1">
        <v>0.64609254900913138</v>
      </c>
      <c r="K2362" s="1">
        <v>9.807988387899794</v>
      </c>
      <c r="L2362" s="1">
        <v>10.30649292092898</v>
      </c>
      <c r="M2362" s="1">
        <v>3.7112657583688438E-2</v>
      </c>
      <c r="N2362" s="1">
        <v>6.7923733185523787</v>
      </c>
      <c r="O2362" s="1"/>
      <c r="P2362" s="1">
        <v>1.7200899320351211</v>
      </c>
      <c r="Q2362" s="1">
        <v>2.6148706711718539</v>
      </c>
      <c r="R2362" s="1"/>
      <c r="S2362" s="1"/>
      <c r="T2362" s="1">
        <v>2.905256940342591</v>
      </c>
    </row>
    <row r="2363" spans="1:20" x14ac:dyDescent="0.3">
      <c r="A2363" s="25">
        <v>40008</v>
      </c>
      <c r="B2363" s="1">
        <v>2.7888530854472839</v>
      </c>
      <c r="C2363" s="1">
        <v>0.82033741341340338</v>
      </c>
      <c r="D2363" s="1">
        <v>0.84007292813342616</v>
      </c>
      <c r="E2363" s="1">
        <v>0.89228373641717806</v>
      </c>
      <c r="F2363" s="1">
        <v>15.97766601860978</v>
      </c>
      <c r="G2363" s="1">
        <v>10.31728047433538</v>
      </c>
      <c r="H2363" s="1"/>
      <c r="I2363" s="1">
        <v>2.193066295024237</v>
      </c>
      <c r="J2363" s="1">
        <v>0.66005930496380316</v>
      </c>
      <c r="K2363" s="1">
        <v>9.8044647061523271</v>
      </c>
      <c r="L2363" s="1">
        <v>10.247560350310181</v>
      </c>
      <c r="M2363" s="1">
        <v>3.6784507784079039E-2</v>
      </c>
      <c r="N2363" s="1">
        <v>6.7501009349319974</v>
      </c>
      <c r="O2363" s="1"/>
      <c r="P2363" s="1">
        <v>1.7312593471857911</v>
      </c>
      <c r="Q2363" s="1">
        <v>2.5980607884551321</v>
      </c>
      <c r="R2363" s="1"/>
      <c r="S2363" s="1"/>
      <c r="T2363" s="1">
        <v>2.8867099822799811</v>
      </c>
    </row>
    <row r="2364" spans="1:20" x14ac:dyDescent="0.3">
      <c r="A2364" s="25">
        <v>40009</v>
      </c>
      <c r="B2364" s="1">
        <v>2.838658083996989</v>
      </c>
      <c r="C2364" s="1">
        <v>0.8770011819158825</v>
      </c>
      <c r="D2364" s="1">
        <v>0.84007292813342616</v>
      </c>
      <c r="E2364" s="1">
        <v>0.92857082225906218</v>
      </c>
      <c r="F2364" s="1">
        <v>17.16503159705098</v>
      </c>
      <c r="G2364" s="1">
        <v>10.678033370889169</v>
      </c>
      <c r="H2364" s="1"/>
      <c r="I2364" s="1">
        <v>2.301941328880666</v>
      </c>
      <c r="J2364" s="1">
        <v>0.69976850025909776</v>
      </c>
      <c r="K2364" s="1">
        <v>10.32856229193851</v>
      </c>
      <c r="L2364" s="1">
        <v>10.67601717935208</v>
      </c>
      <c r="M2364" s="1">
        <v>3.7592189137995322E-2</v>
      </c>
      <c r="N2364" s="1">
        <v>7.0098644129601926</v>
      </c>
      <c r="O2364" s="1"/>
      <c r="P2364" s="1">
        <v>1.809445253187387</v>
      </c>
      <c r="Q2364" s="1">
        <v>2.666234202388551</v>
      </c>
      <c r="R2364" s="1"/>
      <c r="S2364" s="1"/>
      <c r="T2364" s="1">
        <v>3.0298877731837019</v>
      </c>
    </row>
    <row r="2365" spans="1:20" x14ac:dyDescent="0.3">
      <c r="A2365" s="25">
        <v>40010</v>
      </c>
      <c r="B2365" s="1">
        <v>2.8684238175161969</v>
      </c>
      <c r="C2365" s="1">
        <v>0.89446265672463965</v>
      </c>
      <c r="D2365" s="1">
        <v>0.84007292813342616</v>
      </c>
      <c r="E2365" s="1">
        <v>0.9356990867166064</v>
      </c>
      <c r="F2365" s="1">
        <v>17.370626032997531</v>
      </c>
      <c r="G2365" s="1">
        <v>10.99932597767261</v>
      </c>
      <c r="H2365" s="1"/>
      <c r="I2365" s="1">
        <v>2.326885107970059</v>
      </c>
      <c r="J2365" s="1">
        <v>0.710881003103914</v>
      </c>
      <c r="K2365" s="1">
        <v>10.51036336375909</v>
      </c>
      <c r="L2365" s="1">
        <v>10.77494205319563</v>
      </c>
      <c r="M2365" s="1">
        <v>3.7888371352559097E-2</v>
      </c>
      <c r="N2365" s="1">
        <v>7.0659048453657638</v>
      </c>
      <c r="O2365" s="1"/>
      <c r="P2365" s="1">
        <v>1.85412291376352</v>
      </c>
      <c r="Q2365" s="1">
        <v>2.670903614254307</v>
      </c>
      <c r="R2365" s="1"/>
      <c r="S2365" s="1"/>
      <c r="T2365" s="1">
        <v>3.066627288836389</v>
      </c>
    </row>
    <row r="2366" spans="1:20" x14ac:dyDescent="0.3">
      <c r="A2366" s="25">
        <v>40011</v>
      </c>
      <c r="B2366" s="1">
        <v>2.8593853914485878</v>
      </c>
      <c r="C2366" s="1">
        <v>0.91381940102195824</v>
      </c>
      <c r="D2366" s="1">
        <v>0.84007292813342616</v>
      </c>
      <c r="E2366" s="1">
        <v>0.94202167454031316</v>
      </c>
      <c r="F2366" s="1">
        <v>17.449500609018241</v>
      </c>
      <c r="G2366" s="1">
        <v>10.9282051198281</v>
      </c>
      <c r="H2366" s="1"/>
      <c r="I2366" s="1">
        <v>2.3423707993562042</v>
      </c>
      <c r="J2366" s="1">
        <v>0.69731844362482165</v>
      </c>
      <c r="K2366" s="1">
        <v>10.32723443514173</v>
      </c>
      <c r="L2366" s="1">
        <v>10.765609252239001</v>
      </c>
      <c r="M2366" s="1">
        <v>3.8148984328855287E-2</v>
      </c>
      <c r="N2366" s="1">
        <v>7.1784425400036849</v>
      </c>
      <c r="O2366" s="1"/>
      <c r="P2366" s="1">
        <v>1.820614668338058</v>
      </c>
      <c r="Q2366" s="1">
        <v>2.6765069084932152</v>
      </c>
      <c r="R2366" s="1"/>
      <c r="S2366" s="1"/>
      <c r="T2366" s="1">
        <v>3.0757235676314281</v>
      </c>
    </row>
    <row r="2367" spans="1:20" x14ac:dyDescent="0.3">
      <c r="A2367" s="25">
        <v>40014</v>
      </c>
      <c r="B2367" s="1">
        <v>2.8721811268816571</v>
      </c>
      <c r="C2367" s="1">
        <v>0.94399514924300043</v>
      </c>
      <c r="D2367" s="1">
        <v>0.84007292813342616</v>
      </c>
      <c r="E2367" s="1">
        <v>0.96912998315351084</v>
      </c>
      <c r="F2367" s="1">
        <v>18.05907398693758</v>
      </c>
      <c r="G2367" s="1">
        <v>10.85066175770814</v>
      </c>
      <c r="H2367" s="1"/>
      <c r="I2367" s="1">
        <v>2.3772419216165348</v>
      </c>
      <c r="J2367" s="1">
        <v>0.71591085065552507</v>
      </c>
      <c r="K2367" s="1">
        <v>10.32376453681055</v>
      </c>
      <c r="L2367" s="1">
        <v>11.100586671618281</v>
      </c>
      <c r="M2367" s="1">
        <v>3.8623676083445913E-2</v>
      </c>
      <c r="N2367" s="1">
        <v>7.2845183100017046</v>
      </c>
      <c r="O2367" s="1"/>
      <c r="P2367" s="1">
        <v>1.863058445884056</v>
      </c>
      <c r="Q2367" s="1">
        <v>2.6765069084932152</v>
      </c>
      <c r="R2367" s="1"/>
      <c r="S2367" s="1"/>
      <c r="T2367" s="1">
        <v>3.1396337861783858</v>
      </c>
    </row>
    <row r="2368" spans="1:20" x14ac:dyDescent="0.3">
      <c r="A2368" s="25">
        <v>40015</v>
      </c>
      <c r="B2368" s="1">
        <v>2.8495585916015158</v>
      </c>
      <c r="C2368" s="1">
        <v>0.95075601213041083</v>
      </c>
      <c r="D2368" s="1">
        <v>0.84007292813342616</v>
      </c>
      <c r="E2368" s="1">
        <v>0.96384974121107603</v>
      </c>
      <c r="F2368" s="1">
        <v>18.300259027535589</v>
      </c>
      <c r="G2368" s="1">
        <v>10.726577089295089</v>
      </c>
      <c r="H2368" s="1"/>
      <c r="I2368" s="1">
        <v>2.3946457849325631</v>
      </c>
      <c r="J2368" s="1">
        <v>0.7101575372167912</v>
      </c>
      <c r="K2368" s="1">
        <v>10.26614170494328</v>
      </c>
      <c r="L2368" s="1">
        <v>11.098836303896659</v>
      </c>
      <c r="M2368" s="1">
        <v>3.8512951672654443E-2</v>
      </c>
      <c r="N2368" s="1">
        <v>7.2685664542540156</v>
      </c>
      <c r="O2368" s="1"/>
      <c r="P2368" s="1">
        <v>1.8876311591889841</v>
      </c>
      <c r="Q2368" s="1">
        <v>2.5896558468656452</v>
      </c>
      <c r="R2368" s="1"/>
      <c r="S2368" s="1"/>
      <c r="T2368" s="1">
        <v>3.14430005906675</v>
      </c>
    </row>
    <row r="2369" spans="1:20" x14ac:dyDescent="0.3">
      <c r="A2369" s="25">
        <v>40016</v>
      </c>
      <c r="B2369" s="1">
        <v>2.837128070765488</v>
      </c>
      <c r="C2369" s="1">
        <v>0.9610409224090396</v>
      </c>
      <c r="D2369" s="1">
        <v>0.84007292813342616</v>
      </c>
      <c r="E2369" s="1">
        <v>0.95746614967539156</v>
      </c>
      <c r="F2369" s="1">
        <v>18.225397703177229</v>
      </c>
      <c r="G2369" s="1">
        <v>10.478599600736141</v>
      </c>
      <c r="H2369" s="1"/>
      <c r="I2369" s="1">
        <v>2.4025639325096799</v>
      </c>
      <c r="J2369" s="1">
        <v>0.70986262584281279</v>
      </c>
      <c r="K2369" s="1">
        <v>10.33076312569505</v>
      </c>
      <c r="L2369" s="1">
        <v>11.118107103369219</v>
      </c>
      <c r="M2369" s="1">
        <v>3.8210061162619727E-2</v>
      </c>
      <c r="N2369" s="1">
        <v>7.233390402176485</v>
      </c>
      <c r="O2369" s="1"/>
      <c r="P2369" s="1">
        <v>1.8786956270684481</v>
      </c>
      <c r="Q2369" s="1">
        <v>2.5915236116119469</v>
      </c>
      <c r="R2369" s="1"/>
      <c r="S2369" s="1"/>
      <c r="T2369" s="1">
        <v>3.1347903130537551</v>
      </c>
    </row>
    <row r="2370" spans="1:20" x14ac:dyDescent="0.3">
      <c r="A2370" s="25">
        <v>40017</v>
      </c>
      <c r="B2370" s="1">
        <v>2.8524473796851568</v>
      </c>
      <c r="C2370" s="1">
        <v>1.01067198998256</v>
      </c>
      <c r="D2370" s="1">
        <v>0.84007292813342616</v>
      </c>
      <c r="E2370" s="1">
        <v>0.98019788805821884</v>
      </c>
      <c r="F2370" s="1">
        <v>18.669950644175849</v>
      </c>
      <c r="G2370" s="1">
        <v>10.64976046276718</v>
      </c>
      <c r="H2370" s="1"/>
      <c r="I2370" s="1">
        <v>2.429288358285187</v>
      </c>
      <c r="J2370" s="1">
        <v>0.72115782850800514</v>
      </c>
      <c r="K2370" s="1">
        <v>10.534892503630671</v>
      </c>
      <c r="L2370" s="1">
        <v>11.462497996831461</v>
      </c>
      <c r="M2370" s="1">
        <v>3.8563775099692048E-2</v>
      </c>
      <c r="N2370" s="1">
        <v>7.403068968348582</v>
      </c>
      <c r="O2370" s="1"/>
      <c r="P2370" s="1">
        <v>1.8563567967936541</v>
      </c>
      <c r="Q2370" s="1">
        <v>2.5681765520520399</v>
      </c>
      <c r="R2370" s="1"/>
      <c r="S2370" s="1"/>
      <c r="T2370" s="1">
        <v>3.2043118724158339</v>
      </c>
    </row>
    <row r="2371" spans="1:20" x14ac:dyDescent="0.3">
      <c r="A2371" s="25">
        <v>40018</v>
      </c>
      <c r="B2371" s="1">
        <v>2.8558127698843219</v>
      </c>
      <c r="C2371" s="1">
        <v>1.021280141330734</v>
      </c>
      <c r="D2371" s="1">
        <v>0.84007292813342616</v>
      </c>
      <c r="E2371" s="1">
        <v>0.99313051885637904</v>
      </c>
      <c r="F2371" s="1">
        <v>18.656990070923332</v>
      </c>
      <c r="G2371" s="1">
        <v>10.62524545851632</v>
      </c>
      <c r="H2371" s="1"/>
      <c r="I2371" s="1">
        <v>2.5036796234122671</v>
      </c>
      <c r="J2371" s="1">
        <v>0.71145221782885371</v>
      </c>
      <c r="K2371" s="1">
        <v>10.655232596977809</v>
      </c>
      <c r="L2371" s="1">
        <v>11.55805934723983</v>
      </c>
      <c r="M2371" s="1">
        <v>3.8644539241602403E-2</v>
      </c>
      <c r="N2371" s="1">
        <v>7.4244984108428591</v>
      </c>
      <c r="O2371" s="1"/>
      <c r="P2371" s="1">
        <v>1.8786956270684481</v>
      </c>
      <c r="Q2371" s="1">
        <v>2.70825890964261</v>
      </c>
      <c r="R2371" s="1"/>
      <c r="S2371" s="1"/>
      <c r="T2371" s="1">
        <v>3.216597755463678</v>
      </c>
    </row>
    <row r="2372" spans="1:20" x14ac:dyDescent="0.3">
      <c r="A2372" s="25">
        <v>40021</v>
      </c>
      <c r="B2372" s="1">
        <v>2.846591603874189</v>
      </c>
      <c r="C2372" s="1">
        <v>1.0517439766936389</v>
      </c>
      <c r="D2372" s="1">
        <v>0.84007292813342616</v>
      </c>
      <c r="E2372" s="1">
        <v>0.99656470617433424</v>
      </c>
      <c r="F2372" s="1">
        <v>18.707790690889681</v>
      </c>
      <c r="G2372" s="1">
        <v>10.751302555589961</v>
      </c>
      <c r="H2372" s="1"/>
      <c r="I2372" s="1">
        <v>2.5863180691272589</v>
      </c>
      <c r="J2372" s="1">
        <v>0.70124736399943854</v>
      </c>
      <c r="K2372" s="1">
        <v>10.60497131943778</v>
      </c>
      <c r="L2372" s="1">
        <v>11.54445745212964</v>
      </c>
      <c r="M2372" s="1">
        <v>3.8289266190862703E-2</v>
      </c>
      <c r="N2372" s="1">
        <v>7.4198671369848546</v>
      </c>
      <c r="O2372" s="1"/>
      <c r="P2372" s="1">
        <v>1.8585906798237879</v>
      </c>
      <c r="Q2372" s="1">
        <v>2.9090436217191362</v>
      </c>
      <c r="R2372" s="1"/>
      <c r="S2372" s="1"/>
      <c r="T2372" s="1">
        <v>3.2219728292971102</v>
      </c>
    </row>
    <row r="2373" spans="1:20" x14ac:dyDescent="0.3">
      <c r="A2373" s="25">
        <v>40022</v>
      </c>
      <c r="B2373" s="1">
        <v>2.8672933849439231</v>
      </c>
      <c r="C2373" s="1">
        <v>1.04918808593748</v>
      </c>
      <c r="D2373" s="1">
        <v>0.84007292813342616</v>
      </c>
      <c r="E2373" s="1">
        <v>1.011532018426035</v>
      </c>
      <c r="F2373" s="1">
        <v>18.77127928178815</v>
      </c>
      <c r="G2373" s="1">
        <v>10.766462665840621</v>
      </c>
      <c r="H2373" s="1"/>
      <c r="I2373" s="1">
        <v>2.6402015749639371</v>
      </c>
      <c r="J2373" s="1">
        <v>0.69020612103244083</v>
      </c>
      <c r="K2373" s="1">
        <v>10.592520089098</v>
      </c>
      <c r="L2373" s="1">
        <v>11.547414481121301</v>
      </c>
      <c r="M2373" s="1">
        <v>3.866022050203323E-2</v>
      </c>
      <c r="N2373" s="1">
        <v>7.2792013065032126</v>
      </c>
      <c r="O2373" s="1"/>
      <c r="P2373" s="1">
        <v>1.88539727615885</v>
      </c>
      <c r="Q2373" s="1">
        <v>2.9604071529358329</v>
      </c>
      <c r="R2373" s="1"/>
      <c r="S2373" s="1"/>
      <c r="T2373" s="1">
        <v>3.2174246898995911</v>
      </c>
    </row>
    <row r="2374" spans="1:20" x14ac:dyDescent="0.3">
      <c r="A2374" s="25">
        <v>40023</v>
      </c>
      <c r="B2374" s="1">
        <v>2.887348597689849</v>
      </c>
      <c r="C2374" s="1">
        <v>1.0265109499428831</v>
      </c>
      <c r="D2374" s="1">
        <v>0.84007292813342616</v>
      </c>
      <c r="E2374" s="1">
        <v>1.0184345784290021</v>
      </c>
      <c r="F2374" s="1">
        <v>18.40990761517547</v>
      </c>
      <c r="G2374" s="1">
        <v>10.811211617431839</v>
      </c>
      <c r="H2374" s="1"/>
      <c r="I2374" s="1">
        <v>2.6536661604006109</v>
      </c>
      <c r="J2374" s="1">
        <v>0.68297136807568315</v>
      </c>
      <c r="K2374" s="1">
        <v>10.49976185610516</v>
      </c>
      <c r="L2374" s="1">
        <v>11.376454134646041</v>
      </c>
      <c r="M2374" s="1">
        <v>3.8797752705268543E-2</v>
      </c>
      <c r="N2374" s="1">
        <v>7.0836315429463967</v>
      </c>
      <c r="O2374" s="1"/>
      <c r="P2374" s="1">
        <v>1.87422786100818</v>
      </c>
      <c r="Q2374" s="1">
        <v>2.9062419745996819</v>
      </c>
      <c r="R2374" s="1"/>
      <c r="S2374" s="1"/>
      <c r="T2374" s="1">
        <v>3.1738924985233359</v>
      </c>
    </row>
    <row r="2375" spans="1:20" x14ac:dyDescent="0.3">
      <c r="A2375" s="25">
        <v>40024</v>
      </c>
      <c r="B2375" s="1">
        <v>2.9154210155291249</v>
      </c>
      <c r="C2375" s="1">
        <v>1.044197166909165</v>
      </c>
      <c r="D2375" s="1">
        <v>0.84007292813342616</v>
      </c>
      <c r="E2375" s="1">
        <v>1.0222452639258961</v>
      </c>
      <c r="F2375" s="1">
        <v>18.715698901525101</v>
      </c>
      <c r="G2375" s="1">
        <v>10.87357895463095</v>
      </c>
      <c r="H2375" s="1"/>
      <c r="I2375" s="1">
        <v>2.7349793618742511</v>
      </c>
      <c r="J2375" s="1">
        <v>0.69733544148945614</v>
      </c>
      <c r="K2375" s="1">
        <v>10.73753654635397</v>
      </c>
      <c r="L2375" s="1">
        <v>11.52652060268483</v>
      </c>
      <c r="M2375" s="1">
        <v>3.895428917975282E-2</v>
      </c>
      <c r="N2375" s="1">
        <v>7.154461688026843</v>
      </c>
      <c r="O2375" s="1"/>
      <c r="P2375" s="1">
        <v>1.921139404614447</v>
      </c>
      <c r="Q2375" s="1">
        <v>2.8763577384277168</v>
      </c>
      <c r="R2375" s="1"/>
      <c r="S2375" s="1"/>
      <c r="T2375" s="1">
        <v>3.2178381571175469</v>
      </c>
    </row>
    <row r="2376" spans="1:20" x14ac:dyDescent="0.3">
      <c r="A2376" s="25">
        <v>40025</v>
      </c>
      <c r="B2376" s="1">
        <v>2.9009786038321481</v>
      </c>
      <c r="C2376" s="1">
        <v>1.0603485026264881</v>
      </c>
      <c r="D2376" s="1">
        <v>0.84007292813342616</v>
      </c>
      <c r="E2376" s="1">
        <v>1.032473544554301</v>
      </c>
      <c r="F2376" s="1">
        <v>18.951120799434381</v>
      </c>
      <c r="G2376" s="1">
        <v>10.832583230840831</v>
      </c>
      <c r="H2376" s="1"/>
      <c r="I2376" s="1">
        <v>2.7240356126863832</v>
      </c>
      <c r="J2376" s="1">
        <v>0.6935981485694831</v>
      </c>
      <c r="K2376" s="1">
        <v>10.709175977970419</v>
      </c>
      <c r="L2376" s="1">
        <v>11.462448527656059</v>
      </c>
      <c r="M2376" s="1">
        <v>3.9306513667061331E-2</v>
      </c>
      <c r="N2376" s="1">
        <v>7.2143507132230864</v>
      </c>
      <c r="O2376" s="1"/>
      <c r="P2376" s="1">
        <v>2.0373013221017739</v>
      </c>
      <c r="Q2376" s="1">
        <v>2.9323906812790428</v>
      </c>
      <c r="R2376" s="1"/>
      <c r="S2376" s="1"/>
      <c r="T2376" s="1">
        <v>3.2347903130537552</v>
      </c>
    </row>
    <row r="2377" spans="1:20" x14ac:dyDescent="0.3">
      <c r="A2377" s="25">
        <v>40028</v>
      </c>
      <c r="B2377" s="1">
        <v>2.929211854955124</v>
      </c>
      <c r="C2377" s="1">
        <v>1.08028187072738</v>
      </c>
      <c r="D2377" s="1">
        <v>0.84007292813342616</v>
      </c>
      <c r="E2377" s="1">
        <v>1.0795469140812191</v>
      </c>
      <c r="F2377" s="1">
        <v>19.41907315154349</v>
      </c>
      <c r="G2377" s="1">
        <v>10.9265113664491</v>
      </c>
      <c r="H2377" s="1"/>
      <c r="I2377" s="1">
        <v>2.7561592141980862</v>
      </c>
      <c r="J2377" s="1">
        <v>0.71983418610812622</v>
      </c>
      <c r="K2377" s="1">
        <v>10.793857152706201</v>
      </c>
      <c r="L2377" s="1">
        <v>11.64390341328229</v>
      </c>
      <c r="M2377" s="1">
        <v>3.9580962534250107E-2</v>
      </c>
      <c r="N2377" s="1">
        <v>7.4536206858873904</v>
      </c>
      <c r="O2377" s="1"/>
      <c r="P2377" s="1">
        <v>2.224947496526843</v>
      </c>
      <c r="Q2377" s="1">
        <v>2.9604071529358329</v>
      </c>
      <c r="R2377" s="1"/>
      <c r="S2377" s="1"/>
      <c r="T2377" s="1">
        <v>3.3075605434140618</v>
      </c>
    </row>
    <row r="2378" spans="1:20" x14ac:dyDescent="0.3">
      <c r="A2378" s="25">
        <v>40029</v>
      </c>
      <c r="B2378" s="1">
        <v>2.956630112906228</v>
      </c>
      <c r="C2378" s="1">
        <v>1.106246907662128</v>
      </c>
      <c r="D2378" s="1">
        <v>0.84007292813342616</v>
      </c>
      <c r="E2378" s="1">
        <v>1.117328604015086</v>
      </c>
      <c r="F2378" s="1">
        <v>19.38224320476311</v>
      </c>
      <c r="G2378" s="1">
        <v>10.92001813403976</v>
      </c>
      <c r="H2378" s="1"/>
      <c r="I2378" s="1">
        <v>2.7315266792243742</v>
      </c>
      <c r="J2378" s="1">
        <v>0.74135977740358572</v>
      </c>
      <c r="K2378" s="1">
        <v>10.71635081661123</v>
      </c>
      <c r="L2378" s="1">
        <v>11.70435777422616</v>
      </c>
      <c r="M2378" s="1">
        <v>3.9772422435394549E-2</v>
      </c>
      <c r="N2378" s="1">
        <v>7.3588991700123332</v>
      </c>
      <c r="O2378" s="1"/>
      <c r="P2378" s="1">
        <v>2.1981409001652348</v>
      </c>
      <c r="Q2378" s="1">
        <v>2.9043742098533798</v>
      </c>
      <c r="R2378" s="1"/>
      <c r="S2378" s="1"/>
      <c r="T2378" s="1">
        <v>3.309982279976377</v>
      </c>
    </row>
    <row r="2379" spans="1:20" x14ac:dyDescent="0.3">
      <c r="A2379" s="25">
        <v>40030</v>
      </c>
      <c r="B2379" s="1">
        <v>2.979632218938213</v>
      </c>
      <c r="C2379" s="1">
        <v>1.107956864973269</v>
      </c>
      <c r="D2379" s="1">
        <v>0.84007292813342616</v>
      </c>
      <c r="E2379" s="1">
        <v>1.120953879145806</v>
      </c>
      <c r="F2379" s="1">
        <v>19.457067328722459</v>
      </c>
      <c r="G2379" s="1">
        <v>10.92520786861818</v>
      </c>
      <c r="H2379" s="1"/>
      <c r="I2379" s="1">
        <v>2.7304196462652479</v>
      </c>
      <c r="J2379" s="1">
        <v>0.7395737774209783</v>
      </c>
      <c r="K2379" s="1">
        <v>10.81428216620878</v>
      </c>
      <c r="L2379" s="1">
        <v>11.95892026775797</v>
      </c>
      <c r="M2379" s="1">
        <v>3.9525370598749478E-2</v>
      </c>
      <c r="N2379" s="1">
        <v>7.4051670076523086</v>
      </c>
      <c r="O2379" s="1"/>
      <c r="P2379" s="1">
        <v>2.1869714850145661</v>
      </c>
      <c r="Q2379" s="1">
        <v>2.968812094294194</v>
      </c>
      <c r="R2379" s="1"/>
      <c r="S2379" s="1"/>
      <c r="T2379" s="1">
        <v>3.3304193738925032</v>
      </c>
    </row>
    <row r="2380" spans="1:20" x14ac:dyDescent="0.3">
      <c r="A2380" s="25">
        <v>40031</v>
      </c>
      <c r="B2380" s="1">
        <v>3.034065651214314</v>
      </c>
      <c r="C2380" s="1">
        <v>1.0646165283567881</v>
      </c>
      <c r="D2380" s="1">
        <v>0.84007292813342616</v>
      </c>
      <c r="E2380" s="1">
        <v>1.0836193781090131</v>
      </c>
      <c r="F2380" s="1">
        <v>19.276763144507989</v>
      </c>
      <c r="G2380" s="1">
        <v>10.87943855060248</v>
      </c>
      <c r="H2380" s="1"/>
      <c r="I2380" s="1">
        <v>2.642597672264992</v>
      </c>
      <c r="J2380" s="1">
        <v>0.72944398641525243</v>
      </c>
      <c r="K2380" s="1">
        <v>10.667144158260101</v>
      </c>
      <c r="L2380" s="1">
        <v>11.764630906293229</v>
      </c>
      <c r="M2380" s="1">
        <v>3.9484054735569693E-2</v>
      </c>
      <c r="N2380" s="1">
        <v>7.3211859996300817</v>
      </c>
      <c r="O2380" s="1"/>
      <c r="P2380" s="1">
        <v>2.2160119644063072</v>
      </c>
      <c r="Q2380" s="1">
        <v>3.0117706839214038</v>
      </c>
      <c r="R2380" s="1"/>
      <c r="S2380" s="1"/>
      <c r="T2380" s="1">
        <v>3.293207324276437</v>
      </c>
    </row>
    <row r="2381" spans="1:20" x14ac:dyDescent="0.3">
      <c r="A2381" s="25">
        <v>40032</v>
      </c>
      <c r="B2381" s="1">
        <v>3.0063974154070539</v>
      </c>
      <c r="C2381" s="1">
        <v>1.0490855585492631</v>
      </c>
      <c r="D2381" s="1">
        <v>0.84007292813342616</v>
      </c>
      <c r="E2381" s="1">
        <v>1.0953647164665741</v>
      </c>
      <c r="F2381" s="1">
        <v>19.460767749015741</v>
      </c>
      <c r="G2381" s="1">
        <v>10.812877643130109</v>
      </c>
      <c r="H2381" s="1"/>
      <c r="I2381" s="1">
        <v>2.71808556168765</v>
      </c>
      <c r="J2381" s="1">
        <v>0.77035234427203703</v>
      </c>
      <c r="K2381" s="1">
        <v>10.849165825003089</v>
      </c>
      <c r="L2381" s="1">
        <v>12.008881768923191</v>
      </c>
      <c r="M2381" s="1">
        <v>3.9742194013328958E-2</v>
      </c>
      <c r="N2381" s="1">
        <v>7.3701861105242026</v>
      </c>
      <c r="O2381" s="1"/>
      <c r="P2381" s="1">
        <v>2.233883028620832</v>
      </c>
      <c r="Q2381" s="1">
        <v>2.9902913891077998</v>
      </c>
      <c r="R2381" s="1"/>
      <c r="S2381" s="1"/>
      <c r="T2381" s="1">
        <v>3.327170702894275</v>
      </c>
    </row>
    <row r="2382" spans="1:20" x14ac:dyDescent="0.3">
      <c r="A2382" s="25">
        <v>40035</v>
      </c>
      <c r="B2382" s="1">
        <v>2.9870489779759528</v>
      </c>
      <c r="C2382" s="1">
        <v>1.050439764856955</v>
      </c>
      <c r="D2382" s="1">
        <v>0.84007292813342616</v>
      </c>
      <c r="E2382" s="1">
        <v>1.137658904108851</v>
      </c>
      <c r="F2382" s="1">
        <v>19.534410203915581</v>
      </c>
      <c r="G2382" s="1">
        <v>11.062552354538489</v>
      </c>
      <c r="H2382" s="1"/>
      <c r="I2382" s="1">
        <v>2.7669664156396658</v>
      </c>
      <c r="J2382" s="1">
        <v>0.77355467643192755</v>
      </c>
      <c r="K2382" s="1">
        <v>11.00545449207929</v>
      </c>
      <c r="L2382" s="1">
        <v>12.11241442461683</v>
      </c>
      <c r="M2382" s="1">
        <v>4.0220049912006263E-2</v>
      </c>
      <c r="N2382" s="1">
        <v>7.4274618623972017</v>
      </c>
      <c r="O2382" s="1"/>
      <c r="P2382" s="1">
        <v>2.410359787895231</v>
      </c>
      <c r="Q2382" s="1">
        <v>3.0229772723992192</v>
      </c>
      <c r="R2382" s="1"/>
      <c r="S2382" s="1"/>
      <c r="T2382" s="1">
        <v>3.3567631423508608</v>
      </c>
    </row>
    <row r="2383" spans="1:20" x14ac:dyDescent="0.3">
      <c r="A2383" s="25">
        <v>40036</v>
      </c>
      <c r="B2383" s="1">
        <v>2.9394249165011579</v>
      </c>
      <c r="C2383" s="1">
        <v>1.047805901391283</v>
      </c>
      <c r="D2383" s="1">
        <v>0.84007292813342616</v>
      </c>
      <c r="E2383" s="1">
        <v>1.116030304249342</v>
      </c>
      <c r="F2383" s="1">
        <v>19.143807058453511</v>
      </c>
      <c r="G2383" s="1">
        <v>10.98874967643509</v>
      </c>
      <c r="H2383" s="1"/>
      <c r="I2383" s="1">
        <v>2.665948692083274</v>
      </c>
      <c r="J2383" s="1">
        <v>0.76545535876917847</v>
      </c>
      <c r="K2383" s="1">
        <v>10.985237804753179</v>
      </c>
      <c r="L2383" s="1">
        <v>11.78480651444662</v>
      </c>
      <c r="M2383" s="1">
        <v>3.9852276717797327E-2</v>
      </c>
      <c r="N2383" s="1">
        <v>7.2262624715324622</v>
      </c>
      <c r="O2383" s="1"/>
      <c r="P2383" s="1">
        <v>2.390254840624026</v>
      </c>
      <c r="Q2383" s="1">
        <v>2.987489741988345</v>
      </c>
      <c r="R2383" s="1"/>
      <c r="S2383" s="1"/>
      <c r="T2383" s="1">
        <v>3.2936207914943929</v>
      </c>
    </row>
    <row r="2384" spans="1:20" x14ac:dyDescent="0.3">
      <c r="A2384" s="25">
        <v>40037</v>
      </c>
      <c r="B2384" s="1">
        <v>2.9413433146226509</v>
      </c>
      <c r="C2384" s="1">
        <v>1.0920548889048061</v>
      </c>
      <c r="D2384" s="1">
        <v>0.84007292813342616</v>
      </c>
      <c r="E2384" s="1">
        <v>1.109791246838826</v>
      </c>
      <c r="F2384" s="1">
        <v>19.567182273114351</v>
      </c>
      <c r="G2384" s="1">
        <v>11.01983566548104</v>
      </c>
      <c r="H2384" s="1"/>
      <c r="I2384" s="1">
        <v>2.6737595866948309</v>
      </c>
      <c r="J2384" s="1">
        <v>0.80620127472465053</v>
      </c>
      <c r="K2384" s="1">
        <v>11.041151907994671</v>
      </c>
      <c r="L2384" s="1">
        <v>11.79476509294985</v>
      </c>
      <c r="M2384" s="1">
        <v>4.0699836738407123E-2</v>
      </c>
      <c r="N2384" s="1">
        <v>7.3568638092149818</v>
      </c>
      <c r="O2384" s="1"/>
      <c r="P2384" s="1">
        <v>2.3924887236541599</v>
      </c>
      <c r="Q2384" s="1">
        <v>2.8772916208008681</v>
      </c>
      <c r="R2384" s="1"/>
      <c r="S2384" s="1"/>
      <c r="T2384" s="1">
        <v>3.342468989958657</v>
      </c>
    </row>
    <row r="2385" spans="1:20" x14ac:dyDescent="0.3">
      <c r="A2385" s="25">
        <v>40038</v>
      </c>
      <c r="B2385" s="1">
        <v>2.923623554611626</v>
      </c>
      <c r="C2385" s="1">
        <v>1.1243976423457991</v>
      </c>
      <c r="D2385" s="1">
        <v>0.84007292813342616</v>
      </c>
      <c r="E2385" s="1">
        <v>1.0992175199375309</v>
      </c>
      <c r="F2385" s="1">
        <v>20.037288250255379</v>
      </c>
      <c r="G2385" s="1">
        <v>11.04188076650304</v>
      </c>
      <c r="H2385" s="1"/>
      <c r="I2385" s="1">
        <v>2.6477580532917449</v>
      </c>
      <c r="J2385" s="1">
        <v>0.82305699896865114</v>
      </c>
      <c r="K2385" s="1">
        <v>10.84534956070258</v>
      </c>
      <c r="L2385" s="1">
        <v>11.751559313186039</v>
      </c>
      <c r="M2385" s="1">
        <v>4.0075351833989761E-2</v>
      </c>
      <c r="N2385" s="1">
        <v>7.4758293449408484</v>
      </c>
      <c r="O2385" s="1"/>
      <c r="P2385" s="1">
        <v>2.3567465951985631</v>
      </c>
      <c r="Q2385" s="1">
        <v>2.8847626797860779</v>
      </c>
      <c r="R2385" s="1"/>
      <c r="S2385" s="1"/>
      <c r="T2385" s="1">
        <v>3.369580626107505</v>
      </c>
    </row>
    <row r="2386" spans="1:20" x14ac:dyDescent="0.3">
      <c r="A2386" s="25">
        <v>40039</v>
      </c>
      <c r="B2386" s="1">
        <v>2.9126657579552289</v>
      </c>
      <c r="C2386" s="1">
        <v>1.128414382415186</v>
      </c>
      <c r="D2386" s="1">
        <v>0.84007292813342616</v>
      </c>
      <c r="E2386" s="1">
        <v>1.093572904804502</v>
      </c>
      <c r="F2386" s="1">
        <v>19.970898405814388</v>
      </c>
      <c r="G2386" s="1">
        <v>11.007639002256679</v>
      </c>
      <c r="H2386" s="1"/>
      <c r="I2386" s="1">
        <v>2.6124197682627388</v>
      </c>
      <c r="J2386" s="1">
        <v>0.80699218791659433</v>
      </c>
      <c r="K2386" s="1">
        <v>10.63644420843351</v>
      </c>
      <c r="L2386" s="1">
        <v>11.63130424061991</v>
      </c>
      <c r="M2386" s="1">
        <v>3.9862279425166951E-2</v>
      </c>
      <c r="N2386" s="1">
        <v>7.4263234952726691</v>
      </c>
      <c r="O2386" s="1"/>
      <c r="P2386" s="1">
        <v>2.2718590401065639</v>
      </c>
      <c r="Q2386" s="1">
        <v>2.8903659740249861</v>
      </c>
      <c r="R2386" s="1"/>
      <c r="S2386" s="1"/>
      <c r="T2386" s="1">
        <v>3.3454223272297741</v>
      </c>
    </row>
    <row r="2387" spans="1:20" x14ac:dyDescent="0.3">
      <c r="A2387" s="25">
        <v>40042</v>
      </c>
      <c r="B2387" s="1">
        <v>2.8538427310519889</v>
      </c>
      <c r="C2387" s="1">
        <v>1.093295394638071</v>
      </c>
      <c r="D2387" s="1">
        <v>0.84007292813342616</v>
      </c>
      <c r="E2387" s="1">
        <v>1.077594324563663</v>
      </c>
      <c r="F2387" s="1">
        <v>19.143291631813941</v>
      </c>
      <c r="G2387" s="1">
        <v>10.83578225138505</v>
      </c>
      <c r="H2387" s="1"/>
      <c r="I2387" s="1">
        <v>2.5601276973433271</v>
      </c>
      <c r="J2387" s="1">
        <v>0.7917605063508466</v>
      </c>
      <c r="K2387" s="1">
        <v>10.387830265545819</v>
      </c>
      <c r="L2387" s="1">
        <v>11.332481218642849</v>
      </c>
      <c r="M2387" s="1">
        <v>3.8965399828646781E-2</v>
      </c>
      <c r="N2387" s="1">
        <v>7.3558309750607211</v>
      </c>
      <c r="O2387" s="1"/>
      <c r="P2387" s="1">
        <v>2.2673912740462958</v>
      </c>
      <c r="Q2387" s="1">
        <v>2.8296636193079019</v>
      </c>
      <c r="R2387" s="1"/>
      <c r="S2387" s="1"/>
      <c r="T2387" s="1">
        <v>3.2615475487300691</v>
      </c>
    </row>
    <row r="2388" spans="1:20" x14ac:dyDescent="0.3">
      <c r="A2388" s="25">
        <v>40043</v>
      </c>
      <c r="B2388" s="1">
        <v>2.8710149427567249</v>
      </c>
      <c r="C2388" s="1">
        <v>1.1318774420175</v>
      </c>
      <c r="D2388" s="1">
        <v>0.84007292813342616</v>
      </c>
      <c r="E2388" s="1">
        <v>1.1052740095853459</v>
      </c>
      <c r="F2388" s="1">
        <v>19.065737741545</v>
      </c>
      <c r="G2388" s="1">
        <v>10.784950903609101</v>
      </c>
      <c r="H2388" s="1"/>
      <c r="I2388" s="1">
        <v>2.6060234447082471</v>
      </c>
      <c r="J2388" s="1">
        <v>0.81848627914184302</v>
      </c>
      <c r="K2388" s="1">
        <v>10.504060267455751</v>
      </c>
      <c r="L2388" s="1">
        <v>11.627100652243771</v>
      </c>
      <c r="M2388" s="1">
        <v>3.880672223530704E-2</v>
      </c>
      <c r="N2388" s="1">
        <v>7.4527526261187997</v>
      </c>
      <c r="O2388" s="1"/>
      <c r="P2388" s="1">
        <v>2.2227136134701628</v>
      </c>
      <c r="Q2388" s="1">
        <v>2.828729736934751</v>
      </c>
      <c r="R2388" s="1"/>
      <c r="S2388" s="1"/>
      <c r="T2388" s="1">
        <v>3.2928529238039022</v>
      </c>
    </row>
    <row r="2389" spans="1:20" x14ac:dyDescent="0.3">
      <c r="A2389" s="25">
        <v>40044</v>
      </c>
      <c r="B2389" s="1">
        <v>2.8571469322808341</v>
      </c>
      <c r="C2389" s="1">
        <v>1.142028001841296</v>
      </c>
      <c r="D2389" s="1">
        <v>0.84007292813342616</v>
      </c>
      <c r="E2389" s="1">
        <v>1.109739070028495</v>
      </c>
      <c r="F2389" s="1">
        <v>19.00337764673904</v>
      </c>
      <c r="G2389" s="1">
        <v>10.915459317460121</v>
      </c>
      <c r="H2389" s="1"/>
      <c r="I2389" s="1">
        <v>2.7023875070613128</v>
      </c>
      <c r="J2389" s="1">
        <v>0.8326222492097205</v>
      </c>
      <c r="K2389" s="1">
        <v>10.69821273684849</v>
      </c>
      <c r="L2389" s="1">
        <v>11.776829983659219</v>
      </c>
      <c r="M2389" s="1">
        <v>3.8834934383485238E-2</v>
      </c>
      <c r="N2389" s="1">
        <v>7.5470798939233674</v>
      </c>
      <c r="O2389" s="1"/>
      <c r="P2389" s="1">
        <v>2.2227136134701628</v>
      </c>
      <c r="Q2389" s="1">
        <v>2.9230518575475308</v>
      </c>
      <c r="R2389" s="1"/>
      <c r="S2389" s="1"/>
      <c r="T2389" s="1">
        <v>3.3169521559362121</v>
      </c>
    </row>
    <row r="2390" spans="1:20" x14ac:dyDescent="0.3">
      <c r="A2390" s="25">
        <v>40045</v>
      </c>
      <c r="B2390" s="1">
        <v>2.866734304661144</v>
      </c>
      <c r="C2390" s="1">
        <v>1.1895022194272411</v>
      </c>
      <c r="D2390" s="1">
        <v>0.84007292813342616</v>
      </c>
      <c r="E2390" s="1">
        <v>1.119286300898007</v>
      </c>
      <c r="F2390" s="1">
        <v>19.289055615979422</v>
      </c>
      <c r="G2390" s="1">
        <v>11.02173306920864</v>
      </c>
      <c r="H2390" s="1"/>
      <c r="I2390" s="1">
        <v>2.818555636649974</v>
      </c>
      <c r="J2390" s="1">
        <v>0.83315763094558715</v>
      </c>
      <c r="K2390" s="1">
        <v>10.79385806795138</v>
      </c>
      <c r="L2390" s="1">
        <v>11.9409703948121</v>
      </c>
      <c r="M2390" s="1">
        <v>3.89292892427388E-2</v>
      </c>
      <c r="N2390" s="1">
        <v>7.5976657441685633</v>
      </c>
      <c r="O2390" s="1"/>
      <c r="P2390" s="1">
        <v>2.269625157076431</v>
      </c>
      <c r="Q2390" s="1">
        <v>2.9258535046669851</v>
      </c>
      <c r="R2390" s="1"/>
      <c r="S2390" s="1"/>
      <c r="T2390" s="1">
        <v>3.3568222090962831</v>
      </c>
    </row>
    <row r="2391" spans="1:20" x14ac:dyDescent="0.3">
      <c r="A2391" s="25">
        <v>40046</v>
      </c>
      <c r="B2391" s="1">
        <v>2.8811458100836171</v>
      </c>
      <c r="C2391" s="1">
        <v>1.284229436415361</v>
      </c>
      <c r="D2391" s="1">
        <v>0.84007292813342616</v>
      </c>
      <c r="E2391" s="1">
        <v>1.1480549951376831</v>
      </c>
      <c r="F2391" s="1">
        <v>19.668128242707461</v>
      </c>
      <c r="G2391" s="1">
        <v>11.19912729598598</v>
      </c>
      <c r="H2391" s="1"/>
      <c r="I2391" s="1">
        <v>2.846003290818464</v>
      </c>
      <c r="J2391" s="1">
        <v>0.8456918459453705</v>
      </c>
      <c r="K2391" s="1">
        <v>10.840234671568849</v>
      </c>
      <c r="L2391" s="1">
        <v>11.90812154271503</v>
      </c>
      <c r="M2391" s="1">
        <v>3.9434379140707097E-2</v>
      </c>
      <c r="N2391" s="1">
        <v>7.7334137468080533</v>
      </c>
      <c r="O2391" s="1"/>
      <c r="P2391" s="1">
        <v>2.2785606891969659</v>
      </c>
      <c r="Q2391" s="1">
        <v>2.940795622868531</v>
      </c>
      <c r="R2391" s="1"/>
      <c r="S2391" s="1"/>
      <c r="T2391" s="1">
        <v>3.4098050797401109</v>
      </c>
    </row>
    <row r="2392" spans="1:20" x14ac:dyDescent="0.3">
      <c r="A2392" s="25">
        <v>40049</v>
      </c>
      <c r="B2392" s="1">
        <v>2.889474283319855</v>
      </c>
      <c r="C2392" s="1">
        <v>1.2959006876263679</v>
      </c>
      <c r="D2392" s="1">
        <v>0.84007292813342616</v>
      </c>
      <c r="E2392" s="1">
        <v>1.135470098245124</v>
      </c>
      <c r="F2392" s="1">
        <v>19.86686022550732</v>
      </c>
      <c r="G2392" s="1">
        <v>11.11863453838129</v>
      </c>
      <c r="H2392" s="1"/>
      <c r="I2392" s="1">
        <v>2.8736084943273119</v>
      </c>
      <c r="J2392" s="1">
        <v>0.84974131526140018</v>
      </c>
      <c r="K2392" s="1">
        <v>10.58549064649527</v>
      </c>
      <c r="L2392" s="1">
        <v>11.9430887926669</v>
      </c>
      <c r="M2392" s="1">
        <v>3.9815628728221232E-2</v>
      </c>
      <c r="N2392" s="1">
        <v>7.6910406620008693</v>
      </c>
      <c r="O2392" s="1"/>
      <c r="P2392" s="1">
        <v>2.245052443771502</v>
      </c>
      <c r="Q2392" s="1">
        <v>2.9884236243614972</v>
      </c>
      <c r="R2392" s="1"/>
      <c r="S2392" s="1"/>
      <c r="T2392" s="1">
        <v>3.4125812167749601</v>
      </c>
    </row>
    <row r="2393" spans="1:20" x14ac:dyDescent="0.3">
      <c r="A2393" s="25">
        <v>40050</v>
      </c>
      <c r="B2393" s="1">
        <v>2.8717512528117082</v>
      </c>
      <c r="C2393" s="1">
        <v>1.277128623837156</v>
      </c>
      <c r="D2393" s="1">
        <v>0.84007292813342616</v>
      </c>
      <c r="E2393" s="1">
        <v>1.1287918918013939</v>
      </c>
      <c r="F2393" s="1">
        <v>19.632327737708771</v>
      </c>
      <c r="G2393" s="1">
        <v>11.029210916086431</v>
      </c>
      <c r="H2393" s="1"/>
      <c r="I2393" s="1">
        <v>2.897302090788362</v>
      </c>
      <c r="J2393" s="1">
        <v>0.81863451560390843</v>
      </c>
      <c r="K2393" s="1">
        <v>10.547613738972149</v>
      </c>
      <c r="L2393" s="1">
        <v>12.06727687102306</v>
      </c>
      <c r="M2393" s="1">
        <v>3.979673822149854E-2</v>
      </c>
      <c r="N2393" s="1">
        <v>7.6592360066075811</v>
      </c>
      <c r="O2393" s="1"/>
      <c r="P2393" s="1">
        <v>2.2405846777112339</v>
      </c>
      <c r="Q2393" s="1">
        <v>2.99869633046616</v>
      </c>
      <c r="R2393" s="1"/>
      <c r="S2393" s="1"/>
      <c r="T2393" s="1">
        <v>3.3916715888954561</v>
      </c>
    </row>
    <row r="2394" spans="1:20" x14ac:dyDescent="0.3">
      <c r="A2394" s="25">
        <v>40051</v>
      </c>
      <c r="B2394" s="1">
        <v>2.9014498224515011</v>
      </c>
      <c r="C2394" s="1">
        <v>1.342559526714084</v>
      </c>
      <c r="D2394" s="1">
        <v>0.84007292813342616</v>
      </c>
      <c r="E2394" s="1">
        <v>1.1434059966579579</v>
      </c>
      <c r="F2394" s="1">
        <v>19.56235338053548</v>
      </c>
      <c r="G2394" s="1">
        <v>11.15841018573588</v>
      </c>
      <c r="H2394" s="1"/>
      <c r="I2394" s="1">
        <v>2.8817060561106591</v>
      </c>
      <c r="J2394" s="1">
        <v>0.81927715700997872</v>
      </c>
      <c r="K2394" s="1">
        <v>10.699561108652439</v>
      </c>
      <c r="L2394" s="1">
        <v>12.28464958190494</v>
      </c>
      <c r="M2394" s="1">
        <v>3.9854728782511721E-2</v>
      </c>
      <c r="N2394" s="1">
        <v>7.6501123374424704</v>
      </c>
      <c r="O2394" s="1"/>
      <c r="P2394" s="1">
        <v>2.2852623382873669</v>
      </c>
      <c r="Q2394" s="1">
        <v>3.062200332533823</v>
      </c>
      <c r="R2394" s="1"/>
      <c r="S2394" s="1"/>
      <c r="T2394" s="1">
        <v>3.4119905493207372</v>
      </c>
    </row>
    <row r="2395" spans="1:20" x14ac:dyDescent="0.3">
      <c r="A2395" s="25">
        <v>40052</v>
      </c>
      <c r="B2395" s="1">
        <v>2.9457972149406282</v>
      </c>
      <c r="C2395" s="1">
        <v>1.3128674587819531</v>
      </c>
      <c r="D2395" s="1">
        <v>0.84007292813342616</v>
      </c>
      <c r="E2395" s="1">
        <v>1.137042288900564</v>
      </c>
      <c r="F2395" s="1">
        <v>19.630912054902058</v>
      </c>
      <c r="G2395" s="1">
        <v>11.203522186671609</v>
      </c>
      <c r="H2395" s="1"/>
      <c r="I2395" s="1">
        <v>2.88199567455935</v>
      </c>
      <c r="J2395" s="1">
        <v>0.81164844091212129</v>
      </c>
      <c r="K2395" s="1">
        <v>10.734342354831041</v>
      </c>
      <c r="L2395" s="1">
        <v>12.26327114477164</v>
      </c>
      <c r="M2395" s="1">
        <v>3.9767508942799817E-2</v>
      </c>
      <c r="N2395" s="1">
        <v>7.5840069171894786</v>
      </c>
      <c r="O2395" s="1"/>
      <c r="P2395" s="1">
        <v>2.3254722328032331</v>
      </c>
      <c r="Q2395" s="1">
        <v>3.0771424507353689</v>
      </c>
      <c r="R2395" s="1"/>
      <c r="S2395" s="1"/>
      <c r="T2395" s="1">
        <v>3.4083284111045522</v>
      </c>
    </row>
    <row r="2396" spans="1:20" x14ac:dyDescent="0.3">
      <c r="A2396" s="25">
        <v>40053</v>
      </c>
      <c r="B2396" s="1">
        <v>2.955221964094771</v>
      </c>
      <c r="C2396" s="1">
        <v>1.298179555274694</v>
      </c>
      <c r="D2396" s="1">
        <v>0.84007292813342616</v>
      </c>
      <c r="E2396" s="1">
        <v>1.137455862023582</v>
      </c>
      <c r="F2396" s="1">
        <v>19.64414076772011</v>
      </c>
      <c r="G2396" s="1">
        <v>11.30054847917954</v>
      </c>
      <c r="H2396" s="1"/>
      <c r="I2396" s="1">
        <v>2.8991324923001591</v>
      </c>
      <c r="J2396" s="1">
        <v>0.80365000455713709</v>
      </c>
      <c r="K2396" s="1">
        <v>10.7262636324061</v>
      </c>
      <c r="L2396" s="1">
        <v>12.293965508954489</v>
      </c>
      <c r="M2396" s="1">
        <v>4.0242293660106759E-2</v>
      </c>
      <c r="N2396" s="1">
        <v>7.5504900956951477</v>
      </c>
      <c r="O2396" s="1"/>
      <c r="P2396" s="1">
        <v>2.283028455257234</v>
      </c>
      <c r="Q2396" s="1">
        <v>3.1378448054524521</v>
      </c>
      <c r="R2396" s="1"/>
      <c r="S2396" s="1"/>
      <c r="T2396" s="1">
        <v>3.4081512108682852</v>
      </c>
    </row>
    <row r="2397" spans="1:20" x14ac:dyDescent="0.3">
      <c r="A2397" s="25">
        <v>40056</v>
      </c>
      <c r="B2397" s="1">
        <v>2.9466654228043452</v>
      </c>
      <c r="C2397" s="1">
        <v>1.250759937968694</v>
      </c>
      <c r="D2397" s="1">
        <v>0.84007292813342616</v>
      </c>
      <c r="E2397" s="1">
        <v>1.130714300866934</v>
      </c>
      <c r="F2397" s="1">
        <v>19.140097459988571</v>
      </c>
      <c r="G2397" s="1">
        <v>11.171108660949169</v>
      </c>
      <c r="H2397" s="1"/>
      <c r="I2397" s="1">
        <v>2.860585016066223</v>
      </c>
      <c r="J2397" s="1">
        <v>0.79497284278051317</v>
      </c>
      <c r="K2397" s="1">
        <v>10.47152112369761</v>
      </c>
      <c r="L2397" s="1">
        <v>12.1705736756014</v>
      </c>
      <c r="M2397" s="1">
        <v>3.9888085630487208E-2</v>
      </c>
      <c r="N2397" s="1">
        <v>7.282803232273948</v>
      </c>
      <c r="O2397" s="1"/>
      <c r="P2397" s="1">
        <v>2.2606896249824402</v>
      </c>
      <c r="Q2397" s="1">
        <v>3.2405718676547188</v>
      </c>
      <c r="R2397" s="1"/>
      <c r="S2397" s="1"/>
      <c r="T2397" s="1">
        <v>3.3365623154164239</v>
      </c>
    </row>
    <row r="2398" spans="1:20" x14ac:dyDescent="0.3">
      <c r="A2398" s="25">
        <v>40057</v>
      </c>
      <c r="B2398" s="1">
        <v>2.9307562098370079</v>
      </c>
      <c r="C2398" s="1">
        <v>1.1853826214975349</v>
      </c>
      <c r="D2398" s="1">
        <v>0.84007292813342616</v>
      </c>
      <c r="E2398" s="1">
        <v>1.1204190852811431</v>
      </c>
      <c r="F2398" s="1">
        <v>18.933032729337281</v>
      </c>
      <c r="G2398" s="1">
        <v>10.93087894890577</v>
      </c>
      <c r="H2398" s="1"/>
      <c r="I2398" s="1">
        <v>2.8105027547159169</v>
      </c>
      <c r="J2398" s="1">
        <v>0.79356188635635727</v>
      </c>
      <c r="K2398" s="1">
        <v>10.22125820344154</v>
      </c>
      <c r="L2398" s="1">
        <v>11.926283211557051</v>
      </c>
      <c r="M2398" s="1">
        <v>3.9254308725220607E-2</v>
      </c>
      <c r="N2398" s="1">
        <v>7.3009546787342234</v>
      </c>
      <c r="O2398" s="1"/>
      <c r="P2398" s="1">
        <v>2.233883028620832</v>
      </c>
      <c r="Q2398" s="1">
        <v>3.1098283340267892</v>
      </c>
      <c r="R2398" s="1"/>
      <c r="S2398" s="1"/>
      <c r="T2398" s="1">
        <v>3.296751329001776</v>
      </c>
    </row>
    <row r="2399" spans="1:20" x14ac:dyDescent="0.3">
      <c r="A2399" s="25">
        <v>40058</v>
      </c>
      <c r="B2399" s="1">
        <v>2.908885791473045</v>
      </c>
      <c r="C2399" s="1">
        <v>1.1241562782035399</v>
      </c>
      <c r="D2399" s="1">
        <v>0.84007292813342616</v>
      </c>
      <c r="E2399" s="1">
        <v>1.102924807803692</v>
      </c>
      <c r="F2399" s="1">
        <v>18.684565308701671</v>
      </c>
      <c r="G2399" s="1">
        <v>10.95998175471947</v>
      </c>
      <c r="H2399" s="1"/>
      <c r="I2399" s="1">
        <v>2.78639642385683</v>
      </c>
      <c r="J2399" s="1">
        <v>0.7711235265014913</v>
      </c>
      <c r="K2399" s="1">
        <v>10.010964036589341</v>
      </c>
      <c r="L2399" s="1">
        <v>11.85542137036485</v>
      </c>
      <c r="M2399" s="1">
        <v>3.8738888454627328E-2</v>
      </c>
      <c r="N2399" s="1">
        <v>7.4123456160713914</v>
      </c>
      <c r="O2399" s="1"/>
      <c r="P2399" s="1">
        <v>2.2115441983460382</v>
      </c>
      <c r="Q2399" s="1">
        <v>3.0734069210116379</v>
      </c>
      <c r="R2399" s="1"/>
      <c r="S2399" s="1"/>
      <c r="T2399" s="1">
        <v>3.271411695215598</v>
      </c>
    </row>
    <row r="2400" spans="1:20" x14ac:dyDescent="0.3">
      <c r="A2400" s="25">
        <v>40059</v>
      </c>
      <c r="B2400" s="1">
        <v>2.9084494650856532</v>
      </c>
      <c r="C2400" s="1">
        <v>1.130268319678805</v>
      </c>
      <c r="D2400" s="1">
        <v>0.84007292813342616</v>
      </c>
      <c r="E2400" s="1">
        <v>1.110995479470301</v>
      </c>
      <c r="F2400" s="1">
        <v>18.910300828198299</v>
      </c>
      <c r="G2400" s="1">
        <v>11.076322276863451</v>
      </c>
      <c r="H2400" s="1"/>
      <c r="I2400" s="1">
        <v>2.770874216965348</v>
      </c>
      <c r="J2400" s="1">
        <v>0.77944274537188363</v>
      </c>
      <c r="K2400" s="1">
        <v>10.113953237806101</v>
      </c>
      <c r="L2400" s="1">
        <v>11.860728714130699</v>
      </c>
      <c r="M2400" s="1">
        <v>3.8828972247361572E-2</v>
      </c>
      <c r="N2400" s="1">
        <v>7.417446336407278</v>
      </c>
      <c r="O2400" s="1"/>
      <c r="P2400" s="1">
        <v>2.2472863268016359</v>
      </c>
      <c r="Q2400" s="1">
        <v>3.0537953911754618</v>
      </c>
      <c r="R2400" s="1"/>
      <c r="S2400" s="1"/>
      <c r="T2400" s="1">
        <v>3.290431187241587</v>
      </c>
    </row>
    <row r="2401" spans="1:20" x14ac:dyDescent="0.3">
      <c r="A2401" s="25">
        <v>40060</v>
      </c>
      <c r="B2401" s="1">
        <v>2.919410032677336</v>
      </c>
      <c r="C2401" s="1">
        <v>1.209902448260505</v>
      </c>
      <c r="D2401" s="1">
        <v>0.84007292813342616</v>
      </c>
      <c r="E2401" s="1">
        <v>1.123113173889269</v>
      </c>
      <c r="F2401" s="1">
        <v>19.243870393442482</v>
      </c>
      <c r="G2401" s="1">
        <v>11.147920139969999</v>
      </c>
      <c r="H2401" s="1"/>
      <c r="I2401" s="1">
        <v>2.78144145328115</v>
      </c>
      <c r="J2401" s="1">
        <v>0.79017878779487116</v>
      </c>
      <c r="K2401" s="1">
        <v>10.35209704444549</v>
      </c>
      <c r="L2401" s="1">
        <v>12.16085565786619</v>
      </c>
      <c r="M2401" s="1">
        <v>3.9567658484392823E-2</v>
      </c>
      <c r="N2401" s="1">
        <v>7.4971855719283136</v>
      </c>
      <c r="O2401" s="1"/>
      <c r="P2401" s="1">
        <v>2.2562218589221721</v>
      </c>
      <c r="Q2401" s="1">
        <v>3.080877980227974</v>
      </c>
      <c r="R2401" s="1"/>
      <c r="S2401" s="1"/>
      <c r="T2401" s="1">
        <v>3.3462492616656858</v>
      </c>
    </row>
    <row r="2402" spans="1:20" x14ac:dyDescent="0.3">
      <c r="A2402" s="25">
        <v>40064</v>
      </c>
      <c r="B2402" s="1">
        <v>2.9715596258446402</v>
      </c>
      <c r="C2402" s="1">
        <v>1.2575381086344819</v>
      </c>
      <c r="D2402" s="1">
        <v>0.84007292813342616</v>
      </c>
      <c r="E2402" s="1">
        <v>1.145130061918296</v>
      </c>
      <c r="F2402" s="1">
        <v>19.827549274530341</v>
      </c>
      <c r="G2402" s="1">
        <v>11.37309600337024</v>
      </c>
      <c r="H2402" s="1"/>
      <c r="I2402" s="1">
        <v>2.8101696837307011</v>
      </c>
      <c r="J2402" s="1">
        <v>0.80257189300471865</v>
      </c>
      <c r="K2402" s="1">
        <v>10.586979013572879</v>
      </c>
      <c r="L2402" s="1">
        <v>12.32263017801068</v>
      </c>
      <c r="M2402" s="1">
        <v>4.0503844229739447E-2</v>
      </c>
      <c r="N2402" s="1">
        <v>7.5914236689129861</v>
      </c>
      <c r="O2402" s="1"/>
      <c r="P2402" s="1">
        <v>2.323238349773098</v>
      </c>
      <c r="Q2402" s="1">
        <v>3.146249747041939</v>
      </c>
      <c r="R2402" s="1"/>
      <c r="S2402" s="1"/>
      <c r="T2402" s="1">
        <v>3.4172474896633229</v>
      </c>
    </row>
    <row r="2403" spans="1:20" x14ac:dyDescent="0.3">
      <c r="A2403" s="25">
        <v>40065</v>
      </c>
      <c r="B2403" s="1">
        <v>3.0027178391774911</v>
      </c>
      <c r="C2403" s="1">
        <v>1.256637879299964</v>
      </c>
      <c r="D2403" s="1">
        <v>0.84007292813342616</v>
      </c>
      <c r="E2403" s="1">
        <v>1.135667526807741</v>
      </c>
      <c r="F2403" s="1">
        <v>19.71036464002054</v>
      </c>
      <c r="G2403" s="1">
        <v>11.351131213219841</v>
      </c>
      <c r="H2403" s="1"/>
      <c r="I2403" s="1">
        <v>2.793185436539523</v>
      </c>
      <c r="J2403" s="1">
        <v>0.79164668992618248</v>
      </c>
      <c r="K2403" s="1">
        <v>10.53667662941292</v>
      </c>
      <c r="L2403" s="1">
        <v>12.4575329336223</v>
      </c>
      <c r="M2403" s="1">
        <v>4.1135460378048661E-2</v>
      </c>
      <c r="N2403" s="1">
        <v>7.6357889362481952</v>
      </c>
      <c r="O2403" s="1"/>
      <c r="P2403" s="1">
        <v>2.3411094140141691</v>
      </c>
      <c r="Q2403" s="1">
        <v>3.1966793956543591</v>
      </c>
      <c r="R2403" s="1"/>
      <c r="S2403" s="1"/>
      <c r="T2403" s="1">
        <v>3.420496160661552</v>
      </c>
    </row>
    <row r="2404" spans="1:20" x14ac:dyDescent="0.3">
      <c r="A2404" s="25">
        <v>40066</v>
      </c>
      <c r="B2404" s="1">
        <v>3.0301026949423471</v>
      </c>
      <c r="C2404" s="1">
        <v>1.2437597789485659</v>
      </c>
      <c r="D2404" s="1">
        <v>0.84007292813342616</v>
      </c>
      <c r="E2404" s="1">
        <v>1.150991415365429</v>
      </c>
      <c r="F2404" s="1">
        <v>19.996260818399151</v>
      </c>
      <c r="G2404" s="1">
        <v>11.549682846392621</v>
      </c>
      <c r="H2404" s="1"/>
      <c r="I2404" s="1">
        <v>2.8239786376882692</v>
      </c>
      <c r="J2404" s="1">
        <v>0.79368950564336116</v>
      </c>
      <c r="K2404" s="1">
        <v>10.596293460077369</v>
      </c>
      <c r="L2404" s="1">
        <v>12.54353348379944</v>
      </c>
      <c r="M2404" s="1">
        <v>4.1956727662038222E-2</v>
      </c>
      <c r="N2404" s="1">
        <v>7.7154447782163489</v>
      </c>
      <c r="O2404" s="1"/>
      <c r="P2404" s="1">
        <v>2.4036581388048281</v>
      </c>
      <c r="Q2404" s="1">
        <v>3.18734057169172</v>
      </c>
      <c r="R2404" s="1"/>
      <c r="S2404" s="1"/>
      <c r="T2404" s="1">
        <v>3.457471943295928</v>
      </c>
    </row>
    <row r="2405" spans="1:20" x14ac:dyDescent="0.3">
      <c r="A2405" s="25">
        <v>40067</v>
      </c>
      <c r="B2405" s="1">
        <v>3.0074341509066032</v>
      </c>
      <c r="C2405" s="1">
        <v>1.251969212572962</v>
      </c>
      <c r="D2405" s="1">
        <v>0.84007292813342616</v>
      </c>
      <c r="E2405" s="1">
        <v>1.137990635637979</v>
      </c>
      <c r="F2405" s="1">
        <v>19.888089720312099</v>
      </c>
      <c r="G2405" s="1">
        <v>11.56011337872096</v>
      </c>
      <c r="H2405" s="1"/>
      <c r="I2405" s="1">
        <v>2.7996023649530222</v>
      </c>
      <c r="J2405" s="1">
        <v>0.7964102371657612</v>
      </c>
      <c r="K2405" s="1">
        <v>10.6328718818491</v>
      </c>
      <c r="L2405" s="1">
        <v>12.647935135841619</v>
      </c>
      <c r="M2405" s="1">
        <v>4.1647654496419738E-2</v>
      </c>
      <c r="N2405" s="1">
        <v>7.6666578198273223</v>
      </c>
      <c r="O2405" s="1"/>
      <c r="P2405" s="1">
        <v>2.4014242557746952</v>
      </c>
      <c r="Q2405" s="1">
        <v>3.1546546884003002</v>
      </c>
      <c r="R2405" s="1"/>
      <c r="S2405" s="1"/>
      <c r="T2405" s="1">
        <v>3.4474896633195549</v>
      </c>
    </row>
    <row r="2406" spans="1:20" x14ac:dyDescent="0.3">
      <c r="A2406" s="25">
        <v>40070</v>
      </c>
      <c r="B2406" s="1">
        <v>3.008087080035061</v>
      </c>
      <c r="C2406" s="1">
        <v>1.2812288162556431</v>
      </c>
      <c r="D2406" s="1">
        <v>0.84007292813342616</v>
      </c>
      <c r="E2406" s="1">
        <v>1.1531757755451411</v>
      </c>
      <c r="F2406" s="1">
        <v>20.05839507176719</v>
      </c>
      <c r="G2406" s="1">
        <v>11.73121662430648</v>
      </c>
      <c r="H2406" s="1"/>
      <c r="I2406" s="1">
        <v>2.89591604824209</v>
      </c>
      <c r="J2406" s="1">
        <v>0.81267610760213782</v>
      </c>
      <c r="K2406" s="1">
        <v>10.679603481690849</v>
      </c>
      <c r="L2406" s="1">
        <v>12.73384665195143</v>
      </c>
      <c r="M2406" s="1">
        <v>4.2367128485671042E-2</v>
      </c>
      <c r="N2406" s="1">
        <v>7.6884379104672016</v>
      </c>
      <c r="O2406" s="1"/>
      <c r="P2406" s="1">
        <v>2.3746176594396329</v>
      </c>
      <c r="Q2406" s="1">
        <v>3.214423160975358</v>
      </c>
      <c r="R2406" s="1"/>
      <c r="S2406" s="1"/>
      <c r="T2406" s="1">
        <v>3.4770821027761412</v>
      </c>
    </row>
    <row r="2407" spans="1:20" x14ac:dyDescent="0.3">
      <c r="A2407" s="25">
        <v>40071</v>
      </c>
      <c r="B2407" s="1">
        <v>3.0107008600847358</v>
      </c>
      <c r="C2407" s="1">
        <v>1.311698439598624</v>
      </c>
      <c r="D2407" s="1">
        <v>0.84007292813342616</v>
      </c>
      <c r="E2407" s="1">
        <v>1.1563430966263799</v>
      </c>
      <c r="F2407" s="1">
        <v>20.227550000701541</v>
      </c>
      <c r="G2407" s="1">
        <v>11.86064935492438</v>
      </c>
      <c r="H2407" s="1"/>
      <c r="I2407" s="1">
        <v>2.9008809008860972</v>
      </c>
      <c r="J2407" s="1">
        <v>0.80501924759436438</v>
      </c>
      <c r="K2407" s="1">
        <v>10.70453544770057</v>
      </c>
      <c r="L2407" s="1">
        <v>12.924295361525949</v>
      </c>
      <c r="M2407" s="1">
        <v>4.2508296865797303E-2</v>
      </c>
      <c r="N2407" s="1">
        <v>7.7294589832961691</v>
      </c>
      <c r="O2407" s="1"/>
      <c r="P2407" s="1">
        <v>2.3701498933793652</v>
      </c>
      <c r="Q2407" s="1">
        <v>3.1938777485349039</v>
      </c>
      <c r="R2407" s="1"/>
      <c r="S2407" s="1"/>
      <c r="T2407" s="1">
        <v>3.5004725339633831</v>
      </c>
    </row>
    <row r="2408" spans="1:20" x14ac:dyDescent="0.3">
      <c r="A2408" s="25">
        <v>40072</v>
      </c>
      <c r="B2408" s="1">
        <v>3.0430768733543241</v>
      </c>
      <c r="C2408" s="1">
        <v>1.3446790069318419</v>
      </c>
      <c r="D2408" s="1">
        <v>0.84007292813342616</v>
      </c>
      <c r="E2408" s="1">
        <v>1.1679193735125879</v>
      </c>
      <c r="F2408" s="1">
        <v>20.69995131880826</v>
      </c>
      <c r="G2408" s="1">
        <v>12.08279683688091</v>
      </c>
      <c r="H2408" s="1"/>
      <c r="I2408" s="1">
        <v>2.9426691725964109</v>
      </c>
      <c r="J2408" s="1">
        <v>0.81927790664365341</v>
      </c>
      <c r="K2408" s="1">
        <v>10.880220469363</v>
      </c>
      <c r="L2408" s="1">
        <v>13.127454974397679</v>
      </c>
      <c r="M2408" s="1">
        <v>4.2849595944485758E-2</v>
      </c>
      <c r="N2408" s="1">
        <v>7.924125652584701</v>
      </c>
      <c r="O2408" s="1"/>
      <c r="P2408" s="1">
        <v>2.3679160103492309</v>
      </c>
      <c r="Q2408" s="1">
        <v>3.30314198734923</v>
      </c>
      <c r="R2408" s="1"/>
      <c r="S2408" s="1"/>
      <c r="T2408" s="1">
        <v>3.568222090962792</v>
      </c>
    </row>
    <row r="2409" spans="1:20" x14ac:dyDescent="0.3">
      <c r="A2409" s="25">
        <v>40073</v>
      </c>
      <c r="B2409" s="1">
        <v>3.0606258876647572</v>
      </c>
      <c r="C2409" s="1">
        <v>1.310291969737297</v>
      </c>
      <c r="D2409" s="1">
        <v>0.84007292813342616</v>
      </c>
      <c r="E2409" s="1">
        <v>1.165895109035197</v>
      </c>
      <c r="F2409" s="1">
        <v>20.568818552277939</v>
      </c>
      <c r="G2409" s="1">
        <v>11.97447224224174</v>
      </c>
      <c r="H2409" s="1"/>
      <c r="I2409" s="1">
        <v>2.898086088898947</v>
      </c>
      <c r="J2409" s="1">
        <v>0.8028346044568111</v>
      </c>
      <c r="K2409" s="1">
        <v>10.96997428150617</v>
      </c>
      <c r="L2409" s="1">
        <v>13.175029248866529</v>
      </c>
      <c r="M2409" s="1">
        <v>4.2910848061864369E-2</v>
      </c>
      <c r="N2409" s="1">
        <v>7.9145984100019193</v>
      </c>
      <c r="O2409" s="1"/>
      <c r="P2409" s="1">
        <v>2.361214361258829</v>
      </c>
      <c r="Q2409" s="1">
        <v>3.2872659867745329</v>
      </c>
      <c r="R2409" s="1"/>
      <c r="S2409" s="1"/>
      <c r="T2409" s="1">
        <v>3.5579444772593081</v>
      </c>
    </row>
    <row r="2410" spans="1:20" x14ac:dyDescent="0.3">
      <c r="A2410" s="25">
        <v>40074</v>
      </c>
      <c r="B2410" s="1">
        <v>3.0571805093107369</v>
      </c>
      <c r="C2410" s="1">
        <v>1.298089699424462</v>
      </c>
      <c r="D2410" s="1">
        <v>0.84007292813342616</v>
      </c>
      <c r="E2410" s="1">
        <v>1.173448774163536</v>
      </c>
      <c r="F2410" s="1">
        <v>20.787420262188181</v>
      </c>
      <c r="G2410" s="1">
        <v>12.19697248557477</v>
      </c>
      <c r="H2410" s="1"/>
      <c r="I2410" s="1">
        <v>2.8799169172522459</v>
      </c>
      <c r="J2410" s="1">
        <v>0.80673158906201747</v>
      </c>
      <c r="K2410" s="1">
        <v>11.166430616611059</v>
      </c>
      <c r="L2410" s="1">
        <v>13.24668977091218</v>
      </c>
      <c r="M2410" s="1">
        <v>4.3167646853472019E-2</v>
      </c>
      <c r="N2410" s="1">
        <v>7.9769288899740438</v>
      </c>
      <c r="O2410" s="1"/>
      <c r="P2410" s="1">
        <v>2.3411094140141699</v>
      </c>
      <c r="Q2410" s="1">
        <v>3.286332104401382</v>
      </c>
      <c r="R2410" s="1"/>
      <c r="S2410" s="1"/>
      <c r="T2410" s="1">
        <v>3.5855286473715342</v>
      </c>
    </row>
    <row r="2411" spans="1:20" x14ac:dyDescent="0.3">
      <c r="A2411" s="25">
        <v>40077</v>
      </c>
      <c r="B2411" s="1">
        <v>3.0330151516267949</v>
      </c>
      <c r="C2411" s="1">
        <v>1.310006710739791</v>
      </c>
      <c r="D2411" s="1">
        <v>0.84007292813342616</v>
      </c>
      <c r="E2411" s="1">
        <v>1.168745091544509</v>
      </c>
      <c r="F2411" s="1">
        <v>21.052038483113389</v>
      </c>
      <c r="G2411" s="1">
        <v>12.43242819576815</v>
      </c>
      <c r="H2411" s="1"/>
      <c r="I2411" s="1">
        <v>2.9087213452858012</v>
      </c>
      <c r="J2411" s="1">
        <v>0.80089674100729524</v>
      </c>
      <c r="K2411" s="1">
        <v>11.19216004376254</v>
      </c>
      <c r="L2411" s="1">
        <v>13.13752568718958</v>
      </c>
      <c r="M2411" s="1">
        <v>4.3408797989015438E-2</v>
      </c>
      <c r="N2411" s="1">
        <v>7.9789154874587549</v>
      </c>
      <c r="O2411" s="1"/>
      <c r="P2411" s="1">
        <v>2.316536700682696</v>
      </c>
      <c r="Q2411" s="1">
        <v>3.302208104744953</v>
      </c>
      <c r="R2411" s="1"/>
      <c r="S2411" s="1"/>
      <c r="T2411" s="1">
        <v>3.5988186650915579</v>
      </c>
    </row>
    <row r="2412" spans="1:20" x14ac:dyDescent="0.3">
      <c r="A2412" s="25">
        <v>40078</v>
      </c>
      <c r="B2412" s="1">
        <v>3.0333445631431881</v>
      </c>
      <c r="C2412" s="1">
        <v>1.350488679898008</v>
      </c>
      <c r="D2412" s="1">
        <v>0.84007292813342616</v>
      </c>
      <c r="E2412" s="1">
        <v>1.163428192988984</v>
      </c>
      <c r="F2412" s="1">
        <v>21.46708644090582</v>
      </c>
      <c r="G2412" s="1">
        <v>12.47329745669712</v>
      </c>
      <c r="H2412" s="1"/>
      <c r="I2412" s="1">
        <v>2.95403991483396</v>
      </c>
      <c r="J2412" s="1">
        <v>0.79721180549286974</v>
      </c>
      <c r="K2412" s="1">
        <v>11.13540751279683</v>
      </c>
      <c r="L2412" s="1">
        <v>13.23156043081153</v>
      </c>
      <c r="M2412" s="1">
        <v>4.3468992529867162E-2</v>
      </c>
      <c r="N2412" s="1">
        <v>8.0307416383403698</v>
      </c>
      <c r="O2412" s="1"/>
      <c r="P2412" s="1">
        <v>2.4349325012001581</v>
      </c>
      <c r="Q2412" s="1">
        <v>3.3040758697223809</v>
      </c>
      <c r="R2412" s="1"/>
      <c r="S2412" s="1"/>
      <c r="T2412" s="1">
        <v>3.632191376255173</v>
      </c>
    </row>
    <row r="2413" spans="1:20" x14ac:dyDescent="0.3">
      <c r="A2413" s="25">
        <v>40079</v>
      </c>
      <c r="B2413" s="1">
        <v>3.0006691911057888</v>
      </c>
      <c r="C2413" s="1">
        <v>1.29188944971859</v>
      </c>
      <c r="D2413" s="1">
        <v>0.84007292813342616</v>
      </c>
      <c r="E2413" s="1">
        <v>1.1350709848192819</v>
      </c>
      <c r="F2413" s="1">
        <v>21.108771612959771</v>
      </c>
      <c r="G2413" s="1">
        <v>12.359378309481651</v>
      </c>
      <c r="H2413" s="1"/>
      <c r="I2413" s="1">
        <v>2.9398183594687208</v>
      </c>
      <c r="J2413" s="1">
        <v>0.78603006198550462</v>
      </c>
      <c r="K2413" s="1">
        <v>11.01579542179373</v>
      </c>
      <c r="L2413" s="1">
        <v>12.99843239998636</v>
      </c>
      <c r="M2413" s="1">
        <v>4.2863360807150343E-2</v>
      </c>
      <c r="N2413" s="1">
        <v>7.8909597059617438</v>
      </c>
      <c r="O2413" s="1"/>
      <c r="P2413" s="1">
        <v>2.4729085126858901</v>
      </c>
      <c r="Q2413" s="1">
        <v>3.1938777485349039</v>
      </c>
      <c r="R2413" s="1"/>
      <c r="S2413" s="1"/>
      <c r="T2413" s="1">
        <v>3.573301831069112</v>
      </c>
    </row>
    <row r="2414" spans="1:20" x14ac:dyDescent="0.3">
      <c r="A2414" s="25">
        <v>40080</v>
      </c>
      <c r="B2414" s="1">
        <v>2.9802894479294202</v>
      </c>
      <c r="C2414" s="1">
        <v>1.261650385347689</v>
      </c>
      <c r="D2414" s="1">
        <v>0.84007292813342616</v>
      </c>
      <c r="E2414" s="1">
        <v>1.1457621222425169</v>
      </c>
      <c r="F2414" s="1">
        <v>20.87228462757696</v>
      </c>
      <c r="G2414" s="1">
        <v>12.22788898183113</v>
      </c>
      <c r="H2414" s="1"/>
      <c r="I2414" s="1">
        <v>2.8827712598394379</v>
      </c>
      <c r="J2414" s="1">
        <v>0.79280830012131287</v>
      </c>
      <c r="K2414" s="1">
        <v>11.196119020843449</v>
      </c>
      <c r="L2414" s="1">
        <v>12.892156390483819</v>
      </c>
      <c r="M2414" s="1">
        <v>4.2918355790691143E-2</v>
      </c>
      <c r="N2414" s="1">
        <v>7.7790336628428651</v>
      </c>
      <c r="O2414" s="1"/>
      <c r="P2414" s="1">
        <v>2.4125936709253648</v>
      </c>
      <c r="Q2414" s="1">
        <v>3.2331008084383819</v>
      </c>
      <c r="R2414" s="1"/>
      <c r="S2414" s="1"/>
      <c r="T2414" s="1">
        <v>3.5467217956290651</v>
      </c>
    </row>
    <row r="2415" spans="1:20" x14ac:dyDescent="0.3">
      <c r="A2415" s="25">
        <v>40081</v>
      </c>
      <c r="B2415" s="1">
        <v>2.9883279564667071</v>
      </c>
      <c r="C2415" s="1">
        <v>1.2937177757715841</v>
      </c>
      <c r="D2415" s="1">
        <v>0.84007292813342616</v>
      </c>
      <c r="E2415" s="1">
        <v>1.1614505472125101</v>
      </c>
      <c r="F2415" s="1">
        <v>20.89493380844851</v>
      </c>
      <c r="G2415" s="1">
        <v>12.23401090500456</v>
      </c>
      <c r="H2415" s="1"/>
      <c r="I2415" s="1">
        <v>2.9262834680538692</v>
      </c>
      <c r="J2415" s="1">
        <v>0.79978227664904344</v>
      </c>
      <c r="K2415" s="1">
        <v>11.29650549412591</v>
      </c>
      <c r="L2415" s="1">
        <v>12.988892993739549</v>
      </c>
      <c r="M2415" s="1">
        <v>4.2727185908487633E-2</v>
      </c>
      <c r="N2415" s="1">
        <v>7.8378737593559302</v>
      </c>
      <c r="O2415" s="1"/>
      <c r="P2415" s="1">
        <v>2.3500449461081598</v>
      </c>
      <c r="Q2415" s="1">
        <v>3.1733323360944512</v>
      </c>
      <c r="R2415" s="1"/>
      <c r="S2415" s="1"/>
      <c r="T2415" s="1">
        <v>3.5649734199645642</v>
      </c>
    </row>
    <row r="2416" spans="1:20" x14ac:dyDescent="0.3">
      <c r="A2416" s="25">
        <v>40084</v>
      </c>
      <c r="B2416" s="1">
        <v>2.9802427120425672</v>
      </c>
      <c r="C2416" s="1">
        <v>1.3138157625677349</v>
      </c>
      <c r="D2416" s="1">
        <v>0.84007292813342616</v>
      </c>
      <c r="E2416" s="1">
        <v>1.162176685679964</v>
      </c>
      <c r="F2416" s="1">
        <v>21.200466195230369</v>
      </c>
      <c r="G2416" s="1">
        <v>12.387720675214689</v>
      </c>
      <c r="H2416" s="1"/>
      <c r="I2416" s="1">
        <v>2.9419460510552091</v>
      </c>
      <c r="J2416" s="1">
        <v>0.80628180456721765</v>
      </c>
      <c r="K2416" s="1">
        <v>11.661995069771431</v>
      </c>
      <c r="L2416" s="1">
        <v>13.24862836216507</v>
      </c>
      <c r="M2416" s="1">
        <v>4.3243146575754968E-2</v>
      </c>
      <c r="N2416" s="1">
        <v>8.0109139535469556</v>
      </c>
      <c r="O2416" s="1"/>
      <c r="P2416" s="1">
        <v>2.3746176594396329</v>
      </c>
      <c r="Q2416" s="1">
        <v>3.267654456707231</v>
      </c>
      <c r="R2416" s="1"/>
      <c r="S2416" s="1"/>
      <c r="T2416" s="1">
        <v>3.6217365623154212</v>
      </c>
    </row>
    <row r="2417" spans="1:20" x14ac:dyDescent="0.3">
      <c r="A2417" s="25">
        <v>40085</v>
      </c>
      <c r="B2417" s="1">
        <v>2.9710364483030678</v>
      </c>
      <c r="C2417" s="1">
        <v>1.28306003356334</v>
      </c>
      <c r="D2417" s="1">
        <v>0.84007292813342616</v>
      </c>
      <c r="E2417" s="1">
        <v>1.168359540026946</v>
      </c>
      <c r="F2417" s="1">
        <v>21.03614030847049</v>
      </c>
      <c r="G2417" s="1">
        <v>12.304382603737171</v>
      </c>
      <c r="H2417" s="1"/>
      <c r="I2417" s="1">
        <v>2.91047426091587</v>
      </c>
      <c r="J2417" s="1">
        <v>0.80728692776146815</v>
      </c>
      <c r="K2417" s="1">
        <v>11.665929674368391</v>
      </c>
      <c r="L2417" s="1">
        <v>13.619080785507011</v>
      </c>
      <c r="M2417" s="1">
        <v>4.3058893164978088E-2</v>
      </c>
      <c r="N2417" s="1">
        <v>7.9870859346649112</v>
      </c>
      <c r="O2417" s="1"/>
      <c r="P2417" s="1">
        <v>2.316536700682696</v>
      </c>
      <c r="Q2417" s="1">
        <v>3.2218942199605669</v>
      </c>
      <c r="R2417" s="1"/>
      <c r="S2417" s="1"/>
      <c r="T2417" s="1">
        <v>3.6169521559362132</v>
      </c>
    </row>
    <row r="2418" spans="1:20" x14ac:dyDescent="0.3">
      <c r="A2418" s="25">
        <v>40086</v>
      </c>
      <c r="B2418" s="1">
        <v>2.9886420195956749</v>
      </c>
      <c r="C2418" s="1">
        <v>1.267872929031626</v>
      </c>
      <c r="D2418" s="1">
        <v>0.84007292813342616</v>
      </c>
      <c r="E2418" s="1">
        <v>1.1876804946957471</v>
      </c>
      <c r="F2418" s="1">
        <v>21.123859612074391</v>
      </c>
      <c r="G2418" s="1">
        <v>12.354286574867579</v>
      </c>
      <c r="H2418" s="1"/>
      <c r="I2418" s="1">
        <v>2.8946052315474389</v>
      </c>
      <c r="J2418" s="1">
        <v>0.80193483097586915</v>
      </c>
      <c r="K2418" s="1">
        <v>11.572307573918559</v>
      </c>
      <c r="L2418" s="1">
        <v>13.86630024859293</v>
      </c>
      <c r="M2418" s="1">
        <v>4.3479505479061049E-2</v>
      </c>
      <c r="N2418" s="1">
        <v>8.0296048941409435</v>
      </c>
      <c r="O2418" s="1"/>
      <c r="P2418" s="1">
        <v>2.289730104347635</v>
      </c>
      <c r="Q2418" s="1">
        <v>3.1845389245722662</v>
      </c>
      <c r="R2418" s="1"/>
      <c r="S2418" s="1"/>
      <c r="T2418" s="1">
        <v>3.6336089781453089</v>
      </c>
    </row>
    <row r="2419" spans="1:20" x14ac:dyDescent="0.3">
      <c r="A2419" s="25">
        <v>40087</v>
      </c>
      <c r="B2419" s="1">
        <v>2.9617842567169941</v>
      </c>
      <c r="C2419" s="1">
        <v>1.2105554972219059</v>
      </c>
      <c r="D2419" s="1">
        <v>0.84007292813342616</v>
      </c>
      <c r="E2419" s="1">
        <v>1.169024281315862</v>
      </c>
      <c r="F2419" s="1">
        <v>20.62196337653473</v>
      </c>
      <c r="G2419" s="1">
        <v>12.26728772318063</v>
      </c>
      <c r="H2419" s="1"/>
      <c r="I2419" s="1">
        <v>2.8123986554646421</v>
      </c>
      <c r="J2419" s="1">
        <v>0.78851898382431262</v>
      </c>
      <c r="K2419" s="1">
        <v>11.44845094815771</v>
      </c>
      <c r="L2419" s="1">
        <v>13.816986227095409</v>
      </c>
      <c r="M2419" s="1">
        <v>4.3059900815554102E-2</v>
      </c>
      <c r="N2419" s="1">
        <v>7.8654763283248554</v>
      </c>
      <c r="O2419" s="1"/>
      <c r="P2419" s="1">
        <v>2.231649145590699</v>
      </c>
      <c r="Q2419" s="1">
        <v>3.1817372774528119</v>
      </c>
      <c r="R2419" s="1"/>
      <c r="S2419" s="1"/>
      <c r="T2419" s="1">
        <v>3.5711163614884871</v>
      </c>
    </row>
    <row r="2420" spans="1:20" x14ac:dyDescent="0.3">
      <c r="A2420" s="25">
        <v>40088</v>
      </c>
      <c r="B2420" s="1">
        <v>2.9867722681254039</v>
      </c>
      <c r="C2420" s="1">
        <v>1.251236911908896</v>
      </c>
      <c r="D2420" s="1">
        <v>0.84007292813342616</v>
      </c>
      <c r="E2420" s="1">
        <v>1.178525673005641</v>
      </c>
      <c r="F2420" s="1">
        <v>21.071715729969618</v>
      </c>
      <c r="G2420" s="1">
        <v>12.27395157963578</v>
      </c>
      <c r="H2420" s="1"/>
      <c r="I2420" s="1">
        <v>2.8479545454066262</v>
      </c>
      <c r="J2420" s="1">
        <v>0.80905873750364254</v>
      </c>
      <c r="K2420" s="1">
        <v>11.50325184772994</v>
      </c>
      <c r="L2420" s="1">
        <v>13.870862699897881</v>
      </c>
      <c r="M2420" s="1">
        <v>4.3922820038056982E-2</v>
      </c>
      <c r="N2420" s="1">
        <v>7.8790748200334146</v>
      </c>
      <c r="O2420" s="1"/>
      <c r="P2420" s="1">
        <v>2.2673912740462958</v>
      </c>
      <c r="Q2420" s="1">
        <v>3.2545801032519872</v>
      </c>
      <c r="R2420" s="1"/>
      <c r="S2420" s="1"/>
      <c r="T2420" s="1">
        <v>3.613171884229184</v>
      </c>
    </row>
    <row r="2421" spans="1:20" x14ac:dyDescent="0.3">
      <c r="A2421" s="25">
        <v>40091</v>
      </c>
      <c r="B2421" s="1">
        <v>3.0481503069504829</v>
      </c>
      <c r="C2421" s="1">
        <v>1.2633651430787101</v>
      </c>
      <c r="D2421" s="1">
        <v>0.84007292813342616</v>
      </c>
      <c r="E2421" s="1">
        <v>1.228493442959109</v>
      </c>
      <c r="F2421" s="1">
        <v>21.508116898021459</v>
      </c>
      <c r="G2421" s="1">
        <v>12.4914468213275</v>
      </c>
      <c r="H2421" s="1"/>
      <c r="I2421" s="1">
        <v>2.929320141254339</v>
      </c>
      <c r="J2421" s="1">
        <v>0.82241881847485032</v>
      </c>
      <c r="K2421" s="1">
        <v>11.82324387482913</v>
      </c>
      <c r="L2421" s="1">
        <v>14.205692577055309</v>
      </c>
      <c r="M2421" s="1">
        <v>4.4694451148308958E-2</v>
      </c>
      <c r="N2421" s="1">
        <v>7.9546654870205842</v>
      </c>
      <c r="O2421" s="1"/>
      <c r="P2421" s="1">
        <v>2.271859040106563</v>
      </c>
      <c r="Q2421" s="1">
        <v>3.2415057500278701</v>
      </c>
      <c r="R2421" s="1"/>
      <c r="S2421" s="1"/>
      <c r="T2421" s="1">
        <v>3.6839338452451318</v>
      </c>
    </row>
    <row r="2422" spans="1:20" x14ac:dyDescent="0.3">
      <c r="A2422" s="25">
        <v>40092</v>
      </c>
      <c r="B2422" s="1">
        <v>3.0425892694648078</v>
      </c>
      <c r="C2422" s="1">
        <v>1.28405381744146</v>
      </c>
      <c r="D2422" s="1">
        <v>0.84007292813342616</v>
      </c>
      <c r="E2422" s="1">
        <v>1.257389548264416</v>
      </c>
      <c r="F2422" s="1">
        <v>21.666308451153359</v>
      </c>
      <c r="G2422" s="1">
        <v>12.72641765411568</v>
      </c>
      <c r="H2422" s="1"/>
      <c r="I2422" s="1">
        <v>2.9600682382782688</v>
      </c>
      <c r="J2422" s="1">
        <v>0.82413828561237445</v>
      </c>
      <c r="K2422" s="1">
        <v>11.869719060590951</v>
      </c>
      <c r="L2422" s="1">
        <v>14.00851867509361</v>
      </c>
      <c r="M2422" s="1">
        <v>4.5268803476371723E-2</v>
      </c>
      <c r="N2422" s="1">
        <v>7.9899048664579269</v>
      </c>
      <c r="O2422" s="1"/>
      <c r="P2422" s="1">
        <v>2.2919639873777689</v>
      </c>
      <c r="Q2422" s="1">
        <v>3.2452412795204748</v>
      </c>
      <c r="R2422" s="1"/>
      <c r="S2422" s="1"/>
      <c r="T2422" s="1">
        <v>3.7017129356172518</v>
      </c>
    </row>
    <row r="2423" spans="1:20" x14ac:dyDescent="0.3">
      <c r="A2423" s="25">
        <v>40093</v>
      </c>
      <c r="B2423" s="1">
        <v>3.0504517270455231</v>
      </c>
      <c r="C2423" s="1">
        <v>1.29372374458724</v>
      </c>
      <c r="D2423" s="1">
        <v>0.84007292813342616</v>
      </c>
      <c r="E2423" s="1">
        <v>1.256022234663934</v>
      </c>
      <c r="F2423" s="1">
        <v>22.006659366916381</v>
      </c>
      <c r="G2423" s="1">
        <v>12.63691368323496</v>
      </c>
      <c r="H2423" s="1"/>
      <c r="I2423" s="1">
        <v>2.957885879496601</v>
      </c>
      <c r="J2423" s="1">
        <v>0.81690205770093394</v>
      </c>
      <c r="K2423" s="1">
        <v>11.744348288892549</v>
      </c>
      <c r="L2423" s="1">
        <v>13.54343927603389</v>
      </c>
      <c r="M2423" s="1">
        <v>4.4889650241041343E-2</v>
      </c>
      <c r="N2423" s="1">
        <v>8.0153536010293411</v>
      </c>
      <c r="O2423" s="1"/>
      <c r="P2423" s="1">
        <v>2.2294152625605639</v>
      </c>
      <c r="Q2423" s="1">
        <v>3.2685883390803818</v>
      </c>
      <c r="R2423" s="1"/>
      <c r="S2423" s="1"/>
      <c r="T2423" s="1">
        <v>3.6998227997637372</v>
      </c>
    </row>
    <row r="2424" spans="1:20" x14ac:dyDescent="0.3">
      <c r="A2424" s="25">
        <v>40094</v>
      </c>
      <c r="B2424" s="1">
        <v>3.0632156394489209</v>
      </c>
      <c r="C2424" s="1">
        <v>1.3208635591629041</v>
      </c>
      <c r="D2424" s="1">
        <v>0.84007292813342616</v>
      </c>
      <c r="E2424" s="1">
        <v>1.26340110553976</v>
      </c>
      <c r="F2424" s="1">
        <v>22.428246320744311</v>
      </c>
      <c r="G2424" s="1">
        <v>12.861414693029889</v>
      </c>
      <c r="H2424" s="1"/>
      <c r="I2424" s="1">
        <v>3.0280105388787719</v>
      </c>
      <c r="J2424" s="1">
        <v>0.80843544424751945</v>
      </c>
      <c r="K2424" s="1">
        <v>11.9579255938795</v>
      </c>
      <c r="L2424" s="1">
        <v>13.81674706896697</v>
      </c>
      <c r="M2424" s="1">
        <v>4.6217237245673747E-2</v>
      </c>
      <c r="N2424" s="1">
        <v>8.1981398910764973</v>
      </c>
      <c r="O2424" s="1"/>
      <c r="P2424" s="1">
        <v>2.2472863268016359</v>
      </c>
      <c r="Q2424" s="1">
        <v>3.2704561038266839</v>
      </c>
      <c r="R2424" s="1"/>
      <c r="S2424" s="1"/>
      <c r="T2424" s="1">
        <v>3.7660366213821659</v>
      </c>
    </row>
    <row r="2425" spans="1:20" x14ac:dyDescent="0.3">
      <c r="A2425" s="25">
        <v>40095</v>
      </c>
      <c r="B2425" s="1">
        <v>3.07764574391802</v>
      </c>
      <c r="C2425" s="1">
        <v>1.304514076963583</v>
      </c>
      <c r="D2425" s="1">
        <v>0.84007292813342616</v>
      </c>
      <c r="E2425" s="1">
        <v>1.253715110176943</v>
      </c>
      <c r="F2425" s="1">
        <v>22.556308466432981</v>
      </c>
      <c r="G2425" s="1">
        <v>12.91413341593182</v>
      </c>
      <c r="H2425" s="1"/>
      <c r="I2425" s="1">
        <v>3.0312515349672631</v>
      </c>
      <c r="J2425" s="1">
        <v>0.8205131119571647</v>
      </c>
      <c r="K2425" s="1">
        <v>12.068136076716801</v>
      </c>
      <c r="L2425" s="1">
        <v>13.981137823536089</v>
      </c>
      <c r="M2425" s="1">
        <v>4.5988870019978992E-2</v>
      </c>
      <c r="N2425" s="1">
        <v>8.2367469399436928</v>
      </c>
      <c r="O2425" s="1"/>
      <c r="P2425" s="1">
        <v>2.240584677711233</v>
      </c>
      <c r="Q2425" s="1">
        <v>3.2741916333192891</v>
      </c>
      <c r="R2425" s="1"/>
      <c r="S2425" s="1"/>
      <c r="T2425" s="1">
        <v>3.784465445953932</v>
      </c>
    </row>
    <row r="2426" spans="1:20" x14ac:dyDescent="0.3">
      <c r="A2426" s="25">
        <v>40099</v>
      </c>
      <c r="B2426" s="1">
        <v>3.1007374084779231</v>
      </c>
      <c r="C2426" s="1">
        <v>1.397490074874385</v>
      </c>
      <c r="D2426" s="1">
        <v>0.84007292813342616</v>
      </c>
      <c r="E2426" s="1">
        <v>1.2770342352849591</v>
      </c>
      <c r="F2426" s="1">
        <v>22.776651333713271</v>
      </c>
      <c r="G2426" s="1">
        <v>13.01145912743435</v>
      </c>
      <c r="H2426" s="1"/>
      <c r="I2426" s="1">
        <v>3.0368788331036751</v>
      </c>
      <c r="J2426" s="1">
        <v>0.81198455711641027</v>
      </c>
      <c r="K2426" s="1">
        <v>12.07922540346104</v>
      </c>
      <c r="L2426" s="1">
        <v>14.09700039656089</v>
      </c>
      <c r="M2426" s="1">
        <v>4.623462042016234E-2</v>
      </c>
      <c r="N2426" s="1">
        <v>8.2877165021626098</v>
      </c>
      <c r="O2426" s="1"/>
      <c r="P2426" s="1">
        <v>2.2539879758920378</v>
      </c>
      <c r="Q2426" s="1">
        <v>3.3554394007079522</v>
      </c>
      <c r="R2426" s="1"/>
      <c r="S2426" s="1"/>
      <c r="T2426" s="1">
        <v>3.818369757826348</v>
      </c>
    </row>
    <row r="2427" spans="1:20" x14ac:dyDescent="0.3">
      <c r="A2427" s="25">
        <v>40100</v>
      </c>
      <c r="B2427" s="1">
        <v>3.1211595774150069</v>
      </c>
      <c r="C2427" s="1">
        <v>1.450423571132873</v>
      </c>
      <c r="D2427" s="1">
        <v>0.84007292813342616</v>
      </c>
      <c r="E2427" s="1">
        <v>1.2891800710750829</v>
      </c>
      <c r="F2427" s="1">
        <v>23.842866877007719</v>
      </c>
      <c r="G2427" s="1">
        <v>13.1161766444047</v>
      </c>
      <c r="H2427" s="1"/>
      <c r="I2427" s="1">
        <v>3.0721559061240811</v>
      </c>
      <c r="J2427" s="1">
        <v>0.82958872107974813</v>
      </c>
      <c r="K2427" s="1">
        <v>12.19082715753259</v>
      </c>
      <c r="L2427" s="1">
        <v>14.484729968810401</v>
      </c>
      <c r="M2427" s="1">
        <v>4.6761152222411291E-2</v>
      </c>
      <c r="N2427" s="1">
        <v>8.370206326692891</v>
      </c>
      <c r="O2427" s="1"/>
      <c r="P2427" s="1">
        <v>2.2941978704079031</v>
      </c>
      <c r="Q2427" s="1">
        <v>3.3993318727083128</v>
      </c>
      <c r="R2427" s="1"/>
      <c r="S2427" s="1"/>
      <c r="T2427" s="1">
        <v>3.9102776137034891</v>
      </c>
    </row>
    <row r="2428" spans="1:20" x14ac:dyDescent="0.3">
      <c r="A2428" s="25">
        <v>40101</v>
      </c>
      <c r="B2428" s="1">
        <v>3.132716798998159</v>
      </c>
      <c r="C2428" s="1">
        <v>1.4329627686075981</v>
      </c>
      <c r="D2428" s="1">
        <v>0.84007292813342616</v>
      </c>
      <c r="E2428" s="1">
        <v>1.291454529927605</v>
      </c>
      <c r="F2428" s="1">
        <v>24.16568581461355</v>
      </c>
      <c r="G2428" s="1">
        <v>13.054711906103501</v>
      </c>
      <c r="H2428" s="1"/>
      <c r="I2428" s="1">
        <v>3.0833740532502549</v>
      </c>
      <c r="J2428" s="1">
        <v>0.84914222220493585</v>
      </c>
      <c r="K2428" s="1">
        <v>12.313444951251491</v>
      </c>
      <c r="L2428" s="1">
        <v>14.424592711759781</v>
      </c>
      <c r="M2428" s="1">
        <v>4.7031566623102553E-2</v>
      </c>
      <c r="N2428" s="1">
        <v>8.4688861793004069</v>
      </c>
      <c r="O2428" s="1"/>
      <c r="P2428" s="1">
        <v>2.251754092861904</v>
      </c>
      <c r="Q2428" s="1">
        <v>3.473108580880639</v>
      </c>
      <c r="R2428" s="1"/>
      <c r="S2428" s="1"/>
      <c r="T2428" s="1">
        <v>3.9399291199054969</v>
      </c>
    </row>
    <row r="2429" spans="1:20" x14ac:dyDescent="0.3">
      <c r="A2429" s="25">
        <v>40102</v>
      </c>
      <c r="B2429" s="1">
        <v>3.1321138936615989</v>
      </c>
      <c r="C2429" s="1">
        <v>1.436178255371356</v>
      </c>
      <c r="D2429" s="1">
        <v>0.84007292813342616</v>
      </c>
      <c r="E2429" s="1">
        <v>1.272867130024697</v>
      </c>
      <c r="F2429" s="1">
        <v>23.89892520480015</v>
      </c>
      <c r="G2429" s="1">
        <v>12.92956220514391</v>
      </c>
      <c r="H2429" s="1"/>
      <c r="I2429" s="1">
        <v>3.066050693920054</v>
      </c>
      <c r="J2429" s="1">
        <v>0.84961481849810883</v>
      </c>
      <c r="K2429" s="1">
        <v>12.283112952839669</v>
      </c>
      <c r="L2429" s="1">
        <v>14.222250504970891</v>
      </c>
      <c r="M2429" s="1">
        <v>4.6837946263768492E-2</v>
      </c>
      <c r="N2429" s="1">
        <v>8.4270330150236603</v>
      </c>
      <c r="O2429" s="1"/>
      <c r="P2429" s="1">
        <v>2.245052443771502</v>
      </c>
      <c r="Q2429" s="1">
        <v>3.417075638029313</v>
      </c>
      <c r="R2429" s="1"/>
      <c r="S2429" s="1"/>
      <c r="T2429" s="1">
        <v>3.9102185469580659</v>
      </c>
    </row>
    <row r="2430" spans="1:20" x14ac:dyDescent="0.3">
      <c r="A2430" s="25">
        <v>40105</v>
      </c>
      <c r="B2430" s="1">
        <v>3.1519269019959082</v>
      </c>
      <c r="C2430" s="1">
        <v>1.4299410200070271</v>
      </c>
      <c r="D2430" s="1">
        <v>0.84007292813342616</v>
      </c>
      <c r="E2430" s="1">
        <v>1.273351256571458</v>
      </c>
      <c r="F2430" s="1">
        <v>24.670190587500631</v>
      </c>
      <c r="G2430" s="1">
        <v>12.92066943558812</v>
      </c>
      <c r="H2430" s="1"/>
      <c r="I2430" s="1">
        <v>3.1007561818490061</v>
      </c>
      <c r="J2430" s="1">
        <v>0.84424045544824267</v>
      </c>
      <c r="K2430" s="1">
        <v>12.206662103494651</v>
      </c>
      <c r="L2430" s="1">
        <v>14.34760988311433</v>
      </c>
      <c r="M2430" s="1">
        <v>4.6662079876928657E-2</v>
      </c>
      <c r="N2430" s="1">
        <v>8.6431682791937092</v>
      </c>
      <c r="O2430" s="1"/>
      <c r="P2430" s="1">
        <v>2.2673912740462949</v>
      </c>
      <c r="Q2430" s="1">
        <v>3.4180095204024639</v>
      </c>
      <c r="R2430" s="1"/>
      <c r="S2430" s="1"/>
      <c r="T2430" s="1">
        <v>3.9715888954518639</v>
      </c>
    </row>
    <row r="2431" spans="1:20" x14ac:dyDescent="0.3">
      <c r="A2431" s="25">
        <v>40106</v>
      </c>
      <c r="B2431" s="1">
        <v>3.0728708428178688</v>
      </c>
      <c r="C2431" s="1">
        <v>1.3562329401833311</v>
      </c>
      <c r="D2431" s="1">
        <v>0.84007292813342616</v>
      </c>
      <c r="E2431" s="1">
        <v>1.2426387087835851</v>
      </c>
      <c r="F2431" s="1">
        <v>24.050395429455751</v>
      </c>
      <c r="G2431" s="1">
        <v>12.6913817131535</v>
      </c>
      <c r="H2431" s="1"/>
      <c r="I2431" s="1">
        <v>3.007120203885929</v>
      </c>
      <c r="J2431" s="1">
        <v>0.81520996886091257</v>
      </c>
      <c r="K2431" s="1">
        <v>11.45366833865395</v>
      </c>
      <c r="L2431" s="1">
        <v>14.01052806287583</v>
      </c>
      <c r="M2431" s="1">
        <v>4.5059561519393068E-2</v>
      </c>
      <c r="N2431" s="1">
        <v>8.4440119251390673</v>
      </c>
      <c r="O2431" s="1"/>
      <c r="P2431" s="1">
        <v>2.240584677711233</v>
      </c>
      <c r="Q2431" s="1">
        <v>3.3358278706406499</v>
      </c>
      <c r="R2431" s="1"/>
      <c r="S2431" s="1"/>
      <c r="T2431" s="1">
        <v>3.8572356763142381</v>
      </c>
    </row>
    <row r="2432" spans="1:20" x14ac:dyDescent="0.3">
      <c r="A2432" s="25">
        <v>40107</v>
      </c>
      <c r="B2432" s="1">
        <v>3.0369663947515551</v>
      </c>
      <c r="C2432" s="1">
        <v>1.350617450344979</v>
      </c>
      <c r="D2432" s="1">
        <v>0.84007292813342616</v>
      </c>
      <c r="E2432" s="1">
        <v>1.2458178733479659</v>
      </c>
      <c r="F2432" s="1">
        <v>24.284846730717049</v>
      </c>
      <c r="G2432" s="1">
        <v>12.745974572279071</v>
      </c>
      <c r="H2432" s="1"/>
      <c r="I2432" s="1">
        <v>2.9894768284674309</v>
      </c>
      <c r="J2432" s="1">
        <v>0.80642095668632385</v>
      </c>
      <c r="K2432" s="1">
        <v>11.46140721888319</v>
      </c>
      <c r="L2432" s="1">
        <v>13.95741736691137</v>
      </c>
      <c r="M2432" s="1">
        <v>4.547567134917737E-2</v>
      </c>
      <c r="N2432" s="1">
        <v>8.4784693032182741</v>
      </c>
      <c r="O2432" s="1"/>
      <c r="P2432" s="1">
        <v>2.224947496526843</v>
      </c>
      <c r="Q2432" s="1">
        <v>3.3152824582001958</v>
      </c>
      <c r="R2432" s="1"/>
      <c r="S2432" s="1"/>
      <c r="T2432" s="1">
        <v>3.867985823981102</v>
      </c>
    </row>
    <row r="2433" spans="1:20" x14ac:dyDescent="0.3">
      <c r="A2433" s="25">
        <v>40108</v>
      </c>
      <c r="B2433" s="1">
        <v>3.0406558935226462</v>
      </c>
      <c r="C2433" s="1">
        <v>1.3480986833142981</v>
      </c>
      <c r="D2433" s="1">
        <v>0.84007292813342616</v>
      </c>
      <c r="E2433" s="1">
        <v>1.2345099712255641</v>
      </c>
      <c r="F2433" s="1">
        <v>24.632950261671471</v>
      </c>
      <c r="G2433" s="1">
        <v>12.770538548945559</v>
      </c>
      <c r="H2433" s="1"/>
      <c r="I2433" s="1">
        <v>3.008118328748437</v>
      </c>
      <c r="J2433" s="1">
        <v>0.81408923135656597</v>
      </c>
      <c r="K2433" s="1">
        <v>11.635813889245689</v>
      </c>
      <c r="L2433" s="1">
        <v>14.257264794621831</v>
      </c>
      <c r="M2433" s="1">
        <v>4.5324777200048648E-2</v>
      </c>
      <c r="N2433" s="1">
        <v>8.5403679789931193</v>
      </c>
      <c r="O2433" s="1"/>
      <c r="P2433" s="1">
        <v>2.2874962213175012</v>
      </c>
      <c r="Q2433" s="1">
        <v>3.333026223521196</v>
      </c>
      <c r="R2433" s="1"/>
      <c r="S2433" s="1"/>
      <c r="T2433" s="1">
        <v>3.906320141760192</v>
      </c>
    </row>
    <row r="2434" spans="1:20" x14ac:dyDescent="0.3">
      <c r="A2434" s="25">
        <v>40109</v>
      </c>
      <c r="B2434" s="1">
        <v>2.9904266908480071</v>
      </c>
      <c r="C2434" s="1">
        <v>1.3247335342427009</v>
      </c>
      <c r="D2434" s="1">
        <v>0.84007292813342616</v>
      </c>
      <c r="E2434" s="1">
        <v>1.2069403896622679</v>
      </c>
      <c r="F2434" s="1">
        <v>24.14016744113361</v>
      </c>
      <c r="G2434" s="1">
        <v>12.60097167935831</v>
      </c>
      <c r="H2434" s="1"/>
      <c r="I2434" s="1">
        <v>2.9387122573253399</v>
      </c>
      <c r="J2434" s="1">
        <v>0.82778239001259402</v>
      </c>
      <c r="K2434" s="1">
        <v>11.28740486402093</v>
      </c>
      <c r="L2434" s="1">
        <v>14.089833385376849</v>
      </c>
      <c r="M2434" s="1">
        <v>4.5379451848952992E-2</v>
      </c>
      <c r="N2434" s="1">
        <v>8.4156990775809053</v>
      </c>
      <c r="O2434" s="1"/>
      <c r="P2434" s="1">
        <v>2.2472863268016359</v>
      </c>
      <c r="Q2434" s="1">
        <v>3.2218942199605669</v>
      </c>
      <c r="R2434" s="1"/>
      <c r="S2434" s="1"/>
      <c r="T2434" s="1">
        <v>3.8427643236857678</v>
      </c>
    </row>
    <row r="2435" spans="1:20" x14ac:dyDescent="0.3">
      <c r="A2435" s="25">
        <v>40112</v>
      </c>
      <c r="B2435" s="1">
        <v>2.9842678291154479</v>
      </c>
      <c r="C2435" s="1">
        <v>1.3198081238992261</v>
      </c>
      <c r="D2435" s="1">
        <v>0.84007292813342616</v>
      </c>
      <c r="E2435" s="1">
        <v>1.2051534106080759</v>
      </c>
      <c r="F2435" s="1">
        <v>24.220480855629219</v>
      </c>
      <c r="G2435" s="1">
        <v>12.595632768214371</v>
      </c>
      <c r="H2435" s="1"/>
      <c r="I2435" s="1">
        <v>2.902834509984471</v>
      </c>
      <c r="J2435" s="1">
        <v>0.84414451028067161</v>
      </c>
      <c r="K2435" s="1">
        <v>11.15021545527428</v>
      </c>
      <c r="L2435" s="1">
        <v>14.01265992748545</v>
      </c>
      <c r="M2435" s="1">
        <v>4.5239454255059451E-2</v>
      </c>
      <c r="N2435" s="1">
        <v>8.4623843227630822</v>
      </c>
      <c r="O2435" s="1"/>
      <c r="P2435" s="1">
        <v>2.2584557419523059</v>
      </c>
      <c r="Q2435" s="1">
        <v>3.237770220535265</v>
      </c>
      <c r="R2435" s="1"/>
      <c r="S2435" s="1"/>
      <c r="T2435" s="1">
        <v>3.8443591258121712</v>
      </c>
    </row>
    <row r="2436" spans="1:20" x14ac:dyDescent="0.3">
      <c r="A2436" s="25">
        <v>40113</v>
      </c>
      <c r="B2436" s="1">
        <v>2.9367144686115991</v>
      </c>
      <c r="C2436" s="1">
        <v>1.226788553880239</v>
      </c>
      <c r="D2436" s="1">
        <v>0.84007292813342616</v>
      </c>
      <c r="E2436" s="1">
        <v>1.201785406127815</v>
      </c>
      <c r="F2436" s="1">
        <v>23.237721077757129</v>
      </c>
      <c r="G2436" s="1">
        <v>12.40273191418979</v>
      </c>
      <c r="H2436" s="1"/>
      <c r="I2436" s="1">
        <v>2.7714136549121959</v>
      </c>
      <c r="J2436" s="1">
        <v>0.83692564298663807</v>
      </c>
      <c r="K2436" s="1">
        <v>10.693459524016969</v>
      </c>
      <c r="L2436" s="1">
        <v>13.670213438203289</v>
      </c>
      <c r="M2436" s="1">
        <v>4.4309364407176782E-2</v>
      </c>
      <c r="N2436" s="1">
        <v>8.2792701110824076</v>
      </c>
      <c r="O2436" s="1"/>
      <c r="P2436" s="1">
        <v>2.233883028620832</v>
      </c>
      <c r="Q2436" s="1">
        <v>3.2527123385056851</v>
      </c>
      <c r="R2436" s="1"/>
      <c r="S2436" s="1"/>
      <c r="T2436" s="1">
        <v>3.730714707619613</v>
      </c>
    </row>
    <row r="2437" spans="1:20" x14ac:dyDescent="0.3">
      <c r="A2437" s="25">
        <v>40114</v>
      </c>
      <c r="B2437" s="1">
        <v>2.86976124026206</v>
      </c>
      <c r="C2437" s="1">
        <v>1.1499129008767539</v>
      </c>
      <c r="D2437" s="1">
        <v>0.84007292813342616</v>
      </c>
      <c r="E2437" s="1">
        <v>1.1545707106126371</v>
      </c>
      <c r="F2437" s="1">
        <v>21.962341460374329</v>
      </c>
      <c r="G2437" s="1">
        <v>11.929314738129101</v>
      </c>
      <c r="H2437" s="1"/>
      <c r="I2437" s="1">
        <v>2.5770048350298329</v>
      </c>
      <c r="J2437" s="1">
        <v>0.79618896939197825</v>
      </c>
      <c r="K2437" s="1">
        <v>10.38529888296237</v>
      </c>
      <c r="L2437" s="1">
        <v>12.810447626303329</v>
      </c>
      <c r="M2437" s="1">
        <v>4.228868890863214E-2</v>
      </c>
      <c r="N2437" s="1">
        <v>7.9271347285729892</v>
      </c>
      <c r="O2437" s="1"/>
      <c r="P2437" s="1">
        <v>2.218245847436441</v>
      </c>
      <c r="Q2437" s="1">
        <v>3.119167157989426</v>
      </c>
      <c r="R2437" s="1"/>
      <c r="S2437" s="1"/>
      <c r="T2437" s="1">
        <v>3.5535735380980542</v>
      </c>
    </row>
    <row r="2438" spans="1:20" x14ac:dyDescent="0.3">
      <c r="A2438" s="25">
        <v>40115</v>
      </c>
      <c r="B2438" s="1">
        <v>2.9385067086970249</v>
      </c>
      <c r="C2438" s="1">
        <v>1.2367177419115369</v>
      </c>
      <c r="D2438" s="1">
        <v>0.84007292813342616</v>
      </c>
      <c r="E2438" s="1">
        <v>1.230794573149016</v>
      </c>
      <c r="F2438" s="1">
        <v>23.634213276404839</v>
      </c>
      <c r="G2438" s="1">
        <v>12.44725461612704</v>
      </c>
      <c r="H2438" s="1"/>
      <c r="I2438" s="1">
        <v>2.729140974511814</v>
      </c>
      <c r="J2438" s="1">
        <v>0.83522498251541044</v>
      </c>
      <c r="K2438" s="1">
        <v>10.949045470158691</v>
      </c>
      <c r="L2438" s="1">
        <v>13.63379621303471</v>
      </c>
      <c r="M2438" s="1">
        <v>4.4505669628329872E-2</v>
      </c>
      <c r="N2438" s="1">
        <v>8.3161041801440341</v>
      </c>
      <c r="O2438" s="1"/>
      <c r="P2438" s="1">
        <v>2.233883028620832</v>
      </c>
      <c r="Q2438" s="1">
        <v>3.234968573415812</v>
      </c>
      <c r="R2438" s="1"/>
      <c r="S2438" s="1"/>
      <c r="T2438" s="1">
        <v>3.763733018310695</v>
      </c>
    </row>
    <row r="2439" spans="1:20" x14ac:dyDescent="0.3">
      <c r="A2439" s="25">
        <v>40116</v>
      </c>
      <c r="B2439" s="1">
        <v>2.8620997929079119</v>
      </c>
      <c r="C2439" s="1">
        <v>1.1972596415856049</v>
      </c>
      <c r="D2439" s="1">
        <v>0.84007292813342616</v>
      </c>
      <c r="E2439" s="1">
        <v>1.192074663608135</v>
      </c>
      <c r="F2439" s="1">
        <v>22.77242684845012</v>
      </c>
      <c r="G2439" s="1">
        <v>12.11932658512495</v>
      </c>
      <c r="H2439" s="1"/>
      <c r="I2439" s="1">
        <v>2.5947799531832199</v>
      </c>
      <c r="J2439" s="1">
        <v>0.82458804343171688</v>
      </c>
      <c r="K2439" s="1">
        <v>10.484461121839869</v>
      </c>
      <c r="L2439" s="1">
        <v>13.117573313326499</v>
      </c>
      <c r="M2439" s="1">
        <v>4.2847857947311038E-2</v>
      </c>
      <c r="N2439" s="1">
        <v>8.0780282878953908</v>
      </c>
      <c r="O2439" s="1"/>
      <c r="P2439" s="1">
        <v>1.99709142758591</v>
      </c>
      <c r="Q2439" s="1">
        <v>3.1285059817209389</v>
      </c>
      <c r="R2439" s="1"/>
      <c r="S2439" s="1"/>
      <c r="T2439" s="1">
        <v>3.6352628470171329</v>
      </c>
    </row>
    <row r="2440" spans="1:20" x14ac:dyDescent="0.3">
      <c r="A2440" s="25">
        <v>40120</v>
      </c>
      <c r="B2440" s="1">
        <v>2.876259315333896</v>
      </c>
      <c r="C2440" s="1">
        <v>1.191183730200509</v>
      </c>
      <c r="D2440" s="1">
        <v>0.84007292813342616</v>
      </c>
      <c r="E2440" s="1">
        <v>1.1994198073292459</v>
      </c>
      <c r="F2440" s="1">
        <v>23.333374894824921</v>
      </c>
      <c r="G2440" s="1">
        <v>12.137507148407099</v>
      </c>
      <c r="H2440" s="1"/>
      <c r="I2440" s="1">
        <v>2.580186050203467</v>
      </c>
      <c r="J2440" s="1">
        <v>0.84133830288693767</v>
      </c>
      <c r="K2440" s="1">
        <v>10.690632359558119</v>
      </c>
      <c r="L2440" s="1">
        <v>13.6141731900144</v>
      </c>
      <c r="M2440" s="1">
        <v>4.2843741297852997E-2</v>
      </c>
      <c r="N2440" s="1">
        <v>8.2048364674156442</v>
      </c>
      <c r="O2440" s="1"/>
      <c r="P2440" s="1">
        <v>1.974752597311116</v>
      </c>
      <c r="Q2440" s="1">
        <v>3.2134892786022071</v>
      </c>
      <c r="R2440" s="1"/>
      <c r="S2440" s="1"/>
      <c r="T2440" s="1">
        <v>3.7001181334908479</v>
      </c>
    </row>
    <row r="2441" spans="1:20" x14ac:dyDescent="0.3">
      <c r="A2441" s="25">
        <v>40121</v>
      </c>
      <c r="B2441" s="1">
        <v>2.9242826991160111</v>
      </c>
      <c r="C2441" s="1">
        <v>1.243750027258814</v>
      </c>
      <c r="D2441" s="1">
        <v>0.84007292813342616</v>
      </c>
      <c r="E2441" s="1">
        <v>1.2278454037074329</v>
      </c>
      <c r="F2441" s="1">
        <v>23.775538005683671</v>
      </c>
      <c r="G2441" s="1">
        <v>12.413556143917891</v>
      </c>
      <c r="H2441" s="1"/>
      <c r="I2441" s="1">
        <v>2.6842204835394829</v>
      </c>
      <c r="J2441" s="1">
        <v>0.86705412922373448</v>
      </c>
      <c r="K2441" s="1">
        <v>11.121248124218299</v>
      </c>
      <c r="L2441" s="1">
        <v>13.86356024850649</v>
      </c>
      <c r="M2441" s="1">
        <v>4.4682991212353591E-2</v>
      </c>
      <c r="N2441" s="1">
        <v>8.2377331634233144</v>
      </c>
      <c r="O2441" s="1"/>
      <c r="P2441" s="1">
        <v>1.983688129431652</v>
      </c>
      <c r="Q2441" s="1">
        <v>3.1845389245722648</v>
      </c>
      <c r="R2441" s="1"/>
      <c r="S2441" s="1"/>
      <c r="T2441" s="1">
        <v>3.7750738334317808</v>
      </c>
    </row>
    <row r="2442" spans="1:20" x14ac:dyDescent="0.3">
      <c r="A2442" s="25">
        <v>40122</v>
      </c>
      <c r="B2442" s="1">
        <v>2.9538519276040498</v>
      </c>
      <c r="C2442" s="1">
        <v>1.280937100040153</v>
      </c>
      <c r="D2442" s="1">
        <v>0.84007292813342616</v>
      </c>
      <c r="E2442" s="1">
        <v>1.242599452823244</v>
      </c>
      <c r="F2442" s="1">
        <v>24.00207874525081</v>
      </c>
      <c r="G2442" s="1">
        <v>12.58352622164308</v>
      </c>
      <c r="H2442" s="1"/>
      <c r="I2442" s="1">
        <v>2.761920795758821</v>
      </c>
      <c r="J2442" s="1">
        <v>0.882888273100631</v>
      </c>
      <c r="K2442" s="1">
        <v>11.34298260408306</v>
      </c>
      <c r="L2442" s="1">
        <v>13.947521648889939</v>
      </c>
      <c r="M2442" s="1">
        <v>4.5704249567008928E-2</v>
      </c>
      <c r="N2442" s="1">
        <v>8.3981841621541768</v>
      </c>
      <c r="O2442" s="1"/>
      <c r="P2442" s="1">
        <v>1.94571211794592</v>
      </c>
      <c r="Q2442" s="1">
        <v>3.2769932804387421</v>
      </c>
      <c r="R2442" s="1"/>
      <c r="S2442" s="1"/>
      <c r="T2442" s="1">
        <v>3.828411104548143</v>
      </c>
    </row>
    <row r="2443" spans="1:20" x14ac:dyDescent="0.3">
      <c r="A2443" s="25">
        <v>40123</v>
      </c>
      <c r="B2443" s="1">
        <v>2.958806133410151</v>
      </c>
      <c r="C2443" s="1">
        <v>1.2795753697739281</v>
      </c>
      <c r="D2443" s="1">
        <v>0.84007292813342616</v>
      </c>
      <c r="E2443" s="1">
        <v>1.263453053351294</v>
      </c>
      <c r="F2443" s="1">
        <v>23.79391226301238</v>
      </c>
      <c r="G2443" s="1">
        <v>12.60112092748826</v>
      </c>
      <c r="H2443" s="1"/>
      <c r="I2443" s="1">
        <v>2.7639616650976451</v>
      </c>
      <c r="J2443" s="1">
        <v>0.89132245106612418</v>
      </c>
      <c r="K2443" s="1">
        <v>11.24522210869255</v>
      </c>
      <c r="L2443" s="1">
        <v>13.85808937215438</v>
      </c>
      <c r="M2443" s="1">
        <v>4.5408780064453931E-2</v>
      </c>
      <c r="N2443" s="1">
        <v>8.3171934668938725</v>
      </c>
      <c r="O2443" s="1"/>
      <c r="P2443" s="1">
        <v>1.936776585825384</v>
      </c>
      <c r="Q2443" s="1">
        <v>3.2499106913862299</v>
      </c>
      <c r="R2443" s="1"/>
      <c r="S2443" s="1"/>
      <c r="T2443" s="1">
        <v>3.8077968103957511</v>
      </c>
    </row>
    <row r="2444" spans="1:20" x14ac:dyDescent="0.3">
      <c r="A2444" s="25">
        <v>40126</v>
      </c>
      <c r="B2444" s="1">
        <v>3.0496021352881608</v>
      </c>
      <c r="C2444" s="1">
        <v>1.300747191845973</v>
      </c>
      <c r="D2444" s="1">
        <v>0.84007292813342616</v>
      </c>
      <c r="E2444" s="1">
        <v>1.27592141091289</v>
      </c>
      <c r="F2444" s="1">
        <v>24.52552492234075</v>
      </c>
      <c r="G2444" s="1">
        <v>12.922300897284281</v>
      </c>
      <c r="H2444" s="1"/>
      <c r="I2444" s="1">
        <v>2.8324557966864101</v>
      </c>
      <c r="J2444" s="1">
        <v>0.91693805693891017</v>
      </c>
      <c r="K2444" s="1">
        <v>11.558759263404671</v>
      </c>
      <c r="L2444" s="1">
        <v>14.181069291090971</v>
      </c>
      <c r="M2444" s="1">
        <v>4.6688317747118187E-2</v>
      </c>
      <c r="N2444" s="1">
        <v>8.5488027850560293</v>
      </c>
      <c r="O2444" s="1"/>
      <c r="P2444" s="1">
        <v>1.97698648034125</v>
      </c>
      <c r="Q2444" s="1">
        <v>3.2293652789457772</v>
      </c>
      <c r="R2444" s="1"/>
      <c r="S2444" s="1"/>
      <c r="T2444" s="1">
        <v>3.911045481393979</v>
      </c>
    </row>
    <row r="2445" spans="1:20" x14ac:dyDescent="0.3">
      <c r="A2445" s="25">
        <v>40127</v>
      </c>
      <c r="B2445" s="1">
        <v>3.050708932684163</v>
      </c>
      <c r="C2445" s="1">
        <v>1.3000294590206141</v>
      </c>
      <c r="D2445" s="1">
        <v>0.84007292813342616</v>
      </c>
      <c r="E2445" s="1">
        <v>1.268471075853169</v>
      </c>
      <c r="F2445" s="1">
        <v>24.42409150904054</v>
      </c>
      <c r="G2445" s="1">
        <v>13.07933908610584</v>
      </c>
      <c r="H2445" s="1"/>
      <c r="I2445" s="1">
        <v>2.8213507624149279</v>
      </c>
      <c r="J2445" s="1">
        <v>0.91526291063379883</v>
      </c>
      <c r="K2445" s="1">
        <v>11.42846194914047</v>
      </c>
      <c r="L2445" s="1">
        <v>14.32451007631053</v>
      </c>
      <c r="M2445" s="1">
        <v>4.6958819604245493E-2</v>
      </c>
      <c r="N2445" s="1">
        <v>8.6257493871698951</v>
      </c>
      <c r="O2445" s="1"/>
      <c r="P2445" s="1">
        <v>2.0194302578872492</v>
      </c>
      <c r="Q2445" s="1">
        <v>3.2461751618936252</v>
      </c>
      <c r="R2445" s="1"/>
      <c r="S2445" s="1"/>
      <c r="T2445" s="1">
        <v>3.9163024217365661</v>
      </c>
    </row>
    <row r="2446" spans="1:20" x14ac:dyDescent="0.3">
      <c r="A2446" s="25">
        <v>40128</v>
      </c>
      <c r="B2446" s="1">
        <v>3.0717716432305848</v>
      </c>
      <c r="C2446" s="1">
        <v>1.315836060868343</v>
      </c>
      <c r="D2446" s="1">
        <v>0.84007292813342616</v>
      </c>
      <c r="E2446" s="1">
        <v>1.2641950568206259</v>
      </c>
      <c r="F2446" s="1">
        <v>24.3379412986367</v>
      </c>
      <c r="G2446" s="1">
        <v>12.968190368641419</v>
      </c>
      <c r="H2446" s="1"/>
      <c r="I2446" s="1">
        <v>2.8926502634550699</v>
      </c>
      <c r="J2446" s="1">
        <v>0.913633056041671</v>
      </c>
      <c r="K2446" s="1">
        <v>11.567013807918521</v>
      </c>
      <c r="L2446" s="1">
        <v>14.311240447594869</v>
      </c>
      <c r="M2446" s="1">
        <v>4.7297383888745041E-2</v>
      </c>
      <c r="N2446" s="1">
        <v>8.6716440391911345</v>
      </c>
      <c r="O2446" s="1"/>
      <c r="P2446" s="1">
        <v>1.97698648034125</v>
      </c>
      <c r="Q2446" s="1">
        <v>3.2676544567072301</v>
      </c>
      <c r="R2446" s="1"/>
      <c r="S2446" s="1"/>
      <c r="T2446" s="1">
        <v>3.923862965150624</v>
      </c>
    </row>
    <row r="2447" spans="1:20" x14ac:dyDescent="0.3">
      <c r="A2447" s="25">
        <v>40129</v>
      </c>
      <c r="B2447" s="1">
        <v>2.998205500069604</v>
      </c>
      <c r="C2447" s="1">
        <v>1.264888636290606</v>
      </c>
      <c r="D2447" s="1">
        <v>0.84007292813342616</v>
      </c>
      <c r="E2447" s="1">
        <v>1.2485693386680321</v>
      </c>
      <c r="F2447" s="1">
        <v>23.41455750055858</v>
      </c>
      <c r="G2447" s="1">
        <v>12.40729548617794</v>
      </c>
      <c r="H2447" s="1"/>
      <c r="I2447" s="1">
        <v>2.7538616742719539</v>
      </c>
      <c r="J2447" s="1">
        <v>0.88948661594029732</v>
      </c>
      <c r="K2447" s="1">
        <v>11.133994824733159</v>
      </c>
      <c r="L2447" s="1">
        <v>14.00660415721182</v>
      </c>
      <c r="M2447" s="1">
        <v>4.6343548151841482E-2</v>
      </c>
      <c r="N2447" s="1">
        <v>8.4858472208176412</v>
      </c>
      <c r="O2447" s="1"/>
      <c r="P2447" s="1">
        <v>1.936776585825384</v>
      </c>
      <c r="Q2447" s="1">
        <v>3.2116215138559041</v>
      </c>
      <c r="R2447" s="1"/>
      <c r="S2447" s="1"/>
      <c r="T2447" s="1">
        <v>3.8066745422327268</v>
      </c>
    </row>
    <row r="2448" spans="1:20" x14ac:dyDescent="0.3">
      <c r="A2448" s="25">
        <v>40130</v>
      </c>
      <c r="B2448" s="1">
        <v>3.0623381314359759</v>
      </c>
      <c r="C2448" s="1">
        <v>1.3118533692886789</v>
      </c>
      <c r="D2448" s="1">
        <v>0.84007292813342616</v>
      </c>
      <c r="E2448" s="1">
        <v>1.261505904064776</v>
      </c>
      <c r="F2448" s="1">
        <v>23.696906528524568</v>
      </c>
      <c r="G2448" s="1">
        <v>12.039138457254881</v>
      </c>
      <c r="H2448" s="1"/>
      <c r="I2448" s="1">
        <v>2.802759800953432</v>
      </c>
      <c r="J2448" s="1">
        <v>0.92358609528572622</v>
      </c>
      <c r="K2448" s="1">
        <v>11.274511809561091</v>
      </c>
      <c r="L2448" s="1">
        <v>14.362022194047549</v>
      </c>
      <c r="M2448" s="1">
        <v>4.7108798950336359E-2</v>
      </c>
      <c r="N2448" s="1">
        <v>8.562283956538991</v>
      </c>
      <c r="O2448" s="1"/>
      <c r="P2448" s="1">
        <v>1.9635831821604459</v>
      </c>
      <c r="Q2448" s="1">
        <v>3.1667951594823922</v>
      </c>
      <c r="R2448" s="1"/>
      <c r="S2448" s="1"/>
      <c r="T2448" s="1">
        <v>3.8585351447135312</v>
      </c>
    </row>
    <row r="2449" spans="1:20" x14ac:dyDescent="0.3">
      <c r="A2449" s="25">
        <v>40133</v>
      </c>
      <c r="B2449" s="1">
        <v>3.0983639742069862</v>
      </c>
      <c r="C2449" s="1">
        <v>1.3333686474400901</v>
      </c>
      <c r="D2449" s="1">
        <v>0.84007292813342616</v>
      </c>
      <c r="E2449" s="1">
        <v>1.302069352470083</v>
      </c>
      <c r="F2449" s="1">
        <v>24.476882052460351</v>
      </c>
      <c r="G2449" s="1">
        <v>12.214759495929851</v>
      </c>
      <c r="H2449" s="1"/>
      <c r="I2449" s="1">
        <v>2.90228176736656</v>
      </c>
      <c r="J2449" s="1">
        <v>0.94177319936557957</v>
      </c>
      <c r="K2449" s="1">
        <v>11.452457828605411</v>
      </c>
      <c r="L2449" s="1">
        <v>14.508604666114749</v>
      </c>
      <c r="M2449" s="1">
        <v>4.8267061884067923E-2</v>
      </c>
      <c r="N2449" s="1">
        <v>8.6164961134466438</v>
      </c>
      <c r="O2449" s="1"/>
      <c r="P2449" s="1">
        <v>1.9836881294316511</v>
      </c>
      <c r="Q2449" s="1">
        <v>3.282596574908776</v>
      </c>
      <c r="R2449" s="1"/>
      <c r="S2449" s="1"/>
      <c r="T2449" s="1">
        <v>3.935440047253401</v>
      </c>
    </row>
    <row r="2450" spans="1:20" x14ac:dyDescent="0.3">
      <c r="A2450" s="25">
        <v>40134</v>
      </c>
      <c r="B2450" s="1">
        <v>3.1166033076565749</v>
      </c>
      <c r="C2450" s="1">
        <v>1.3255426175079179</v>
      </c>
      <c r="D2450" s="1">
        <v>0.84007292813342616</v>
      </c>
      <c r="E2450" s="1">
        <v>1.302794835005666</v>
      </c>
      <c r="F2450" s="1">
        <v>24.757416621128399</v>
      </c>
      <c r="G2450" s="1">
        <v>12.34897843614541</v>
      </c>
      <c r="H2450" s="1"/>
      <c r="I2450" s="1">
        <v>2.9249168555726319</v>
      </c>
      <c r="J2450" s="1">
        <v>0.96235268609676283</v>
      </c>
      <c r="K2450" s="1">
        <v>11.49983516389873</v>
      </c>
      <c r="L2450" s="1">
        <v>14.603580075506519</v>
      </c>
      <c r="M2450" s="1">
        <v>4.8642515632791608E-2</v>
      </c>
      <c r="N2450" s="1">
        <v>8.8267578866508405</v>
      </c>
      <c r="O2450" s="1"/>
      <c r="P2450" s="1">
        <v>2.010494725766713</v>
      </c>
      <c r="Q2450" s="1">
        <v>3.142514217549333</v>
      </c>
      <c r="R2450" s="1"/>
      <c r="S2450" s="1"/>
      <c r="T2450" s="1">
        <v>3.9813939751919709</v>
      </c>
    </row>
    <row r="2451" spans="1:20" x14ac:dyDescent="0.3">
      <c r="A2451" s="25">
        <v>40135</v>
      </c>
      <c r="B2451" s="1">
        <v>3.1013269519345039</v>
      </c>
      <c r="C2451" s="1">
        <v>1.3069615042809319</v>
      </c>
      <c r="D2451" s="1">
        <v>0.84007292813342616</v>
      </c>
      <c r="E2451" s="1">
        <v>1.284962361922221</v>
      </c>
      <c r="F2451" s="1">
        <v>24.3358134113302</v>
      </c>
      <c r="G2451" s="1">
        <v>12.162913389159931</v>
      </c>
      <c r="H2451" s="1"/>
      <c r="I2451" s="1">
        <v>2.8840920476879748</v>
      </c>
      <c r="J2451" s="1">
        <v>0.95712018396677279</v>
      </c>
      <c r="K2451" s="1">
        <v>11.194988535222221</v>
      </c>
      <c r="L2451" s="1">
        <v>14.38190653523238</v>
      </c>
      <c r="M2451" s="1">
        <v>4.8268110403528831E-2</v>
      </c>
      <c r="N2451" s="1">
        <v>8.7781938385109779</v>
      </c>
      <c r="O2451" s="1"/>
      <c r="P2451" s="1">
        <v>1.992623661525641</v>
      </c>
      <c r="Q2451" s="1">
        <v>3.0491259790785779</v>
      </c>
      <c r="R2451" s="1"/>
      <c r="S2451" s="1"/>
      <c r="T2451" s="1">
        <v>3.9288245717660999</v>
      </c>
    </row>
    <row r="2452" spans="1:20" x14ac:dyDescent="0.3">
      <c r="A2452" s="25">
        <v>40136</v>
      </c>
      <c r="B2452" s="1">
        <v>3.0706591997897519</v>
      </c>
      <c r="C2452" s="1">
        <v>1.317212190145804</v>
      </c>
      <c r="D2452" s="1">
        <v>0.84007292813342616</v>
      </c>
      <c r="E2452" s="1">
        <v>1.298744530126573</v>
      </c>
      <c r="F2452" s="1">
        <v>24.398360472037758</v>
      </c>
      <c r="G2452" s="1">
        <v>11.9400147949765</v>
      </c>
      <c r="H2452" s="1"/>
      <c r="I2452" s="1">
        <v>2.904684565885411</v>
      </c>
      <c r="J2452" s="1">
        <v>0.95474733075444396</v>
      </c>
      <c r="K2452" s="1">
        <v>11.02993907802882</v>
      </c>
      <c r="L2452" s="1">
        <v>14.093403982479501</v>
      </c>
      <c r="M2452" s="1">
        <v>4.764784209155741E-2</v>
      </c>
      <c r="N2452" s="1">
        <v>8.8305909747619324</v>
      </c>
      <c r="O2452" s="1"/>
      <c r="P2452" s="1">
        <v>1.9501798839796409</v>
      </c>
      <c r="Q2452" s="1">
        <v>3.0622003325338221</v>
      </c>
      <c r="R2452" s="1"/>
      <c r="S2452" s="1"/>
      <c r="T2452" s="1">
        <v>3.917720023626702</v>
      </c>
    </row>
    <row r="2453" spans="1:20" x14ac:dyDescent="0.3">
      <c r="A2453" s="25">
        <v>40140</v>
      </c>
      <c r="B2453" s="1">
        <v>3.0745400423491041</v>
      </c>
      <c r="C2453" s="1">
        <v>1.35099380310965</v>
      </c>
      <c r="D2453" s="1">
        <v>0.84007292813342616</v>
      </c>
      <c r="E2453" s="1">
        <v>1.3247286370558871</v>
      </c>
      <c r="F2453" s="1">
        <v>24.50228774012799</v>
      </c>
      <c r="G2453" s="1">
        <v>12.02507034266306</v>
      </c>
      <c r="H2453" s="1"/>
      <c r="I2453" s="1">
        <v>2.9465134859467259</v>
      </c>
      <c r="J2453" s="1">
        <v>0.97446940430825757</v>
      </c>
      <c r="K2453" s="1">
        <v>11.051514686655331</v>
      </c>
      <c r="L2453" s="1">
        <v>14.334927057431219</v>
      </c>
      <c r="M2453" s="1">
        <v>4.7112054280648311E-2</v>
      </c>
      <c r="N2453" s="1">
        <v>8.8888604648328009</v>
      </c>
      <c r="O2453" s="1"/>
      <c r="P2453" s="1">
        <v>1.9769864803412489</v>
      </c>
      <c r="Q2453" s="1">
        <v>3.1083931722498539</v>
      </c>
      <c r="R2453" s="1"/>
      <c r="S2453" s="1"/>
      <c r="T2453" s="1">
        <v>3.946190194920264</v>
      </c>
    </row>
    <row r="2454" spans="1:20" x14ac:dyDescent="0.3">
      <c r="A2454" s="25">
        <v>40141</v>
      </c>
      <c r="B2454" s="1">
        <v>3.109541029563863</v>
      </c>
      <c r="C2454" s="1">
        <v>1.3320363525556289</v>
      </c>
      <c r="D2454" s="1">
        <v>0.84007292813342616</v>
      </c>
      <c r="E2454" s="1">
        <v>1.348777983394388</v>
      </c>
      <c r="F2454" s="1">
        <v>24.64412437338051</v>
      </c>
      <c r="G2454" s="1">
        <v>12.001234909580949</v>
      </c>
      <c r="H2454" s="1"/>
      <c r="I2454" s="1">
        <v>3.0715325475884052</v>
      </c>
      <c r="J2454" s="1">
        <v>0.98107676752492123</v>
      </c>
      <c r="K2454" s="1">
        <v>11.13739669283007</v>
      </c>
      <c r="L2454" s="1">
        <v>14.410903388277269</v>
      </c>
      <c r="M2454" s="1">
        <v>4.8089896719853163E-2</v>
      </c>
      <c r="N2454" s="1">
        <v>8.9471199138724913</v>
      </c>
      <c r="O2454" s="1"/>
      <c r="P2454" s="1">
        <v>1.9680509482207129</v>
      </c>
      <c r="Q2454" s="1">
        <v>3.0775979458495408</v>
      </c>
      <c r="R2454" s="1"/>
      <c r="S2454" s="1"/>
      <c r="T2454" s="1">
        <v>3.9761961015948071</v>
      </c>
    </row>
    <row r="2455" spans="1:20" x14ac:dyDescent="0.3">
      <c r="A2455" s="25">
        <v>40142</v>
      </c>
      <c r="B2455" s="1">
        <v>3.117256696309461</v>
      </c>
      <c r="C2455" s="1">
        <v>1.333747678512293</v>
      </c>
      <c r="D2455" s="1">
        <v>0.84007292813342616</v>
      </c>
      <c r="E2455" s="1">
        <v>1.3506852696900891</v>
      </c>
      <c r="F2455" s="1">
        <v>24.877117450901672</v>
      </c>
      <c r="G2455" s="1">
        <v>12.04149251947752</v>
      </c>
      <c r="H2455" s="1"/>
      <c r="I2455" s="1">
        <v>3.1760899040265049</v>
      </c>
      <c r="J2455" s="1">
        <v>1.0029922626816381</v>
      </c>
      <c r="K2455" s="1">
        <v>11.27331702499813</v>
      </c>
      <c r="L2455" s="1">
        <v>14.56131296891747</v>
      </c>
      <c r="M2455" s="1">
        <v>4.7991472354569138E-2</v>
      </c>
      <c r="N2455" s="1">
        <v>9.03176963735201</v>
      </c>
      <c r="O2455" s="1"/>
      <c r="P2455" s="1">
        <v>1.954647650039909</v>
      </c>
      <c r="Q2455" s="1">
        <v>3.0670120865938659</v>
      </c>
      <c r="R2455" s="1"/>
      <c r="S2455" s="1"/>
      <c r="T2455" s="1">
        <v>4.0116361488482033</v>
      </c>
    </row>
    <row r="2456" spans="1:20" x14ac:dyDescent="0.3">
      <c r="A2456" s="25">
        <v>40143</v>
      </c>
      <c r="B2456" s="1">
        <v>3.0946906856004528</v>
      </c>
      <c r="C2456" s="1">
        <v>1.302359733552557</v>
      </c>
      <c r="D2456" s="1">
        <v>0.84007292813342616</v>
      </c>
      <c r="E2456" s="1">
        <v>1.3101970023069081</v>
      </c>
      <c r="F2456" s="1">
        <v>24.34033608604992</v>
      </c>
      <c r="G2456" s="1">
        <v>11.935753607743999</v>
      </c>
      <c r="H2456" s="1"/>
      <c r="I2456" s="1">
        <v>3.078279886799165</v>
      </c>
      <c r="J2456" s="1">
        <v>0.97700692224934615</v>
      </c>
      <c r="K2456" s="1">
        <v>10.93009388641979</v>
      </c>
      <c r="L2456" s="1">
        <v>14.16672928507321</v>
      </c>
      <c r="M2456" s="1">
        <v>4.7155894429456627E-2</v>
      </c>
      <c r="N2456" s="1">
        <v>8.8151559514587703</v>
      </c>
      <c r="O2456" s="1"/>
      <c r="P2456" s="1">
        <v>1.939010468855517</v>
      </c>
      <c r="Q2456" s="1">
        <v>2.997722827019818</v>
      </c>
      <c r="R2456" s="1"/>
      <c r="S2456" s="1"/>
      <c r="T2456" s="1">
        <v>3.9215002953337321</v>
      </c>
    </row>
    <row r="2457" spans="1:20" x14ac:dyDescent="0.3">
      <c r="A2457" s="25">
        <v>40144</v>
      </c>
      <c r="B2457" s="1">
        <v>3.1573595634180762</v>
      </c>
      <c r="C2457" s="1">
        <v>1.2938309247607209</v>
      </c>
      <c r="D2457" s="1">
        <v>0.84007292813342616</v>
      </c>
      <c r="E2457" s="1">
        <v>1.3281587454554591</v>
      </c>
      <c r="F2457" s="1">
        <v>24.51499360809915</v>
      </c>
      <c r="G2457" s="1">
        <v>11.994618308162689</v>
      </c>
      <c r="H2457" s="1"/>
      <c r="I2457" s="1">
        <v>3.1480371587875351</v>
      </c>
      <c r="J2457" s="1">
        <v>0.97902422045653481</v>
      </c>
      <c r="K2457" s="1">
        <v>11.09429542820113</v>
      </c>
      <c r="L2457" s="1">
        <v>14.29540004441081</v>
      </c>
      <c r="M2457" s="1">
        <v>4.7914610119530333E-2</v>
      </c>
      <c r="N2457" s="1">
        <v>8.9222552649864468</v>
      </c>
      <c r="O2457" s="1"/>
      <c r="P2457" s="1">
        <v>1.972518714280981</v>
      </c>
      <c r="Q2457" s="1">
        <v>3.0410286142535981</v>
      </c>
      <c r="R2457" s="1"/>
      <c r="S2457" s="1"/>
      <c r="T2457" s="1">
        <v>3.9623154164205601</v>
      </c>
    </row>
    <row r="2458" spans="1:20" x14ac:dyDescent="0.3">
      <c r="A2458" s="25">
        <v>40147</v>
      </c>
      <c r="B2458" s="1">
        <v>3.1033113754596058</v>
      </c>
      <c r="C2458" s="1">
        <v>1.354946059111688</v>
      </c>
      <c r="D2458" s="1">
        <v>0.84007292813342616</v>
      </c>
      <c r="E2458" s="1">
        <v>1.347847125054247</v>
      </c>
      <c r="F2458" s="1">
        <v>24.311318301317389</v>
      </c>
      <c r="G2458" s="1">
        <v>11.963847871722839</v>
      </c>
      <c r="H2458" s="1"/>
      <c r="I2458" s="1">
        <v>3.1863829213905142</v>
      </c>
      <c r="J2458" s="1">
        <v>0.99576355013801676</v>
      </c>
      <c r="K2458" s="1">
        <v>11.13238694078527</v>
      </c>
      <c r="L2458" s="1">
        <v>14.433608571946831</v>
      </c>
      <c r="M2458" s="1">
        <v>4.7955099389313811E-2</v>
      </c>
      <c r="N2458" s="1">
        <v>8.8832371171945042</v>
      </c>
      <c r="O2458" s="1"/>
      <c r="P2458" s="1">
        <v>1.952413767009775</v>
      </c>
      <c r="Q2458" s="1">
        <v>3.0410286142535981</v>
      </c>
      <c r="R2458" s="1"/>
      <c r="S2458" s="1"/>
      <c r="T2458" s="1">
        <v>3.960070880094511</v>
      </c>
    </row>
    <row r="2459" spans="1:20" x14ac:dyDescent="0.3">
      <c r="A2459" s="25">
        <v>40148</v>
      </c>
      <c r="B2459" s="1">
        <v>3.1979790351135722</v>
      </c>
      <c r="C2459" s="1">
        <v>1.3768931216610221</v>
      </c>
      <c r="D2459" s="1">
        <v>0.84007292813342616</v>
      </c>
      <c r="E2459" s="1">
        <v>1.376405197475481</v>
      </c>
      <c r="F2459" s="1">
        <v>24.74029295923755</v>
      </c>
      <c r="G2459" s="1">
        <v>12.116328376912129</v>
      </c>
      <c r="H2459" s="1"/>
      <c r="I2459" s="1">
        <v>3.2210453949472959</v>
      </c>
      <c r="J2459" s="1">
        <v>0.99717133315632855</v>
      </c>
      <c r="K2459" s="1">
        <v>11.412862000597441</v>
      </c>
      <c r="L2459" s="1">
        <v>14.76979988481067</v>
      </c>
      <c r="M2459" s="1">
        <v>4.8806960326149368E-2</v>
      </c>
      <c r="N2459" s="1">
        <v>9.107698532674485</v>
      </c>
      <c r="O2459" s="1"/>
      <c r="P2459" s="1">
        <v>1.9568815330700431</v>
      </c>
      <c r="Q2459" s="1">
        <v>3.0997320148030978</v>
      </c>
      <c r="R2459" s="1"/>
      <c r="S2459" s="1"/>
      <c r="T2459" s="1">
        <v>4.0406379208505658</v>
      </c>
    </row>
    <row r="2460" spans="1:20" x14ac:dyDescent="0.3">
      <c r="A2460" s="25">
        <v>40149</v>
      </c>
      <c r="B2460" s="1">
        <v>3.3240960875936958</v>
      </c>
      <c r="C2460" s="1">
        <v>1.3773105319034651</v>
      </c>
      <c r="D2460" s="1">
        <v>0.84007292813342616</v>
      </c>
      <c r="E2460" s="1">
        <v>1.3998942453161349</v>
      </c>
      <c r="F2460" s="1">
        <v>24.722440829567262</v>
      </c>
      <c r="G2460" s="1">
        <v>11.944362950153939</v>
      </c>
      <c r="H2460" s="1"/>
      <c r="I2460" s="1">
        <v>3.2506845518376659</v>
      </c>
      <c r="J2460" s="1">
        <v>1.0149133203323699</v>
      </c>
      <c r="K2460" s="1">
        <v>11.541959930934921</v>
      </c>
      <c r="L2460" s="1">
        <v>14.83217449755783</v>
      </c>
      <c r="M2460" s="1">
        <v>4.8529448739918171E-2</v>
      </c>
      <c r="N2460" s="1">
        <v>9.0477310095534023</v>
      </c>
      <c r="O2460" s="1"/>
      <c r="P2460" s="1">
        <v>1.952413767009775</v>
      </c>
      <c r="Q2460" s="1">
        <v>3.0939579098385939</v>
      </c>
      <c r="R2460" s="1"/>
      <c r="S2460" s="1"/>
      <c r="T2460" s="1">
        <v>4.0528056704075652</v>
      </c>
    </row>
    <row r="2461" spans="1:20" x14ac:dyDescent="0.3">
      <c r="A2461" s="25">
        <v>40150</v>
      </c>
      <c r="B2461" s="1">
        <v>3.3504400709299689</v>
      </c>
      <c r="C2461" s="1">
        <v>1.382267524321908</v>
      </c>
      <c r="D2461" s="1">
        <v>0.84007292813342616</v>
      </c>
      <c r="E2461" s="1">
        <v>1.4062829586458869</v>
      </c>
      <c r="F2461" s="1">
        <v>24.623378528255682</v>
      </c>
      <c r="G2461" s="1">
        <v>11.918730771412671</v>
      </c>
      <c r="H2461" s="1"/>
      <c r="I2461" s="1">
        <v>3.2383389991198182</v>
      </c>
      <c r="J2461" s="1">
        <v>1.00031384264417</v>
      </c>
      <c r="K2461" s="1">
        <v>11.33477364486353</v>
      </c>
      <c r="L2461" s="1">
        <v>14.77173531420595</v>
      </c>
      <c r="M2461" s="1">
        <v>4.8106226283305659E-2</v>
      </c>
      <c r="N2461" s="1">
        <v>9.0059601806215124</v>
      </c>
      <c r="O2461" s="1"/>
      <c r="P2461" s="1">
        <v>1.939010468855517</v>
      </c>
      <c r="Q2461" s="1">
        <v>3.0997320148030978</v>
      </c>
      <c r="R2461" s="1"/>
      <c r="S2461" s="1"/>
      <c r="T2461" s="1">
        <v>4.0350856467808667</v>
      </c>
    </row>
    <row r="2462" spans="1:20" x14ac:dyDescent="0.3">
      <c r="A2462" s="25">
        <v>40151</v>
      </c>
      <c r="B2462" s="1">
        <v>3.3407213518998509</v>
      </c>
      <c r="C2462" s="1">
        <v>1.377238683601953</v>
      </c>
      <c r="D2462" s="1">
        <v>0.84007292813342616</v>
      </c>
      <c r="E2462" s="1">
        <v>1.3992487088677239</v>
      </c>
      <c r="F2462" s="1">
        <v>24.240340887593209</v>
      </c>
      <c r="G2462" s="1">
        <v>11.84779608380131</v>
      </c>
      <c r="H2462" s="1"/>
      <c r="I2462" s="1">
        <v>3.25593636728521</v>
      </c>
      <c r="J2462" s="1">
        <v>1.0057944303699391</v>
      </c>
      <c r="K2462" s="1">
        <v>11.296478757108281</v>
      </c>
      <c r="L2462" s="1">
        <v>14.732962524684501</v>
      </c>
      <c r="M2462" s="1">
        <v>4.7831040260521887E-2</v>
      </c>
      <c r="N2462" s="1">
        <v>8.816470409863987</v>
      </c>
      <c r="O2462" s="1"/>
      <c r="P2462" s="1">
        <v>1.923373287644579</v>
      </c>
      <c r="Q2462" s="1">
        <v>3.0381415617713459</v>
      </c>
      <c r="R2462" s="1"/>
      <c r="S2462" s="1"/>
      <c r="T2462" s="1">
        <v>3.9930891907855921</v>
      </c>
    </row>
    <row r="2463" spans="1:20" x14ac:dyDescent="0.3">
      <c r="A2463" s="25">
        <v>40154</v>
      </c>
      <c r="B2463" s="1">
        <v>3.382411352988874</v>
      </c>
      <c r="C2463" s="1">
        <v>1.40272744593987</v>
      </c>
      <c r="D2463" s="1">
        <v>0.84007292813342616</v>
      </c>
      <c r="E2463" s="1">
        <v>1.4118302411227199</v>
      </c>
      <c r="F2463" s="1">
        <v>24.48651813612932</v>
      </c>
      <c r="G2463" s="1">
        <v>12.106484457809151</v>
      </c>
      <c r="H2463" s="1"/>
      <c r="I2463" s="1">
        <v>3.4107952686792231</v>
      </c>
      <c r="J2463" s="1">
        <v>1.033909057927235</v>
      </c>
      <c r="K2463" s="1">
        <v>11.37986964593958</v>
      </c>
      <c r="L2463" s="1">
        <v>15.111550319886151</v>
      </c>
      <c r="M2463" s="1">
        <v>4.8873334467622202E-2</v>
      </c>
      <c r="N2463" s="1">
        <v>8.840594190244321</v>
      </c>
      <c r="O2463" s="1"/>
      <c r="P2463" s="1">
        <v>1.954647650039909</v>
      </c>
      <c r="Q2463" s="1">
        <v>3.1372636970723748</v>
      </c>
      <c r="R2463" s="1"/>
      <c r="S2463" s="1"/>
      <c r="T2463" s="1">
        <v>4.0467808623744874</v>
      </c>
    </row>
    <row r="2464" spans="1:20" x14ac:dyDescent="0.3">
      <c r="A2464" s="25">
        <v>40155</v>
      </c>
      <c r="B2464" s="1">
        <v>3.4036792139530792</v>
      </c>
      <c r="C2464" s="1">
        <v>1.3783279593551681</v>
      </c>
      <c r="D2464" s="1">
        <v>0.84007292813342616</v>
      </c>
      <c r="E2464" s="1">
        <v>1.4026075505047579</v>
      </c>
      <c r="F2464" s="1">
        <v>24.093856558867689</v>
      </c>
      <c r="G2464" s="1">
        <v>12.025129486988289</v>
      </c>
      <c r="H2464" s="1"/>
      <c r="I2464" s="1">
        <v>3.4088619428359568</v>
      </c>
      <c r="J2464" s="1">
        <v>1.0446185344378049</v>
      </c>
      <c r="K2464" s="1">
        <v>11.247480428657299</v>
      </c>
      <c r="L2464" s="1">
        <v>15.03084883070469</v>
      </c>
      <c r="M2464" s="1">
        <v>4.8097328539118377E-2</v>
      </c>
      <c r="N2464" s="1">
        <v>8.6600211911995935</v>
      </c>
      <c r="O2464" s="1"/>
      <c r="P2464" s="1">
        <v>1.985922012461784</v>
      </c>
      <c r="Q2464" s="1">
        <v>3.146887205423591</v>
      </c>
      <c r="R2464" s="1"/>
      <c r="S2464" s="1"/>
      <c r="T2464" s="1">
        <v>4.0004725339633831</v>
      </c>
    </row>
    <row r="2465" spans="1:20" x14ac:dyDescent="0.3">
      <c r="A2465" s="25">
        <v>40156</v>
      </c>
      <c r="B2465" s="1">
        <v>3.5206042499073651</v>
      </c>
      <c r="C2465" s="1">
        <v>1.3794802983930241</v>
      </c>
      <c r="D2465" s="1">
        <v>0.84007292813342616</v>
      </c>
      <c r="E2465" s="1">
        <v>1.409116803765958</v>
      </c>
      <c r="F2465" s="1">
        <v>24.26834260293926</v>
      </c>
      <c r="G2465" s="1">
        <v>12.05628391295269</v>
      </c>
      <c r="H2465" s="1"/>
      <c r="I2465" s="1">
        <v>3.4193327866119789</v>
      </c>
      <c r="J2465" s="1">
        <v>1.0284462170675679</v>
      </c>
      <c r="K2465" s="1">
        <v>11.19054771588301</v>
      </c>
      <c r="L2465" s="1">
        <v>15.007836510567911</v>
      </c>
      <c r="M2465" s="1">
        <v>4.8227586988217497E-2</v>
      </c>
      <c r="N2465" s="1">
        <v>8.6706163298059948</v>
      </c>
      <c r="O2465" s="1"/>
      <c r="P2465" s="1">
        <v>1.954647650039909</v>
      </c>
      <c r="Q2465" s="1">
        <v>3.1661342218948949</v>
      </c>
      <c r="R2465" s="1"/>
      <c r="S2465" s="1"/>
      <c r="T2465" s="1">
        <v>4.0171884229179016</v>
      </c>
    </row>
    <row r="2466" spans="1:20" x14ac:dyDescent="0.3">
      <c r="A2466" s="25">
        <v>40157</v>
      </c>
      <c r="B2466" s="1">
        <v>3.6255699370882248</v>
      </c>
      <c r="C2466" s="1">
        <v>1.370854696644862</v>
      </c>
      <c r="D2466" s="1">
        <v>0.84007292813342616</v>
      </c>
      <c r="E2466" s="1">
        <v>1.40133418964583</v>
      </c>
      <c r="F2466" s="1">
        <v>24.63255726582231</v>
      </c>
      <c r="G2466" s="1">
        <v>11.955466212715161</v>
      </c>
      <c r="H2466" s="1"/>
      <c r="I2466" s="1">
        <v>3.5687792050637062</v>
      </c>
      <c r="J2466" s="1">
        <v>1.0367601278113581</v>
      </c>
      <c r="K2466" s="1">
        <v>11.34431233313788</v>
      </c>
      <c r="L2466" s="1">
        <v>15.10390418540557</v>
      </c>
      <c r="M2466" s="1">
        <v>4.8260979462811861E-2</v>
      </c>
      <c r="N2466" s="1">
        <v>8.7171204154686084</v>
      </c>
      <c r="O2466" s="1"/>
      <c r="P2466" s="1">
        <v>1.988155895465372</v>
      </c>
      <c r="Q2466" s="1">
        <v>3.1901929926573711</v>
      </c>
      <c r="R2466" s="1"/>
      <c r="S2466" s="1"/>
      <c r="T2466" s="1">
        <v>4.0595392793857101</v>
      </c>
    </row>
    <row r="2467" spans="1:20" x14ac:dyDescent="0.3">
      <c r="A2467" s="25">
        <v>40158</v>
      </c>
      <c r="B2467" s="1">
        <v>3.6083112260349548</v>
      </c>
      <c r="C2467" s="1">
        <v>1.3650233300497461</v>
      </c>
      <c r="D2467" s="1">
        <v>0.84007292813342616</v>
      </c>
      <c r="E2467" s="1">
        <v>1.4119351439102259</v>
      </c>
      <c r="F2467" s="1">
        <v>24.849072238767189</v>
      </c>
      <c r="G2467" s="1">
        <v>12.293856015472469</v>
      </c>
      <c r="H2467" s="1"/>
      <c r="I2467" s="1">
        <v>3.6433448051417612</v>
      </c>
      <c r="J2467" s="1">
        <v>1.070177440517831</v>
      </c>
      <c r="K2467" s="1">
        <v>11.46894906170343</v>
      </c>
      <c r="L2467" s="1">
        <v>15.131222780327301</v>
      </c>
      <c r="M2467" s="1">
        <v>4.9275903994290327E-2</v>
      </c>
      <c r="N2467" s="1">
        <v>8.7100043416052646</v>
      </c>
      <c r="O2467" s="1"/>
      <c r="P2467" s="1">
        <v>2.1668665377699048</v>
      </c>
      <c r="Q2467" s="1">
        <v>3.2334987798911512</v>
      </c>
      <c r="R2467" s="1"/>
      <c r="S2467" s="1"/>
      <c r="T2467" s="1">
        <v>4.0913762551683446</v>
      </c>
    </row>
    <row r="2468" spans="1:20" x14ac:dyDescent="0.3">
      <c r="A2468" s="25">
        <v>40161</v>
      </c>
      <c r="B2468" s="1">
        <v>3.52869808270062</v>
      </c>
      <c r="C2468" s="1">
        <v>1.3583248325378039</v>
      </c>
      <c r="D2468" s="1">
        <v>0.84007292813342616</v>
      </c>
      <c r="E2468" s="1">
        <v>1.41515414323924</v>
      </c>
      <c r="F2468" s="1">
        <v>24.96101042327949</v>
      </c>
      <c r="G2468" s="1">
        <v>12.242506496311499</v>
      </c>
      <c r="H2468" s="1"/>
      <c r="I2468" s="1">
        <v>3.747109607636165</v>
      </c>
      <c r="J2468" s="1">
        <v>1.0672527619921439</v>
      </c>
      <c r="K2468" s="1">
        <v>11.462161120177299</v>
      </c>
      <c r="L2468" s="1">
        <v>15.06831711837293</v>
      </c>
      <c r="M2468" s="1">
        <v>5.062974666644629E-2</v>
      </c>
      <c r="N2468" s="1">
        <v>8.7191312122903639</v>
      </c>
      <c r="O2468" s="1"/>
      <c r="P2468" s="1">
        <v>2.099850046918978</v>
      </c>
      <c r="Q2468" s="1">
        <v>3.209440009128675</v>
      </c>
      <c r="R2468" s="1"/>
      <c r="S2468" s="1"/>
      <c r="T2468" s="1">
        <v>4.0962197282929749</v>
      </c>
    </row>
    <row r="2469" spans="1:20" x14ac:dyDescent="0.3">
      <c r="A2469" s="25">
        <v>40162</v>
      </c>
      <c r="B2469" s="1">
        <v>3.4893254843265198</v>
      </c>
      <c r="C2469" s="1">
        <v>1.3319902868475131</v>
      </c>
      <c r="D2469" s="1">
        <v>0.84007292813342616</v>
      </c>
      <c r="E2469" s="1">
        <v>1.4322842283815149</v>
      </c>
      <c r="F2469" s="1">
        <v>24.938245671707751</v>
      </c>
      <c r="G2469" s="1">
        <v>12.212645195010269</v>
      </c>
      <c r="H2469" s="1"/>
      <c r="I2469" s="1">
        <v>3.723764150062288</v>
      </c>
      <c r="J2469" s="1">
        <v>1.050221066404037</v>
      </c>
      <c r="K2469" s="1">
        <v>11.500370763224559</v>
      </c>
      <c r="L2469" s="1">
        <v>15.13807452499082</v>
      </c>
      <c r="M2469" s="1">
        <v>5.0348464085855672E-2</v>
      </c>
      <c r="N2469" s="1">
        <v>8.7562447793440263</v>
      </c>
      <c r="O2469" s="1"/>
      <c r="P2469" s="1">
        <v>2.13782605840471</v>
      </c>
      <c r="Q2469" s="1">
        <v>3.2248376224443951</v>
      </c>
      <c r="R2469" s="1"/>
      <c r="S2469" s="1"/>
      <c r="T2469" s="1">
        <v>4.0939161252215044</v>
      </c>
    </row>
    <row r="2470" spans="1:20" x14ac:dyDescent="0.3">
      <c r="A2470" s="25">
        <v>40163</v>
      </c>
      <c r="B2470" s="1">
        <v>3.4112236979247399</v>
      </c>
      <c r="C2470" s="1">
        <v>1.308756300443521</v>
      </c>
      <c r="D2470" s="1">
        <v>0.84007292813342616</v>
      </c>
      <c r="E2470" s="1">
        <v>1.398883024436711</v>
      </c>
      <c r="F2470" s="1">
        <v>24.6659390187212</v>
      </c>
      <c r="G2470" s="1">
        <v>12.14367873641376</v>
      </c>
      <c r="H2470" s="1"/>
      <c r="I2470" s="1">
        <v>3.7517926030217441</v>
      </c>
      <c r="J2470" s="1">
        <v>1.065930484115418</v>
      </c>
      <c r="K2470" s="1">
        <v>11.47938086849673</v>
      </c>
      <c r="L2470" s="1">
        <v>14.882948102030729</v>
      </c>
      <c r="M2470" s="1">
        <v>4.9124508665965613E-2</v>
      </c>
      <c r="N2470" s="1">
        <v>8.7264901977754956</v>
      </c>
      <c r="O2470" s="1"/>
      <c r="P2470" s="1">
        <v>2.0953822808587099</v>
      </c>
      <c r="Q2470" s="1">
        <v>3.2334987798911521</v>
      </c>
      <c r="R2470" s="1"/>
      <c r="S2470" s="1"/>
      <c r="T2470" s="1">
        <v>4.053278204370943</v>
      </c>
    </row>
    <row r="2471" spans="1:20" x14ac:dyDescent="0.3">
      <c r="A2471" s="25">
        <v>40164</v>
      </c>
      <c r="B2471" s="1">
        <v>3.3783296953386399</v>
      </c>
      <c r="C2471" s="1">
        <v>1.2719105163335911</v>
      </c>
      <c r="D2471" s="1">
        <v>0.84007292813342616</v>
      </c>
      <c r="E2471" s="1">
        <v>1.3622589355288921</v>
      </c>
      <c r="F2471" s="1">
        <v>24.018589791467551</v>
      </c>
      <c r="G2471" s="1">
        <v>12.08033346356371</v>
      </c>
      <c r="H2471" s="1"/>
      <c r="I2471" s="1">
        <v>3.5916231222637749</v>
      </c>
      <c r="J2471" s="1">
        <v>1.0541355946784481</v>
      </c>
      <c r="K2471" s="1">
        <v>11.31959996241658</v>
      </c>
      <c r="L2471" s="1">
        <v>14.45964404316841</v>
      </c>
      <c r="M2471" s="1">
        <v>4.824392230085247E-2</v>
      </c>
      <c r="N2471" s="1">
        <v>8.5098609412471511</v>
      </c>
      <c r="O2471" s="1"/>
      <c r="P2471" s="1">
        <v>2.1221888771937718</v>
      </c>
      <c r="Q2471" s="1">
        <v>3.1516989594836349</v>
      </c>
      <c r="R2471" s="1"/>
      <c r="S2471" s="1"/>
      <c r="T2471" s="1">
        <v>3.9614294152392242</v>
      </c>
    </row>
    <row r="2472" spans="1:20" x14ac:dyDescent="0.3">
      <c r="A2472" s="25">
        <v>40165</v>
      </c>
      <c r="B2472" s="1">
        <v>3.3613833042382169</v>
      </c>
      <c r="C2472" s="1">
        <v>1.278970600269649</v>
      </c>
      <c r="D2472" s="1">
        <v>0.84007292813342616</v>
      </c>
      <c r="E2472" s="1">
        <v>1.366402602012178</v>
      </c>
      <c r="F2472" s="1">
        <v>23.838772077517842</v>
      </c>
      <c r="G2472" s="1">
        <v>12.166413738062131</v>
      </c>
      <c r="H2472" s="1"/>
      <c r="I2472" s="1">
        <v>3.6309114660011579</v>
      </c>
      <c r="J2472" s="1">
        <v>1.0526630720713031</v>
      </c>
      <c r="K2472" s="1">
        <v>11.316809575020139</v>
      </c>
      <c r="L2472" s="1">
        <v>14.420938045565331</v>
      </c>
      <c r="M2472" s="1">
        <v>4.7642832529352863E-2</v>
      </c>
      <c r="N2472" s="1">
        <v>8.456300892384597</v>
      </c>
      <c r="O2472" s="1"/>
      <c r="P2472" s="1">
        <v>2.0842128657080412</v>
      </c>
      <c r="Q2472" s="1">
        <v>3.1651718709904348</v>
      </c>
      <c r="R2472" s="1"/>
      <c r="S2472" s="1"/>
      <c r="T2472" s="1">
        <v>3.945304193738929</v>
      </c>
    </row>
    <row r="2473" spans="1:20" x14ac:dyDescent="0.3">
      <c r="A2473" s="25">
        <v>40168</v>
      </c>
      <c r="B2473" s="1">
        <v>3.369172210618038</v>
      </c>
      <c r="C2473" s="1">
        <v>1.2611720627552969</v>
      </c>
      <c r="D2473" s="1">
        <v>0.84007292813342616</v>
      </c>
      <c r="E2473" s="1">
        <v>1.3557542443660651</v>
      </c>
      <c r="F2473" s="1">
        <v>23.470984867511952</v>
      </c>
      <c r="G2473" s="1">
        <v>12.05863876343034</v>
      </c>
      <c r="H2473" s="1"/>
      <c r="I2473" s="1">
        <v>3.6622541466145542</v>
      </c>
      <c r="J2473" s="1">
        <v>1.0213534602295939</v>
      </c>
      <c r="K2473" s="1">
        <v>11.2359484080378</v>
      </c>
      <c r="L2473" s="1">
        <v>14.31935319474815</v>
      </c>
      <c r="M2473" s="1">
        <v>4.7946981858517097E-2</v>
      </c>
      <c r="N2473" s="1">
        <v>8.2145198246279545</v>
      </c>
      <c r="O2473" s="1"/>
      <c r="P2473" s="1">
        <v>2.099850046918978</v>
      </c>
      <c r="Q2473" s="1">
        <v>3.1651718709904348</v>
      </c>
      <c r="R2473" s="1"/>
      <c r="S2473" s="1"/>
      <c r="T2473" s="1">
        <v>3.8939751919669261</v>
      </c>
    </row>
    <row r="2474" spans="1:20" x14ac:dyDescent="0.3">
      <c r="A2474" s="25">
        <v>40169</v>
      </c>
      <c r="B2474" s="1">
        <v>3.368990178299089</v>
      </c>
      <c r="C2474" s="1">
        <v>1.2916849512651889</v>
      </c>
      <c r="D2474" s="1">
        <v>0.84007292813342616</v>
      </c>
      <c r="E2474" s="1">
        <v>1.3936690062124191</v>
      </c>
      <c r="F2474" s="1">
        <v>24.149386037909021</v>
      </c>
      <c r="G2474" s="1">
        <v>12.35104194813773</v>
      </c>
      <c r="H2474" s="1"/>
      <c r="I2474" s="1">
        <v>3.887495936323381</v>
      </c>
      <c r="J2474" s="1">
        <v>1.0414846924622649</v>
      </c>
      <c r="K2474" s="1">
        <v>11.39306398388859</v>
      </c>
      <c r="L2474" s="1">
        <v>14.36142794110466</v>
      </c>
      <c r="M2474" s="1">
        <v>4.8739124049155667E-2</v>
      </c>
      <c r="N2474" s="1">
        <v>8.4744142609528232</v>
      </c>
      <c r="O2474" s="1"/>
      <c r="P2474" s="1">
        <v>2.10443487233879</v>
      </c>
      <c r="Q2474" s="1">
        <v>3.1950047467174159</v>
      </c>
      <c r="R2474" s="1"/>
      <c r="S2474" s="1"/>
      <c r="T2474" s="1">
        <v>3.982102776137038</v>
      </c>
    </row>
    <row r="2475" spans="1:20" x14ac:dyDescent="0.3">
      <c r="A2475" s="25">
        <v>40170</v>
      </c>
      <c r="B2475" s="1">
        <v>3.351313526712743</v>
      </c>
      <c r="C2475" s="1">
        <v>1.29771852287907</v>
      </c>
      <c r="D2475" s="1">
        <v>0.84007292813342616</v>
      </c>
      <c r="E2475" s="1">
        <v>1.39892871486229</v>
      </c>
      <c r="F2475" s="1">
        <v>24.26817259749409</v>
      </c>
      <c r="G2475" s="1">
        <v>12.318474819122811</v>
      </c>
      <c r="H2475" s="1"/>
      <c r="I2475" s="1">
        <v>3.9354491141843879</v>
      </c>
      <c r="J2475" s="1">
        <v>1.0641679531518149</v>
      </c>
      <c r="K2475" s="1">
        <v>11.401837816329721</v>
      </c>
      <c r="L2475" s="1">
        <v>14.26781490325987</v>
      </c>
      <c r="M2475" s="1">
        <v>4.7855367363473587E-2</v>
      </c>
      <c r="N2475" s="1">
        <v>8.5414236200107574</v>
      </c>
      <c r="O2475" s="1"/>
      <c r="P2475" s="1">
        <v>2.1594527775092511</v>
      </c>
      <c r="Q2475" s="1">
        <v>3.1661342218948958</v>
      </c>
      <c r="R2475" s="1"/>
      <c r="S2475" s="1"/>
      <c r="T2475" s="1">
        <v>3.9922031896042558</v>
      </c>
    </row>
    <row r="2476" spans="1:20" x14ac:dyDescent="0.3">
      <c r="A2476" s="25">
        <v>40175</v>
      </c>
      <c r="B2476" s="1">
        <v>3.404506410277222</v>
      </c>
      <c r="C2476" s="1">
        <v>1.302792104597742</v>
      </c>
      <c r="D2476" s="1">
        <v>0.84007292813342616</v>
      </c>
      <c r="E2476" s="1">
        <v>1.415952812191539</v>
      </c>
      <c r="F2476" s="1">
        <v>24.391573925377529</v>
      </c>
      <c r="G2476" s="1">
        <v>12.49199007882607</v>
      </c>
      <c r="H2476" s="1"/>
      <c r="I2476" s="1">
        <v>3.8964512511024951</v>
      </c>
      <c r="J2476" s="1">
        <v>1.074904972877641</v>
      </c>
      <c r="K2476" s="1">
        <v>11.42799486997165</v>
      </c>
      <c r="L2476" s="1">
        <v>14.292107919802531</v>
      </c>
      <c r="M2476" s="1">
        <v>4.7925353516887759E-2</v>
      </c>
      <c r="N2476" s="1">
        <v>8.553133291858801</v>
      </c>
      <c r="O2476" s="1"/>
      <c r="P2476" s="1">
        <v>2.1663300156389682</v>
      </c>
      <c r="Q2476" s="1">
        <v>3.1950047467174159</v>
      </c>
      <c r="R2476" s="1"/>
      <c r="S2476" s="1"/>
      <c r="T2476" s="1">
        <v>4.0106910809214442</v>
      </c>
    </row>
    <row r="2477" spans="1:20" x14ac:dyDescent="0.3">
      <c r="A2477" s="25">
        <v>40176</v>
      </c>
      <c r="B2477" s="1">
        <v>3.4355273416746011</v>
      </c>
      <c r="C2477" s="1">
        <v>1.306470227399273</v>
      </c>
      <c r="D2477" s="1">
        <v>0.84007292813342616</v>
      </c>
      <c r="E2477" s="1">
        <v>1.4281863261038781</v>
      </c>
      <c r="F2477" s="1">
        <v>24.47882814194843</v>
      </c>
      <c r="G2477" s="1">
        <v>12.53877611061958</v>
      </c>
      <c r="H2477" s="1"/>
      <c r="I2477" s="1">
        <v>3.8318892683285428</v>
      </c>
      <c r="J2477" s="1">
        <v>1.086306595776142</v>
      </c>
      <c r="K2477" s="1">
        <v>11.60327616010319</v>
      </c>
      <c r="L2477" s="1">
        <v>14.45168459402726</v>
      </c>
      <c r="M2477" s="1">
        <v>4.8414421317024468E-2</v>
      </c>
      <c r="N2477" s="1">
        <v>8.5826721656116423</v>
      </c>
      <c r="O2477" s="1"/>
      <c r="P2477" s="1">
        <v>2.157160364799346</v>
      </c>
      <c r="Q2477" s="1">
        <v>3.2257999731177289</v>
      </c>
      <c r="R2477" s="1"/>
      <c r="S2477" s="1"/>
      <c r="T2477" s="1">
        <v>4.0340224453632638</v>
      </c>
    </row>
    <row r="2478" spans="1:20" x14ac:dyDescent="0.3">
      <c r="A2478" s="25">
        <v>40177</v>
      </c>
      <c r="B2478" s="1">
        <v>3.467264065091801</v>
      </c>
      <c r="C2478" s="1">
        <v>1.3486679795514169</v>
      </c>
      <c r="D2478" s="1">
        <v>0.84007292813342616</v>
      </c>
      <c r="E2478" s="1">
        <v>1.4304900716148661</v>
      </c>
      <c r="F2478" s="1">
        <v>24.462059969845271</v>
      </c>
      <c r="G2478" s="1">
        <v>12.62702086913368</v>
      </c>
      <c r="H2478" s="1"/>
      <c r="I2478" s="1">
        <v>3.8969829523012138</v>
      </c>
      <c r="J2478" s="1">
        <v>1.0896187230319729</v>
      </c>
      <c r="K2478" s="1">
        <v>11.72506002312339</v>
      </c>
      <c r="L2478" s="1">
        <v>14.542188072954451</v>
      </c>
      <c r="M2478" s="1">
        <v>4.9064018528444359E-2</v>
      </c>
      <c r="N2478" s="1">
        <v>8.5641221702062982</v>
      </c>
      <c r="O2478" s="1"/>
      <c r="P2478" s="1">
        <v>2.180084491924946</v>
      </c>
      <c r="Q2478" s="1">
        <v>3.3085621444297049</v>
      </c>
      <c r="R2478" s="1"/>
      <c r="S2478" s="1"/>
      <c r="T2478" s="1">
        <v>4.0512699350265837</v>
      </c>
    </row>
    <row r="2479" spans="1:20" x14ac:dyDescent="0.3">
      <c r="A2479" s="25">
        <v>40182</v>
      </c>
      <c r="B2479" s="1">
        <v>3.5343096975983261</v>
      </c>
      <c r="C2479" s="1">
        <v>1.3422005934837049</v>
      </c>
      <c r="D2479" s="1">
        <v>0.84007292813342616</v>
      </c>
      <c r="E2479" s="1">
        <v>1.452024567862376</v>
      </c>
      <c r="F2479" s="1">
        <v>25.117490537579219</v>
      </c>
      <c r="G2479" s="1">
        <v>12.890134293892251</v>
      </c>
      <c r="H2479" s="1"/>
      <c r="I2479" s="1">
        <v>3.9396062100605822</v>
      </c>
      <c r="J2479" s="1">
        <v>1.1170117414904721</v>
      </c>
      <c r="K2479" s="1">
        <v>12.222628117460671</v>
      </c>
      <c r="L2479" s="1">
        <v>15.0345730374005</v>
      </c>
      <c r="M2479" s="1">
        <v>4.9632321100110247E-2</v>
      </c>
      <c r="N2479" s="1">
        <v>8.6813529223726356</v>
      </c>
      <c r="O2479" s="1"/>
      <c r="P2479" s="1">
        <v>2.2626113496673659</v>
      </c>
      <c r="Q2479" s="1">
        <v>3.2671810587737178</v>
      </c>
      <c r="R2479" s="1"/>
      <c r="S2479" s="1"/>
      <c r="T2479" s="1">
        <v>4.1373301831069149</v>
      </c>
    </row>
    <row r="2480" spans="1:20" x14ac:dyDescent="0.3">
      <c r="A2480" s="25">
        <v>40183</v>
      </c>
      <c r="B2480" s="1">
        <v>3.5326822741149462</v>
      </c>
      <c r="C2480" s="1">
        <v>1.3231008580781449</v>
      </c>
      <c r="D2480" s="1">
        <v>0.84007292813342616</v>
      </c>
      <c r="E2480" s="1">
        <v>1.414283169946243</v>
      </c>
      <c r="F2480" s="1">
        <v>25.41504648701525</v>
      </c>
      <c r="G2480" s="1">
        <v>12.95122745985174</v>
      </c>
      <c r="H2480" s="1"/>
      <c r="I2480" s="1">
        <v>4.0844338520161987</v>
      </c>
      <c r="J2480" s="1">
        <v>1.142057421578393</v>
      </c>
      <c r="K2480" s="1">
        <v>12.193610637640729</v>
      </c>
      <c r="L2480" s="1">
        <v>15.02236858979747</v>
      </c>
      <c r="M2480" s="1">
        <v>4.9990690531829821E-2</v>
      </c>
      <c r="N2480" s="1">
        <v>8.6343147855352953</v>
      </c>
      <c r="O2480" s="1"/>
      <c r="P2480" s="1">
        <v>2.2098858572333562</v>
      </c>
      <c r="Q2480" s="1">
        <v>3.271992812833763</v>
      </c>
      <c r="R2480" s="1"/>
      <c r="S2480" s="1"/>
      <c r="T2480" s="1">
        <v>4.1487891317188463</v>
      </c>
    </row>
    <row r="2481" spans="1:20" x14ac:dyDescent="0.3">
      <c r="A2481" s="25">
        <v>40184</v>
      </c>
      <c r="B2481" s="1">
        <v>3.5133853566686328</v>
      </c>
      <c r="C2481" s="1">
        <v>1.3286467098173611</v>
      </c>
      <c r="D2481" s="1">
        <v>0.84007292813342616</v>
      </c>
      <c r="E2481" s="1">
        <v>1.4073201716211901</v>
      </c>
      <c r="F2481" s="1">
        <v>25.775240627099109</v>
      </c>
      <c r="G2481" s="1">
        <v>13.07160038425234</v>
      </c>
      <c r="H2481" s="1"/>
      <c r="I2481" s="1">
        <v>4.0903142706652806</v>
      </c>
      <c r="J2481" s="1">
        <v>1.136376869597697</v>
      </c>
      <c r="K2481" s="1">
        <v>12.399555035711771</v>
      </c>
      <c r="L2481" s="1">
        <v>14.925614338379519</v>
      </c>
      <c r="M2481" s="1">
        <v>5.0398238794530342E-2</v>
      </c>
      <c r="N2481" s="1">
        <v>8.7241535104770342</v>
      </c>
      <c r="O2481" s="1"/>
      <c r="P2481" s="1">
        <v>2.200716206367189</v>
      </c>
      <c r="Q2481" s="1">
        <v>3.2710304621604291</v>
      </c>
      <c r="R2481" s="1"/>
      <c r="S2481" s="1"/>
      <c r="T2481" s="1">
        <v>4.177731836975787</v>
      </c>
    </row>
    <row r="2482" spans="1:20" x14ac:dyDescent="0.3">
      <c r="A2482" s="25">
        <v>40185</v>
      </c>
      <c r="B2482" s="1">
        <v>3.531018533850407</v>
      </c>
      <c r="C2482" s="1">
        <v>1.302330742358734</v>
      </c>
      <c r="D2482" s="1">
        <v>0.84007292813342616</v>
      </c>
      <c r="E2482" s="1">
        <v>1.399807997876487</v>
      </c>
      <c r="F2482" s="1">
        <v>25.784040806970079</v>
      </c>
      <c r="G2482" s="1">
        <v>13.06795486978443</v>
      </c>
      <c r="H2482" s="1"/>
      <c r="I2482" s="1">
        <v>4.0684055009018891</v>
      </c>
      <c r="J2482" s="1">
        <v>1.132220212780547</v>
      </c>
      <c r="K2482" s="1">
        <v>12.505331552696941</v>
      </c>
      <c r="L2482" s="1">
        <v>14.843501928659879</v>
      </c>
      <c r="M2482" s="1">
        <v>4.921509088846477E-2</v>
      </c>
      <c r="N2482" s="1">
        <v>8.6405158078742819</v>
      </c>
      <c r="O2482" s="1"/>
      <c r="P2482" s="1">
        <v>2.1709148410853252</v>
      </c>
      <c r="Q2482" s="1">
        <v>3.2190635174798929</v>
      </c>
      <c r="R2482" s="1"/>
      <c r="S2482" s="1"/>
      <c r="T2482" s="1">
        <v>4.1613112817483797</v>
      </c>
    </row>
    <row r="2483" spans="1:20" x14ac:dyDescent="0.3">
      <c r="A2483" s="25">
        <v>40186</v>
      </c>
      <c r="B2483" s="1">
        <v>3.5253525760236628</v>
      </c>
      <c r="C2483" s="1">
        <v>1.2815306069593491</v>
      </c>
      <c r="D2483" s="1">
        <v>0.84007292813342616</v>
      </c>
      <c r="E2483" s="1">
        <v>1.3897913147805001</v>
      </c>
      <c r="F2483" s="1">
        <v>25.91089423991075</v>
      </c>
      <c r="G2483" s="1">
        <v>13.15293628159343</v>
      </c>
      <c r="H2483" s="1"/>
      <c r="I2483" s="1">
        <v>3.9963429739040381</v>
      </c>
      <c r="J2483" s="1">
        <v>1.154335519653866</v>
      </c>
      <c r="K2483" s="1">
        <v>12.29471104629774</v>
      </c>
      <c r="L2483" s="1">
        <v>14.753819550376299</v>
      </c>
      <c r="M2483" s="1">
        <v>4.8798170635794828E-2</v>
      </c>
      <c r="N2483" s="1">
        <v>8.5931600763290596</v>
      </c>
      <c r="O2483" s="1"/>
      <c r="P2483" s="1">
        <v>2.1663300156389682</v>
      </c>
      <c r="Q2483" s="1">
        <v>3.2729551637382222</v>
      </c>
      <c r="R2483" s="1"/>
      <c r="S2483" s="1"/>
      <c r="T2483" s="1">
        <v>4.1501476668635604</v>
      </c>
    </row>
    <row r="2484" spans="1:20" x14ac:dyDescent="0.3">
      <c r="A2484" s="25">
        <v>40189</v>
      </c>
      <c r="B2484" s="1">
        <v>3.534098944094731</v>
      </c>
      <c r="C2484" s="1">
        <v>1.280530166323637</v>
      </c>
      <c r="D2484" s="1">
        <v>0.84007292813342616</v>
      </c>
      <c r="E2484" s="1">
        <v>1.387062227687909</v>
      </c>
      <c r="F2484" s="1">
        <v>26.062894778798562</v>
      </c>
      <c r="G2484" s="1">
        <v>13.09289747879002</v>
      </c>
      <c r="H2484" s="1"/>
      <c r="I2484" s="1">
        <v>4.0140461433986481</v>
      </c>
      <c r="J2484" s="1">
        <v>1.1562271669901489</v>
      </c>
      <c r="K2484" s="1">
        <v>12.328876705193229</v>
      </c>
      <c r="L2484" s="1">
        <v>14.72382210366232</v>
      </c>
      <c r="M2484" s="1">
        <v>4.8620119389828603E-2</v>
      </c>
      <c r="N2484" s="1">
        <v>8.6251902643798548</v>
      </c>
      <c r="O2484" s="1"/>
      <c r="P2484" s="1">
        <v>2.186961730081209</v>
      </c>
      <c r="Q2484" s="1">
        <v>3.297013934500697</v>
      </c>
      <c r="R2484" s="1"/>
      <c r="S2484" s="1"/>
      <c r="T2484" s="1">
        <v>4.1602480803307786</v>
      </c>
    </row>
    <row r="2485" spans="1:20" x14ac:dyDescent="0.3">
      <c r="A2485" s="25">
        <v>40190</v>
      </c>
      <c r="B2485" s="1">
        <v>3.546124651527637</v>
      </c>
      <c r="C2485" s="1">
        <v>1.306176188181337</v>
      </c>
      <c r="D2485" s="1">
        <v>0.84007292813342616</v>
      </c>
      <c r="E2485" s="1">
        <v>1.4107002233003541</v>
      </c>
      <c r="F2485" s="1">
        <v>25.908563310930919</v>
      </c>
      <c r="G2485" s="1">
        <v>13.019092438998589</v>
      </c>
      <c r="H2485" s="1"/>
      <c r="I2485" s="1">
        <v>3.9397530763856849</v>
      </c>
      <c r="J2485" s="1">
        <v>1.136810935024315</v>
      </c>
      <c r="K2485" s="1">
        <v>12.20468955486516</v>
      </c>
      <c r="L2485" s="1">
        <v>14.653045685646919</v>
      </c>
      <c r="M2485" s="1">
        <v>4.8228527967349208E-2</v>
      </c>
      <c r="N2485" s="1">
        <v>8.5272637386706105</v>
      </c>
      <c r="O2485" s="1"/>
      <c r="P2485" s="1">
        <v>2.2603189369574621</v>
      </c>
      <c r="Q2485" s="1">
        <v>3.233498779891153</v>
      </c>
      <c r="R2485" s="1"/>
      <c r="S2485" s="1"/>
      <c r="T2485" s="1">
        <v>4.1391021854695849</v>
      </c>
    </row>
    <row r="2486" spans="1:20" x14ac:dyDescent="0.3">
      <c r="A2486" s="25">
        <v>40191</v>
      </c>
      <c r="B2486" s="1">
        <v>3.5631837177424681</v>
      </c>
      <c r="C2486" s="1">
        <v>1.29462400350753</v>
      </c>
      <c r="D2486" s="1">
        <v>0.84007292813342616</v>
      </c>
      <c r="E2486" s="1">
        <v>1.4175926370768619</v>
      </c>
      <c r="F2486" s="1">
        <v>26.260898408132189</v>
      </c>
      <c r="G2486" s="1">
        <v>13.176539134416711</v>
      </c>
      <c r="H2486" s="1"/>
      <c r="I2486" s="1">
        <v>3.861168650165733</v>
      </c>
      <c r="J2486" s="1">
        <v>1.1407046775498531</v>
      </c>
      <c r="K2486" s="1">
        <v>12.24351250378086</v>
      </c>
      <c r="L2486" s="1">
        <v>14.73952334513093</v>
      </c>
      <c r="M2486" s="1">
        <v>4.8195576251265401E-2</v>
      </c>
      <c r="N2486" s="1">
        <v>8.5025322298501216</v>
      </c>
      <c r="O2486" s="1"/>
      <c r="P2486" s="1">
        <v>2.237394809805314</v>
      </c>
      <c r="Q2486" s="1">
        <v>3.27006811125597</v>
      </c>
      <c r="R2486" s="1"/>
      <c r="S2486" s="1"/>
      <c r="T2486" s="1">
        <v>4.1574128765505067</v>
      </c>
    </row>
    <row r="2487" spans="1:20" x14ac:dyDescent="0.3">
      <c r="A2487" s="25">
        <v>40192</v>
      </c>
      <c r="B2487" s="1">
        <v>3.5025961469808342</v>
      </c>
      <c r="C2487" s="1">
        <v>1.285244138677555</v>
      </c>
      <c r="D2487" s="1">
        <v>0.84007292813342616</v>
      </c>
      <c r="E2487" s="1">
        <v>1.407395566525186</v>
      </c>
      <c r="F2487" s="1">
        <v>26.264126832068229</v>
      </c>
      <c r="G2487" s="1">
        <v>13.326969496818631</v>
      </c>
      <c r="H2487" s="1"/>
      <c r="I2487" s="1">
        <v>3.7707098985645779</v>
      </c>
      <c r="J2487" s="1">
        <v>1.1079045274942421</v>
      </c>
      <c r="K2487" s="1">
        <v>12.19140631622289</v>
      </c>
      <c r="L2487" s="1">
        <v>14.495375195598349</v>
      </c>
      <c r="M2487" s="1">
        <v>4.8163171766363241E-2</v>
      </c>
      <c r="N2487" s="1">
        <v>8.370064731268398</v>
      </c>
      <c r="O2487" s="1"/>
      <c r="P2487" s="1">
        <v>2.2167630953630741</v>
      </c>
      <c r="Q2487" s="1">
        <v>3.2248376224443969</v>
      </c>
      <c r="R2487" s="1"/>
      <c r="S2487" s="1"/>
      <c r="T2487" s="1">
        <v>4.1229178972238678</v>
      </c>
    </row>
    <row r="2488" spans="1:20" x14ac:dyDescent="0.3">
      <c r="A2488" s="25">
        <v>40193</v>
      </c>
      <c r="B2488" s="1">
        <v>3.4337225832440321</v>
      </c>
      <c r="C2488" s="1">
        <v>1.281129937324607</v>
      </c>
      <c r="D2488" s="1">
        <v>0.84007292813342616</v>
      </c>
      <c r="E2488" s="1">
        <v>1.383768308764199</v>
      </c>
      <c r="F2488" s="1">
        <v>25.96530817599627</v>
      </c>
      <c r="G2488" s="1">
        <v>13.202307037847831</v>
      </c>
      <c r="H2488" s="1"/>
      <c r="I2488" s="1">
        <v>3.6702558775503391</v>
      </c>
      <c r="J2488" s="1">
        <v>1.093117316189802</v>
      </c>
      <c r="K2488" s="1">
        <v>12.01072616281852</v>
      </c>
      <c r="L2488" s="1">
        <v>14.26449397988404</v>
      </c>
      <c r="M2488" s="1">
        <v>4.6539938411296347E-2</v>
      </c>
      <c r="N2488" s="1">
        <v>8.3711088251225174</v>
      </c>
      <c r="O2488" s="1"/>
      <c r="P2488" s="1">
        <v>2.2373948098053149</v>
      </c>
      <c r="Q2488" s="1">
        <v>3.2238752715399381</v>
      </c>
      <c r="R2488" s="1"/>
      <c r="S2488" s="1"/>
      <c r="T2488" s="1">
        <v>4.074305965741293</v>
      </c>
    </row>
    <row r="2489" spans="1:20" x14ac:dyDescent="0.3">
      <c r="A2489" s="25">
        <v>40196</v>
      </c>
      <c r="B2489" s="1">
        <v>3.3949344710915028</v>
      </c>
      <c r="C2489" s="1">
        <v>1.274326972491556</v>
      </c>
      <c r="D2489" s="1">
        <v>0.84007292813342616</v>
      </c>
      <c r="E2489" s="1">
        <v>1.37127918716627</v>
      </c>
      <c r="F2489" s="1">
        <v>26.147633315210751</v>
      </c>
      <c r="G2489" s="1">
        <v>13.2343531064861</v>
      </c>
      <c r="H2489" s="1"/>
      <c r="I2489" s="1">
        <v>3.72871917877226</v>
      </c>
      <c r="J2489" s="1">
        <v>1.101321532929783</v>
      </c>
      <c r="K2489" s="1">
        <v>12.038571379082731</v>
      </c>
      <c r="L2489" s="1">
        <v>14.365697764606679</v>
      </c>
      <c r="M2489" s="1">
        <v>4.6590504961917731E-2</v>
      </c>
      <c r="N2489" s="1">
        <v>8.5483398586964388</v>
      </c>
      <c r="O2489" s="1"/>
      <c r="P2489" s="1">
        <v>2.200716206367189</v>
      </c>
      <c r="Q2489" s="1">
        <v>3.141113100459088</v>
      </c>
      <c r="R2489" s="1"/>
      <c r="S2489" s="1"/>
      <c r="T2489" s="1">
        <v>4.0992321323095151</v>
      </c>
    </row>
    <row r="2490" spans="1:20" x14ac:dyDescent="0.3">
      <c r="A2490" s="25">
        <v>40197</v>
      </c>
      <c r="B2490" s="1">
        <v>3.4683286835143621</v>
      </c>
      <c r="C2490" s="1">
        <v>1.272235310295817</v>
      </c>
      <c r="D2490" s="1">
        <v>0.84007292813342616</v>
      </c>
      <c r="E2490" s="1">
        <v>1.3834899577541311</v>
      </c>
      <c r="F2490" s="1">
        <v>26.420359522775321</v>
      </c>
      <c r="G2490" s="1">
        <v>13.366316097765511</v>
      </c>
      <c r="H2490" s="1"/>
      <c r="I2490" s="1">
        <v>3.8595114122173761</v>
      </c>
      <c r="J2490" s="1">
        <v>1.1256380451212751</v>
      </c>
      <c r="K2490" s="1">
        <v>12.06289142748663</v>
      </c>
      <c r="L2490" s="1">
        <v>14.44420631355265</v>
      </c>
      <c r="M2490" s="1">
        <v>4.6073111995007139E-2</v>
      </c>
      <c r="N2490" s="1">
        <v>8.5178761608285409</v>
      </c>
      <c r="O2490" s="1"/>
      <c r="P2490" s="1">
        <v>2.3084596039716612</v>
      </c>
      <c r="Q2490" s="1">
        <v>3.1372636970723771</v>
      </c>
      <c r="R2490" s="1"/>
      <c r="S2490" s="1"/>
      <c r="T2490" s="1">
        <v>4.1292380389840577</v>
      </c>
    </row>
    <row r="2491" spans="1:20" x14ac:dyDescent="0.3">
      <c r="A2491" s="25">
        <v>40198</v>
      </c>
      <c r="B2491" s="1">
        <v>3.3942243852200149</v>
      </c>
      <c r="C2491" s="1">
        <v>1.2266484699520011</v>
      </c>
      <c r="D2491" s="1">
        <v>0.84007292813342616</v>
      </c>
      <c r="E2491" s="1">
        <v>1.3390812109641581</v>
      </c>
      <c r="F2491" s="1">
        <v>25.749040712083499</v>
      </c>
      <c r="G2491" s="1">
        <v>13.36257756274664</v>
      </c>
      <c r="H2491" s="1"/>
      <c r="I2491" s="1">
        <v>3.767161269602298</v>
      </c>
      <c r="J2491" s="1">
        <v>1.0996406721990539</v>
      </c>
      <c r="K2491" s="1">
        <v>11.76215077085701</v>
      </c>
      <c r="L2491" s="1">
        <v>14.066158631890749</v>
      </c>
      <c r="M2491" s="1">
        <v>4.5143202150856619E-2</v>
      </c>
      <c r="N2491" s="1">
        <v>8.2955720001472972</v>
      </c>
      <c r="O2491" s="1"/>
      <c r="P2491" s="1">
        <v>2.2809506513997029</v>
      </c>
      <c r="Q2491" s="1">
        <v>3.050652122604816</v>
      </c>
      <c r="R2491" s="1"/>
      <c r="S2491" s="1"/>
      <c r="T2491" s="1">
        <v>4.0283520378027227</v>
      </c>
    </row>
    <row r="2492" spans="1:20" x14ac:dyDescent="0.3">
      <c r="A2492" s="25">
        <v>40199</v>
      </c>
      <c r="B2492" s="1">
        <v>3.3936603821217401</v>
      </c>
      <c r="C2492" s="1">
        <v>1.1785060013222719</v>
      </c>
      <c r="D2492" s="1">
        <v>0.84007292813342616</v>
      </c>
      <c r="E2492" s="1">
        <v>1.3141374324468571</v>
      </c>
      <c r="F2492" s="1">
        <v>24.74057282630211</v>
      </c>
      <c r="G2492" s="1">
        <v>13.048875280932339</v>
      </c>
      <c r="H2492" s="1"/>
      <c r="I2492" s="1">
        <v>3.6663151356664772</v>
      </c>
      <c r="J2492" s="1">
        <v>1.0590229878528881</v>
      </c>
      <c r="K2492" s="1">
        <v>11.425890372498291</v>
      </c>
      <c r="L2492" s="1">
        <v>13.78015174856904</v>
      </c>
      <c r="M2492" s="1">
        <v>4.4927009463743138E-2</v>
      </c>
      <c r="N2492" s="1">
        <v>8.0378073958875174</v>
      </c>
      <c r="O2492" s="1"/>
      <c r="P2492" s="1">
        <v>2.2763658259533459</v>
      </c>
      <c r="Q2492" s="1">
        <v>2.986174617090811</v>
      </c>
      <c r="R2492" s="1"/>
      <c r="S2492" s="1"/>
      <c r="T2492" s="1">
        <v>3.9143532191376309</v>
      </c>
    </row>
    <row r="2493" spans="1:20" x14ac:dyDescent="0.3">
      <c r="A2493" s="25">
        <v>40200</v>
      </c>
      <c r="B2493" s="1">
        <v>3.5015228147527662</v>
      </c>
      <c r="C2493" s="1">
        <v>1.195407154271626</v>
      </c>
      <c r="D2493" s="1">
        <v>0.84007292813342616</v>
      </c>
      <c r="E2493" s="1">
        <v>1.306742249414744</v>
      </c>
      <c r="F2493" s="1">
        <v>24.297287536145859</v>
      </c>
      <c r="G2493" s="1">
        <v>13.086142734119861</v>
      </c>
      <c r="H2493" s="1"/>
      <c r="I2493" s="1">
        <v>3.572766209212459</v>
      </c>
      <c r="J2493" s="1">
        <v>1.020510671878577</v>
      </c>
      <c r="K2493" s="1">
        <v>11.55386610924033</v>
      </c>
      <c r="L2493" s="1">
        <v>13.86454996928021</v>
      </c>
      <c r="M2493" s="1">
        <v>4.5815119070011283E-2</v>
      </c>
      <c r="N2493" s="1">
        <v>8.1156810666345454</v>
      </c>
      <c r="O2493" s="1"/>
      <c r="P2493" s="1">
        <v>2.2694885878236288</v>
      </c>
      <c r="Q2493" s="1">
        <v>2.9255465149635178</v>
      </c>
      <c r="R2493" s="1"/>
      <c r="S2493" s="1"/>
      <c r="T2493" s="1">
        <v>3.9113998818665152</v>
      </c>
    </row>
    <row r="2494" spans="1:20" x14ac:dyDescent="0.3">
      <c r="A2494" s="25">
        <v>40204</v>
      </c>
      <c r="B2494" s="1">
        <v>3.5477021326663398</v>
      </c>
      <c r="C2494" s="1">
        <v>1.20014722526341</v>
      </c>
      <c r="D2494" s="1">
        <v>0.84007292813342616</v>
      </c>
      <c r="E2494" s="1">
        <v>1.2765059224618289</v>
      </c>
      <c r="F2494" s="1">
        <v>23.991324085151589</v>
      </c>
      <c r="G2494" s="1">
        <v>12.72018478108374</v>
      </c>
      <c r="H2494" s="1"/>
      <c r="I2494" s="1">
        <v>3.4655814729030778</v>
      </c>
      <c r="J2494" s="1">
        <v>1.0234389237591981</v>
      </c>
      <c r="K2494" s="1">
        <v>11.506924835725981</v>
      </c>
      <c r="L2494" s="1">
        <v>13.82634563690465</v>
      </c>
      <c r="M2494" s="1">
        <v>4.5182935875267463E-2</v>
      </c>
      <c r="N2494" s="1">
        <v>7.948651581687912</v>
      </c>
      <c r="O2494" s="1"/>
      <c r="P2494" s="1">
        <v>2.255734111537651</v>
      </c>
      <c r="Q2494" s="1">
        <v>2.9370947248925261</v>
      </c>
      <c r="R2494" s="1"/>
      <c r="S2494" s="1"/>
      <c r="T2494" s="1">
        <v>3.870230360307152</v>
      </c>
    </row>
    <row r="2495" spans="1:20" x14ac:dyDescent="0.3">
      <c r="A2495" s="25">
        <v>40205</v>
      </c>
      <c r="B2495" s="1">
        <v>3.5215774163204618</v>
      </c>
      <c r="C2495" s="1">
        <v>1.1977887025543701</v>
      </c>
      <c r="D2495" s="1">
        <v>0.84007292813342616</v>
      </c>
      <c r="E2495" s="1">
        <v>1.2827632733586769</v>
      </c>
      <c r="F2495" s="1">
        <v>23.696012782884431</v>
      </c>
      <c r="G2495" s="1">
        <v>12.85723715187097</v>
      </c>
      <c r="H2495" s="1"/>
      <c r="I2495" s="1">
        <v>3.4755344588487769</v>
      </c>
      <c r="J2495" s="1">
        <v>1.0166020058396219</v>
      </c>
      <c r="K2495" s="1">
        <v>11.282075010493079</v>
      </c>
      <c r="L2495" s="1">
        <v>13.607761834529081</v>
      </c>
      <c r="M2495" s="1">
        <v>4.4993822759644031E-2</v>
      </c>
      <c r="N2495" s="1">
        <v>7.9745344786684456</v>
      </c>
      <c r="O2495" s="1"/>
      <c r="P2495" s="1">
        <v>2.2259327462292409</v>
      </c>
      <c r="Q2495" s="1">
        <v>2.913035954361177</v>
      </c>
      <c r="R2495" s="1"/>
      <c r="S2495" s="1"/>
      <c r="T2495" s="1">
        <v>3.8434140578854161</v>
      </c>
    </row>
    <row r="2496" spans="1:20" x14ac:dyDescent="0.3">
      <c r="A2496" s="25">
        <v>40206</v>
      </c>
      <c r="B2496" s="1">
        <v>3.4962487312985351</v>
      </c>
      <c r="C2496" s="1">
        <v>1.186584511176944</v>
      </c>
      <c r="D2496" s="1">
        <v>0.84007292813342616</v>
      </c>
      <c r="E2496" s="1">
        <v>1.267756009982892</v>
      </c>
      <c r="F2496" s="1">
        <v>23.856241114891031</v>
      </c>
      <c r="G2496" s="1">
        <v>12.728391817044621</v>
      </c>
      <c r="H2496" s="1"/>
      <c r="I2496" s="1">
        <v>3.532216909051932</v>
      </c>
      <c r="J2496" s="1">
        <v>1.0120742981210309</v>
      </c>
      <c r="K2496" s="1">
        <v>11.566508590889629</v>
      </c>
      <c r="L2496" s="1">
        <v>13.8745229305908</v>
      </c>
      <c r="M2496" s="1">
        <v>4.5649920631238843E-2</v>
      </c>
      <c r="N2496" s="1">
        <v>8.0875643827442723</v>
      </c>
      <c r="O2496" s="1"/>
      <c r="P2496" s="1">
        <v>2.2328099843855038</v>
      </c>
      <c r="Q2496" s="1">
        <v>2.9784758105485141</v>
      </c>
      <c r="R2496" s="1"/>
      <c r="S2496" s="1"/>
      <c r="T2496" s="1">
        <v>3.8740106320141812</v>
      </c>
    </row>
    <row r="2497" spans="1:20" x14ac:dyDescent="0.3">
      <c r="A2497" s="25">
        <v>40207</v>
      </c>
      <c r="B2497" s="1">
        <v>3.559997893418771</v>
      </c>
      <c r="C2497" s="1">
        <v>1.1812727089407571</v>
      </c>
      <c r="D2497" s="1">
        <v>0.84007292813342616</v>
      </c>
      <c r="E2497" s="1">
        <v>1.276184508450096</v>
      </c>
      <c r="F2497" s="1">
        <v>23.912950134483751</v>
      </c>
      <c r="G2497" s="1">
        <v>12.644149331836701</v>
      </c>
      <c r="H2497" s="1"/>
      <c r="I2497" s="1">
        <v>3.508805386449021</v>
      </c>
      <c r="J2497" s="1">
        <v>0.99798106752599902</v>
      </c>
      <c r="K2497" s="1">
        <v>11.569445528254681</v>
      </c>
      <c r="L2497" s="1">
        <v>13.73099766893279</v>
      </c>
      <c r="M2497" s="1">
        <v>4.5258032816357298E-2</v>
      </c>
      <c r="N2497" s="1">
        <v>7.9702171445320769</v>
      </c>
      <c r="O2497" s="1"/>
      <c r="P2497" s="1">
        <v>2.29012030226587</v>
      </c>
      <c r="Q2497" s="1">
        <v>3.0169698437222499</v>
      </c>
      <c r="R2497" s="1"/>
      <c r="S2497" s="1"/>
      <c r="T2497" s="1">
        <v>3.863024217365628</v>
      </c>
    </row>
    <row r="2498" spans="1:20" x14ac:dyDescent="0.3">
      <c r="A2498" s="25">
        <v>40210</v>
      </c>
      <c r="B2498" s="1">
        <v>3.5669769584287221</v>
      </c>
      <c r="C2498" s="1">
        <v>1.224732096377996</v>
      </c>
      <c r="D2498" s="1">
        <v>0.84007292813342616</v>
      </c>
      <c r="E2498" s="1">
        <v>1.292715525150117</v>
      </c>
      <c r="F2498" s="1">
        <v>24.573363445237732</v>
      </c>
      <c r="G2498" s="1">
        <v>12.66352592895278</v>
      </c>
      <c r="H2498" s="1"/>
      <c r="I2498" s="1">
        <v>3.578610635060687</v>
      </c>
      <c r="J2498" s="1">
        <v>1.017742712723382</v>
      </c>
      <c r="K2498" s="1">
        <v>11.733321303224169</v>
      </c>
      <c r="L2498" s="1">
        <v>14.12099195904266</v>
      </c>
      <c r="M2498" s="1">
        <v>4.5691835359908547E-2</v>
      </c>
      <c r="N2498" s="1">
        <v>8.036605285716961</v>
      </c>
      <c r="O2498" s="1"/>
      <c r="P2498" s="1">
        <v>2.2213479208094302</v>
      </c>
      <c r="Q2498" s="1">
        <v>3.101656716380893</v>
      </c>
      <c r="R2498" s="1"/>
      <c r="S2498" s="1"/>
      <c r="T2498" s="1">
        <v>3.9321323095097509</v>
      </c>
    </row>
    <row r="2499" spans="1:20" x14ac:dyDescent="0.3">
      <c r="A2499" s="25">
        <v>40211</v>
      </c>
      <c r="B2499" s="1">
        <v>3.5470850123576421</v>
      </c>
      <c r="C2499" s="1">
        <v>1.2635618242159841</v>
      </c>
      <c r="D2499" s="1">
        <v>0.84007292813342616</v>
      </c>
      <c r="E2499" s="1">
        <v>1.3172017610667039</v>
      </c>
      <c r="F2499" s="1">
        <v>24.77037555487826</v>
      </c>
      <c r="G2499" s="1">
        <v>12.76682895327448</v>
      </c>
      <c r="H2499" s="1"/>
      <c r="I2499" s="1">
        <v>3.668070137763777</v>
      </c>
      <c r="J2499" s="1">
        <v>1.0466460172961829</v>
      </c>
      <c r="K2499" s="1">
        <v>11.861286967913779</v>
      </c>
      <c r="L2499" s="1">
        <v>14.34157968067848</v>
      </c>
      <c r="M2499" s="1">
        <v>4.5966300350902607E-2</v>
      </c>
      <c r="N2499" s="1">
        <v>8.0155569358768783</v>
      </c>
      <c r="O2499" s="1"/>
      <c r="P2499" s="1">
        <v>2.2121782699432622</v>
      </c>
      <c r="Q2499" s="1">
        <v>3.0727861915583721</v>
      </c>
      <c r="R2499" s="1"/>
      <c r="S2499" s="1"/>
      <c r="T2499" s="1">
        <v>3.9670998227997689</v>
      </c>
    </row>
    <row r="2500" spans="1:20" x14ac:dyDescent="0.3">
      <c r="A2500" s="25">
        <v>40212</v>
      </c>
      <c r="B2500" s="1">
        <v>3.5015882837564019</v>
      </c>
      <c r="C2500" s="1">
        <v>1.2552629214380859</v>
      </c>
      <c r="D2500" s="1">
        <v>0.84007292813342616</v>
      </c>
      <c r="E2500" s="1">
        <v>1.3403498009245289</v>
      </c>
      <c r="F2500" s="1">
        <v>24.736942627876331</v>
      </c>
      <c r="G2500" s="1">
        <v>13.03545828659187</v>
      </c>
      <c r="H2500" s="1"/>
      <c r="I2500" s="1">
        <v>3.6373495996659009</v>
      </c>
      <c r="J2500" s="1">
        <v>1.0455589826416221</v>
      </c>
      <c r="K2500" s="1">
        <v>11.817991596942839</v>
      </c>
      <c r="L2500" s="1">
        <v>14.208146466130209</v>
      </c>
      <c r="M2500" s="1">
        <v>4.6185225741159401E-2</v>
      </c>
      <c r="N2500" s="1">
        <v>8.0331408952659071</v>
      </c>
      <c r="O2500" s="1"/>
      <c r="P2500" s="1">
        <v>2.2694885878236288</v>
      </c>
      <c r="Q2500" s="1">
        <v>3.0795226474273352</v>
      </c>
      <c r="R2500" s="1"/>
      <c r="S2500" s="1"/>
      <c r="T2500" s="1">
        <v>3.9638511518015411</v>
      </c>
    </row>
    <row r="2501" spans="1:20" x14ac:dyDescent="0.3">
      <c r="A2501" s="25">
        <v>40213</v>
      </c>
      <c r="B2501" s="1">
        <v>3.369487212840216</v>
      </c>
      <c r="C2501" s="1">
        <v>1.178052825968092</v>
      </c>
      <c r="D2501" s="1">
        <v>0.84007292813342616</v>
      </c>
      <c r="E2501" s="1">
        <v>1.273384795904354</v>
      </c>
      <c r="F2501" s="1">
        <v>23.52057368538582</v>
      </c>
      <c r="G2501" s="1">
        <v>12.616938418177529</v>
      </c>
      <c r="H2501" s="1"/>
      <c r="I2501" s="1">
        <v>3.4116384981405261</v>
      </c>
      <c r="J2501" s="1">
        <v>0.98500743617664044</v>
      </c>
      <c r="K2501" s="1">
        <v>11.149997679597149</v>
      </c>
      <c r="L2501" s="1">
        <v>13.76571059829508</v>
      </c>
      <c r="M2501" s="1">
        <v>4.4215130037943647E-2</v>
      </c>
      <c r="N2501" s="1">
        <v>7.6355759638400444</v>
      </c>
      <c r="O2501" s="1"/>
      <c r="P2501" s="1">
        <v>2.200716206367189</v>
      </c>
      <c r="Q2501" s="1">
        <v>2.9563417415949571</v>
      </c>
      <c r="R2501" s="1"/>
      <c r="S2501" s="1"/>
      <c r="T2501" s="1">
        <v>3.7763733018310739</v>
      </c>
    </row>
    <row r="2502" spans="1:20" x14ac:dyDescent="0.3">
      <c r="A2502" s="25">
        <v>40214</v>
      </c>
      <c r="B2502" s="1">
        <v>3.360486623929424</v>
      </c>
      <c r="C2502" s="1">
        <v>1.1565748469198029</v>
      </c>
      <c r="D2502" s="1">
        <v>0.84007292813342616</v>
      </c>
      <c r="E2502" s="1">
        <v>1.243616002796964</v>
      </c>
      <c r="F2502" s="1">
        <v>23.229742666260389</v>
      </c>
      <c r="G2502" s="1">
        <v>12.31563768232366</v>
      </c>
      <c r="H2502" s="1"/>
      <c r="I2502" s="1">
        <v>3.346137970311343</v>
      </c>
      <c r="J2502" s="1">
        <v>0.98753879349745877</v>
      </c>
      <c r="K2502" s="1">
        <v>10.762545617323729</v>
      </c>
      <c r="L2502" s="1">
        <v>13.29457842532211</v>
      </c>
      <c r="M2502" s="1">
        <v>4.3042984737838907E-2</v>
      </c>
      <c r="N2502" s="1">
        <v>7.5056038747113396</v>
      </c>
      <c r="O2502" s="1"/>
      <c r="P2502" s="1">
        <v>2.1663300156389682</v>
      </c>
      <c r="Q2502" s="1">
        <v>2.9255465149635178</v>
      </c>
      <c r="R2502" s="1"/>
      <c r="S2502" s="1"/>
      <c r="T2502" s="1">
        <v>3.7071470761961072</v>
      </c>
    </row>
    <row r="2503" spans="1:20" x14ac:dyDescent="0.3">
      <c r="A2503" s="25">
        <v>40217</v>
      </c>
      <c r="B2503" s="1">
        <v>3.3978213058465232</v>
      </c>
      <c r="C2503" s="1">
        <v>1.176793737582845</v>
      </c>
      <c r="D2503" s="1">
        <v>0.84007292813342616</v>
      </c>
      <c r="E2503" s="1">
        <v>1.2353542758166749</v>
      </c>
      <c r="F2503" s="1">
        <v>23.28946922017802</v>
      </c>
      <c r="G2503" s="1">
        <v>12.34543935488416</v>
      </c>
      <c r="H2503" s="1"/>
      <c r="I2503" s="1">
        <v>3.5131430463724089</v>
      </c>
      <c r="J2503" s="1">
        <v>0.98171876089014243</v>
      </c>
      <c r="K2503" s="1">
        <v>10.801454524577119</v>
      </c>
      <c r="L2503" s="1">
        <v>13.30542968704593</v>
      </c>
      <c r="M2503" s="1">
        <v>4.3823924468313312E-2</v>
      </c>
      <c r="N2503" s="1">
        <v>7.5601499761721209</v>
      </c>
      <c r="O2503" s="1"/>
      <c r="P2503" s="1">
        <v>2.2075934445234511</v>
      </c>
      <c r="Q2503" s="1">
        <v>2.9380570757969848</v>
      </c>
      <c r="R2503" s="1"/>
      <c r="S2503" s="1"/>
      <c r="T2503" s="1">
        <v>3.730242173656237</v>
      </c>
    </row>
    <row r="2504" spans="1:20" x14ac:dyDescent="0.3">
      <c r="A2504" s="25">
        <v>40218</v>
      </c>
      <c r="B2504" s="1">
        <v>3.4476431197953739</v>
      </c>
      <c r="C2504" s="1">
        <v>1.23400729719647</v>
      </c>
      <c r="D2504" s="1">
        <v>0.84007292813342616</v>
      </c>
      <c r="E2504" s="1">
        <v>1.2603902355523</v>
      </c>
      <c r="F2504" s="1">
        <v>23.791549606924239</v>
      </c>
      <c r="G2504" s="1">
        <v>12.519957648742389</v>
      </c>
      <c r="H2504" s="1"/>
      <c r="I2504" s="1">
        <v>3.6090453219912901</v>
      </c>
      <c r="J2504" s="1">
        <v>1.0048200603665289</v>
      </c>
      <c r="K2504" s="1">
        <v>11.19429906527699</v>
      </c>
      <c r="L2504" s="1">
        <v>13.865787415752539</v>
      </c>
      <c r="M2504" s="1">
        <v>4.5113609451190362E-2</v>
      </c>
      <c r="N2504" s="1">
        <v>7.6700567561965274</v>
      </c>
      <c r="O2504" s="1"/>
      <c r="P2504" s="1">
        <v>2.2351023970954089</v>
      </c>
      <c r="Q2504" s="1">
        <v>3.016969843722249</v>
      </c>
      <c r="R2504" s="1"/>
      <c r="S2504" s="1"/>
      <c r="T2504" s="1">
        <v>3.8226816302421791</v>
      </c>
    </row>
    <row r="2505" spans="1:20" x14ac:dyDescent="0.3">
      <c r="A2505" s="25">
        <v>40219</v>
      </c>
      <c r="B2505" s="1">
        <v>3.461236753373973</v>
      </c>
      <c r="C2505" s="1">
        <v>1.256109182136258</v>
      </c>
      <c r="D2505" s="1">
        <v>0.84007292813342616</v>
      </c>
      <c r="E2505" s="1">
        <v>1.266299150952034</v>
      </c>
      <c r="F2505" s="1">
        <v>23.830647210870751</v>
      </c>
      <c r="G2505" s="1">
        <v>12.55155441505249</v>
      </c>
      <c r="H2505" s="1"/>
      <c r="I2505" s="1">
        <v>3.5806621643028671</v>
      </c>
      <c r="J2505" s="1">
        <v>1.016399288782615</v>
      </c>
      <c r="K2505" s="1">
        <v>11.20792217999786</v>
      </c>
      <c r="L2505" s="1">
        <v>14.032505411346801</v>
      </c>
      <c r="M2505" s="1">
        <v>4.4849728723289531E-2</v>
      </c>
      <c r="N2505" s="1">
        <v>7.7469580818137063</v>
      </c>
      <c r="O2505" s="1"/>
      <c r="P2505" s="1">
        <v>2.2626113496673672</v>
      </c>
      <c r="Q2505" s="1">
        <v>2.997722827019818</v>
      </c>
      <c r="R2505" s="1"/>
      <c r="S2505" s="1"/>
      <c r="T2505" s="1">
        <v>3.8423508564678142</v>
      </c>
    </row>
    <row r="2506" spans="1:20" x14ac:dyDescent="0.3">
      <c r="A2506" s="25">
        <v>40220</v>
      </c>
      <c r="B2506" s="1">
        <v>3.4825425886223931</v>
      </c>
      <c r="C2506" s="1">
        <v>1.285306929975035</v>
      </c>
      <c r="D2506" s="1">
        <v>0.84007292813342616</v>
      </c>
      <c r="E2506" s="1">
        <v>1.286973387514083</v>
      </c>
      <c r="F2506" s="1">
        <v>24.366425627476001</v>
      </c>
      <c r="G2506" s="1">
        <v>12.607758166149409</v>
      </c>
      <c r="H2506" s="1"/>
      <c r="I2506" s="1">
        <v>3.711621458706964</v>
      </c>
      <c r="J2506" s="1">
        <v>1.0265893764314371</v>
      </c>
      <c r="K2506" s="1">
        <v>11.31649500525827</v>
      </c>
      <c r="L2506" s="1">
        <v>14.240566693843499</v>
      </c>
      <c r="M2506" s="1">
        <v>4.5207106829533099E-2</v>
      </c>
      <c r="N2506" s="1">
        <v>7.8803292460341101</v>
      </c>
      <c r="O2506" s="1"/>
      <c r="P2506" s="1">
        <v>2.296997540395588</v>
      </c>
      <c r="Q2506" s="1">
        <v>3.0468027192181029</v>
      </c>
      <c r="R2506" s="1"/>
      <c r="S2506" s="1"/>
      <c r="T2506" s="1">
        <v>3.9059657412876598</v>
      </c>
    </row>
    <row r="2507" spans="1:20" x14ac:dyDescent="0.3">
      <c r="A2507" s="25">
        <v>40221</v>
      </c>
      <c r="B2507" s="1">
        <v>3.448955443468011</v>
      </c>
      <c r="C2507" s="1">
        <v>1.265015710573022</v>
      </c>
      <c r="D2507" s="1">
        <v>0.84007292813342616</v>
      </c>
      <c r="E2507" s="1">
        <v>1.262545622030619</v>
      </c>
      <c r="F2507" s="1">
        <v>24.255610458680959</v>
      </c>
      <c r="G2507" s="1">
        <v>12.402174584208719</v>
      </c>
      <c r="H2507" s="1"/>
      <c r="I2507" s="1">
        <v>3.6329358079181291</v>
      </c>
      <c r="J2507" s="1">
        <v>1.039404400386843</v>
      </c>
      <c r="K2507" s="1">
        <v>11.213517433460391</v>
      </c>
      <c r="L2507" s="1">
        <v>14.18477865672798</v>
      </c>
      <c r="M2507" s="1">
        <v>4.5055090992212922E-2</v>
      </c>
      <c r="N2507" s="1">
        <v>7.9574810477696651</v>
      </c>
      <c r="O2507" s="1"/>
      <c r="P2507" s="1">
        <v>2.3015823658153991</v>
      </c>
      <c r="Q2507" s="1">
        <v>2.9804005121263062</v>
      </c>
      <c r="R2507" s="1"/>
      <c r="S2507" s="1"/>
      <c r="T2507" s="1">
        <v>3.8897814530419419</v>
      </c>
    </row>
    <row r="2508" spans="1:20" x14ac:dyDescent="0.3">
      <c r="A2508" s="25">
        <v>40226</v>
      </c>
      <c r="B2508" s="1">
        <v>3.486172521825055</v>
      </c>
      <c r="C2508" s="1">
        <v>1.3057024809622371</v>
      </c>
      <c r="D2508" s="1">
        <v>0.84007292813342616</v>
      </c>
      <c r="E2508" s="1">
        <v>1.303251244180929</v>
      </c>
      <c r="F2508" s="1">
        <v>25.053573030032709</v>
      </c>
      <c r="G2508" s="1">
        <v>12.93783435839172</v>
      </c>
      <c r="H2508" s="1"/>
      <c r="I2508" s="1">
        <v>3.7760477921085189</v>
      </c>
      <c r="J2508" s="1">
        <v>1.0387320614848721</v>
      </c>
      <c r="K2508" s="1">
        <v>11.41322579877551</v>
      </c>
      <c r="L2508" s="1">
        <v>14.44400023068682</v>
      </c>
      <c r="M2508" s="1">
        <v>4.4955689032171023E-2</v>
      </c>
      <c r="N2508" s="1">
        <v>8.042398169760455</v>
      </c>
      <c r="O2508" s="1"/>
      <c r="P2508" s="1">
        <v>2.296997540395588</v>
      </c>
      <c r="Q2508" s="1">
        <v>3.084334401487379</v>
      </c>
      <c r="R2508" s="1"/>
      <c r="S2508" s="1"/>
      <c r="T2508" s="1">
        <v>3.9742468989958701</v>
      </c>
    </row>
    <row r="2509" spans="1:20" x14ac:dyDescent="0.3">
      <c r="A2509" s="25">
        <v>40227</v>
      </c>
      <c r="B2509" s="1">
        <v>3.483362982186859</v>
      </c>
      <c r="C2509" s="1">
        <v>1.319392012384802</v>
      </c>
      <c r="D2509" s="1">
        <v>0.84007292813342616</v>
      </c>
      <c r="E2509" s="1">
        <v>1.298323137513721</v>
      </c>
      <c r="F2509" s="1">
        <v>25.46695624190653</v>
      </c>
      <c r="G2509" s="1">
        <v>13.081766301072429</v>
      </c>
      <c r="H2509" s="1"/>
      <c r="I2509" s="1">
        <v>3.7788791446793359</v>
      </c>
      <c r="J2509" s="1">
        <v>1.036190668918499</v>
      </c>
      <c r="K2509" s="1">
        <v>11.542340757521799</v>
      </c>
      <c r="L2509" s="1">
        <v>14.460956765930369</v>
      </c>
      <c r="M2509" s="1">
        <v>4.4709322396067078E-2</v>
      </c>
      <c r="N2509" s="1">
        <v>8.1211546959841794</v>
      </c>
      <c r="O2509" s="1"/>
      <c r="P2509" s="1">
        <v>2.2992899531054931</v>
      </c>
      <c r="Q2509" s="1">
        <v>3.0737485424628299</v>
      </c>
      <c r="R2509" s="1"/>
      <c r="S2509" s="1"/>
      <c r="T2509" s="1">
        <v>4.0068517424689949</v>
      </c>
    </row>
    <row r="2510" spans="1:20" x14ac:dyDescent="0.3">
      <c r="A2510" s="25">
        <v>40228</v>
      </c>
      <c r="B2510" s="1">
        <v>3.4265051541383982</v>
      </c>
      <c r="C2510" s="1">
        <v>1.3189968109267041</v>
      </c>
      <c r="D2510" s="1">
        <v>0.84007292813342616</v>
      </c>
      <c r="E2510" s="1">
        <v>1.3019920229426281</v>
      </c>
      <c r="F2510" s="1">
        <v>25.4326487063983</v>
      </c>
      <c r="G2510" s="1">
        <v>13.02947038786362</v>
      </c>
      <c r="H2510" s="1"/>
      <c r="I2510" s="1">
        <v>3.777387481776461</v>
      </c>
      <c r="J2510" s="1">
        <v>1.036880770792858</v>
      </c>
      <c r="K2510" s="1">
        <v>11.631335505516111</v>
      </c>
      <c r="L2510" s="1">
        <v>14.318222728640441</v>
      </c>
      <c r="M2510" s="1">
        <v>4.4685889582367931E-2</v>
      </c>
      <c r="N2510" s="1">
        <v>8.0525029180301537</v>
      </c>
      <c r="O2510" s="1"/>
      <c r="P2510" s="1">
        <v>2.285535476819514</v>
      </c>
      <c r="Q2510" s="1">
        <v>3.0987696638986399</v>
      </c>
      <c r="R2510" s="1"/>
      <c r="S2510" s="1"/>
      <c r="T2510" s="1">
        <v>3.992734790313059</v>
      </c>
    </row>
    <row r="2511" spans="1:20" x14ac:dyDescent="0.3">
      <c r="A2511" s="25">
        <v>40231</v>
      </c>
      <c r="B2511" s="1">
        <v>3.3908474488883562</v>
      </c>
      <c r="C2511" s="1">
        <v>1.3063309091556521</v>
      </c>
      <c r="D2511" s="1">
        <v>0.84007292813342616</v>
      </c>
      <c r="E2511" s="1">
        <v>1.3054815210403761</v>
      </c>
      <c r="F2511" s="1">
        <v>25.119173399838381</v>
      </c>
      <c r="G2511" s="1">
        <v>12.847873835061179</v>
      </c>
      <c r="H2511" s="1"/>
      <c r="I2511" s="1">
        <v>3.7806925792405992</v>
      </c>
      <c r="J2511" s="1">
        <v>1.028985981705886</v>
      </c>
      <c r="K2511" s="1">
        <v>11.59337032058539</v>
      </c>
      <c r="L2511" s="1">
        <v>14.18754866554951</v>
      </c>
      <c r="M2511" s="1">
        <v>4.424556344986047E-2</v>
      </c>
      <c r="N2511" s="1">
        <v>8.1100845461421276</v>
      </c>
      <c r="O2511" s="1"/>
      <c r="P2511" s="1">
        <v>2.3061671912617561</v>
      </c>
      <c r="Q2511" s="1">
        <v>3.0564262275693181</v>
      </c>
      <c r="R2511" s="1"/>
      <c r="S2511" s="1"/>
      <c r="T2511" s="1">
        <v>3.968340224453637</v>
      </c>
    </row>
    <row r="2512" spans="1:20" x14ac:dyDescent="0.3">
      <c r="A2512" s="25">
        <v>40232</v>
      </c>
      <c r="B2512" s="1">
        <v>3.346724122479245</v>
      </c>
      <c r="C2512" s="1">
        <v>1.2738783701314951</v>
      </c>
      <c r="D2512" s="1">
        <v>0.84007292813342616</v>
      </c>
      <c r="E2512" s="1">
        <v>1.305197414280453</v>
      </c>
      <c r="F2512" s="1">
        <v>24.68176744386038</v>
      </c>
      <c r="G2512" s="1">
        <v>12.716470412690359</v>
      </c>
      <c r="H2512" s="1"/>
      <c r="I2512" s="1">
        <v>3.7354903072648571</v>
      </c>
      <c r="J2512" s="1">
        <v>1.0271611564036189</v>
      </c>
      <c r="K2512" s="1">
        <v>11.342269911203299</v>
      </c>
      <c r="L2512" s="1">
        <v>13.941495079082809</v>
      </c>
      <c r="M2512" s="1">
        <v>4.3114300066069172E-2</v>
      </c>
      <c r="N2512" s="1">
        <v>7.984877517310105</v>
      </c>
      <c r="O2512" s="1"/>
      <c r="P2512" s="1">
        <v>2.2763658259533459</v>
      </c>
      <c r="Q2512" s="1">
        <v>3.012158089431078</v>
      </c>
      <c r="R2512" s="1"/>
      <c r="S2512" s="1"/>
      <c r="T2512" s="1">
        <v>3.9047844063792132</v>
      </c>
    </row>
    <row r="2513" spans="1:20" x14ac:dyDescent="0.3">
      <c r="A2513" s="25">
        <v>40233</v>
      </c>
      <c r="B2513" s="1">
        <v>3.333825805885998</v>
      </c>
      <c r="C2513" s="1">
        <v>1.2687316232869761</v>
      </c>
      <c r="D2513" s="1">
        <v>0.84007292813342616</v>
      </c>
      <c r="E2513" s="1">
        <v>1.2940556258011631</v>
      </c>
      <c r="F2513" s="1">
        <v>24.666024014617228</v>
      </c>
      <c r="G2513" s="1">
        <v>12.801043135045211</v>
      </c>
      <c r="H2513" s="1"/>
      <c r="I2513" s="1">
        <v>3.6826309571766922</v>
      </c>
      <c r="J2513" s="1">
        <v>1.014540291557765</v>
      </c>
      <c r="K2513" s="1">
        <v>11.053487866274089</v>
      </c>
      <c r="L2513" s="1">
        <v>13.88521661741394</v>
      </c>
      <c r="M2513" s="1">
        <v>4.3922205579124497E-2</v>
      </c>
      <c r="N2513" s="1">
        <v>7.9327336118084251</v>
      </c>
      <c r="O2513" s="1"/>
      <c r="P2513" s="1">
        <v>2.2717810005335348</v>
      </c>
      <c r="Q2513" s="1">
        <v>2.964040548137254</v>
      </c>
      <c r="R2513" s="1"/>
      <c r="S2513" s="1"/>
      <c r="T2513" s="1">
        <v>3.886237448316602</v>
      </c>
    </row>
    <row r="2514" spans="1:20" x14ac:dyDescent="0.3">
      <c r="A2514" s="25">
        <v>40234</v>
      </c>
      <c r="B2514" s="1">
        <v>3.37921089337306</v>
      </c>
      <c r="C2514" s="1">
        <v>1.26337783268814</v>
      </c>
      <c r="D2514" s="1">
        <v>0.84007292813342616</v>
      </c>
      <c r="E2514" s="1">
        <v>1.2870515377449421</v>
      </c>
      <c r="F2514" s="1">
        <v>25.12425042340104</v>
      </c>
      <c r="G2514" s="1">
        <v>12.75510081967226</v>
      </c>
      <c r="H2514" s="1"/>
      <c r="I2514" s="1">
        <v>3.595112110908802</v>
      </c>
      <c r="J2514" s="1">
        <v>0.99992552221670283</v>
      </c>
      <c r="K2514" s="1">
        <v>10.949002796722089</v>
      </c>
      <c r="L2514" s="1">
        <v>13.83035566814948</v>
      </c>
      <c r="M2514" s="1">
        <v>4.4139196290457407E-2</v>
      </c>
      <c r="N2514" s="1">
        <v>8.0038924512597021</v>
      </c>
      <c r="O2514" s="1"/>
      <c r="P2514" s="1">
        <v>2.23968722251522</v>
      </c>
      <c r="Q2514" s="1">
        <v>2.9717393546795501</v>
      </c>
      <c r="R2514" s="1"/>
      <c r="S2514" s="1"/>
      <c r="T2514" s="1">
        <v>3.9055522740697031</v>
      </c>
    </row>
    <row r="2515" spans="1:20" x14ac:dyDescent="0.3">
      <c r="A2515" s="25">
        <v>40235</v>
      </c>
      <c r="B2515" s="1">
        <v>3.3598396135663151</v>
      </c>
      <c r="C2515" s="1">
        <v>1.2734901793250011</v>
      </c>
      <c r="D2515" s="1">
        <v>0.84007292813342616</v>
      </c>
      <c r="E2515" s="1">
        <v>1.2832665564855379</v>
      </c>
      <c r="F2515" s="1">
        <v>25.266408784977731</v>
      </c>
      <c r="G2515" s="1">
        <v>12.491941044514229</v>
      </c>
      <c r="H2515" s="1"/>
      <c r="I2515" s="1">
        <v>3.448085530257079</v>
      </c>
      <c r="J2515" s="1">
        <v>1.041137348916805</v>
      </c>
      <c r="K2515" s="1">
        <v>11.239000820397759</v>
      </c>
      <c r="L2515" s="1">
        <v>14.05418677967045</v>
      </c>
      <c r="M2515" s="1">
        <v>4.3981446294339373E-2</v>
      </c>
      <c r="N2515" s="1">
        <v>8.0447333856396295</v>
      </c>
      <c r="O2515" s="1"/>
      <c r="P2515" s="1">
        <v>2.248856873381389</v>
      </c>
      <c r="Q2515" s="1">
        <v>2.9207347609034731</v>
      </c>
      <c r="R2515" s="1"/>
      <c r="S2515" s="1"/>
      <c r="T2515" s="1">
        <v>3.9281157708210319</v>
      </c>
    </row>
    <row r="2516" spans="1:20" x14ac:dyDescent="0.3">
      <c r="A2516" s="25">
        <v>40238</v>
      </c>
      <c r="B2516" s="1">
        <v>3.423458067256127</v>
      </c>
      <c r="C2516" s="1">
        <v>1.292680345207345</v>
      </c>
      <c r="D2516" s="1">
        <v>0.84007292813342616</v>
      </c>
      <c r="E2516" s="1">
        <v>1.3185564011640789</v>
      </c>
      <c r="F2516" s="1">
        <v>25.5432347407789</v>
      </c>
      <c r="G2516" s="1">
        <v>12.61203646407022</v>
      </c>
      <c r="H2516" s="1"/>
      <c r="I2516" s="1">
        <v>3.498743981522161</v>
      </c>
      <c r="J2516" s="1">
        <v>1.0548214003615819</v>
      </c>
      <c r="K2516" s="1">
        <v>11.31451620287716</v>
      </c>
      <c r="L2516" s="1">
        <v>14.14366736119632</v>
      </c>
      <c r="M2516" s="1">
        <v>4.4030793216985012E-2</v>
      </c>
      <c r="N2516" s="1">
        <v>8.1213931233618908</v>
      </c>
      <c r="O2516" s="1"/>
      <c r="P2516" s="1">
        <v>2.255734111537651</v>
      </c>
      <c r="Q2516" s="1">
        <v>2.974894080878919</v>
      </c>
      <c r="R2516" s="1"/>
      <c r="S2516" s="1"/>
      <c r="T2516" s="1">
        <v>3.9708800945067981</v>
      </c>
    </row>
    <row r="2517" spans="1:20" x14ac:dyDescent="0.3">
      <c r="A2517" s="25">
        <v>40239</v>
      </c>
      <c r="B2517" s="1">
        <v>3.445956056330139</v>
      </c>
      <c r="C2517" s="1">
        <v>1.2994014271091141</v>
      </c>
      <c r="D2517" s="1">
        <v>0.84007292813342616</v>
      </c>
      <c r="E2517" s="1">
        <v>1.347033351794938</v>
      </c>
      <c r="F2517" s="1">
        <v>25.79458494616555</v>
      </c>
      <c r="G2517" s="1">
        <v>12.6326721826699</v>
      </c>
      <c r="H2517" s="1"/>
      <c r="I2517" s="1">
        <v>3.6211232228135861</v>
      </c>
      <c r="J2517" s="1">
        <v>1.0492166471080331</v>
      </c>
      <c r="K2517" s="1">
        <v>11.372641670722521</v>
      </c>
      <c r="L2517" s="1">
        <v>14.26221385358161</v>
      </c>
      <c r="M2517" s="1">
        <v>4.4458404722674698E-2</v>
      </c>
      <c r="N2517" s="1">
        <v>8.1629871555856166</v>
      </c>
      <c r="O2517" s="1"/>
      <c r="P2517" s="1">
        <v>2.2901203022658709</v>
      </c>
      <c r="Q2517" s="1">
        <v>2.9981052182423791</v>
      </c>
      <c r="R2517" s="1"/>
      <c r="S2517" s="1"/>
      <c r="T2517" s="1">
        <v>4.0034849379799224</v>
      </c>
    </row>
    <row r="2518" spans="1:20" x14ac:dyDescent="0.3">
      <c r="A2518" s="25">
        <v>40240</v>
      </c>
      <c r="B2518" s="1">
        <v>3.4267974700972901</v>
      </c>
      <c r="C2518" s="1">
        <v>1.2916606317042201</v>
      </c>
      <c r="D2518" s="1">
        <v>0.84007292813342616</v>
      </c>
      <c r="E2518" s="1">
        <v>1.336099718636089</v>
      </c>
      <c r="F2518" s="1">
        <v>25.672424756176941</v>
      </c>
      <c r="G2518" s="1">
        <v>12.71737262066514</v>
      </c>
      <c r="H2518" s="1"/>
      <c r="I2518" s="1">
        <v>3.6468073122084248</v>
      </c>
      <c r="J2518" s="1">
        <v>1.0236651245265871</v>
      </c>
      <c r="K2518" s="1">
        <v>11.429493647266099</v>
      </c>
      <c r="L2518" s="1">
        <v>14.23299416272957</v>
      </c>
      <c r="M2518" s="1">
        <v>4.4944510387684128E-2</v>
      </c>
      <c r="N2518" s="1">
        <v>8.1731917055204342</v>
      </c>
      <c r="O2518" s="1"/>
      <c r="P2518" s="1">
        <v>2.296997540395588</v>
      </c>
      <c r="Q2518" s="1">
        <v>2.9835982574191071</v>
      </c>
      <c r="R2518" s="1"/>
      <c r="S2518" s="1"/>
      <c r="T2518" s="1">
        <v>3.995333727111642</v>
      </c>
    </row>
    <row r="2519" spans="1:20" x14ac:dyDescent="0.3">
      <c r="A2519" s="25">
        <v>40241</v>
      </c>
      <c r="B2519" s="1">
        <v>3.4265644743328538</v>
      </c>
      <c r="C2519" s="1">
        <v>1.2710217267525259</v>
      </c>
      <c r="D2519" s="1">
        <v>0.84007292813342616</v>
      </c>
      <c r="E2519" s="1">
        <v>1.3401654895526169</v>
      </c>
      <c r="F2519" s="1">
        <v>25.9887354400908</v>
      </c>
      <c r="G2519" s="1">
        <v>12.72394323947201</v>
      </c>
      <c r="H2519" s="1"/>
      <c r="I2519" s="1">
        <v>3.6518908234474008</v>
      </c>
      <c r="J2519" s="1">
        <v>1.021702839128261</v>
      </c>
      <c r="K2519" s="1">
        <v>11.4457447947083</v>
      </c>
      <c r="L2519" s="1">
        <v>14.230062014971219</v>
      </c>
      <c r="M2519" s="1">
        <v>4.4768142974974973E-2</v>
      </c>
      <c r="N2519" s="1">
        <v>8.1584816533111368</v>
      </c>
      <c r="O2519" s="1"/>
      <c r="P2519" s="1">
        <v>2.2924127149757769</v>
      </c>
      <c r="Q2519" s="1">
        <v>2.9613542508850559</v>
      </c>
      <c r="R2519" s="1"/>
      <c r="S2519" s="1"/>
      <c r="T2519" s="1">
        <v>4.0055522740697036</v>
      </c>
    </row>
    <row r="2520" spans="1:20" x14ac:dyDescent="0.3">
      <c r="A2520" s="25">
        <v>40242</v>
      </c>
      <c r="B2520" s="1">
        <v>3.4686508729182211</v>
      </c>
      <c r="C2520" s="1">
        <v>1.2725975594894809</v>
      </c>
      <c r="D2520" s="1">
        <v>0.84007292813342616</v>
      </c>
      <c r="E2520" s="1">
        <v>1.3402565494112479</v>
      </c>
      <c r="F2520" s="1">
        <v>26.752221486068581</v>
      </c>
      <c r="G2520" s="1">
        <v>12.643719432288229</v>
      </c>
      <c r="H2520" s="1"/>
      <c r="I2520" s="1">
        <v>3.704918662105984</v>
      </c>
      <c r="J2520" s="1">
        <v>1.0223059605204281</v>
      </c>
      <c r="K2520" s="1">
        <v>11.575234279378</v>
      </c>
      <c r="L2520" s="1">
        <v>14.32059913957506</v>
      </c>
      <c r="M2520" s="1">
        <v>4.5075989090760098E-2</v>
      </c>
      <c r="N2520" s="1">
        <v>8.3050833447598116</v>
      </c>
      <c r="O2520" s="1"/>
      <c r="P2520" s="1">
        <v>2.2901203022658718</v>
      </c>
      <c r="Q2520" s="1">
        <v>3.0416261002499412</v>
      </c>
      <c r="R2520" s="1"/>
      <c r="S2520" s="1"/>
      <c r="T2520" s="1">
        <v>4.066509155345547</v>
      </c>
    </row>
    <row r="2521" spans="1:20" x14ac:dyDescent="0.3">
      <c r="A2521" s="25">
        <v>40245</v>
      </c>
      <c r="B2521" s="1">
        <v>3.443477309760512</v>
      </c>
      <c r="C2521" s="1">
        <v>1.251884692417895</v>
      </c>
      <c r="D2521" s="1">
        <v>0.84007292813342616</v>
      </c>
      <c r="E2521" s="1">
        <v>1.3403554014727981</v>
      </c>
      <c r="F2521" s="1">
        <v>26.802873777059691</v>
      </c>
      <c r="G2521" s="1">
        <v>12.59509410750951</v>
      </c>
      <c r="H2521" s="1"/>
      <c r="I2521" s="1">
        <v>3.637360265233859</v>
      </c>
      <c r="J2521" s="1">
        <v>1.025219879132405</v>
      </c>
      <c r="K2521" s="1">
        <v>11.39307233799672</v>
      </c>
      <c r="L2521" s="1">
        <v>14.228114484864239</v>
      </c>
      <c r="M2521" s="1">
        <v>4.4779047434980658E-2</v>
      </c>
      <c r="N2521" s="1">
        <v>8.2918550873489067</v>
      </c>
      <c r="O2521" s="1"/>
      <c r="P2521" s="1">
        <v>2.2901203022658718</v>
      </c>
      <c r="Q2521" s="1">
        <v>3.012612178834523</v>
      </c>
      <c r="R2521" s="1"/>
      <c r="S2521" s="1"/>
      <c r="T2521" s="1">
        <v>4.0505020673360974</v>
      </c>
    </row>
    <row r="2522" spans="1:20" x14ac:dyDescent="0.3">
      <c r="A2522" s="25">
        <v>40246</v>
      </c>
      <c r="B2522" s="1">
        <v>3.5055097187195541</v>
      </c>
      <c r="C2522" s="1">
        <v>1.2659922931025469</v>
      </c>
      <c r="D2522" s="1">
        <v>0.84007292813342616</v>
      </c>
      <c r="E2522" s="1">
        <v>1.3381517914594081</v>
      </c>
      <c r="F2522" s="1">
        <v>27.26363395046809</v>
      </c>
      <c r="G2522" s="1">
        <v>12.62740612604461</v>
      </c>
      <c r="H2522" s="1"/>
      <c r="I2522" s="1">
        <v>3.6654924994793752</v>
      </c>
      <c r="J2522" s="1">
        <v>1.0441496154167691</v>
      </c>
      <c r="K2522" s="1">
        <v>11.520014514227981</v>
      </c>
      <c r="L2522" s="1">
        <v>14.393738611415881</v>
      </c>
      <c r="M2522" s="1">
        <v>4.5435785555865513E-2</v>
      </c>
      <c r="N2522" s="1">
        <v>8.4543446289022448</v>
      </c>
      <c r="O2522" s="1"/>
      <c r="P2522" s="1">
        <v>2.3336761438337139</v>
      </c>
      <c r="Q2522" s="1">
        <v>3.0358233159668582</v>
      </c>
      <c r="R2522" s="1"/>
      <c r="S2522" s="1"/>
      <c r="T2522" s="1">
        <v>4.1096278795038463</v>
      </c>
    </row>
    <row r="2523" spans="1:20" x14ac:dyDescent="0.3">
      <c r="A2523" s="25">
        <v>40247</v>
      </c>
      <c r="B2523" s="1">
        <v>3.519786971882525</v>
      </c>
      <c r="C2523" s="1">
        <v>1.304785185873371</v>
      </c>
      <c r="D2523" s="1">
        <v>0.84007292813342616</v>
      </c>
      <c r="E2523" s="1">
        <v>1.345292524874679</v>
      </c>
      <c r="F2523" s="1">
        <v>27.177931137246389</v>
      </c>
      <c r="G2523" s="1">
        <v>12.58192264722269</v>
      </c>
      <c r="H2523" s="1"/>
      <c r="I2523" s="1">
        <v>3.6693813514894011</v>
      </c>
      <c r="J2523" s="1">
        <v>1.048444822467598</v>
      </c>
      <c r="K2523" s="1">
        <v>11.635332304527321</v>
      </c>
      <c r="L2523" s="1">
        <v>14.46870210115704</v>
      </c>
      <c r="M2523" s="1">
        <v>4.6340417463825868E-2</v>
      </c>
      <c r="N2523" s="1">
        <v>8.5675344925514825</v>
      </c>
      <c r="O2523" s="1"/>
      <c r="P2523" s="1">
        <v>2.3611850964322181</v>
      </c>
      <c r="Q2523" s="1">
        <v>3.0561330610732131</v>
      </c>
      <c r="R2523" s="1"/>
      <c r="S2523" s="1"/>
      <c r="T2523" s="1">
        <v>4.1334317779090437</v>
      </c>
    </row>
    <row r="2524" spans="1:20" x14ac:dyDescent="0.3">
      <c r="A2524" s="25">
        <v>40248</v>
      </c>
      <c r="B2524" s="1">
        <v>3.5079808641744101</v>
      </c>
      <c r="C2524" s="1">
        <v>1.3020721334146199</v>
      </c>
      <c r="D2524" s="1">
        <v>0.84007292813342616</v>
      </c>
      <c r="E2524" s="1">
        <v>1.3547123010418911</v>
      </c>
      <c r="F2524" s="1">
        <v>27.01889238400803</v>
      </c>
      <c r="G2524" s="1">
        <v>12.534363665796921</v>
      </c>
      <c r="H2524" s="1"/>
      <c r="I2524" s="1">
        <v>3.719921634213446</v>
      </c>
      <c r="J2524" s="1">
        <v>1.0392149893920819</v>
      </c>
      <c r="K2524" s="1">
        <v>11.59224896337412</v>
      </c>
      <c r="L2524" s="1">
        <v>14.50769777597735</v>
      </c>
      <c r="M2524" s="1">
        <v>4.6385034787444553E-2</v>
      </c>
      <c r="N2524" s="1">
        <v>8.5957062674157072</v>
      </c>
      <c r="O2524" s="1"/>
      <c r="P2524" s="1">
        <v>2.3795243981380079</v>
      </c>
      <c r="Q2524" s="1">
        <v>3.0271191396577959</v>
      </c>
      <c r="R2524" s="1"/>
      <c r="S2524" s="1"/>
      <c r="T2524" s="1">
        <v>4.1278204370939227</v>
      </c>
    </row>
    <row r="2525" spans="1:20" x14ac:dyDescent="0.3">
      <c r="A2525" s="25">
        <v>40249</v>
      </c>
      <c r="B2525" s="1">
        <v>3.470007571771522</v>
      </c>
      <c r="C2525" s="1">
        <v>1.278479226697617</v>
      </c>
      <c r="D2525" s="1">
        <v>0.84007292813342616</v>
      </c>
      <c r="E2525" s="1">
        <v>1.34195364370854</v>
      </c>
      <c r="F2525" s="1">
        <v>26.79505865525211</v>
      </c>
      <c r="G2525" s="1">
        <v>12.397008338443509</v>
      </c>
      <c r="H2525" s="1"/>
      <c r="I2525" s="1">
        <v>3.777521244557104</v>
      </c>
      <c r="J2525" s="1">
        <v>1.0399514696107861</v>
      </c>
      <c r="K2525" s="1">
        <v>11.431553932893509</v>
      </c>
      <c r="L2525" s="1">
        <v>14.326326832563669</v>
      </c>
      <c r="M2525" s="1">
        <v>4.5959876208335852E-2</v>
      </c>
      <c r="N2525" s="1">
        <v>8.5878111369644632</v>
      </c>
      <c r="O2525" s="1"/>
      <c r="P2525" s="1">
        <v>2.3313837311238088</v>
      </c>
      <c r="Q2525" s="1">
        <v>2.9835982574191058</v>
      </c>
      <c r="R2525" s="1"/>
      <c r="S2525" s="1"/>
      <c r="T2525" s="1">
        <v>4.0957471943295989</v>
      </c>
    </row>
    <row r="2526" spans="1:20" x14ac:dyDescent="0.3">
      <c r="A2526" s="25">
        <v>40252</v>
      </c>
      <c r="B2526" s="1">
        <v>3.4963977329553209</v>
      </c>
      <c r="C2526" s="1">
        <v>1.240845163697101</v>
      </c>
      <c r="D2526" s="1">
        <v>0.84007292813342616</v>
      </c>
      <c r="E2526" s="1">
        <v>1.3090672883220851</v>
      </c>
      <c r="F2526" s="1">
        <v>26.805446552138399</v>
      </c>
      <c r="G2526" s="1">
        <v>12.278073709256359</v>
      </c>
      <c r="H2526" s="1"/>
      <c r="I2526" s="1">
        <v>3.7707418835827151</v>
      </c>
      <c r="J2526" s="1">
        <v>1.022991231053231</v>
      </c>
      <c r="K2526" s="1">
        <v>11.39587544370484</v>
      </c>
      <c r="L2526" s="1">
        <v>14.364461627394331</v>
      </c>
      <c r="M2526" s="1">
        <v>4.5833066860390098E-2</v>
      </c>
      <c r="N2526" s="1">
        <v>8.5107066528983424</v>
      </c>
      <c r="O2526" s="1"/>
      <c r="P2526" s="1">
        <v>2.3267989057039982</v>
      </c>
      <c r="Q2526" s="1">
        <v>3.004875133123746</v>
      </c>
      <c r="R2526" s="1"/>
      <c r="S2526" s="1"/>
      <c r="T2526" s="1">
        <v>4.0769639692852984</v>
      </c>
    </row>
    <row r="2527" spans="1:20" x14ac:dyDescent="0.3">
      <c r="A2527" s="25">
        <v>40253</v>
      </c>
      <c r="B2527" s="1">
        <v>3.531401936041128</v>
      </c>
      <c r="C2527" s="1">
        <v>1.2674545931057819</v>
      </c>
      <c r="D2527" s="1">
        <v>0.84007292813342616</v>
      </c>
      <c r="E2527" s="1">
        <v>1.329052322218119</v>
      </c>
      <c r="F2527" s="1">
        <v>27.465940956074022</v>
      </c>
      <c r="G2527" s="1">
        <v>12.299299635514361</v>
      </c>
      <c r="H2527" s="1"/>
      <c r="I2527" s="1">
        <v>3.763065883243883</v>
      </c>
      <c r="J2527" s="1">
        <v>1.0200943302593091</v>
      </c>
      <c r="K2527" s="1">
        <v>11.42477281083424</v>
      </c>
      <c r="L2527" s="1">
        <v>14.472957088760619</v>
      </c>
      <c r="M2527" s="1">
        <v>4.6171369056488672E-2</v>
      </c>
      <c r="N2527" s="1">
        <v>8.6074648893500942</v>
      </c>
      <c r="O2527" s="1"/>
      <c r="P2527" s="1">
        <v>2.3680623345619352</v>
      </c>
      <c r="Q2527" s="1">
        <v>3.019382093947018</v>
      </c>
      <c r="R2527" s="1"/>
      <c r="S2527" s="1"/>
      <c r="T2527" s="1">
        <v>4.131246308328417</v>
      </c>
    </row>
    <row r="2528" spans="1:20" x14ac:dyDescent="0.3">
      <c r="A2528" s="25">
        <v>40254</v>
      </c>
      <c r="B2528" s="1">
        <v>3.5677231971848191</v>
      </c>
      <c r="C2528" s="1">
        <v>1.248866880689931</v>
      </c>
      <c r="D2528" s="1">
        <v>0.84007292813342616</v>
      </c>
      <c r="E2528" s="1">
        <v>1.3252824909659651</v>
      </c>
      <c r="F2528" s="1">
        <v>27.30758653552439</v>
      </c>
      <c r="G2528" s="1">
        <v>12.338022807930029</v>
      </c>
      <c r="H2528" s="1"/>
      <c r="I2528" s="1">
        <v>3.94793194289544</v>
      </c>
      <c r="J2528" s="1">
        <v>1.006244172443006</v>
      </c>
      <c r="K2528" s="1">
        <v>11.253188491758859</v>
      </c>
      <c r="L2528" s="1">
        <v>14.3538998083734</v>
      </c>
      <c r="M2528" s="1">
        <v>4.6064183491217943E-2</v>
      </c>
      <c r="N2528" s="1">
        <v>8.6040722735396375</v>
      </c>
      <c r="O2528" s="1"/>
      <c r="P2528" s="1">
        <v>2.3611850964322181</v>
      </c>
      <c r="Q2528" s="1">
        <v>3.0126121788345239</v>
      </c>
      <c r="R2528" s="1"/>
      <c r="S2528" s="1"/>
      <c r="T2528" s="1">
        <v>4.1183106910809277</v>
      </c>
    </row>
    <row r="2529" spans="1:20" x14ac:dyDescent="0.3">
      <c r="A2529" s="25">
        <v>40255</v>
      </c>
      <c r="B2529" s="1">
        <v>3.5479368458406348</v>
      </c>
      <c r="C2529" s="1">
        <v>1.260174127092164</v>
      </c>
      <c r="D2529" s="1">
        <v>0.84007292813342616</v>
      </c>
      <c r="E2529" s="1">
        <v>1.3304551720317139</v>
      </c>
      <c r="F2529" s="1">
        <v>27.117183985993979</v>
      </c>
      <c r="G2529" s="1">
        <v>12.364987474486741</v>
      </c>
      <c r="H2529" s="1"/>
      <c r="I2529" s="1">
        <v>4.0390349391005778</v>
      </c>
      <c r="J2529" s="1">
        <v>1.0037342024239391</v>
      </c>
      <c r="K2529" s="1">
        <v>11.5229594260326</v>
      </c>
      <c r="L2529" s="1">
        <v>14.27088134223353</v>
      </c>
      <c r="M2529" s="1">
        <v>4.6027251703112997E-2</v>
      </c>
      <c r="N2529" s="1">
        <v>8.5773416070514603</v>
      </c>
      <c r="O2529" s="1"/>
      <c r="P2529" s="1">
        <v>2.3703547472718389</v>
      </c>
      <c r="Q2529" s="1">
        <v>3.0512974076195398</v>
      </c>
      <c r="R2529" s="1"/>
      <c r="S2529" s="1"/>
      <c r="T2529" s="1">
        <v>4.1167749556999471</v>
      </c>
    </row>
    <row r="2530" spans="1:20" x14ac:dyDescent="0.3">
      <c r="A2530" s="25">
        <v>40256</v>
      </c>
      <c r="B2530" s="1">
        <v>3.52426768365976</v>
      </c>
      <c r="C2530" s="1">
        <v>1.244449438328338</v>
      </c>
      <c r="D2530" s="1">
        <v>0.84007292813342616</v>
      </c>
      <c r="E2530" s="1">
        <v>1.316876561502526</v>
      </c>
      <c r="F2530" s="1">
        <v>26.753320855949418</v>
      </c>
      <c r="G2530" s="1">
        <v>12.200579787271669</v>
      </c>
      <c r="H2530" s="1"/>
      <c r="I2530" s="1">
        <v>3.9506320744362489</v>
      </c>
      <c r="J2530" s="1">
        <v>0.98952621540254515</v>
      </c>
      <c r="K2530" s="1">
        <v>11.492021455923011</v>
      </c>
      <c r="L2530" s="1">
        <v>14.178202522460531</v>
      </c>
      <c r="M2530" s="1">
        <v>4.5086626486383292E-2</v>
      </c>
      <c r="N2530" s="1">
        <v>8.4014262219816622</v>
      </c>
      <c r="O2530" s="1"/>
      <c r="P2530" s="1">
        <v>2.475805732166406</v>
      </c>
      <c r="Q2530" s="1">
        <v>3.0571001919026242</v>
      </c>
      <c r="R2530" s="1"/>
      <c r="S2530" s="1"/>
      <c r="T2530" s="1">
        <v>4.0654459539279451</v>
      </c>
    </row>
    <row r="2531" spans="1:20" x14ac:dyDescent="0.3">
      <c r="A2531" s="25">
        <v>40259</v>
      </c>
      <c r="B2531" s="1">
        <v>3.5117870256823349</v>
      </c>
      <c r="C2531" s="1">
        <v>1.2483032910120151</v>
      </c>
      <c r="D2531" s="1">
        <v>0.84007292813342616</v>
      </c>
      <c r="E2531" s="1">
        <v>1.3110708656237671</v>
      </c>
      <c r="F2531" s="1">
        <v>26.842920746537441</v>
      </c>
      <c r="G2531" s="1">
        <v>12.27642071507632</v>
      </c>
      <c r="H2531" s="1"/>
      <c r="I2531" s="1">
        <v>3.9016788827435049</v>
      </c>
      <c r="J2531" s="1">
        <v>0.99175567415810395</v>
      </c>
      <c r="K2531" s="1">
        <v>11.67789167717741</v>
      </c>
      <c r="L2531" s="1">
        <v>14.2992298117047</v>
      </c>
      <c r="M2531" s="1">
        <v>4.5126855350885439E-2</v>
      </c>
      <c r="N2531" s="1">
        <v>8.4094592025926005</v>
      </c>
      <c r="O2531" s="1"/>
      <c r="P2531" s="1">
        <v>2.4620512558804268</v>
      </c>
      <c r="Q2531" s="1">
        <v>3.0261520088283862</v>
      </c>
      <c r="R2531" s="1"/>
      <c r="S2531" s="1"/>
      <c r="T2531" s="1">
        <v>4.0780271707029012</v>
      </c>
    </row>
    <row r="2532" spans="1:20" x14ac:dyDescent="0.3">
      <c r="A2532" s="25">
        <v>40260</v>
      </c>
      <c r="B2532" s="1">
        <v>3.5148644518846761</v>
      </c>
      <c r="C2532" s="1">
        <v>1.230148184914563</v>
      </c>
      <c r="D2532" s="1">
        <v>0.84007292813342616</v>
      </c>
      <c r="E2532" s="1">
        <v>1.3226748806120641</v>
      </c>
      <c r="F2532" s="1">
        <v>27.54319028065494</v>
      </c>
      <c r="G2532" s="1">
        <v>12.28271648888164</v>
      </c>
      <c r="H2532" s="1"/>
      <c r="I2532" s="1">
        <v>3.9567154994758091</v>
      </c>
      <c r="J2532" s="1">
        <v>1.0012072003662491</v>
      </c>
      <c r="K2532" s="1">
        <v>11.644055940587799</v>
      </c>
      <c r="L2532" s="1">
        <v>14.16098155476527</v>
      </c>
      <c r="M2532" s="1">
        <v>4.4591819628823852E-2</v>
      </c>
      <c r="N2532" s="1">
        <v>8.3199513831633691</v>
      </c>
      <c r="O2532" s="1"/>
      <c r="P2532" s="1">
        <v>2.48726779574248</v>
      </c>
      <c r="Q2532" s="1">
        <v>3.004875133123746</v>
      </c>
      <c r="R2532" s="1"/>
      <c r="S2532" s="1"/>
      <c r="T2532" s="1">
        <v>4.0984051978736042</v>
      </c>
    </row>
    <row r="2533" spans="1:20" x14ac:dyDescent="0.3">
      <c r="A2533" s="25">
        <v>40261</v>
      </c>
      <c r="B2533" s="1">
        <v>3.4588401313537318</v>
      </c>
      <c r="C2533" s="1">
        <v>1.217827332985324</v>
      </c>
      <c r="D2533" s="1">
        <v>0.84007292813342616</v>
      </c>
      <c r="E2533" s="1">
        <v>1.299857264686392</v>
      </c>
      <c r="F2533" s="1">
        <v>27.465219584734921</v>
      </c>
      <c r="G2533" s="1">
        <v>12.192408099711679</v>
      </c>
      <c r="H2533" s="1"/>
      <c r="I2533" s="1">
        <v>3.8553417060225841</v>
      </c>
      <c r="J2533" s="1">
        <v>0.99186170247935757</v>
      </c>
      <c r="K2533" s="1">
        <v>11.53995304761448</v>
      </c>
      <c r="L2533" s="1">
        <v>13.97251946620653</v>
      </c>
      <c r="M2533" s="1">
        <v>4.3788640518812483E-2</v>
      </c>
      <c r="N2533" s="1">
        <v>8.3606752898303895</v>
      </c>
      <c r="O2533" s="1"/>
      <c r="P2533" s="1">
        <v>2.448296779594449</v>
      </c>
      <c r="Q2533" s="1">
        <v>2.9797297345637168</v>
      </c>
      <c r="R2533" s="1"/>
      <c r="S2533" s="1"/>
      <c r="T2533" s="1">
        <v>4.0704666272888437</v>
      </c>
    </row>
    <row r="2534" spans="1:20" x14ac:dyDescent="0.3">
      <c r="A2534" s="25">
        <v>40262</v>
      </c>
      <c r="B2534" s="1">
        <v>3.4258688993092958</v>
      </c>
      <c r="C2534" s="1">
        <v>1.222022865664903</v>
      </c>
      <c r="D2534" s="1">
        <v>0.84007292813342616</v>
      </c>
      <c r="E2534" s="1">
        <v>1.3074452758509181</v>
      </c>
      <c r="F2534" s="1">
        <v>27.26013413076334</v>
      </c>
      <c r="G2534" s="1">
        <v>12.150106495702319</v>
      </c>
      <c r="H2534" s="1"/>
      <c r="I2534" s="1">
        <v>3.772652093579584</v>
      </c>
      <c r="J2534" s="1">
        <v>0.98550366106712795</v>
      </c>
      <c r="K2534" s="1">
        <v>11.58579565751694</v>
      </c>
      <c r="L2534" s="1">
        <v>14.12553049228722</v>
      </c>
      <c r="M2534" s="1">
        <v>4.30905550852426E-2</v>
      </c>
      <c r="N2534" s="1">
        <v>8.1841429133446848</v>
      </c>
      <c r="O2534" s="1"/>
      <c r="P2534" s="1">
        <v>2.4116181761563231</v>
      </c>
      <c r="Q2534" s="1">
        <v>2.9690912965958351</v>
      </c>
      <c r="R2534" s="1"/>
      <c r="S2534" s="1"/>
      <c r="T2534" s="1">
        <v>4.042587123449505</v>
      </c>
    </row>
    <row r="2535" spans="1:20" x14ac:dyDescent="0.3">
      <c r="A2535" s="25">
        <v>40263</v>
      </c>
      <c r="B2535" s="1">
        <v>3.4697591598441901</v>
      </c>
      <c r="C2535" s="1">
        <v>1.21008384583707</v>
      </c>
      <c r="D2535" s="1">
        <v>0.84007292813342616</v>
      </c>
      <c r="E2535" s="1">
        <v>1.300161692358013</v>
      </c>
      <c r="F2535" s="1">
        <v>27.571699329451629</v>
      </c>
      <c r="G2535" s="1">
        <v>12.14583585763484</v>
      </c>
      <c r="H2535" s="1"/>
      <c r="I2535" s="1">
        <v>3.8370463405288522</v>
      </c>
      <c r="J2535" s="1">
        <v>0.98360658460453998</v>
      </c>
      <c r="K2535" s="1">
        <v>11.637835007109331</v>
      </c>
      <c r="L2535" s="1">
        <v>14.28281063072127</v>
      </c>
      <c r="M2535" s="1">
        <v>4.3189975667031713E-2</v>
      </c>
      <c r="N2535" s="1">
        <v>8.0716601381186095</v>
      </c>
      <c r="O2535" s="1"/>
      <c r="P2535" s="1">
        <v>2.429957477862112</v>
      </c>
      <c r="Q2535" s="1">
        <v>2.940077375180417</v>
      </c>
      <c r="R2535" s="1"/>
      <c r="S2535" s="1"/>
      <c r="T2535" s="1">
        <v>4.0568222090962864</v>
      </c>
    </row>
    <row r="2536" spans="1:20" x14ac:dyDescent="0.3">
      <c r="A2536" s="25">
        <v>40266</v>
      </c>
      <c r="B2536" s="1">
        <v>3.5058762937919878</v>
      </c>
      <c r="C2536" s="1">
        <v>1.1835453320504541</v>
      </c>
      <c r="D2536" s="1">
        <v>0.84007292813342616</v>
      </c>
      <c r="E2536" s="1">
        <v>1.3183400399043981</v>
      </c>
      <c r="F2536" s="1">
        <v>28.441569951936842</v>
      </c>
      <c r="G2536" s="1">
        <v>12.42184290870428</v>
      </c>
      <c r="H2536" s="1"/>
      <c r="I2536" s="1">
        <v>3.8912204026212009</v>
      </c>
      <c r="J2536" s="1">
        <v>1.004163895736534</v>
      </c>
      <c r="K2536" s="1">
        <v>11.858106194981289</v>
      </c>
      <c r="L2536" s="1">
        <v>14.490971955543831</v>
      </c>
      <c r="M2536" s="1">
        <v>4.3909679271700551E-2</v>
      </c>
      <c r="N2536" s="1">
        <v>8.1556019418745667</v>
      </c>
      <c r="O2536" s="1"/>
      <c r="P2536" s="1">
        <v>2.4437119541480912</v>
      </c>
      <c r="Q2536" s="1">
        <v>3.0609687147580131</v>
      </c>
      <c r="R2536" s="1"/>
      <c r="S2536" s="1"/>
      <c r="T2536" s="1">
        <v>4.1310691080921513</v>
      </c>
    </row>
    <row r="2537" spans="1:20" x14ac:dyDescent="0.3">
      <c r="A2537" s="25">
        <v>40267</v>
      </c>
      <c r="B2537" s="1">
        <v>3.4983049180118369</v>
      </c>
      <c r="C2537" s="1">
        <v>1.1528316035759849</v>
      </c>
      <c r="D2537" s="1">
        <v>0.84007292813342616</v>
      </c>
      <c r="E2537" s="1">
        <v>1.310945310283151</v>
      </c>
      <c r="F2537" s="1">
        <v>28.53206810327692</v>
      </c>
      <c r="G2537" s="1">
        <v>12.618286514711039</v>
      </c>
      <c r="H2537" s="1"/>
      <c r="I2537" s="1">
        <v>3.8186364397130199</v>
      </c>
      <c r="J2537" s="1">
        <v>0.99669391141989805</v>
      </c>
      <c r="K2537" s="1">
        <v>11.980018623445281</v>
      </c>
      <c r="L2537" s="1">
        <v>14.59476372626064</v>
      </c>
      <c r="M2537" s="1">
        <v>4.3970308176957427E-2</v>
      </c>
      <c r="N2537" s="1">
        <v>8.1253939771587351</v>
      </c>
      <c r="O2537" s="1"/>
      <c r="P2537" s="1">
        <v>2.432249890572018</v>
      </c>
      <c r="Q2537" s="1">
        <v>3.0522645382178251</v>
      </c>
      <c r="R2537" s="1"/>
      <c r="S2537" s="1"/>
      <c r="T2537" s="1">
        <v>4.132250443000598</v>
      </c>
    </row>
    <row r="2538" spans="1:20" x14ac:dyDescent="0.3">
      <c r="A2538" s="25">
        <v>40268</v>
      </c>
      <c r="B2538" s="1">
        <v>3.4719221693827862</v>
      </c>
      <c r="C2538" s="1">
        <v>1.163872213312231</v>
      </c>
      <c r="D2538" s="1">
        <v>0.84007292813342616</v>
      </c>
      <c r="E2538" s="1">
        <v>1.3315190880337071</v>
      </c>
      <c r="F2538" s="1">
        <v>28.55727543429191</v>
      </c>
      <c r="G2538" s="1">
        <v>12.68101470758474</v>
      </c>
      <c r="H2538" s="1"/>
      <c r="I2538" s="1">
        <v>3.832764783769941</v>
      </c>
      <c r="J2538" s="1">
        <v>1.0016706250341689</v>
      </c>
      <c r="K2538" s="1">
        <v>12.16203078070769</v>
      </c>
      <c r="L2538" s="1">
        <v>14.76721562658844</v>
      </c>
      <c r="M2538" s="1">
        <v>4.3908101494659249E-2</v>
      </c>
      <c r="N2538" s="1">
        <v>8.2282113628580884</v>
      </c>
      <c r="O2538" s="1"/>
      <c r="P2538" s="1">
        <v>2.4116181761563231</v>
      </c>
      <c r="Q2538" s="1">
        <v>3.0870812439163249</v>
      </c>
      <c r="R2538" s="1"/>
      <c r="S2538" s="1"/>
      <c r="T2538" s="1">
        <v>4.1565859421145968</v>
      </c>
    </row>
    <row r="2539" spans="1:20" x14ac:dyDescent="0.3">
      <c r="A2539" s="25">
        <v>40269</v>
      </c>
      <c r="B2539" s="1">
        <v>3.4931326924513728</v>
      </c>
      <c r="C2539" s="1">
        <v>1.2011298873676881</v>
      </c>
      <c r="D2539" s="1">
        <v>0.84007292813342616</v>
      </c>
      <c r="E2539" s="1">
        <v>1.3174161278996619</v>
      </c>
      <c r="F2539" s="1">
        <v>29.028052051548549</v>
      </c>
      <c r="G2539" s="1">
        <v>12.65467561882134</v>
      </c>
      <c r="H2539" s="1"/>
      <c r="I2539" s="1">
        <v>3.9032372775352462</v>
      </c>
      <c r="J2539" s="1">
        <v>1.0054200314708801</v>
      </c>
      <c r="K2539" s="1">
        <v>12.36368057033439</v>
      </c>
      <c r="L2539" s="1">
        <v>14.8564372985264</v>
      </c>
      <c r="M2539" s="1">
        <v>4.3518061242625819E-2</v>
      </c>
      <c r="N2539" s="1">
        <v>8.3119374789314477</v>
      </c>
      <c r="O2539" s="1"/>
      <c r="P2539" s="1">
        <v>2.3864016362942699</v>
      </c>
      <c r="Q2539" s="1">
        <v>3.2244138055137612</v>
      </c>
      <c r="R2539" s="1"/>
      <c r="S2539" s="1"/>
      <c r="T2539" s="1">
        <v>4.2017720023626772</v>
      </c>
    </row>
    <row r="2540" spans="1:20" x14ac:dyDescent="0.3">
      <c r="A2540" s="25">
        <v>40273</v>
      </c>
      <c r="B2540" s="1">
        <v>3.4977617539781911</v>
      </c>
      <c r="C2540" s="1">
        <v>1.2028363901307191</v>
      </c>
      <c r="D2540" s="1">
        <v>0.84007292813342616</v>
      </c>
      <c r="E2540" s="1">
        <v>1.3304552195921211</v>
      </c>
      <c r="F2540" s="1">
        <v>29.05159770313249</v>
      </c>
      <c r="G2540" s="1">
        <v>12.637847645885021</v>
      </c>
      <c r="H2540" s="1"/>
      <c r="I2540" s="1">
        <v>3.9269779534925151</v>
      </c>
      <c r="J2540" s="1">
        <v>0.99605611746564782</v>
      </c>
      <c r="K2540" s="1">
        <v>12.35189534674752</v>
      </c>
      <c r="L2540" s="1">
        <v>14.91743854046271</v>
      </c>
      <c r="M2540" s="1">
        <v>4.3903744187970863E-2</v>
      </c>
      <c r="N2540" s="1">
        <v>8.355148039772784</v>
      </c>
      <c r="O2540" s="1"/>
      <c r="P2540" s="1">
        <v>2.384109223557819</v>
      </c>
      <c r="Q2540" s="1">
        <v>3.2495592043049162</v>
      </c>
      <c r="R2540" s="1"/>
      <c r="S2540" s="1"/>
      <c r="T2540" s="1">
        <v>4.2108092144122926</v>
      </c>
    </row>
    <row r="2541" spans="1:20" x14ac:dyDescent="0.3">
      <c r="A2541" s="25">
        <v>40274</v>
      </c>
      <c r="B2541" s="1">
        <v>3.4875795222772981</v>
      </c>
      <c r="C2541" s="1">
        <v>1.1816665179056469</v>
      </c>
      <c r="D2541" s="1">
        <v>0.84007292813342616</v>
      </c>
      <c r="E2541" s="1">
        <v>1.341126731231773</v>
      </c>
      <c r="F2541" s="1">
        <v>28.964696705988381</v>
      </c>
      <c r="G2541" s="1">
        <v>12.65370680845338</v>
      </c>
      <c r="H2541" s="1"/>
      <c r="I2541" s="1">
        <v>3.9256491030763798</v>
      </c>
      <c r="J2541" s="1">
        <v>0.99273099595131764</v>
      </c>
      <c r="K2541" s="1">
        <v>12.27729702432109</v>
      </c>
      <c r="L2541" s="1">
        <v>14.771852533470121</v>
      </c>
      <c r="M2541" s="1">
        <v>4.398557008325641E-2</v>
      </c>
      <c r="N2541" s="1">
        <v>8.3872679505359535</v>
      </c>
      <c r="O2541" s="1"/>
      <c r="P2541" s="1">
        <v>2.349723032856144</v>
      </c>
      <c r="Q2541" s="1">
        <v>3.2205452826583718</v>
      </c>
      <c r="R2541" s="1"/>
      <c r="S2541" s="1"/>
      <c r="T2541" s="1">
        <v>4.1993502658003621</v>
      </c>
    </row>
    <row r="2542" spans="1:20" x14ac:dyDescent="0.3">
      <c r="A2542" s="25">
        <v>40275</v>
      </c>
      <c r="B2542" s="1">
        <v>3.471341272881598</v>
      </c>
      <c r="C2542" s="1">
        <v>1.160402069370327</v>
      </c>
      <c r="D2542" s="1">
        <v>0.84007292813342616</v>
      </c>
      <c r="E2542" s="1">
        <v>1.3660784427712389</v>
      </c>
      <c r="F2542" s="1">
        <v>28.88141922932595</v>
      </c>
      <c r="G2542" s="1">
        <v>12.736949217503239</v>
      </c>
      <c r="H2542" s="1"/>
      <c r="I2542" s="1">
        <v>3.865186651210252</v>
      </c>
      <c r="J2542" s="1">
        <v>0.99994772438881918</v>
      </c>
      <c r="K2542" s="1">
        <v>12.046295477579051</v>
      </c>
      <c r="L2542" s="1">
        <v>14.713040350441419</v>
      </c>
      <c r="M2542" s="1">
        <v>4.3897982557103803E-2</v>
      </c>
      <c r="N2542" s="1">
        <v>8.3314487235457637</v>
      </c>
      <c r="O2542" s="1"/>
      <c r="P2542" s="1">
        <v>2.4184954142860389</v>
      </c>
      <c r="Q2542" s="1">
        <v>3.26793468775245</v>
      </c>
      <c r="R2542" s="1"/>
      <c r="S2542" s="1"/>
      <c r="T2542" s="1">
        <v>4.181453041937397</v>
      </c>
    </row>
    <row r="2543" spans="1:20" x14ac:dyDescent="0.3">
      <c r="A2543" s="25">
        <v>40276</v>
      </c>
      <c r="B2543" s="1">
        <v>3.4676632315378231</v>
      </c>
      <c r="C2543" s="1">
        <v>1.1957303029736071</v>
      </c>
      <c r="D2543" s="1">
        <v>0.84007292813342616</v>
      </c>
      <c r="E2543" s="1">
        <v>1.351166045413484</v>
      </c>
      <c r="F2543" s="1">
        <v>29.42678750689582</v>
      </c>
      <c r="G2543" s="1">
        <v>12.877814594093101</v>
      </c>
      <c r="H2543" s="1"/>
      <c r="I2543" s="1">
        <v>3.873277784408657</v>
      </c>
      <c r="J2543" s="1">
        <v>1.025085609514585</v>
      </c>
      <c r="K2543" s="1">
        <v>12.32575802847545</v>
      </c>
      <c r="L2543" s="1">
        <v>15.1871518382634</v>
      </c>
      <c r="M2543" s="1">
        <v>4.3781126875645247E-2</v>
      </c>
      <c r="N2543" s="1">
        <v>8.3446365223469812</v>
      </c>
      <c r="O2543" s="1"/>
      <c r="P2543" s="1">
        <v>2.4093257634198708</v>
      </c>
      <c r="Q2543" s="1">
        <v>3.3424037528342518</v>
      </c>
      <c r="R2543" s="1"/>
      <c r="S2543" s="1"/>
      <c r="T2543" s="1">
        <v>4.2400472533963454</v>
      </c>
    </row>
    <row r="2544" spans="1:20" x14ac:dyDescent="0.3">
      <c r="A2544" s="25">
        <v>40277</v>
      </c>
      <c r="B2544" s="1">
        <v>3.4406184704401781</v>
      </c>
      <c r="C2544" s="1">
        <v>1.1710377701106891</v>
      </c>
      <c r="D2544" s="1">
        <v>0.84007292813342616</v>
      </c>
      <c r="E2544" s="1">
        <v>1.3353026913771251</v>
      </c>
      <c r="F2544" s="1">
        <v>29.394967902357301</v>
      </c>
      <c r="G2544" s="1">
        <v>12.931588209475541</v>
      </c>
      <c r="H2544" s="1"/>
      <c r="I2544" s="1">
        <v>3.9093346100647981</v>
      </c>
      <c r="J2544" s="1">
        <v>1.021388678716262</v>
      </c>
      <c r="K2544" s="1">
        <v>12.198649230277329</v>
      </c>
      <c r="L2544" s="1">
        <v>15.22376611550939</v>
      </c>
      <c r="M2544" s="1">
        <v>4.374649453233017E-2</v>
      </c>
      <c r="N2544" s="1">
        <v>8.2238799630183976</v>
      </c>
      <c r="O2544" s="1"/>
      <c r="P2544" s="1">
        <v>2.3955712871338921</v>
      </c>
      <c r="Q2544" s="1">
        <v>3.3124227008205498</v>
      </c>
      <c r="R2544" s="1"/>
      <c r="S2544" s="1"/>
      <c r="T2544" s="1">
        <v>4.218369757826351</v>
      </c>
    </row>
    <row r="2545" spans="1:20" x14ac:dyDescent="0.3">
      <c r="A2545" s="25">
        <v>40280</v>
      </c>
      <c r="B2545" s="1">
        <v>3.4129108057056068</v>
      </c>
      <c r="C2545" s="1">
        <v>1.164100276398347</v>
      </c>
      <c r="D2545" s="1">
        <v>0.84007292813342616</v>
      </c>
      <c r="E2545" s="1">
        <v>1.3373173976101289</v>
      </c>
      <c r="F2545" s="1">
        <v>29.15370893028318</v>
      </c>
      <c r="G2545" s="1">
        <v>12.902428514273341</v>
      </c>
      <c r="H2545" s="1"/>
      <c r="I2545" s="1">
        <v>3.788988440652818</v>
      </c>
      <c r="J2545" s="1">
        <v>1.0166515901028159</v>
      </c>
      <c r="K2545" s="1">
        <v>12.00885871090575</v>
      </c>
      <c r="L2545" s="1">
        <v>15.071246227562581</v>
      </c>
      <c r="M2545" s="1">
        <v>4.3470268193891763E-2</v>
      </c>
      <c r="N2545" s="1">
        <v>8.0408750836867267</v>
      </c>
      <c r="O2545" s="1"/>
      <c r="P2545" s="1">
        <v>2.3703547472718389</v>
      </c>
      <c r="Q2545" s="1">
        <v>3.2418221583630111</v>
      </c>
      <c r="R2545" s="1"/>
      <c r="S2545" s="1"/>
      <c r="T2545" s="1">
        <v>4.170939161252222</v>
      </c>
    </row>
    <row r="2546" spans="1:20" x14ac:dyDescent="0.3">
      <c r="A2546" s="25">
        <v>40281</v>
      </c>
      <c r="B2546" s="1">
        <v>3.4320437919326299</v>
      </c>
      <c r="C2546" s="1">
        <v>1.1802214864315661</v>
      </c>
      <c r="D2546" s="1">
        <v>0.84007292813342616</v>
      </c>
      <c r="E2546" s="1">
        <v>1.3384633989633099</v>
      </c>
      <c r="F2546" s="1">
        <v>29.402127841380491</v>
      </c>
      <c r="G2546" s="1">
        <v>12.91531615604082</v>
      </c>
      <c r="H2546" s="1"/>
      <c r="I2546" s="1">
        <v>3.8054687833861771</v>
      </c>
      <c r="J2546" s="1">
        <v>1.0124442332203989</v>
      </c>
      <c r="K2546" s="1">
        <v>12.00601958590193</v>
      </c>
      <c r="L2546" s="1">
        <v>14.978946833031509</v>
      </c>
      <c r="M2546" s="1">
        <v>4.325356166411938E-2</v>
      </c>
      <c r="N2546" s="1">
        <v>8.0101300932717727</v>
      </c>
      <c r="O2546" s="1"/>
      <c r="P2546" s="1">
        <v>2.4093257634198708</v>
      </c>
      <c r="Q2546" s="1">
        <v>3.3124227008205511</v>
      </c>
      <c r="R2546" s="1"/>
      <c r="S2546" s="1"/>
      <c r="T2546" s="1">
        <v>4.181453041937397</v>
      </c>
    </row>
    <row r="2547" spans="1:20" x14ac:dyDescent="0.3">
      <c r="A2547" s="25">
        <v>40282</v>
      </c>
      <c r="B2547" s="1">
        <v>3.458396677171149</v>
      </c>
      <c r="C2547" s="1">
        <v>1.18224805931667</v>
      </c>
      <c r="D2547" s="1">
        <v>0.84007292813342616</v>
      </c>
      <c r="E2547" s="1">
        <v>1.331559933199987</v>
      </c>
      <c r="F2547" s="1">
        <v>29.520598566827921</v>
      </c>
      <c r="G2547" s="1">
        <v>12.92354229646504</v>
      </c>
      <c r="H2547" s="1"/>
      <c r="I2547" s="1">
        <v>3.885391853106599</v>
      </c>
      <c r="J2547" s="1">
        <v>1.011171381638708</v>
      </c>
      <c r="K2547" s="1">
        <v>12.0065366019787</v>
      </c>
      <c r="L2547" s="1">
        <v>15.000811844955059</v>
      </c>
      <c r="M2547" s="1">
        <v>4.3467081232860812E-2</v>
      </c>
      <c r="N2547" s="1">
        <v>8.0347122554952062</v>
      </c>
      <c r="O2547" s="1"/>
      <c r="P2547" s="1">
        <v>2.4460043668579972</v>
      </c>
      <c r="Q2547" s="1">
        <v>3.3849575044746572</v>
      </c>
      <c r="R2547" s="1"/>
      <c r="S2547" s="1"/>
      <c r="T2547" s="1">
        <v>4.1957471943295994</v>
      </c>
    </row>
    <row r="2548" spans="1:20" x14ac:dyDescent="0.3">
      <c r="A2548" s="25">
        <v>40283</v>
      </c>
      <c r="B2548" s="1">
        <v>3.4241606196961318</v>
      </c>
      <c r="C2548" s="1">
        <v>1.1695203356437049</v>
      </c>
      <c r="D2548" s="1">
        <v>0.84007292813342616</v>
      </c>
      <c r="E2548" s="1">
        <v>1.329134491368928</v>
      </c>
      <c r="F2548" s="1">
        <v>29.337782928970089</v>
      </c>
      <c r="G2548" s="1">
        <v>12.91474696260485</v>
      </c>
      <c r="H2548" s="1"/>
      <c r="I2548" s="1">
        <v>3.9779652273229562</v>
      </c>
      <c r="J2548" s="1">
        <v>1.0099903210121159</v>
      </c>
      <c r="K2548" s="1">
        <v>11.85218772511973</v>
      </c>
      <c r="L2548" s="1">
        <v>14.95933856660263</v>
      </c>
      <c r="M2548" s="1">
        <v>4.297273294380892E-2</v>
      </c>
      <c r="N2548" s="1">
        <v>7.9099668913760812</v>
      </c>
      <c r="O2548" s="1"/>
      <c r="P2548" s="1">
        <v>2.4139105888662278</v>
      </c>
      <c r="Q2548" s="1">
        <v>3.3414366222359679</v>
      </c>
      <c r="R2548" s="1"/>
      <c r="S2548" s="1"/>
      <c r="T2548" s="1">
        <v>4.1656231541642121</v>
      </c>
    </row>
    <row r="2549" spans="1:20" x14ac:dyDescent="0.3">
      <c r="A2549" s="25">
        <v>40284</v>
      </c>
      <c r="B2549" s="1">
        <v>3.423987717883449</v>
      </c>
      <c r="C2549" s="1">
        <v>1.141021768521165</v>
      </c>
      <c r="D2549" s="1">
        <v>0.84007292813342616</v>
      </c>
      <c r="E2549" s="1">
        <v>1.3031953405679839</v>
      </c>
      <c r="F2549" s="1">
        <v>28.950423340022919</v>
      </c>
      <c r="G2549" s="1">
        <v>12.83078213022986</v>
      </c>
      <c r="H2549" s="1"/>
      <c r="I2549" s="1">
        <v>3.8995015965097828</v>
      </c>
      <c r="J2549" s="1">
        <v>0.99608209173855999</v>
      </c>
      <c r="K2549" s="1">
        <v>11.61666382411981</v>
      </c>
      <c r="L2549" s="1">
        <v>14.60205113077402</v>
      </c>
      <c r="M2549" s="1">
        <v>4.2239140899424057E-2</v>
      </c>
      <c r="N2549" s="1">
        <v>7.7677766133958759</v>
      </c>
      <c r="O2549" s="1"/>
      <c r="P2549" s="1">
        <v>2.3749395727181959</v>
      </c>
      <c r="Q2549" s="1">
        <v>3.3220940079590231</v>
      </c>
      <c r="R2549" s="1"/>
      <c r="S2549" s="1"/>
      <c r="T2549" s="1">
        <v>4.1004725339633854</v>
      </c>
    </row>
    <row r="2550" spans="1:20" x14ac:dyDescent="0.3">
      <c r="A2550" s="25">
        <v>40287</v>
      </c>
      <c r="B2550" s="1">
        <v>3.4168501398326399</v>
      </c>
      <c r="C2550" s="1">
        <v>1.138382570490962</v>
      </c>
      <c r="D2550" s="1">
        <v>0.84007292813342616</v>
      </c>
      <c r="E2550" s="1">
        <v>1.2910377325470579</v>
      </c>
      <c r="F2550" s="1">
        <v>28.505683719169781</v>
      </c>
      <c r="G2550" s="1">
        <v>12.92113185694514</v>
      </c>
      <c r="H2550" s="1"/>
      <c r="I2550" s="1">
        <v>3.910537957681969</v>
      </c>
      <c r="J2550" s="1">
        <v>0.98651214862467562</v>
      </c>
      <c r="K2550" s="1">
        <v>11.609816770509751</v>
      </c>
      <c r="L2550" s="1">
        <v>14.447825570981889</v>
      </c>
      <c r="M2550" s="1">
        <v>4.1743636252667637E-2</v>
      </c>
      <c r="N2550" s="1">
        <v>7.8959584316279923</v>
      </c>
      <c r="O2550" s="1"/>
      <c r="P2550" s="1">
        <v>2.349723032856144</v>
      </c>
      <c r="Q2550" s="1">
        <v>3.3366009685511679</v>
      </c>
      <c r="R2550" s="1"/>
      <c r="S2550" s="1"/>
      <c r="T2550" s="1">
        <v>4.0813349084465509</v>
      </c>
    </row>
    <row r="2551" spans="1:20" x14ac:dyDescent="0.3">
      <c r="A2551" s="25">
        <v>40288</v>
      </c>
      <c r="B2551" s="1">
        <v>3.415310526357406</v>
      </c>
      <c r="C2551" s="1">
        <v>1.1635432116541939</v>
      </c>
      <c r="D2551" s="1">
        <v>0.84007292813342616</v>
      </c>
      <c r="E2551" s="1">
        <v>1.30820400865527</v>
      </c>
      <c r="F2551" s="1">
        <v>28.1957622877459</v>
      </c>
      <c r="G2551" s="1">
        <v>12.92526370633453</v>
      </c>
      <c r="H2551" s="1"/>
      <c r="I2551" s="1">
        <v>3.8817482134787782</v>
      </c>
      <c r="J2551" s="1">
        <v>0.99404282175174041</v>
      </c>
      <c r="K2551" s="1">
        <v>11.766263129740009</v>
      </c>
      <c r="L2551" s="1">
        <v>14.51175798919296</v>
      </c>
      <c r="M2551" s="1">
        <v>4.1924731283001157E-2</v>
      </c>
      <c r="N2551" s="1">
        <v>8.0582984013334773</v>
      </c>
      <c r="O2551" s="1"/>
      <c r="P2551" s="1">
        <v>2.3588926836957662</v>
      </c>
      <c r="Q2551" s="1">
        <v>3.326929661412696</v>
      </c>
      <c r="R2551" s="1"/>
      <c r="S2551" s="1"/>
      <c r="T2551" s="1">
        <v>4.0943886591848848</v>
      </c>
    </row>
    <row r="2552" spans="1:20" x14ac:dyDescent="0.3">
      <c r="A2552" s="25">
        <v>40290</v>
      </c>
      <c r="B2552" s="1">
        <v>3.4362290006201728</v>
      </c>
      <c r="C2552" s="1">
        <v>1.1830650730695169</v>
      </c>
      <c r="D2552" s="1">
        <v>0.84007292813342616</v>
      </c>
      <c r="E2552" s="1">
        <v>1.3273105853817819</v>
      </c>
      <c r="F2552" s="1">
        <v>28.367427971113671</v>
      </c>
      <c r="G2552" s="1">
        <v>12.87479227339427</v>
      </c>
      <c r="H2552" s="1"/>
      <c r="I2552" s="1">
        <v>3.8438456289080238</v>
      </c>
      <c r="J2552" s="1">
        <v>1.0083566989552639</v>
      </c>
      <c r="K2552" s="1">
        <v>11.76051305434475</v>
      </c>
      <c r="L2552" s="1">
        <v>14.42713615790413</v>
      </c>
      <c r="M2552" s="1">
        <v>4.1549636504396123E-2</v>
      </c>
      <c r="N2552" s="1">
        <v>7.9747396691243324</v>
      </c>
      <c r="O2552" s="1"/>
      <c r="P2552" s="1">
        <v>2.3726471599817449</v>
      </c>
      <c r="Q2552" s="1">
        <v>3.2882444328588059</v>
      </c>
      <c r="R2552" s="1"/>
      <c r="S2552" s="1"/>
      <c r="T2552" s="1">
        <v>4.0984051978736034</v>
      </c>
    </row>
    <row r="2553" spans="1:20" x14ac:dyDescent="0.3">
      <c r="A2553" s="25">
        <v>40291</v>
      </c>
      <c r="B2553" s="1">
        <v>3.4696891863554482</v>
      </c>
      <c r="C2553" s="1">
        <v>1.1722829841133251</v>
      </c>
      <c r="D2553" s="1">
        <v>0.84007292813342616</v>
      </c>
      <c r="E2553" s="1">
        <v>1.330441958913791</v>
      </c>
      <c r="F2553" s="1">
        <v>28.350012241249019</v>
      </c>
      <c r="G2553" s="1">
        <v>12.99915570812141</v>
      </c>
      <c r="H2553" s="1"/>
      <c r="I2553" s="1">
        <v>3.886913665275042</v>
      </c>
      <c r="J2553" s="1">
        <v>1.0095085537988371</v>
      </c>
      <c r="K2553" s="1">
        <v>11.74794290551111</v>
      </c>
      <c r="L2553" s="1">
        <v>14.420588559410911</v>
      </c>
      <c r="M2553" s="1">
        <v>4.1121551586556393E-2</v>
      </c>
      <c r="N2553" s="1">
        <v>8.0449825762203435</v>
      </c>
      <c r="O2553" s="1"/>
      <c r="P2553" s="1">
        <v>2.349723032856144</v>
      </c>
      <c r="Q2553" s="1">
        <v>3.278573125720333</v>
      </c>
      <c r="R2553" s="1"/>
      <c r="S2553" s="1"/>
      <c r="T2553" s="1">
        <v>4.1056704075605497</v>
      </c>
    </row>
    <row r="2554" spans="1:20" x14ac:dyDescent="0.3">
      <c r="A2554" s="25">
        <v>40294</v>
      </c>
      <c r="B2554" s="1">
        <v>3.4628464922390418</v>
      </c>
      <c r="C2554" s="1">
        <v>1.1627729668323741</v>
      </c>
      <c r="D2554" s="1">
        <v>0.84007292813342616</v>
      </c>
      <c r="E2554" s="1">
        <v>1.312801180501358</v>
      </c>
      <c r="F2554" s="1">
        <v>28.198945254961561</v>
      </c>
      <c r="G2554" s="1">
        <v>12.94482502744294</v>
      </c>
      <c r="H2554" s="1"/>
      <c r="I2554" s="1">
        <v>3.8239069343499201</v>
      </c>
      <c r="J2554" s="1">
        <v>1.0011643872419029</v>
      </c>
      <c r="K2554" s="1">
        <v>11.67531297132768</v>
      </c>
      <c r="L2554" s="1">
        <v>14.267933685618811</v>
      </c>
      <c r="M2554" s="1">
        <v>4.0310129603481508E-2</v>
      </c>
      <c r="N2554" s="1">
        <v>7.9026894026386039</v>
      </c>
      <c r="O2554" s="1"/>
      <c r="P2554" s="1">
        <v>2.338260969253525</v>
      </c>
      <c r="Q2554" s="1">
        <v>3.2892115634570889</v>
      </c>
      <c r="R2554" s="1"/>
      <c r="S2554" s="1"/>
      <c r="T2554" s="1">
        <v>4.0679858239811049</v>
      </c>
    </row>
    <row r="2555" spans="1:20" x14ac:dyDescent="0.3">
      <c r="A2555" s="25">
        <v>40295</v>
      </c>
      <c r="B2555" s="1">
        <v>3.4172844634262658</v>
      </c>
      <c r="C2555" s="1">
        <v>1.138274715177128</v>
      </c>
      <c r="D2555" s="1">
        <v>0.84007292813342616</v>
      </c>
      <c r="E2555" s="1">
        <v>1.2776320307475539</v>
      </c>
      <c r="F2555" s="1">
        <v>26.873118620287482</v>
      </c>
      <c r="G2555" s="1">
        <v>12.59077161961317</v>
      </c>
      <c r="H2555" s="1"/>
      <c r="I2555" s="1">
        <v>3.629838368670832</v>
      </c>
      <c r="J2555" s="1">
        <v>0.97136512497700178</v>
      </c>
      <c r="K2555" s="1">
        <v>11.32664515645549</v>
      </c>
      <c r="L2555" s="1">
        <v>13.87757852638782</v>
      </c>
      <c r="M2555" s="1">
        <v>3.9580714465563299E-2</v>
      </c>
      <c r="N2555" s="1">
        <v>7.6246308188130936</v>
      </c>
      <c r="O2555" s="1"/>
      <c r="P2555" s="1">
        <v>2.299289953105494</v>
      </c>
      <c r="Q2555" s="1">
        <v>3.2689018185818601</v>
      </c>
      <c r="R2555" s="1"/>
      <c r="S2555" s="1"/>
      <c r="T2555" s="1">
        <v>3.9285883047844119</v>
      </c>
    </row>
    <row r="2556" spans="1:20" x14ac:dyDescent="0.3">
      <c r="A2556" s="25">
        <v>40296</v>
      </c>
      <c r="B2556" s="1">
        <v>3.4570543910494602</v>
      </c>
      <c r="C2556" s="1">
        <v>1.130616186898731</v>
      </c>
      <c r="D2556" s="1">
        <v>0.84007292813342616</v>
      </c>
      <c r="E2556" s="1">
        <v>1.3010233816570831</v>
      </c>
      <c r="F2556" s="1">
        <v>26.79123120473978</v>
      </c>
      <c r="G2556" s="1">
        <v>12.357035189367361</v>
      </c>
      <c r="H2556" s="1"/>
      <c r="I2556" s="1">
        <v>3.5864976537876738</v>
      </c>
      <c r="J2556" s="1">
        <v>0.97435078330416725</v>
      </c>
      <c r="K2556" s="1">
        <v>11.37502205325579</v>
      </c>
      <c r="L2556" s="1">
        <v>14.17995342035525</v>
      </c>
      <c r="M2556" s="1">
        <v>3.912545902347745E-2</v>
      </c>
      <c r="N2556" s="1">
        <v>7.6581266898684843</v>
      </c>
      <c r="O2556" s="1"/>
      <c r="P2556" s="1">
        <v>2.3313837311238079</v>
      </c>
      <c r="Q2556" s="1">
        <v>3.2447235506201162</v>
      </c>
      <c r="R2556" s="1"/>
      <c r="S2556" s="1"/>
      <c r="T2556" s="1">
        <v>3.9370939161252281</v>
      </c>
    </row>
    <row r="2557" spans="1:20" x14ac:dyDescent="0.3">
      <c r="A2557" s="25">
        <v>40297</v>
      </c>
      <c r="B2557" s="1">
        <v>3.4906742743413171</v>
      </c>
      <c r="C2557" s="1">
        <v>1.1469660739001299</v>
      </c>
      <c r="D2557" s="1">
        <v>0.84007292813342616</v>
      </c>
      <c r="E2557" s="1">
        <v>1.327642845002851</v>
      </c>
      <c r="F2557" s="1">
        <v>27.49047231683609</v>
      </c>
      <c r="G2557" s="1">
        <v>12.494154678324209</v>
      </c>
      <c r="H2557" s="1"/>
      <c r="I2557" s="1">
        <v>3.6095755372669962</v>
      </c>
      <c r="J2557" s="1">
        <v>0.99168722458392022</v>
      </c>
      <c r="K2557" s="1">
        <v>11.71649597203872</v>
      </c>
      <c r="L2557" s="1">
        <v>14.4472574064116</v>
      </c>
      <c r="M2557" s="1">
        <v>3.9345780157993358E-2</v>
      </c>
      <c r="N2557" s="1">
        <v>7.7932585173706679</v>
      </c>
      <c r="O2557" s="1"/>
      <c r="P2557" s="1">
        <v>2.384109223557819</v>
      </c>
      <c r="Q2557" s="1">
        <v>3.2398878969353162</v>
      </c>
      <c r="R2557" s="1"/>
      <c r="S2557" s="1"/>
      <c r="T2557" s="1">
        <v>4.0152392203189669</v>
      </c>
    </row>
    <row r="2558" spans="1:20" x14ac:dyDescent="0.3">
      <c r="A2558" s="25">
        <v>40298</v>
      </c>
      <c r="B2558" s="1">
        <v>3.4761923720877199</v>
      </c>
      <c r="C2558" s="1">
        <v>1.1745410403070791</v>
      </c>
      <c r="D2558" s="1">
        <v>0.84007292813342616</v>
      </c>
      <c r="E2558" s="1">
        <v>1.3581017494400991</v>
      </c>
      <c r="F2558" s="1">
        <v>26.799986424508059</v>
      </c>
      <c r="G2558" s="1">
        <v>12.62404534479589</v>
      </c>
      <c r="H2558" s="1"/>
      <c r="I2558" s="1">
        <v>3.5822615368598418</v>
      </c>
      <c r="J2558" s="1">
        <v>1.002086247891721</v>
      </c>
      <c r="K2558" s="1">
        <v>11.57748943188342</v>
      </c>
      <c r="L2558" s="1">
        <v>14.412294235372221</v>
      </c>
      <c r="M2558" s="1">
        <v>4.0572558184366801E-2</v>
      </c>
      <c r="N2558" s="1">
        <v>7.7647355492305303</v>
      </c>
      <c r="O2558" s="1"/>
      <c r="P2558" s="1">
        <v>2.3555377058603741</v>
      </c>
      <c r="Q2558" s="1">
        <v>3.2282823283691489</v>
      </c>
      <c r="R2558" s="1"/>
      <c r="S2558" s="1">
        <v>1</v>
      </c>
      <c r="T2558" s="1">
        <v>3.9887182516243418</v>
      </c>
    </row>
    <row r="2559" spans="1:20" x14ac:dyDescent="0.3">
      <c r="A2559" s="25">
        <v>40301</v>
      </c>
      <c r="B2559" s="1">
        <v>3.4866184503112141</v>
      </c>
      <c r="C2559" s="1">
        <v>1.218061561439344</v>
      </c>
      <c r="D2559" s="1">
        <v>0.84007292813342616</v>
      </c>
      <c r="E2559" s="1">
        <v>1.3859892012128741</v>
      </c>
      <c r="F2559" s="1">
        <v>26.25912088168565</v>
      </c>
      <c r="G2559" s="1">
        <v>12.61669897414767</v>
      </c>
      <c r="H2559" s="1"/>
      <c r="I2559" s="1">
        <v>3.591696569089506</v>
      </c>
      <c r="J2559" s="1">
        <v>1.004571994579849</v>
      </c>
      <c r="K2559" s="1">
        <v>11.566609314312201</v>
      </c>
      <c r="L2559" s="1">
        <v>14.35729313136855</v>
      </c>
      <c r="M2559" s="1">
        <v>4.0756739947663843E-2</v>
      </c>
      <c r="N2559" s="1">
        <v>7.5049102327166208</v>
      </c>
      <c r="O2559" s="1"/>
      <c r="P2559" s="1">
        <v>2.3717031607046439</v>
      </c>
      <c r="Q2559" s="1">
        <v>3.3859246350729402</v>
      </c>
      <c r="R2559" s="1"/>
      <c r="S2559" s="1">
        <v>1</v>
      </c>
      <c r="T2559" s="1">
        <v>3.9645008860011881</v>
      </c>
    </row>
    <row r="2560" spans="1:20" x14ac:dyDescent="0.3">
      <c r="A2560" s="25">
        <v>40302</v>
      </c>
      <c r="B2560" s="1">
        <v>3.4097262333845411</v>
      </c>
      <c r="C2560" s="1">
        <v>1.187582451306878</v>
      </c>
      <c r="D2560" s="1">
        <v>0.84007292813342616</v>
      </c>
      <c r="E2560" s="1">
        <v>1.3545530325458639</v>
      </c>
      <c r="F2560" s="1">
        <v>25.087653860691731</v>
      </c>
      <c r="G2560" s="1">
        <v>12.387014117686419</v>
      </c>
      <c r="H2560" s="1"/>
      <c r="I2560" s="1">
        <v>3.4456991612347538</v>
      </c>
      <c r="J2560" s="1">
        <v>0.98276624439182925</v>
      </c>
      <c r="K2560" s="1">
        <v>11.162244730241509</v>
      </c>
      <c r="L2560" s="1">
        <v>13.91750797479385</v>
      </c>
      <c r="M2560" s="1">
        <v>3.9348945063570173E-2</v>
      </c>
      <c r="N2560" s="1">
        <v>7.2421486517392832</v>
      </c>
      <c r="O2560" s="1"/>
      <c r="P2560" s="1">
        <v>2.341681601730897</v>
      </c>
      <c r="Q2560" s="1">
        <v>3.2930800863124778</v>
      </c>
      <c r="R2560" s="1"/>
      <c r="S2560" s="1">
        <v>0.95689655172830679</v>
      </c>
      <c r="T2560" s="1">
        <v>3.8316007088009512</v>
      </c>
    </row>
    <row r="2561" spans="1:20" x14ac:dyDescent="0.3">
      <c r="A2561" s="25">
        <v>40303</v>
      </c>
      <c r="B2561" s="1">
        <v>3.370382103687442</v>
      </c>
      <c r="C2561" s="1">
        <v>1.1792154091802241</v>
      </c>
      <c r="D2561" s="1">
        <v>0.84007292813342616</v>
      </c>
      <c r="E2561" s="1">
        <v>1.357402441415392</v>
      </c>
      <c r="F2561" s="1">
        <v>25.423233721441221</v>
      </c>
      <c r="G2561" s="1">
        <v>12.24214199350113</v>
      </c>
      <c r="H2561" s="1"/>
      <c r="I2561" s="1">
        <v>3.437599276888283</v>
      </c>
      <c r="J2561" s="1">
        <v>0.97630946383264039</v>
      </c>
      <c r="K2561" s="1">
        <v>11.245177873842559</v>
      </c>
      <c r="L2561" s="1">
        <v>13.929903214596459</v>
      </c>
      <c r="M2561" s="1">
        <v>3.9536205407189107E-2</v>
      </c>
      <c r="N2561" s="1">
        <v>7.1890629622407651</v>
      </c>
      <c r="O2561" s="1"/>
      <c r="P2561" s="1">
        <v>2.3001132892628249</v>
      </c>
      <c r="Q2561" s="1">
        <v>3.269868949180144</v>
      </c>
      <c r="R2561" s="1"/>
      <c r="S2561" s="1">
        <v>0.93965517241962915</v>
      </c>
      <c r="T2561" s="1">
        <v>3.8342587123449561</v>
      </c>
    </row>
    <row r="2562" spans="1:20" x14ac:dyDescent="0.3">
      <c r="A2562" s="25">
        <v>40304</v>
      </c>
      <c r="B2562" s="1">
        <v>3.2971874027027641</v>
      </c>
      <c r="C2562" s="1">
        <v>1.115630878523828</v>
      </c>
      <c r="D2562" s="1">
        <v>0.84007292813342616</v>
      </c>
      <c r="E2562" s="1">
        <v>1.324358963062833</v>
      </c>
      <c r="F2562" s="1">
        <v>24.889442659473151</v>
      </c>
      <c r="G2562" s="1">
        <v>12.101320272936571</v>
      </c>
      <c r="H2562" s="1"/>
      <c r="I2562" s="1">
        <v>3.31984465598822</v>
      </c>
      <c r="J2562" s="1">
        <v>0.93078984981194923</v>
      </c>
      <c r="K2562" s="1">
        <v>11.04291519589821</v>
      </c>
      <c r="L2562" s="1">
        <v>13.817755686379559</v>
      </c>
      <c r="M2562" s="1">
        <v>3.8949028952982447E-2</v>
      </c>
      <c r="N2562" s="1">
        <v>7.0584422276205281</v>
      </c>
      <c r="O2562" s="1"/>
      <c r="P2562" s="1">
        <v>2.272401080950778</v>
      </c>
      <c r="Q2562" s="1">
        <v>3.2447235506201149</v>
      </c>
      <c r="R2562" s="1"/>
      <c r="S2562" s="1">
        <v>0.87931034482544213</v>
      </c>
      <c r="T2562" s="1">
        <v>3.7456585942114651</v>
      </c>
    </row>
    <row r="2563" spans="1:20" x14ac:dyDescent="0.3">
      <c r="A2563" s="25">
        <v>40305</v>
      </c>
      <c r="B2563" s="1">
        <v>3.3289632101172031</v>
      </c>
      <c r="C2563" s="1">
        <v>1.0913910636247579</v>
      </c>
      <c r="D2563" s="1">
        <v>0.84007292813342616</v>
      </c>
      <c r="E2563" s="1">
        <v>1.308412772912154</v>
      </c>
      <c r="F2563" s="1">
        <v>24.58605298762555</v>
      </c>
      <c r="G2563" s="1">
        <v>11.937882901496581</v>
      </c>
      <c r="H2563" s="1"/>
      <c r="I2563" s="1">
        <v>3.2443049435986842</v>
      </c>
      <c r="J2563" s="1">
        <v>0.9252319531036528</v>
      </c>
      <c r="K2563" s="1">
        <v>11.0649091809277</v>
      </c>
      <c r="L2563" s="1">
        <v>13.73493721650212</v>
      </c>
      <c r="M2563" s="1">
        <v>3.8347985715676547E-2</v>
      </c>
      <c r="N2563" s="1">
        <v>7.0176598177736018</v>
      </c>
      <c r="O2563" s="1"/>
      <c r="P2563" s="1">
        <v>2.2954945878863331</v>
      </c>
      <c r="Q2563" s="1">
        <v>3.1296349955567289</v>
      </c>
      <c r="R2563" s="1"/>
      <c r="S2563" s="1">
        <v>0.85344827586242622</v>
      </c>
      <c r="T2563" s="1">
        <v>3.713526284701719</v>
      </c>
    </row>
    <row r="2564" spans="1:20" x14ac:dyDescent="0.3">
      <c r="A2564" s="25">
        <v>40308</v>
      </c>
      <c r="B2564" s="1">
        <v>3.4329524793914761</v>
      </c>
      <c r="C2564" s="1">
        <v>1.1802614244514671</v>
      </c>
      <c r="D2564" s="1">
        <v>0.84007292813342616</v>
      </c>
      <c r="E2564" s="1">
        <v>1.3484843084420399</v>
      </c>
      <c r="F2564" s="1">
        <v>25.680923145052301</v>
      </c>
      <c r="G2564" s="1">
        <v>12.211080287074861</v>
      </c>
      <c r="H2564" s="1"/>
      <c r="I2564" s="1">
        <v>3.4066172680435578</v>
      </c>
      <c r="J2564" s="1">
        <v>0.96503412752926099</v>
      </c>
      <c r="K2564" s="1">
        <v>11.60335484405643</v>
      </c>
      <c r="L2564" s="1">
        <v>14.23555400446849</v>
      </c>
      <c r="M2564" s="1">
        <v>3.9366325328860738E-2</v>
      </c>
      <c r="N2564" s="1">
        <v>7.2316702167887357</v>
      </c>
      <c r="O2564" s="1"/>
      <c r="P2564" s="1">
        <v>2.3024226399510721</v>
      </c>
      <c r="Q2564" s="1">
        <v>3.157681786142736</v>
      </c>
      <c r="R2564" s="1"/>
      <c r="S2564" s="1">
        <v>0.90517241378845803</v>
      </c>
      <c r="T2564" s="1">
        <v>3.8660366213821691</v>
      </c>
    </row>
    <row r="2565" spans="1:20" x14ac:dyDescent="0.3">
      <c r="A2565" s="25">
        <v>40309</v>
      </c>
      <c r="B2565" s="1">
        <v>3.3913612359077621</v>
      </c>
      <c r="C2565" s="1">
        <v>1.169584648033186</v>
      </c>
      <c r="D2565" s="1">
        <v>0.84007292813342616</v>
      </c>
      <c r="E2565" s="1">
        <v>1.33130380364916</v>
      </c>
      <c r="F2565" s="1">
        <v>25.276431583646769</v>
      </c>
      <c r="G2565" s="1">
        <v>12.164098631613159</v>
      </c>
      <c r="H2565" s="1"/>
      <c r="I2565" s="1">
        <v>3.2779705015937068</v>
      </c>
      <c r="J2565" s="1">
        <v>0.94886479236879262</v>
      </c>
      <c r="K2565" s="1">
        <v>11.32764190247504</v>
      </c>
      <c r="L2565" s="1">
        <v>14.03708138222952</v>
      </c>
      <c r="M2565" s="1">
        <v>4.0320868588777987E-2</v>
      </c>
      <c r="N2565" s="1">
        <v>7.0444987537462076</v>
      </c>
      <c r="O2565" s="1"/>
      <c r="P2565" s="1">
        <v>2.2862571851068019</v>
      </c>
      <c r="Q2565" s="1">
        <v>3.1924984920723638</v>
      </c>
      <c r="R2565" s="1"/>
      <c r="S2565" s="1">
        <v>0.87068965517110342</v>
      </c>
      <c r="T2565" s="1">
        <v>3.8053160070880159</v>
      </c>
    </row>
    <row r="2566" spans="1:20" x14ac:dyDescent="0.3">
      <c r="A2566" s="25">
        <v>40310</v>
      </c>
      <c r="B2566" s="1">
        <v>3.435543539217635</v>
      </c>
      <c r="C2566" s="1">
        <v>1.195430660701847</v>
      </c>
      <c r="D2566" s="1">
        <v>0.84007292813342616</v>
      </c>
      <c r="E2566" s="1">
        <v>1.3330464391501731</v>
      </c>
      <c r="F2566" s="1">
        <v>25.400000910729059</v>
      </c>
      <c r="G2566" s="1">
        <v>12.28104183922842</v>
      </c>
      <c r="H2566" s="1"/>
      <c r="I2566" s="1">
        <v>3.4308278757519468</v>
      </c>
      <c r="J2566" s="1">
        <v>0.95218707061552044</v>
      </c>
      <c r="K2566" s="1">
        <v>11.743515076342261</v>
      </c>
      <c r="L2566" s="1">
        <v>14.07311947214999</v>
      </c>
      <c r="M2566" s="1">
        <v>4.0705117143029643E-2</v>
      </c>
      <c r="N2566" s="1">
        <v>7.1162126917561679</v>
      </c>
      <c r="O2566" s="1"/>
      <c r="P2566" s="1">
        <v>2.3278254975748731</v>
      </c>
      <c r="Q2566" s="1">
        <v>3.2592305114433868</v>
      </c>
      <c r="R2566" s="1"/>
      <c r="S2566" s="1">
        <v>0.87068965517110342</v>
      </c>
      <c r="T2566" s="1">
        <v>3.8525103366804561</v>
      </c>
    </row>
    <row r="2567" spans="1:20" x14ac:dyDescent="0.3">
      <c r="A2567" s="25">
        <v>40311</v>
      </c>
      <c r="B2567" s="1">
        <v>3.3987132451959181</v>
      </c>
      <c r="C2567" s="1">
        <v>1.1459802263143319</v>
      </c>
      <c r="D2567" s="1">
        <v>0.84007292813342616</v>
      </c>
      <c r="E2567" s="1">
        <v>1.3465075101542181</v>
      </c>
      <c r="F2567" s="1">
        <v>24.94191732744536</v>
      </c>
      <c r="G2567" s="1">
        <v>12.55997774971266</v>
      </c>
      <c r="H2567" s="1"/>
      <c r="I2567" s="1">
        <v>3.4246545854649768</v>
      </c>
      <c r="J2567" s="1">
        <v>0.93951685676766117</v>
      </c>
      <c r="K2567" s="1">
        <v>11.890550386941509</v>
      </c>
      <c r="L2567" s="1">
        <v>13.869564198429099</v>
      </c>
      <c r="M2567" s="1">
        <v>4.165427008610699E-2</v>
      </c>
      <c r="N2567" s="1">
        <v>7.1169726612100401</v>
      </c>
      <c r="O2567" s="1"/>
      <c r="P2567" s="1">
        <v>2.3001132892628262</v>
      </c>
      <c r="Q2567" s="1">
        <v>3.3153240928465282</v>
      </c>
      <c r="R2567" s="1"/>
      <c r="S2567" s="1">
        <v>0.87931034482544201</v>
      </c>
      <c r="T2567" s="1">
        <v>3.8268163024217441</v>
      </c>
    </row>
    <row r="2568" spans="1:20" x14ac:dyDescent="0.3">
      <c r="A2568" s="25">
        <v>40312</v>
      </c>
      <c r="B2568" s="1">
        <v>3.325368822384049</v>
      </c>
      <c r="C2568" s="1">
        <v>1.084319671195332</v>
      </c>
      <c r="D2568" s="1">
        <v>0.84007292813342616</v>
      </c>
      <c r="E2568" s="1">
        <v>1.296975549646296</v>
      </c>
      <c r="F2568" s="1">
        <v>24.23920870577679</v>
      </c>
      <c r="G2568" s="1">
        <v>12.38843222100788</v>
      </c>
      <c r="H2568" s="1"/>
      <c r="I2568" s="1">
        <v>3.3200571286535099</v>
      </c>
      <c r="J2568" s="1">
        <v>0.92495231421158863</v>
      </c>
      <c r="K2568" s="1">
        <v>11.68540019666818</v>
      </c>
      <c r="L2568" s="1">
        <v>13.61606688443494</v>
      </c>
      <c r="M2568" s="1">
        <v>4.1440367800143492E-2</v>
      </c>
      <c r="N2568" s="1">
        <v>7.0907908775215596</v>
      </c>
      <c r="O2568" s="1"/>
      <c r="P2568" s="1">
        <v>2.309350692042357</v>
      </c>
      <c r="Q2568" s="1">
        <v>3.2543948577585882</v>
      </c>
      <c r="R2568" s="1"/>
      <c r="S2568" s="1">
        <v>0.85344827586242611</v>
      </c>
      <c r="T2568" s="1">
        <v>3.7455404607206209</v>
      </c>
    </row>
    <row r="2569" spans="1:20" x14ac:dyDescent="0.3">
      <c r="A2569" s="25">
        <v>40315</v>
      </c>
      <c r="B2569" s="1">
        <v>3.3464497228596009</v>
      </c>
      <c r="C2569" s="1">
        <v>1.053229849859419</v>
      </c>
      <c r="D2569" s="1">
        <v>0.84007292813342616</v>
      </c>
      <c r="E2569" s="1">
        <v>1.299597139439941</v>
      </c>
      <c r="F2569" s="1">
        <v>23.630266733983039</v>
      </c>
      <c r="G2569" s="1">
        <v>12.424250254576179</v>
      </c>
      <c r="H2569" s="1"/>
      <c r="I2569" s="1">
        <v>3.1857526739933819</v>
      </c>
      <c r="J2569" s="1">
        <v>0.91060520619120155</v>
      </c>
      <c r="K2569" s="1">
        <v>11.9879500994409</v>
      </c>
      <c r="L2569" s="1">
        <v>13.689874735550219</v>
      </c>
      <c r="M2569" s="1">
        <v>4.1465813196675951E-2</v>
      </c>
      <c r="N2569" s="1">
        <v>7.0101689335138904</v>
      </c>
      <c r="O2569" s="1"/>
      <c r="P2569" s="1">
        <v>2.302422639951073</v>
      </c>
      <c r="Q2569" s="1">
        <v>3.288244432858805</v>
      </c>
      <c r="R2569" s="1"/>
      <c r="S2569" s="1">
        <v>0.81896551724507138</v>
      </c>
      <c r="T2569" s="1">
        <v>3.713290017720031</v>
      </c>
    </row>
    <row r="2570" spans="1:20" x14ac:dyDescent="0.3">
      <c r="A2570" s="25">
        <v>40316</v>
      </c>
      <c r="B2570" s="1">
        <v>3.2797531513099378</v>
      </c>
      <c r="C2570" s="1">
        <v>0.99380873982077422</v>
      </c>
      <c r="D2570" s="1">
        <v>0.84007292813342616</v>
      </c>
      <c r="E2570" s="1">
        <v>1.255426366104196</v>
      </c>
      <c r="F2570" s="1">
        <v>22.682489859151051</v>
      </c>
      <c r="G2570" s="1">
        <v>12.422633207973769</v>
      </c>
      <c r="H2570" s="1"/>
      <c r="I2570" s="1">
        <v>3.1076278118002558</v>
      </c>
      <c r="J2570" s="1">
        <v>0.90540916383722703</v>
      </c>
      <c r="K2570" s="1">
        <v>11.203766085287709</v>
      </c>
      <c r="L2570" s="1">
        <v>13.38865504009323</v>
      </c>
      <c r="M2570" s="1">
        <v>4.0918526596261759E-2</v>
      </c>
      <c r="N2570" s="1">
        <v>6.8657043563056286</v>
      </c>
      <c r="O2570" s="1"/>
      <c r="P2570" s="1">
        <v>2.2816384837303101</v>
      </c>
      <c r="Q2570" s="1">
        <v>3.1963670149277532</v>
      </c>
      <c r="R2570" s="1"/>
      <c r="S2570" s="1">
        <v>0.76724137931903946</v>
      </c>
      <c r="T2570" s="1">
        <v>3.5936798582398182</v>
      </c>
    </row>
    <row r="2571" spans="1:20" x14ac:dyDescent="0.3">
      <c r="A2571" s="25">
        <v>40317</v>
      </c>
      <c r="B2571" s="1">
        <v>3.2685532931079591</v>
      </c>
      <c r="C2571" s="1">
        <v>0.97900477983251322</v>
      </c>
      <c r="D2571" s="1">
        <v>0.84007292813342616</v>
      </c>
      <c r="E2571" s="1">
        <v>1.2785185756998241</v>
      </c>
      <c r="F2571" s="1">
        <v>22.188254142561611</v>
      </c>
      <c r="G2571" s="1">
        <v>12.17800855989363</v>
      </c>
      <c r="H2571" s="1"/>
      <c r="I2571" s="1">
        <v>3.0711450167316499</v>
      </c>
      <c r="J2571" s="1">
        <v>0.88893827668710201</v>
      </c>
      <c r="K2571" s="1">
        <v>10.817650657066171</v>
      </c>
      <c r="L2571" s="1">
        <v>12.852489746710569</v>
      </c>
      <c r="M2571" s="1">
        <v>4.1081943260736609E-2</v>
      </c>
      <c r="N2571" s="1">
        <v>6.7365913520986398</v>
      </c>
      <c r="O2571" s="1"/>
      <c r="P2571" s="1">
        <v>2.3208974454835891</v>
      </c>
      <c r="Q2571" s="1">
        <v>3.1818600541044808</v>
      </c>
      <c r="R2571" s="1"/>
      <c r="S2571" s="1">
        <v>0.71551724137919104</v>
      </c>
      <c r="T2571" s="1">
        <v>3.5256349675132972</v>
      </c>
    </row>
    <row r="2572" spans="1:20" x14ac:dyDescent="0.3">
      <c r="A2572" s="25">
        <v>40318</v>
      </c>
      <c r="B2572" s="1">
        <v>3.1949372859106848</v>
      </c>
      <c r="C2572" s="1">
        <v>1.0310796756523619</v>
      </c>
      <c r="D2572" s="1">
        <v>0.84007292813342616</v>
      </c>
      <c r="E2572" s="1">
        <v>1.2326035390656569</v>
      </c>
      <c r="F2572" s="1">
        <v>21.36521103262077</v>
      </c>
      <c r="G2572" s="1">
        <v>11.78232870294077</v>
      </c>
      <c r="H2572" s="1"/>
      <c r="I2572" s="1">
        <v>2.9838298974841519</v>
      </c>
      <c r="J2572" s="1">
        <v>0.85064635602767635</v>
      </c>
      <c r="K2572" s="1">
        <v>10.625094382124271</v>
      </c>
      <c r="L2572" s="1">
        <v>12.653722767416649</v>
      </c>
      <c r="M2572" s="1">
        <v>3.9629101019291131E-2</v>
      </c>
      <c r="N2572" s="1">
        <v>6.4950367142716434</v>
      </c>
      <c r="O2572" s="1"/>
      <c r="P2572" s="1">
        <v>2.2423795219504861</v>
      </c>
      <c r="Q2572" s="1">
        <v>3.1857285769598702</v>
      </c>
      <c r="R2572" s="1"/>
      <c r="S2572" s="1">
        <v>0.67241379310749771</v>
      </c>
      <c r="T2572" s="1">
        <v>3.4372120496160732</v>
      </c>
    </row>
    <row r="2573" spans="1:20" x14ac:dyDescent="0.3">
      <c r="A2573" s="25">
        <v>40319</v>
      </c>
      <c r="B2573" s="1">
        <v>3.2331914182094099</v>
      </c>
      <c r="C2573" s="1">
        <v>1.092509391018621</v>
      </c>
      <c r="D2573" s="1">
        <v>0.84007292813342616</v>
      </c>
      <c r="E2573" s="1">
        <v>1.2758032911330439</v>
      </c>
      <c r="F2573" s="1">
        <v>22.696381864185039</v>
      </c>
      <c r="G2573" s="1">
        <v>12.09122367492734</v>
      </c>
      <c r="H2573" s="1"/>
      <c r="I2573" s="1">
        <v>3.1328030462238758</v>
      </c>
      <c r="J2573" s="1">
        <v>0.86879590330847134</v>
      </c>
      <c r="K2573" s="1">
        <v>10.948585792066851</v>
      </c>
      <c r="L2573" s="1">
        <v>13.066922225690719</v>
      </c>
      <c r="M2573" s="1">
        <v>3.9843465994416002E-2</v>
      </c>
      <c r="N2573" s="1">
        <v>6.5927745530459871</v>
      </c>
      <c r="O2573" s="1"/>
      <c r="P2573" s="1">
        <v>2.2885665357950491</v>
      </c>
      <c r="Q2573" s="1">
        <v>3.2398878969353162</v>
      </c>
      <c r="R2573" s="1"/>
      <c r="S2573" s="1">
        <v>0.71551724137919115</v>
      </c>
      <c r="T2573" s="1">
        <v>3.559303012404023</v>
      </c>
    </row>
    <row r="2574" spans="1:20" x14ac:dyDescent="0.3">
      <c r="A2574" s="25">
        <v>40322</v>
      </c>
      <c r="B2574" s="1">
        <v>3.238731566821627</v>
      </c>
      <c r="C2574" s="1">
        <v>1.0590534417385671</v>
      </c>
      <c r="D2574" s="1">
        <v>0.84007292813342616</v>
      </c>
      <c r="E2574" s="1">
        <v>1.260580392326391</v>
      </c>
      <c r="F2574" s="1">
        <v>22.519450201390711</v>
      </c>
      <c r="G2574" s="1">
        <v>12.21710907614672</v>
      </c>
      <c r="H2574" s="1"/>
      <c r="I2574" s="1">
        <v>3.118900034419974</v>
      </c>
      <c r="J2574" s="1">
        <v>0.85935807321745894</v>
      </c>
      <c r="K2574" s="1">
        <v>10.929148576673629</v>
      </c>
      <c r="L2574" s="1">
        <v>12.898041796517649</v>
      </c>
      <c r="M2574" s="1">
        <v>4.0334248369308753E-2</v>
      </c>
      <c r="N2574" s="1">
        <v>6.5900687138714744</v>
      </c>
      <c r="O2574" s="1"/>
      <c r="P2574" s="1">
        <v>2.3093506920423579</v>
      </c>
      <c r="Q2574" s="1">
        <v>3.201202668381427</v>
      </c>
      <c r="R2574" s="1"/>
      <c r="S2574" s="1">
        <v>0.71551724137919115</v>
      </c>
      <c r="T2574" s="1">
        <v>3.5389840519787432</v>
      </c>
    </row>
    <row r="2575" spans="1:20" x14ac:dyDescent="0.3">
      <c r="A2575" s="25">
        <v>40323</v>
      </c>
      <c r="B2575" s="1">
        <v>3.1953763372487929</v>
      </c>
      <c r="C2575" s="1">
        <v>1.060195628110489</v>
      </c>
      <c r="D2575" s="1">
        <v>0.84007292813342616</v>
      </c>
      <c r="E2575" s="1">
        <v>1.2387735664111681</v>
      </c>
      <c r="F2575" s="1">
        <v>22.48344020343211</v>
      </c>
      <c r="G2575" s="1">
        <v>12.089020581193671</v>
      </c>
      <c r="H2575" s="1"/>
      <c r="I2575" s="1">
        <v>3.01059413088967</v>
      </c>
      <c r="J2575" s="1">
        <v>0.84678238781363069</v>
      </c>
      <c r="K2575" s="1">
        <v>10.69090159506271</v>
      </c>
      <c r="L2575" s="1">
        <v>12.566473988474719</v>
      </c>
      <c r="M2575" s="1">
        <v>4.0120662339490368E-2</v>
      </c>
      <c r="N2575" s="1">
        <v>6.4745901491958016</v>
      </c>
      <c r="O2575" s="1"/>
      <c r="P2575" s="1">
        <v>2.277019782327272</v>
      </c>
      <c r="Q2575" s="1">
        <v>3.148010479004264</v>
      </c>
      <c r="R2575" s="1"/>
      <c r="S2575" s="1">
        <v>0.73275862068786846</v>
      </c>
      <c r="T2575" s="1">
        <v>3.495806261075022</v>
      </c>
    </row>
    <row r="2576" spans="1:20" x14ac:dyDescent="0.3">
      <c r="A2576" s="25">
        <v>40324</v>
      </c>
      <c r="B2576" s="1">
        <v>3.20572352738691</v>
      </c>
      <c r="C2576" s="1">
        <v>1.092254994802059</v>
      </c>
      <c r="D2576" s="1">
        <v>0.84007292813342616</v>
      </c>
      <c r="E2576" s="1">
        <v>1.247106631815265</v>
      </c>
      <c r="F2576" s="1">
        <v>22.417927956556991</v>
      </c>
      <c r="G2576" s="1">
        <v>12.311441828120341</v>
      </c>
      <c r="H2576" s="1"/>
      <c r="I2576" s="1">
        <v>3.0661409830927311</v>
      </c>
      <c r="J2576" s="1">
        <v>0.86651966219416066</v>
      </c>
      <c r="K2576" s="1">
        <v>11.347106967855121</v>
      </c>
      <c r="L2576" s="1">
        <v>12.76730274338696</v>
      </c>
      <c r="M2576" s="1">
        <v>4.1110812195921831E-2</v>
      </c>
      <c r="N2576" s="1">
        <v>6.5861831209540336</v>
      </c>
      <c r="O2576" s="1"/>
      <c r="P2576" s="1">
        <v>2.3255161468866281</v>
      </c>
      <c r="Q2576" s="1">
        <v>3.1963670149277532</v>
      </c>
      <c r="R2576" s="1"/>
      <c r="S2576" s="1">
        <v>0.71551724137919104</v>
      </c>
      <c r="T2576" s="1">
        <v>3.555227406969883</v>
      </c>
    </row>
    <row r="2577" spans="1:20" x14ac:dyDescent="0.3">
      <c r="A2577" s="25">
        <v>40325</v>
      </c>
      <c r="B2577" s="1">
        <v>3.2319596317997039</v>
      </c>
      <c r="C2577" s="1">
        <v>1.143582839707959</v>
      </c>
      <c r="D2577" s="1">
        <v>0.84007292813342616</v>
      </c>
      <c r="E2577" s="1">
        <v>1.2841017124685969</v>
      </c>
      <c r="F2577" s="1">
        <v>23.691897154340619</v>
      </c>
      <c r="G2577" s="1">
        <v>12.55995691102485</v>
      </c>
      <c r="H2577" s="1"/>
      <c r="I2577" s="1">
        <v>3.2100607809182962</v>
      </c>
      <c r="J2577" s="1">
        <v>0.89961680060167015</v>
      </c>
      <c r="K2577" s="1">
        <v>11.310935310648899</v>
      </c>
      <c r="L2577" s="1">
        <v>13.089053350784329</v>
      </c>
      <c r="M2577" s="1">
        <v>4.2226499892857983E-2</v>
      </c>
      <c r="N2577" s="1">
        <v>6.7644584662327789</v>
      </c>
      <c r="O2577" s="1"/>
      <c r="P2577" s="1">
        <v>2.3070413413275652</v>
      </c>
      <c r="Q2577" s="1">
        <v>3.2543948577585882</v>
      </c>
      <c r="R2577" s="1"/>
      <c r="S2577" s="1">
        <v>0.74137931034220705</v>
      </c>
      <c r="T2577" s="1">
        <v>3.6675132900177272</v>
      </c>
    </row>
    <row r="2578" spans="1:20" x14ac:dyDescent="0.3">
      <c r="A2578" s="25">
        <v>40326</v>
      </c>
      <c r="B2578" s="1">
        <v>3.204620976009696</v>
      </c>
      <c r="C2578" s="1">
        <v>1.135809683978813</v>
      </c>
      <c r="D2578" s="1">
        <v>0.84007292813342616</v>
      </c>
      <c r="E2578" s="1">
        <v>1.290248628337306</v>
      </c>
      <c r="F2578" s="1">
        <v>23.64646059323535</v>
      </c>
      <c r="G2578" s="1">
        <v>12.478743277636591</v>
      </c>
      <c r="H2578" s="1"/>
      <c r="I2578" s="1">
        <v>3.1349027030897578</v>
      </c>
      <c r="J2578" s="1">
        <v>0.89203386611038737</v>
      </c>
      <c r="K2578" s="1">
        <v>11.325975503820899</v>
      </c>
      <c r="L2578" s="1">
        <v>12.983063155194371</v>
      </c>
      <c r="M2578" s="1">
        <v>4.1935780172810223E-2</v>
      </c>
      <c r="N2578" s="1">
        <v>6.8277287749064559</v>
      </c>
      <c r="O2578" s="1"/>
      <c r="P2578" s="1">
        <v>2.263163678197794</v>
      </c>
      <c r="Q2578" s="1">
        <v>3.2979157399972769</v>
      </c>
      <c r="R2578" s="1"/>
      <c r="S2578" s="1">
        <v>0.73275862068786846</v>
      </c>
      <c r="T2578" s="1">
        <v>3.65894861193149</v>
      </c>
    </row>
    <row r="2579" spans="1:20" x14ac:dyDescent="0.3">
      <c r="A2579" s="25">
        <v>40329</v>
      </c>
      <c r="B2579" s="1">
        <v>3.2313520871722852</v>
      </c>
      <c r="C2579" s="1">
        <v>1.1352749904757169</v>
      </c>
      <c r="D2579" s="1">
        <v>0.84007292813342616</v>
      </c>
      <c r="E2579" s="1">
        <v>1.3067252226970429</v>
      </c>
      <c r="F2579" s="1">
        <v>24.11905862178395</v>
      </c>
      <c r="G2579" s="1">
        <v>12.478437107028331</v>
      </c>
      <c r="H2579" s="1"/>
      <c r="I2579" s="1">
        <v>3.1799893562669301</v>
      </c>
      <c r="J2579" s="1">
        <v>0.88974012815348547</v>
      </c>
      <c r="K2579" s="1">
        <v>11.44245793585155</v>
      </c>
      <c r="L2579" s="1">
        <v>13.316010952476979</v>
      </c>
      <c r="M2579" s="1">
        <v>4.314755247634891E-2</v>
      </c>
      <c r="N2579" s="1">
        <v>7.0954630945922972</v>
      </c>
      <c r="O2579" s="1"/>
      <c r="P2579" s="1">
        <v>2.251616924730016</v>
      </c>
      <c r="Q2579" s="1">
        <v>3.3849575044746558</v>
      </c>
      <c r="R2579" s="1"/>
      <c r="S2579" s="1">
        <v>0.71551724137919104</v>
      </c>
      <c r="T2579" s="1">
        <v>3.7239220318960511</v>
      </c>
    </row>
    <row r="2580" spans="1:20" x14ac:dyDescent="0.3">
      <c r="A2580" s="25">
        <v>40330</v>
      </c>
      <c r="B2580" s="1">
        <v>3.1766440472594288</v>
      </c>
      <c r="C2580" s="1">
        <v>1.109725718381481</v>
      </c>
      <c r="D2580" s="1">
        <v>0.84007292813342616</v>
      </c>
      <c r="E2580" s="1">
        <v>1.2773757031071791</v>
      </c>
      <c r="F2580" s="1">
        <v>23.567623284278241</v>
      </c>
      <c r="G2580" s="1">
        <v>12.45284304364117</v>
      </c>
      <c r="H2580" s="1"/>
      <c r="I2580" s="1">
        <v>3.0602847245869031</v>
      </c>
      <c r="J2580" s="1">
        <v>0.88640798862012238</v>
      </c>
      <c r="K2580" s="1">
        <v>11.31739104023452</v>
      </c>
      <c r="L2580" s="1">
        <v>13.069810994568609</v>
      </c>
      <c r="M2580" s="1">
        <v>4.2619237821888749E-2</v>
      </c>
      <c r="N2580" s="1">
        <v>6.9046210610256971</v>
      </c>
      <c r="O2580" s="1"/>
      <c r="P2580" s="1">
        <v>2.203120560197207</v>
      </c>
      <c r="Q2580" s="1">
        <v>3.2505263349032001</v>
      </c>
      <c r="R2580" s="1"/>
      <c r="S2580" s="1">
        <v>0.74137931034220705</v>
      </c>
      <c r="T2580" s="1">
        <v>3.6526875369167242</v>
      </c>
    </row>
    <row r="2581" spans="1:20" x14ac:dyDescent="0.3">
      <c r="A2581" s="25">
        <v>40331</v>
      </c>
      <c r="B2581" s="1">
        <v>3.192225878505051</v>
      </c>
      <c r="C2581" s="1">
        <v>1.1466051725824451</v>
      </c>
      <c r="D2581" s="1">
        <v>0.84007292813342616</v>
      </c>
      <c r="E2581" s="1">
        <v>1.2979064001223151</v>
      </c>
      <c r="F2581" s="1">
        <v>24.02261998296423</v>
      </c>
      <c r="G2581" s="1">
        <v>12.65360651601873</v>
      </c>
      <c r="H2581" s="1"/>
      <c r="I2581" s="1">
        <v>3.0866919407333731</v>
      </c>
      <c r="J2581" s="1">
        <v>0.90144328710669064</v>
      </c>
      <c r="K2581" s="1">
        <v>11.383047271307911</v>
      </c>
      <c r="L2581" s="1">
        <v>13.42636848512363</v>
      </c>
      <c r="M2581" s="1">
        <v>4.3586757476498303E-2</v>
      </c>
      <c r="N2581" s="1">
        <v>7.0281913634389497</v>
      </c>
      <c r="O2581" s="1"/>
      <c r="P2581" s="1">
        <v>2.2331421191974998</v>
      </c>
      <c r="Q2581" s="1">
        <v>3.3462722756896399</v>
      </c>
      <c r="R2581" s="1"/>
      <c r="S2581" s="1">
        <v>0.74999999999654587</v>
      </c>
      <c r="T2581" s="1">
        <v>3.7177790903721282</v>
      </c>
    </row>
    <row r="2582" spans="1:20" x14ac:dyDescent="0.3">
      <c r="A2582" s="25">
        <v>40333</v>
      </c>
      <c r="B2582" s="1">
        <v>3.2100200294635739</v>
      </c>
      <c r="C2582" s="1">
        <v>1.1080004899416001</v>
      </c>
      <c r="D2582" s="1">
        <v>0.84007292813342616</v>
      </c>
      <c r="E2582" s="1">
        <v>1.2889271587394751</v>
      </c>
      <c r="F2582" s="1">
        <v>22.956422034487549</v>
      </c>
      <c r="G2582" s="1">
        <v>12.532686002431801</v>
      </c>
      <c r="H2582" s="1"/>
      <c r="I2582" s="1">
        <v>2.9724759009909558</v>
      </c>
      <c r="J2582" s="1">
        <v>0.89309210986030263</v>
      </c>
      <c r="K2582" s="1">
        <v>11.190187384526331</v>
      </c>
      <c r="L2582" s="1">
        <v>13.27476852725238</v>
      </c>
      <c r="M2582" s="1">
        <v>4.260225133514698E-2</v>
      </c>
      <c r="N2582" s="1">
        <v>7.0239151810104534</v>
      </c>
      <c r="O2582" s="1"/>
      <c r="P2582" s="1">
        <v>2.1638615984173808</v>
      </c>
      <c r="Q2582" s="1">
        <v>3.3559435828281128</v>
      </c>
      <c r="R2582" s="1"/>
      <c r="S2582" s="1">
        <v>0.73275862068786857</v>
      </c>
      <c r="T2582" s="1">
        <v>3.64294152392204</v>
      </c>
    </row>
    <row r="2583" spans="1:20" x14ac:dyDescent="0.3">
      <c r="A2583" s="25">
        <v>40336</v>
      </c>
      <c r="B2583" s="1">
        <v>3.2466772827152508</v>
      </c>
      <c r="C2583" s="1">
        <v>1.105086275088452</v>
      </c>
      <c r="D2583" s="1">
        <v>0.84007292813342616</v>
      </c>
      <c r="E2583" s="1">
        <v>1.297399410737373</v>
      </c>
      <c r="F2583" s="1">
        <v>22.260019699898809</v>
      </c>
      <c r="G2583" s="1">
        <v>12.760109126455109</v>
      </c>
      <c r="H2583" s="1"/>
      <c r="I2583" s="1">
        <v>2.9106451482819629</v>
      </c>
      <c r="J2583" s="1">
        <v>0.88394435380743952</v>
      </c>
      <c r="K2583" s="1">
        <v>11.18186762101047</v>
      </c>
      <c r="L2583" s="1">
        <v>12.96210092021634</v>
      </c>
      <c r="M2583" s="1">
        <v>4.2664818865717213E-2</v>
      </c>
      <c r="N2583" s="1">
        <v>7.0614570140031114</v>
      </c>
      <c r="O2583" s="1"/>
      <c r="P2583" s="1">
        <v>2.15231484497615</v>
      </c>
      <c r="Q2583" s="1">
        <v>3.3752861971050581</v>
      </c>
      <c r="R2583" s="1"/>
      <c r="S2583" s="1">
        <v>0.73275862068786857</v>
      </c>
      <c r="T2583" s="1">
        <v>3.6138216184288319</v>
      </c>
    </row>
    <row r="2584" spans="1:20" x14ac:dyDescent="0.3">
      <c r="A2584" s="25">
        <v>40337</v>
      </c>
      <c r="B2584" s="1">
        <v>3.237788484252432</v>
      </c>
      <c r="C2584" s="1">
        <v>1.128615762197404</v>
      </c>
      <c r="D2584" s="1">
        <v>0.84007292813342616</v>
      </c>
      <c r="E2584" s="1">
        <v>1.3020863052825571</v>
      </c>
      <c r="F2584" s="1">
        <v>22.576873549137922</v>
      </c>
      <c r="G2584" s="1">
        <v>12.929203279597621</v>
      </c>
      <c r="H2584" s="1"/>
      <c r="I2584" s="1">
        <v>2.9682727208606008</v>
      </c>
      <c r="J2584" s="1">
        <v>0.88223040732152491</v>
      </c>
      <c r="K2584" s="1">
        <v>11.321265664988371</v>
      </c>
      <c r="L2584" s="1">
        <v>13.097909689012081</v>
      </c>
      <c r="M2584" s="1">
        <v>4.2656950860816431E-2</v>
      </c>
      <c r="N2584" s="1">
        <v>7.1231173241951433</v>
      </c>
      <c r="O2584" s="1"/>
      <c r="P2584" s="1">
        <v>2.1546241956643959</v>
      </c>
      <c r="Q2584" s="1">
        <v>3.3366009685511679</v>
      </c>
      <c r="R2584" s="1"/>
      <c r="S2584" s="1">
        <v>0.74137931034220717</v>
      </c>
      <c r="T2584" s="1">
        <v>3.6499113998818742</v>
      </c>
    </row>
    <row r="2585" spans="1:20" x14ac:dyDescent="0.3">
      <c r="A2585" s="25">
        <v>40338</v>
      </c>
      <c r="B2585" s="1">
        <v>3.216678340118686</v>
      </c>
      <c r="C2585" s="1">
        <v>1.108814112871273</v>
      </c>
      <c r="D2585" s="1">
        <v>0.84007292813342616</v>
      </c>
      <c r="E2585" s="1">
        <v>1.2921047538763351</v>
      </c>
      <c r="F2585" s="1">
        <v>22.645958466724149</v>
      </c>
      <c r="G2585" s="1">
        <v>12.770995987177781</v>
      </c>
      <c r="H2585" s="1"/>
      <c r="I2585" s="1">
        <v>3.0388624378978721</v>
      </c>
      <c r="J2585" s="1">
        <v>0.87398670916853882</v>
      </c>
      <c r="K2585" s="1">
        <v>11.19465595537682</v>
      </c>
      <c r="L2585" s="1">
        <v>12.957678883169519</v>
      </c>
      <c r="M2585" s="1">
        <v>4.230572635911687E-2</v>
      </c>
      <c r="N2585" s="1">
        <v>7.101061271009188</v>
      </c>
      <c r="O2585" s="1"/>
      <c r="P2585" s="1">
        <v>2.15231484497615</v>
      </c>
      <c r="Q2585" s="1">
        <v>3.3762533279344682</v>
      </c>
      <c r="R2585" s="1"/>
      <c r="S2585" s="1">
        <v>0.72413793103352997</v>
      </c>
      <c r="T2585" s="1">
        <v>3.6313053750738411</v>
      </c>
    </row>
    <row r="2586" spans="1:20" x14ac:dyDescent="0.3">
      <c r="A2586" s="25">
        <v>40339</v>
      </c>
      <c r="B2586" s="1">
        <v>3.2535193312358088</v>
      </c>
      <c r="C2586" s="1">
        <v>1.15539265084073</v>
      </c>
      <c r="D2586" s="1">
        <v>0.84007292813342616</v>
      </c>
      <c r="E2586" s="1">
        <v>1.319422676413798</v>
      </c>
      <c r="F2586" s="1">
        <v>23.398369161241021</v>
      </c>
      <c r="G2586" s="1">
        <v>12.95702245123541</v>
      </c>
      <c r="H2586" s="1"/>
      <c r="I2586" s="1">
        <v>3.173048280601392</v>
      </c>
      <c r="J2586" s="1">
        <v>0.8991478688862472</v>
      </c>
      <c r="K2586" s="1">
        <v>11.505160916986631</v>
      </c>
      <c r="L2586" s="1">
        <v>13.268426029996309</v>
      </c>
      <c r="M2586" s="1">
        <v>4.3556287373618191E-2</v>
      </c>
      <c r="N2586" s="1">
        <v>7.1885530175044652</v>
      </c>
      <c r="O2586" s="1"/>
      <c r="P2586" s="1">
        <v>2.1961925081059208</v>
      </c>
      <c r="Q2586" s="1">
        <v>3.397530203639108</v>
      </c>
      <c r="R2586" s="1"/>
      <c r="S2586" s="1">
        <v>0.74137931034220717</v>
      </c>
      <c r="T2586" s="1">
        <v>3.7240401653868949</v>
      </c>
    </row>
    <row r="2587" spans="1:20" x14ac:dyDescent="0.3">
      <c r="A2587" s="25">
        <v>40340</v>
      </c>
      <c r="B2587" s="1">
        <v>3.2849208113702599</v>
      </c>
      <c r="C2587" s="1">
        <v>1.17840966572698</v>
      </c>
      <c r="D2587" s="1">
        <v>0.84007292813342616</v>
      </c>
      <c r="E2587" s="1">
        <v>1.34451832375034</v>
      </c>
      <c r="F2587" s="1">
        <v>23.696768648024761</v>
      </c>
      <c r="G2587" s="1">
        <v>12.987617530826491</v>
      </c>
      <c r="H2587" s="1"/>
      <c r="I2587" s="1">
        <v>3.2203075555026048</v>
      </c>
      <c r="J2587" s="1">
        <v>0.90965247375966041</v>
      </c>
      <c r="K2587" s="1">
        <v>11.598732581074209</v>
      </c>
      <c r="L2587" s="1">
        <v>13.415014772779379</v>
      </c>
      <c r="M2587" s="1">
        <v>4.4007291044275067E-2</v>
      </c>
      <c r="N2587" s="1">
        <v>7.1476208720600676</v>
      </c>
      <c r="O2587" s="1"/>
      <c r="P2587" s="1">
        <v>2.2539262754182632</v>
      </c>
      <c r="Q2587" s="1">
        <v>3.358844975085217</v>
      </c>
      <c r="R2587" s="1"/>
      <c r="S2587" s="1">
        <v>0.74137931034220717</v>
      </c>
      <c r="T2587" s="1">
        <v>3.7569403425871308</v>
      </c>
    </row>
    <row r="2588" spans="1:20" x14ac:dyDescent="0.3">
      <c r="A2588" s="25">
        <v>40343</v>
      </c>
      <c r="B2588" s="1">
        <v>3.297261593101533</v>
      </c>
      <c r="C2588" s="1">
        <v>1.1883850776652589</v>
      </c>
      <c r="D2588" s="1">
        <v>0.84007292813342616</v>
      </c>
      <c r="E2588" s="1">
        <v>1.351194486868992</v>
      </c>
      <c r="F2588" s="1">
        <v>23.759839411952271</v>
      </c>
      <c r="G2588" s="1">
        <v>13.09366478165189</v>
      </c>
      <c r="H2588" s="1"/>
      <c r="I2588" s="1">
        <v>3.171136297939932</v>
      </c>
      <c r="J2588" s="1">
        <v>0.90922368024842981</v>
      </c>
      <c r="K2588" s="1">
        <v>11.587292246090289</v>
      </c>
      <c r="L2588" s="1">
        <v>13.332172501106831</v>
      </c>
      <c r="M2588" s="1">
        <v>4.4167139590161907E-2</v>
      </c>
      <c r="N2588" s="1">
        <v>7.0471038377049053</v>
      </c>
      <c r="O2588" s="1"/>
      <c r="P2588" s="1">
        <v>2.2331421191974998</v>
      </c>
      <c r="Q2588" s="1">
        <v>3.3462722756896399</v>
      </c>
      <c r="R2588" s="1"/>
      <c r="S2588" s="1">
        <v>0.74137931034220717</v>
      </c>
      <c r="T2588" s="1">
        <v>3.7526284701713011</v>
      </c>
    </row>
    <row r="2589" spans="1:20" x14ac:dyDescent="0.3">
      <c r="A2589" s="25">
        <v>40344</v>
      </c>
      <c r="B2589" s="1">
        <v>3.3512185764304929</v>
      </c>
      <c r="C2589" s="1">
        <v>1.2066307781916019</v>
      </c>
      <c r="D2589" s="1">
        <v>0.84007292813342616</v>
      </c>
      <c r="E2589" s="1">
        <v>1.372491732982368</v>
      </c>
      <c r="F2589" s="1">
        <v>24.086498954999051</v>
      </c>
      <c r="G2589" s="1">
        <v>13.35990040270938</v>
      </c>
      <c r="H2589" s="1"/>
      <c r="I2589" s="1">
        <v>3.2106254799520388</v>
      </c>
      <c r="J2589" s="1">
        <v>0.94628681813139015</v>
      </c>
      <c r="K2589" s="1">
        <v>11.67295869187825</v>
      </c>
      <c r="L2589" s="1">
        <v>13.53514250843145</v>
      </c>
      <c r="M2589" s="1">
        <v>4.4866597615315272E-2</v>
      </c>
      <c r="N2589" s="1">
        <v>7.1053410097398944</v>
      </c>
      <c r="O2589" s="1"/>
      <c r="P2589" s="1">
        <v>2.2469982233535242</v>
      </c>
      <c r="Q2589" s="1">
        <v>3.326929661412696</v>
      </c>
      <c r="R2589" s="1"/>
      <c r="S2589" s="1">
        <v>0.74999999999654599</v>
      </c>
      <c r="T2589" s="1">
        <v>3.8063792085056192</v>
      </c>
    </row>
    <row r="2590" spans="1:20" x14ac:dyDescent="0.3">
      <c r="A2590" s="25">
        <v>40345</v>
      </c>
      <c r="B2590" s="1">
        <v>3.393100613831483</v>
      </c>
      <c r="C2590" s="1">
        <v>1.185725259396071</v>
      </c>
      <c r="D2590" s="1">
        <v>0.84007292813342616</v>
      </c>
      <c r="E2590" s="1">
        <v>1.398086839213676</v>
      </c>
      <c r="F2590" s="1">
        <v>23.983788138413011</v>
      </c>
      <c r="G2590" s="1">
        <v>13.46088736535069</v>
      </c>
      <c r="H2590" s="1"/>
      <c r="I2590" s="1">
        <v>3.220750470070775</v>
      </c>
      <c r="J2590" s="1">
        <v>0.952638083351805</v>
      </c>
      <c r="K2590" s="1">
        <v>11.82778054025391</v>
      </c>
      <c r="L2590" s="1">
        <v>13.61884730145481</v>
      </c>
      <c r="M2590" s="1">
        <v>4.4067912395584247E-2</v>
      </c>
      <c r="N2590" s="1">
        <v>7.2574317941613913</v>
      </c>
      <c r="O2590" s="1"/>
      <c r="P2590" s="1">
        <v>2.2493075740417701</v>
      </c>
      <c r="Q2590" s="1">
        <v>3.329831053669801</v>
      </c>
      <c r="R2590" s="1"/>
      <c r="S2590" s="1">
        <v>0.75862068965088458</v>
      </c>
      <c r="T2590" s="1">
        <v>3.824571766095695</v>
      </c>
    </row>
    <row r="2591" spans="1:20" x14ac:dyDescent="0.3">
      <c r="A2591" s="25">
        <v>40346</v>
      </c>
      <c r="B2591" s="1">
        <v>3.4125704376433279</v>
      </c>
      <c r="C2591" s="1">
        <v>1.205444620904182</v>
      </c>
      <c r="D2591" s="1">
        <v>0.84007292813342616</v>
      </c>
      <c r="E2591" s="1">
        <v>1.4114282367077129</v>
      </c>
      <c r="F2591" s="1">
        <v>23.695004952594061</v>
      </c>
      <c r="G2591" s="1">
        <v>13.401382221970641</v>
      </c>
      <c r="H2591" s="1"/>
      <c r="I2591" s="1">
        <v>3.2271183512571602</v>
      </c>
      <c r="J2591" s="1">
        <v>0.9484213734277912</v>
      </c>
      <c r="K2591" s="1">
        <v>11.879387554335731</v>
      </c>
      <c r="L2591" s="1">
        <v>13.52117201648351</v>
      </c>
      <c r="M2591" s="1">
        <v>4.3234593391764338E-2</v>
      </c>
      <c r="N2591" s="1">
        <v>7.2101832467511784</v>
      </c>
      <c r="O2591" s="1"/>
      <c r="P2591" s="1">
        <v>2.2816384837303101</v>
      </c>
      <c r="Q2591" s="1">
        <v>3.3453051450913569</v>
      </c>
      <c r="R2591" s="1"/>
      <c r="S2591" s="1">
        <v>0.75862068965088458</v>
      </c>
      <c r="T2591" s="1">
        <v>3.8121677495570072</v>
      </c>
    </row>
    <row r="2592" spans="1:20" x14ac:dyDescent="0.3">
      <c r="A2592" s="25">
        <v>40347</v>
      </c>
      <c r="B2592" s="1">
        <v>3.444052285564426</v>
      </c>
      <c r="C2592" s="1">
        <v>1.193575849817496</v>
      </c>
      <c r="D2592" s="1">
        <v>0.84007292813342616</v>
      </c>
      <c r="E2592" s="1">
        <v>1.3970765642292631</v>
      </c>
      <c r="F2592" s="1">
        <v>23.518756813895749</v>
      </c>
      <c r="G2592" s="1">
        <v>13.46194871681924</v>
      </c>
      <c r="H2592" s="1"/>
      <c r="I2592" s="1">
        <v>3.2377502512857261</v>
      </c>
      <c r="J2592" s="1">
        <v>0.95019657949018677</v>
      </c>
      <c r="K2592" s="1">
        <v>11.86072548951209</v>
      </c>
      <c r="L2592" s="1">
        <v>13.62093776871848</v>
      </c>
      <c r="M2592" s="1">
        <v>4.3425767719314223E-2</v>
      </c>
      <c r="N2592" s="1">
        <v>7.2046140322410572</v>
      </c>
      <c r="O2592" s="1"/>
      <c r="P2592" s="1">
        <v>2.2608543275095481</v>
      </c>
      <c r="Q2592" s="1">
        <v>3.2950143477401741</v>
      </c>
      <c r="R2592" s="1"/>
      <c r="S2592" s="1">
        <v>0.75862068965088458</v>
      </c>
      <c r="T2592" s="1">
        <v>3.8060838747785071</v>
      </c>
    </row>
    <row r="2593" spans="1:20" x14ac:dyDescent="0.3">
      <c r="A2593" s="25">
        <v>40350</v>
      </c>
      <c r="B2593" s="1">
        <v>3.4367711160366849</v>
      </c>
      <c r="C2593" s="1">
        <v>1.1956856991168661</v>
      </c>
      <c r="D2593" s="1">
        <v>0.84007292813342616</v>
      </c>
      <c r="E2593" s="1">
        <v>1.405783233382156</v>
      </c>
      <c r="F2593" s="1">
        <v>24.001254807946271</v>
      </c>
      <c r="G2593" s="1">
        <v>13.562797665057509</v>
      </c>
      <c r="H2593" s="1"/>
      <c r="I2593" s="1">
        <v>3.285093972485531</v>
      </c>
      <c r="J2593" s="1">
        <v>0.94520646821924637</v>
      </c>
      <c r="K2593" s="1">
        <v>11.768508245889031</v>
      </c>
      <c r="L2593" s="1">
        <v>13.77559829699867</v>
      </c>
      <c r="M2593" s="1">
        <v>4.2909467969763242E-2</v>
      </c>
      <c r="N2593" s="1">
        <v>7.2385123558630102</v>
      </c>
      <c r="O2593" s="1"/>
      <c r="P2593" s="1">
        <v>2.2862571851068032</v>
      </c>
      <c r="Q2593" s="1">
        <v>3.3307981842680849</v>
      </c>
      <c r="R2593" s="1"/>
      <c r="S2593" s="1">
        <v>0.74999999999654599</v>
      </c>
      <c r="T2593" s="1">
        <v>3.8292380389840601</v>
      </c>
    </row>
    <row r="2594" spans="1:20" x14ac:dyDescent="0.3">
      <c r="A2594" s="25">
        <v>40351</v>
      </c>
      <c r="B2594" s="1">
        <v>3.469801143912993</v>
      </c>
      <c r="C2594" s="1">
        <v>1.2044677431017281</v>
      </c>
      <c r="D2594" s="1">
        <v>0.84007292813342616</v>
      </c>
      <c r="E2594" s="1">
        <v>1.43491365737813</v>
      </c>
      <c r="F2594" s="1">
        <v>23.946632932684398</v>
      </c>
      <c r="G2594" s="1">
        <v>13.57672618232572</v>
      </c>
      <c r="H2594" s="1"/>
      <c r="I2594" s="1">
        <v>3.2286505059840551</v>
      </c>
      <c r="J2594" s="1">
        <v>0.95216788002403596</v>
      </c>
      <c r="K2594" s="1">
        <v>11.691806878521509</v>
      </c>
      <c r="L2594" s="1">
        <v>13.711681606527391</v>
      </c>
      <c r="M2594" s="1">
        <v>4.3488356225805547E-2</v>
      </c>
      <c r="N2594" s="1">
        <v>7.1777898501167474</v>
      </c>
      <c r="O2594" s="1"/>
      <c r="P2594" s="1">
        <v>2.2764482688804422</v>
      </c>
      <c r="Q2594" s="1">
        <v>3.3501407985450311</v>
      </c>
      <c r="R2594" s="1"/>
      <c r="S2594" s="1">
        <v>0.75862068965088458</v>
      </c>
      <c r="T2594" s="1">
        <v>3.8281157708210349</v>
      </c>
    </row>
    <row r="2595" spans="1:20" x14ac:dyDescent="0.3">
      <c r="A2595" s="25">
        <v>40352</v>
      </c>
      <c r="B2595" s="1">
        <v>3.463587407718935</v>
      </c>
      <c r="C2595" s="1">
        <v>1.223971605333698</v>
      </c>
      <c r="D2595" s="1">
        <v>0.84007292813342616</v>
      </c>
      <c r="E2595" s="1">
        <v>1.446266036040516</v>
      </c>
      <c r="F2595" s="1">
        <v>24.266224585196589</v>
      </c>
      <c r="G2595" s="1">
        <v>13.702801141575</v>
      </c>
      <c r="H2595" s="1"/>
      <c r="I2595" s="1">
        <v>3.2888647598314309</v>
      </c>
      <c r="J2595" s="1">
        <v>0.94006227128306741</v>
      </c>
      <c r="K2595" s="1">
        <v>11.8863079574112</v>
      </c>
      <c r="L2595" s="1">
        <v>13.697243305011661</v>
      </c>
      <c r="M2595" s="1">
        <v>4.377073841662845E-2</v>
      </c>
      <c r="N2595" s="1">
        <v>7.0904868083547479</v>
      </c>
      <c r="O2595" s="1"/>
      <c r="P2595" s="1">
        <v>2.2950125768662271</v>
      </c>
      <c r="Q2595" s="1">
        <v>3.4865062295441831</v>
      </c>
      <c r="R2595" s="1"/>
      <c r="S2595" s="1">
        <v>0.76724137931903957</v>
      </c>
      <c r="T2595" s="1">
        <v>3.8487891317188501</v>
      </c>
    </row>
    <row r="2596" spans="1:20" x14ac:dyDescent="0.3">
      <c r="A2596" s="25">
        <v>40353</v>
      </c>
      <c r="B2596" s="1">
        <v>3.4693148982182569</v>
      </c>
      <c r="C2596" s="1">
        <v>1.1839879310060779</v>
      </c>
      <c r="D2596" s="1">
        <v>0.84007292813342616</v>
      </c>
      <c r="E2596" s="1">
        <v>1.4090123650889721</v>
      </c>
      <c r="F2596" s="1">
        <v>23.88316513195884</v>
      </c>
      <c r="G2596" s="1">
        <v>13.49709664992259</v>
      </c>
      <c r="H2596" s="1"/>
      <c r="I2596" s="1">
        <v>3.2434452092138728</v>
      </c>
      <c r="J2596" s="1">
        <v>0.92790447160040279</v>
      </c>
      <c r="K2596" s="1">
        <v>11.664838837722961</v>
      </c>
      <c r="L2596" s="1">
        <v>13.332301890925351</v>
      </c>
      <c r="M2596" s="1">
        <v>4.2834335207514902E-2</v>
      </c>
      <c r="N2596" s="1">
        <v>6.9149011018708846</v>
      </c>
      <c r="O2596" s="1"/>
      <c r="P2596" s="1">
        <v>2.2602044993663362</v>
      </c>
      <c r="Q2596" s="1">
        <v>3.4613608309841539</v>
      </c>
      <c r="R2596" s="1"/>
      <c r="S2596" s="1">
        <v>0.8017241379363943</v>
      </c>
      <c r="T2596" s="1">
        <v>3.7764914353219212</v>
      </c>
    </row>
    <row r="2597" spans="1:20" x14ac:dyDescent="0.3">
      <c r="A2597" s="25">
        <v>40354</v>
      </c>
      <c r="B2597" s="1">
        <v>3.5163830102591849</v>
      </c>
      <c r="C2597" s="1">
        <v>1.201867924715883</v>
      </c>
      <c r="D2597" s="1">
        <v>0.84007292813342616</v>
      </c>
      <c r="E2597" s="1">
        <v>1.4251739673104611</v>
      </c>
      <c r="F2597" s="1">
        <v>24.2304100033856</v>
      </c>
      <c r="G2597" s="1">
        <v>13.585154707197701</v>
      </c>
      <c r="H2597" s="1"/>
      <c r="I2597" s="1">
        <v>3.2718540781442389</v>
      </c>
      <c r="J2597" s="1">
        <v>0.94452619077172462</v>
      </c>
      <c r="K2597" s="1">
        <v>11.97261939722854</v>
      </c>
      <c r="L2597" s="1">
        <v>13.396385848438189</v>
      </c>
      <c r="M2597" s="1">
        <v>4.3186791224938598E-2</v>
      </c>
      <c r="N2597" s="1">
        <v>7.0165381183353306</v>
      </c>
      <c r="O2597" s="1"/>
      <c r="P2597" s="1">
        <v>2.3042947308591191</v>
      </c>
      <c r="Q2597" s="1">
        <v>3.4826377066887941</v>
      </c>
      <c r="R2597" s="1"/>
      <c r="S2597" s="1">
        <v>0.78448275862771699</v>
      </c>
      <c r="T2597" s="1">
        <v>3.8288836385115248</v>
      </c>
    </row>
    <row r="2598" spans="1:20" x14ac:dyDescent="0.3">
      <c r="A2598" s="25">
        <v>40357</v>
      </c>
      <c r="B2598" s="1">
        <v>3.52366099516609</v>
      </c>
      <c r="C2598" s="1">
        <v>1.1980813227016831</v>
      </c>
      <c r="D2598" s="1">
        <v>0.84007292813342616</v>
      </c>
      <c r="E2598" s="1">
        <v>1.446089314462248</v>
      </c>
      <c r="F2598" s="1">
        <v>23.886049992699881</v>
      </c>
      <c r="G2598" s="1">
        <v>13.651368051393391</v>
      </c>
      <c r="H2598" s="1"/>
      <c r="I2598" s="1">
        <v>3.2338826470601139</v>
      </c>
      <c r="J2598" s="1">
        <v>0.94349795091385003</v>
      </c>
      <c r="K2598" s="1">
        <v>11.73681004391935</v>
      </c>
      <c r="L2598" s="1">
        <v>13.28036437040894</v>
      </c>
      <c r="M2598" s="1">
        <v>4.2778259511368343E-2</v>
      </c>
      <c r="N2598" s="1">
        <v>6.9049525652456643</v>
      </c>
      <c r="O2598" s="1"/>
      <c r="P2598" s="1">
        <v>2.2810893458768891</v>
      </c>
      <c r="Q2598" s="1">
        <v>3.5445340723750181</v>
      </c>
      <c r="R2598" s="1"/>
      <c r="S2598" s="1">
        <v>0.77586206897337817</v>
      </c>
      <c r="T2598" s="1">
        <v>3.7935617247489728</v>
      </c>
    </row>
    <row r="2599" spans="1:20" x14ac:dyDescent="0.3">
      <c r="A2599" s="25">
        <v>40358</v>
      </c>
      <c r="B2599" s="1">
        <v>3.5009645495830131</v>
      </c>
      <c r="C2599" s="1">
        <v>1.138370418670051</v>
      </c>
      <c r="D2599" s="1">
        <v>0.84007292813342616</v>
      </c>
      <c r="E2599" s="1">
        <v>1.407449061171326</v>
      </c>
      <c r="F2599" s="1">
        <v>22.768244432286409</v>
      </c>
      <c r="G2599" s="1">
        <v>13.383904072828249</v>
      </c>
      <c r="H2599" s="1"/>
      <c r="I2599" s="1">
        <v>3.0974721156690359</v>
      </c>
      <c r="J2599" s="1">
        <v>0.8997944014791599</v>
      </c>
      <c r="K2599" s="1">
        <v>11.331642380992729</v>
      </c>
      <c r="L2599" s="1">
        <v>12.738881344533389</v>
      </c>
      <c r="M2599" s="1">
        <v>4.1806578888709922E-2</v>
      </c>
      <c r="N2599" s="1">
        <v>6.7222627742043723</v>
      </c>
      <c r="O2599" s="1"/>
      <c r="P2599" s="1">
        <v>2.204511575355891</v>
      </c>
      <c r="Q2599" s="1">
        <v>3.5890220854431178</v>
      </c>
      <c r="R2599" s="1"/>
      <c r="S2599" s="1">
        <v>0.74137931034220717</v>
      </c>
      <c r="T2599" s="1">
        <v>3.660779681039581</v>
      </c>
    </row>
    <row r="2600" spans="1:20" x14ac:dyDescent="0.3">
      <c r="A2600" s="25">
        <v>40359</v>
      </c>
      <c r="B2600" s="1">
        <v>3.4554962033890151</v>
      </c>
      <c r="C2600" s="1">
        <v>1.133209635349077</v>
      </c>
      <c r="D2600" s="1">
        <v>0.84007292813342616</v>
      </c>
      <c r="E2600" s="1">
        <v>1.3939823161800771</v>
      </c>
      <c r="F2600" s="1">
        <v>22.223638397175421</v>
      </c>
      <c r="G2600" s="1">
        <v>12.864181134764131</v>
      </c>
      <c r="H2600" s="1"/>
      <c r="I2600" s="1">
        <v>3.0195593968400289</v>
      </c>
      <c r="J2600" s="1">
        <v>0.89857480876635565</v>
      </c>
      <c r="K2600" s="1">
        <v>10.96776383331596</v>
      </c>
      <c r="L2600" s="1">
        <v>12.47843863910874</v>
      </c>
      <c r="M2600" s="1">
        <v>4.1247270232802308E-2</v>
      </c>
      <c r="N2600" s="1">
        <v>6.7083207332034558</v>
      </c>
      <c r="O2600" s="1"/>
      <c r="P2600" s="1">
        <v>2.1534597283418928</v>
      </c>
      <c r="Q2600" s="1">
        <v>3.6267401831675969</v>
      </c>
      <c r="R2600" s="1"/>
      <c r="S2600" s="1">
        <v>0.72413793103352997</v>
      </c>
      <c r="T2600" s="1">
        <v>3.599232132309516</v>
      </c>
    </row>
    <row r="2601" spans="1:20" x14ac:dyDescent="0.3">
      <c r="A2601" s="25">
        <v>40360</v>
      </c>
      <c r="B2601" s="1">
        <v>3.4139250467118751</v>
      </c>
      <c r="C2601" s="1">
        <v>1.143398410332225</v>
      </c>
      <c r="D2601" s="1">
        <v>0.84007292813342616</v>
      </c>
      <c r="E2601" s="1">
        <v>1.36873173175208</v>
      </c>
      <c r="F2601" s="1">
        <v>22.408978409092931</v>
      </c>
      <c r="G2601" s="1">
        <v>12.927427803134069</v>
      </c>
      <c r="H2601" s="1"/>
      <c r="I2601" s="1">
        <v>3.0526363268651</v>
      </c>
      <c r="J2601" s="1">
        <v>0.89535201830078293</v>
      </c>
      <c r="K2601" s="1">
        <v>10.93421507911124</v>
      </c>
      <c r="L2601" s="1">
        <v>13.089044773006011</v>
      </c>
      <c r="M2601" s="1">
        <v>4.1715414637655428E-2</v>
      </c>
      <c r="N2601" s="1">
        <v>6.6789302072483716</v>
      </c>
      <c r="O2601" s="1"/>
      <c r="P2601" s="1">
        <v>2.1813061903471151</v>
      </c>
      <c r="Q2601" s="1">
        <v>3.520355804644399</v>
      </c>
      <c r="R2601" s="1"/>
      <c r="S2601" s="1">
        <v>0.71551724137919126</v>
      </c>
      <c r="T2601" s="1">
        <v>3.6170112226816369</v>
      </c>
    </row>
    <row r="2602" spans="1:20" x14ac:dyDescent="0.3">
      <c r="A2602" s="25">
        <v>40361</v>
      </c>
      <c r="B2602" s="1">
        <v>3.4117352078045129</v>
      </c>
      <c r="C2602" s="1">
        <v>1.161185286838561</v>
      </c>
      <c r="D2602" s="1">
        <v>0.84007292813342616</v>
      </c>
      <c r="E2602" s="1">
        <v>1.3748629070347269</v>
      </c>
      <c r="F2602" s="1">
        <v>22.398244685294959</v>
      </c>
      <c r="G2602" s="1">
        <v>12.91170898660563</v>
      </c>
      <c r="H2602" s="1"/>
      <c r="I2602" s="1">
        <v>3.0245286724004812</v>
      </c>
      <c r="J2602" s="1">
        <v>0.90477407722481518</v>
      </c>
      <c r="K2602" s="1">
        <v>10.85028953031464</v>
      </c>
      <c r="L2602" s="1">
        <v>13.218931794438889</v>
      </c>
      <c r="M2602" s="1">
        <v>4.179025435048004E-2</v>
      </c>
      <c r="N2602" s="1">
        <v>6.7496696028018581</v>
      </c>
      <c r="O2602" s="1"/>
      <c r="P2602" s="1">
        <v>2.1372159588543318</v>
      </c>
      <c r="Q2602" s="1">
        <v>3.436215432192999</v>
      </c>
      <c r="R2602" s="1"/>
      <c r="S2602" s="1">
        <v>0.71551724137919126</v>
      </c>
      <c r="T2602" s="1">
        <v>3.628411104548146</v>
      </c>
    </row>
    <row r="2603" spans="1:20" x14ac:dyDescent="0.3">
      <c r="A2603" s="25">
        <v>40364</v>
      </c>
      <c r="B2603" s="1">
        <v>3.4310232044024822</v>
      </c>
      <c r="C2603" s="1">
        <v>1.156822358999396</v>
      </c>
      <c r="D2603" s="1">
        <v>0.84007292813342616</v>
      </c>
      <c r="E2603" s="1">
        <v>1.3659859237731831</v>
      </c>
      <c r="F2603" s="1">
        <v>22.132731767503259</v>
      </c>
      <c r="G2603" s="1">
        <v>12.652312086228079</v>
      </c>
      <c r="H2603" s="1"/>
      <c r="I2603" s="1">
        <v>2.999982361198382</v>
      </c>
      <c r="J2603" s="1">
        <v>0.89708867039610629</v>
      </c>
      <c r="K2603" s="1">
        <v>10.671238356805731</v>
      </c>
      <c r="L2603" s="1">
        <v>12.98888499485262</v>
      </c>
      <c r="M2603" s="1">
        <v>4.1567086670859787E-2</v>
      </c>
      <c r="N2603" s="1">
        <v>6.7102472824772406</v>
      </c>
      <c r="O2603" s="1"/>
      <c r="P2603" s="1">
        <v>2.1743445748524461</v>
      </c>
      <c r="Q2603" s="1">
        <v>3.4101029030346872</v>
      </c>
      <c r="R2603" s="1"/>
      <c r="S2603" s="1">
        <v>0.70689655172485266</v>
      </c>
      <c r="T2603" s="1">
        <v>3.5950974601299541</v>
      </c>
    </row>
    <row r="2604" spans="1:20" x14ac:dyDescent="0.3">
      <c r="A2604" s="25">
        <v>40365</v>
      </c>
      <c r="B2604" s="1">
        <v>3.45620372127037</v>
      </c>
      <c r="C2604" s="1">
        <v>1.195904468400399</v>
      </c>
      <c r="D2604" s="1">
        <v>0.84007292813342616</v>
      </c>
      <c r="E2604" s="1">
        <v>1.375537257294615</v>
      </c>
      <c r="F2604" s="1">
        <v>22.545102011813601</v>
      </c>
      <c r="G2604" s="1">
        <v>13.07241155780803</v>
      </c>
      <c r="H2604" s="1"/>
      <c r="I2604" s="1">
        <v>3.0142521973579139</v>
      </c>
      <c r="J2604" s="1">
        <v>0.9132571785123218</v>
      </c>
      <c r="K2604" s="1">
        <v>10.926273992088831</v>
      </c>
      <c r="L2604" s="1">
        <v>13.34006557297133</v>
      </c>
      <c r="M2604" s="1">
        <v>4.2058576553316518E-2</v>
      </c>
      <c r="N2604" s="1">
        <v>6.8577960776477376</v>
      </c>
      <c r="O2604" s="1"/>
      <c r="P2604" s="1">
        <v>2.1464981128472238</v>
      </c>
      <c r="Q2604" s="1">
        <v>3.4043001187516029</v>
      </c>
      <c r="R2604" s="1"/>
      <c r="S2604" s="1">
        <v>0.69827586207051395</v>
      </c>
      <c r="T2604" s="1">
        <v>3.6659184878913251</v>
      </c>
    </row>
    <row r="2605" spans="1:20" x14ac:dyDescent="0.3">
      <c r="A2605" s="25">
        <v>40366</v>
      </c>
      <c r="B2605" s="1">
        <v>3.441350982566413</v>
      </c>
      <c r="C2605" s="1">
        <v>1.2225926078281459</v>
      </c>
      <c r="D2605" s="1">
        <v>0.84007292813342616</v>
      </c>
      <c r="E2605" s="1">
        <v>1.3927224012154249</v>
      </c>
      <c r="F2605" s="1">
        <v>23.05675490778609</v>
      </c>
      <c r="G2605" s="1">
        <v>12.97536668675391</v>
      </c>
      <c r="H2605" s="1"/>
      <c r="I2605" s="1">
        <v>3.0464715272603038</v>
      </c>
      <c r="J2605" s="1">
        <v>0.93881454396758401</v>
      </c>
      <c r="K2605" s="1">
        <v>11.34001346419662</v>
      </c>
      <c r="L2605" s="1">
        <v>13.9834839566621</v>
      </c>
      <c r="M2605" s="1">
        <v>4.2550176892392967E-2</v>
      </c>
      <c r="N2605" s="1">
        <v>6.9219853814509458</v>
      </c>
      <c r="O2605" s="1"/>
      <c r="P2605" s="1">
        <v>2.1581008053383379</v>
      </c>
      <c r="Q2605" s="1">
        <v>3.3994644650668042</v>
      </c>
      <c r="R2605" s="1"/>
      <c r="S2605" s="1">
        <v>0.71551724137919126</v>
      </c>
      <c r="T2605" s="1">
        <v>3.7379208505611419</v>
      </c>
    </row>
    <row r="2606" spans="1:20" x14ac:dyDescent="0.3">
      <c r="A2606" s="25">
        <v>40367</v>
      </c>
      <c r="B2606" s="1">
        <v>3.3854485299334018</v>
      </c>
      <c r="C2606" s="1">
        <v>1.234612657057454</v>
      </c>
      <c r="D2606" s="1">
        <v>0.84007292813342616</v>
      </c>
      <c r="E2606" s="1">
        <v>1.36345430681778</v>
      </c>
      <c r="F2606" s="1">
        <v>23.198208106156169</v>
      </c>
      <c r="G2606" s="1">
        <v>13.00901373472654</v>
      </c>
      <c r="H2606" s="1"/>
      <c r="I2606" s="1">
        <v>2.996880099420705</v>
      </c>
      <c r="J2606" s="1">
        <v>0.93807158076764718</v>
      </c>
      <c r="K2606" s="1">
        <v>11.545944355339319</v>
      </c>
      <c r="L2606" s="1">
        <v>14.22172352228632</v>
      </c>
      <c r="M2606" s="1">
        <v>4.2437322433346997E-2</v>
      </c>
      <c r="N2606" s="1">
        <v>6.9159403975194973</v>
      </c>
      <c r="O2606" s="1"/>
      <c r="P2606" s="1">
        <v>2.1813061903471138</v>
      </c>
      <c r="Q2606" s="1">
        <v>3.3772204585327539</v>
      </c>
      <c r="R2606" s="1"/>
      <c r="S2606" s="1">
        <v>0.70689655172485266</v>
      </c>
      <c r="T2606" s="1">
        <v>3.749320732427651</v>
      </c>
    </row>
    <row r="2607" spans="1:20" x14ac:dyDescent="0.3">
      <c r="A2607" s="25">
        <v>40371</v>
      </c>
      <c r="B2607" s="1">
        <v>3.355210771893637</v>
      </c>
      <c r="C2607" s="1">
        <v>1.226439921537994</v>
      </c>
      <c r="D2607" s="1">
        <v>0.84007292813342616</v>
      </c>
      <c r="E2607" s="1">
        <v>1.3538037555142881</v>
      </c>
      <c r="F2607" s="1">
        <v>22.81469061796313</v>
      </c>
      <c r="G2607" s="1">
        <v>13.038219241397639</v>
      </c>
      <c r="H2607" s="1"/>
      <c r="I2607" s="1">
        <v>2.9594509369869582</v>
      </c>
      <c r="J2607" s="1">
        <v>0.93633124507845478</v>
      </c>
      <c r="K2607" s="1">
        <v>11.570425437977789</v>
      </c>
      <c r="L2607" s="1">
        <v>14.21129757230362</v>
      </c>
      <c r="M2607" s="1">
        <v>4.1666225830583527E-2</v>
      </c>
      <c r="N2607" s="1">
        <v>6.856945852142295</v>
      </c>
      <c r="O2607" s="1"/>
      <c r="P2607" s="1">
        <v>2.1720240363542218</v>
      </c>
      <c r="Q2607" s="1">
        <v>3.3172583542742249</v>
      </c>
      <c r="R2607" s="1"/>
      <c r="S2607" s="1">
        <v>0.69827586207051395</v>
      </c>
      <c r="T2607" s="1">
        <v>3.7188422917897301</v>
      </c>
    </row>
    <row r="2608" spans="1:20" x14ac:dyDescent="0.3">
      <c r="A2608" s="25">
        <v>40372</v>
      </c>
      <c r="B2608" s="1">
        <v>3.3942837752063739</v>
      </c>
      <c r="C2608" s="1">
        <v>1.261373797413071</v>
      </c>
      <c r="D2608" s="1">
        <v>0.84007292813342616</v>
      </c>
      <c r="E2608" s="1">
        <v>1.390041632006636</v>
      </c>
      <c r="F2608" s="1">
        <v>22.80656414127726</v>
      </c>
      <c r="G2608" s="1">
        <v>13.113547936972809</v>
      </c>
      <c r="H2608" s="1"/>
      <c r="I2608" s="1">
        <v>3.0136036027503672</v>
      </c>
      <c r="J2608" s="1">
        <v>0.95633514449423096</v>
      </c>
      <c r="K2608" s="1">
        <v>11.809596120638171</v>
      </c>
      <c r="L2608" s="1">
        <v>14.36458063229006</v>
      </c>
      <c r="M2608" s="1">
        <v>4.2353558376064603E-2</v>
      </c>
      <c r="N2608" s="1">
        <v>6.8999878171160347</v>
      </c>
      <c r="O2608" s="1"/>
      <c r="P2608" s="1">
        <v>2.21147319085056</v>
      </c>
      <c r="Q2608" s="1">
        <v>3.3307981842680858</v>
      </c>
      <c r="R2608" s="1"/>
      <c r="S2608" s="1">
        <v>0.69827586207051395</v>
      </c>
      <c r="T2608" s="1">
        <v>3.7616656822209178</v>
      </c>
    </row>
    <row r="2609" spans="1:20" x14ac:dyDescent="0.3">
      <c r="A2609" s="25">
        <v>40373</v>
      </c>
      <c r="B2609" s="1">
        <v>3.3412795191096309</v>
      </c>
      <c r="C2609" s="1">
        <v>1.2901925411540609</v>
      </c>
      <c r="D2609" s="1">
        <v>0.84007292813342616</v>
      </c>
      <c r="E2609" s="1">
        <v>1.4345689040975509</v>
      </c>
      <c r="F2609" s="1">
        <v>22.51342923545463</v>
      </c>
      <c r="G2609" s="1">
        <v>13.26491422448975</v>
      </c>
      <c r="H2609" s="1"/>
      <c r="I2609" s="1">
        <v>2.9675240177632971</v>
      </c>
      <c r="J2609" s="1">
        <v>0.94615340754037203</v>
      </c>
      <c r="K2609" s="1">
        <v>11.642665943938759</v>
      </c>
      <c r="L2609" s="1">
        <v>14.295201207552941</v>
      </c>
      <c r="M2609" s="1">
        <v>4.2220383065851123E-2</v>
      </c>
      <c r="N2609" s="1">
        <v>6.8960076139952209</v>
      </c>
      <c r="O2609" s="1"/>
      <c r="P2609" s="1">
        <v>2.234678575859335</v>
      </c>
      <c r="Q2609" s="1">
        <v>3.346272275689643</v>
      </c>
      <c r="R2609" s="1"/>
      <c r="S2609" s="1">
        <v>0.69827586207051395</v>
      </c>
      <c r="T2609" s="1">
        <v>3.749497932663918</v>
      </c>
    </row>
    <row r="2610" spans="1:20" x14ac:dyDescent="0.3">
      <c r="A2610" s="25">
        <v>40374</v>
      </c>
      <c r="B2610" s="1">
        <v>3.3361495839796178</v>
      </c>
      <c r="C2610" s="1">
        <v>1.314099232254941</v>
      </c>
      <c r="D2610" s="1">
        <v>0.84007292813342616</v>
      </c>
      <c r="E2610" s="1">
        <v>1.42540479557641</v>
      </c>
      <c r="F2610" s="1">
        <v>22.249412521691799</v>
      </c>
      <c r="G2610" s="1">
        <v>13.536248391840321</v>
      </c>
      <c r="H2610" s="1"/>
      <c r="I2610" s="1">
        <v>2.9634578001487899</v>
      </c>
      <c r="J2610" s="1">
        <v>0.96315735130491698</v>
      </c>
      <c r="K2610" s="1">
        <v>11.7268475260956</v>
      </c>
      <c r="L2610" s="1">
        <v>14.325985398744381</v>
      </c>
      <c r="M2610" s="1">
        <v>4.1832181782840053E-2</v>
      </c>
      <c r="N2610" s="1">
        <v>6.8679757287044332</v>
      </c>
      <c r="O2610" s="1"/>
      <c r="P2610" s="1">
        <v>2.2625250378645569</v>
      </c>
      <c r="Q2610" s="1">
        <v>3.3027513934509529</v>
      </c>
      <c r="R2610" s="1"/>
      <c r="S2610" s="1">
        <v>0.68965517241617535</v>
      </c>
      <c r="T2610" s="1">
        <v>3.7500886001181408</v>
      </c>
    </row>
    <row r="2611" spans="1:20" x14ac:dyDescent="0.3">
      <c r="A2611" s="25">
        <v>40375</v>
      </c>
      <c r="B2611" s="1">
        <v>3.294262310284497</v>
      </c>
      <c r="C2611" s="1">
        <v>1.2846029879606711</v>
      </c>
      <c r="D2611" s="1">
        <v>0.84007292813342616</v>
      </c>
      <c r="E2611" s="1">
        <v>1.4072573775802091</v>
      </c>
      <c r="F2611" s="1">
        <v>21.875431116872129</v>
      </c>
      <c r="G2611" s="1">
        <v>13.396003444645199</v>
      </c>
      <c r="H2611" s="1"/>
      <c r="I2611" s="1">
        <v>2.8857782311985831</v>
      </c>
      <c r="J2611" s="1">
        <v>0.94265276460698477</v>
      </c>
      <c r="K2611" s="1">
        <v>11.442181141490931</v>
      </c>
      <c r="L2611" s="1">
        <v>13.99666423867142</v>
      </c>
      <c r="M2611" s="1">
        <v>4.0920086526270362E-2</v>
      </c>
      <c r="N2611" s="1">
        <v>6.7796658130813716</v>
      </c>
      <c r="O2611" s="1"/>
      <c r="P2611" s="1">
        <v>2.1929088828647751</v>
      </c>
      <c r="Q2611" s="1">
        <v>3.244723550620118</v>
      </c>
      <c r="R2611" s="1"/>
      <c r="S2611" s="1">
        <v>0.68103448276183676</v>
      </c>
      <c r="T2611" s="1">
        <v>3.682161842882465</v>
      </c>
    </row>
    <row r="2612" spans="1:20" x14ac:dyDescent="0.3">
      <c r="A2612" s="25">
        <v>40378</v>
      </c>
      <c r="B2612" s="1">
        <v>3.3148083988143662</v>
      </c>
      <c r="C2612" s="1">
        <v>1.315341636353289</v>
      </c>
      <c r="D2612" s="1">
        <v>0.84007292813342616</v>
      </c>
      <c r="E2612" s="1">
        <v>1.419777299598918</v>
      </c>
      <c r="F2612" s="1">
        <v>22.42210971776975</v>
      </c>
      <c r="G2612" s="1">
        <v>13.578415247343919</v>
      </c>
      <c r="H2612" s="1"/>
      <c r="I2612" s="1">
        <v>2.916468748313402</v>
      </c>
      <c r="J2612" s="1">
        <v>0.95245126646015199</v>
      </c>
      <c r="K2612" s="1">
        <v>11.576643536338871</v>
      </c>
      <c r="L2612" s="1">
        <v>14.27835229885283</v>
      </c>
      <c r="M2612" s="1">
        <v>4.154862845091787E-2</v>
      </c>
      <c r="N2612" s="1">
        <v>6.8206956650019821</v>
      </c>
      <c r="O2612" s="1"/>
      <c r="P2612" s="1">
        <v>2.230037498862889</v>
      </c>
      <c r="Q2612" s="1">
        <v>3.240855027764729</v>
      </c>
      <c r="R2612" s="1"/>
      <c r="S2612" s="1">
        <v>0.68965517241617547</v>
      </c>
      <c r="T2612" s="1">
        <v>3.7387477849970541</v>
      </c>
    </row>
    <row r="2613" spans="1:20" x14ac:dyDescent="0.3">
      <c r="A2613" s="25">
        <v>40379</v>
      </c>
      <c r="B2613" s="1">
        <v>3.3534925397562589</v>
      </c>
      <c r="C2613" s="1">
        <v>1.2907521950951479</v>
      </c>
      <c r="D2613" s="1">
        <v>0.84007292813342616</v>
      </c>
      <c r="E2613" s="1">
        <v>1.4198840109385871</v>
      </c>
      <c r="F2613" s="1">
        <v>23.59301581933768</v>
      </c>
      <c r="G2613" s="1">
        <v>13.54928681206971</v>
      </c>
      <c r="H2613" s="1"/>
      <c r="I2613" s="1">
        <v>3.0322603092120821</v>
      </c>
      <c r="J2613" s="1">
        <v>0.9614558865523648</v>
      </c>
      <c r="K2613" s="1">
        <v>11.5271697288126</v>
      </c>
      <c r="L2613" s="1">
        <v>14.395410348281709</v>
      </c>
      <c r="M2613" s="1">
        <v>4.2207163165078949E-2</v>
      </c>
      <c r="N2613" s="1">
        <v>6.9757481047121424</v>
      </c>
      <c r="O2613" s="1"/>
      <c r="P2613" s="1">
        <v>2.366949270390776</v>
      </c>
      <c r="Q2613" s="1">
        <v>3.3172583542742249</v>
      </c>
      <c r="R2613" s="1"/>
      <c r="S2613" s="1">
        <v>0.72413793103353019</v>
      </c>
      <c r="T2613" s="1">
        <v>3.8075605434140649</v>
      </c>
    </row>
    <row r="2614" spans="1:20" x14ac:dyDescent="0.3">
      <c r="A2614" s="25">
        <v>40380</v>
      </c>
      <c r="B2614" s="1">
        <v>3.3428433660995802</v>
      </c>
      <c r="C2614" s="1">
        <v>1.290231532082436</v>
      </c>
      <c r="D2614" s="1">
        <v>0.84007292813342616</v>
      </c>
      <c r="E2614" s="1">
        <v>1.398703025861328</v>
      </c>
      <c r="F2614" s="1">
        <v>23.874669352483789</v>
      </c>
      <c r="G2614" s="1">
        <v>13.500275089052691</v>
      </c>
      <c r="H2614" s="1"/>
      <c r="I2614" s="1">
        <v>3.0531337367861369</v>
      </c>
      <c r="J2614" s="1">
        <v>0.96175482520900801</v>
      </c>
      <c r="K2614" s="1">
        <v>11.545794815937811</v>
      </c>
      <c r="L2614" s="1">
        <v>14.352808684411279</v>
      </c>
      <c r="M2614" s="1">
        <v>4.1981704640641999E-2</v>
      </c>
      <c r="N2614" s="1">
        <v>6.9252700980915609</v>
      </c>
      <c r="O2614" s="1"/>
      <c r="P2614" s="1">
        <v>2.3553465778731151</v>
      </c>
      <c r="Q2614" s="1">
        <v>3.3027513934509529</v>
      </c>
      <c r="R2614" s="1"/>
      <c r="S2614" s="1">
        <v>0.71551724137919148</v>
      </c>
      <c r="T2614" s="1">
        <v>3.808387477849978</v>
      </c>
    </row>
    <row r="2615" spans="1:20" x14ac:dyDescent="0.3">
      <c r="A2615" s="25">
        <v>40381</v>
      </c>
      <c r="B2615" s="1">
        <v>3.4073980977303289</v>
      </c>
      <c r="C2615" s="1">
        <v>1.32697137997611</v>
      </c>
      <c r="D2615" s="1">
        <v>0.84007292813342616</v>
      </c>
      <c r="E2615" s="1">
        <v>1.4429058624538</v>
      </c>
      <c r="F2615" s="1">
        <v>24.372204091766921</v>
      </c>
      <c r="G2615" s="1">
        <v>13.52204293429781</v>
      </c>
      <c r="H2615" s="1"/>
      <c r="I2615" s="1">
        <v>3.1671895723112651</v>
      </c>
      <c r="J2615" s="1">
        <v>0.97978770095593204</v>
      </c>
      <c r="K2615" s="1">
        <v>11.68064762947999</v>
      </c>
      <c r="L2615" s="1">
        <v>14.75975273224927</v>
      </c>
      <c r="M2615" s="1">
        <v>4.2418039219374613E-2</v>
      </c>
      <c r="N2615" s="1">
        <v>7.0317590482595778</v>
      </c>
      <c r="O2615" s="1"/>
      <c r="P2615" s="1">
        <v>2.4110395018835589</v>
      </c>
      <c r="Q2615" s="1">
        <v>3.3201597465313308</v>
      </c>
      <c r="R2615" s="1"/>
      <c r="S2615" s="1">
        <v>0.7413793103422075</v>
      </c>
      <c r="T2615" s="1">
        <v>3.8835203780271779</v>
      </c>
    </row>
    <row r="2616" spans="1:20" x14ac:dyDescent="0.3">
      <c r="A2616" s="25">
        <v>40382</v>
      </c>
      <c r="B2616" s="1">
        <v>3.4248494579192679</v>
      </c>
      <c r="C2616" s="1">
        <v>1.3434568823262321</v>
      </c>
      <c r="D2616" s="1">
        <v>0.84007292813342616</v>
      </c>
      <c r="E2616" s="1">
        <v>1.471523988578227</v>
      </c>
      <c r="F2616" s="1">
        <v>24.705338786028481</v>
      </c>
      <c r="G2616" s="1">
        <v>13.47476093128062</v>
      </c>
      <c r="H2616" s="1"/>
      <c r="I2616" s="1">
        <v>3.2204826123365349</v>
      </c>
      <c r="J2616" s="1">
        <v>1.0003804681660791</v>
      </c>
      <c r="K2616" s="1">
        <v>11.77436077732786</v>
      </c>
      <c r="L2616" s="1">
        <v>14.909104445161869</v>
      </c>
      <c r="M2616" s="1">
        <v>4.2423317901316308E-2</v>
      </c>
      <c r="N2616" s="1">
        <v>7.0190491556986396</v>
      </c>
      <c r="O2616" s="1"/>
      <c r="P2616" s="1">
        <v>2.4574502719011111</v>
      </c>
      <c r="Q2616" s="1">
        <v>3.356910713657526</v>
      </c>
      <c r="R2616" s="1"/>
      <c r="S2616" s="1">
        <v>0.7413793103422075</v>
      </c>
      <c r="T2616" s="1">
        <v>3.9174246898995939</v>
      </c>
    </row>
    <row r="2617" spans="1:20" x14ac:dyDescent="0.3">
      <c r="A2617" s="25">
        <v>40385</v>
      </c>
      <c r="B2617" s="1">
        <v>3.428544509962284</v>
      </c>
      <c r="C2617" s="1">
        <v>1.353138962313146</v>
      </c>
      <c r="D2617" s="1">
        <v>0.84007292813342616</v>
      </c>
      <c r="E2617" s="1">
        <v>1.4741056138226329</v>
      </c>
      <c r="F2617" s="1">
        <v>24.627517565093431</v>
      </c>
      <c r="G2617" s="1">
        <v>13.509625833156621</v>
      </c>
      <c r="H2617" s="1"/>
      <c r="I2617" s="1">
        <v>3.2687928345265149</v>
      </c>
      <c r="J2617" s="1">
        <v>1.0009529730418529</v>
      </c>
      <c r="K2617" s="1">
        <v>11.781894228317141</v>
      </c>
      <c r="L2617" s="1">
        <v>14.861922814796189</v>
      </c>
      <c r="M2617" s="1">
        <v>4.3091510217437491E-2</v>
      </c>
      <c r="N2617" s="1">
        <v>7.0480433862137719</v>
      </c>
      <c r="O2617" s="1"/>
      <c r="P2617" s="1">
        <v>2.487617272404556</v>
      </c>
      <c r="Q2617" s="1">
        <v>3.351107929374443</v>
      </c>
      <c r="R2617" s="1"/>
      <c r="S2617" s="1">
        <v>0.7327586206878689</v>
      </c>
      <c r="T2617" s="1">
        <v>3.924571766095696</v>
      </c>
    </row>
    <row r="2618" spans="1:20" x14ac:dyDescent="0.3">
      <c r="A2618" s="25">
        <v>40386</v>
      </c>
      <c r="B2618" s="1">
        <v>3.4327307706257648</v>
      </c>
      <c r="C2618" s="1">
        <v>1.3630331708203061</v>
      </c>
      <c r="D2618" s="1">
        <v>0.84007292813342616</v>
      </c>
      <c r="E2618" s="1">
        <v>1.500112231474761</v>
      </c>
      <c r="F2618" s="1">
        <v>24.56230932208976</v>
      </c>
      <c r="G2618" s="1">
        <v>13.55328196588346</v>
      </c>
      <c r="H2618" s="1"/>
      <c r="I2618" s="1">
        <v>3.297762294388912</v>
      </c>
      <c r="J2618" s="1">
        <v>1.0181844322963089</v>
      </c>
      <c r="K2618" s="1">
        <v>11.796656972674089</v>
      </c>
      <c r="L2618" s="1">
        <v>14.826665354676241</v>
      </c>
      <c r="M2618" s="1">
        <v>4.3524961146658138E-2</v>
      </c>
      <c r="N2618" s="1">
        <v>7.0851074497034423</v>
      </c>
      <c r="O2618" s="1"/>
      <c r="P2618" s="1">
        <v>2.4806556569098861</v>
      </c>
      <c r="Q2618" s="1">
        <v>3.4043001187516051</v>
      </c>
      <c r="R2618" s="1"/>
      <c r="S2618" s="1">
        <v>0.7327586206878689</v>
      </c>
      <c r="T2618" s="1">
        <v>3.9382161842882528</v>
      </c>
    </row>
    <row r="2619" spans="1:20" x14ac:dyDescent="0.3">
      <c r="A2619" s="25">
        <v>40387</v>
      </c>
      <c r="B2619" s="1">
        <v>3.4439218757064038</v>
      </c>
      <c r="C2619" s="1">
        <v>1.3622629802010859</v>
      </c>
      <c r="D2619" s="1">
        <v>0.84007292813342616</v>
      </c>
      <c r="E2619" s="1">
        <v>1.484259808785408</v>
      </c>
      <c r="F2619" s="1">
        <v>24.72452740083423</v>
      </c>
      <c r="G2619" s="1">
        <v>13.49872050240994</v>
      </c>
      <c r="H2619" s="1"/>
      <c r="I2619" s="1">
        <v>3.2235008131740108</v>
      </c>
      <c r="J2619" s="1">
        <v>1.0088482617375529</v>
      </c>
      <c r="K2619" s="1">
        <v>11.958083554543849</v>
      </c>
      <c r="L2619" s="1">
        <v>15.34693652669656</v>
      </c>
      <c r="M2619" s="1">
        <v>4.2113992608081123E-2</v>
      </c>
      <c r="N2619" s="1">
        <v>7.0233673411275861</v>
      </c>
      <c r="O2619" s="1"/>
      <c r="P2619" s="1">
        <v>2.524745888402669</v>
      </c>
      <c r="Q2619" s="1">
        <v>3.4197742101731619</v>
      </c>
      <c r="R2619" s="1"/>
      <c r="S2619" s="1">
        <v>0.74999999999654621</v>
      </c>
      <c r="T2619" s="1">
        <v>3.9461311281748448</v>
      </c>
    </row>
    <row r="2620" spans="1:20" x14ac:dyDescent="0.3">
      <c r="A2620" s="25">
        <v>40388</v>
      </c>
      <c r="B2620" s="1">
        <v>3.4861543959497312</v>
      </c>
      <c r="C2620" s="1">
        <v>1.3800911691479181</v>
      </c>
      <c r="D2620" s="1">
        <v>0.84007292813342616</v>
      </c>
      <c r="E2620" s="1">
        <v>1.503861954390755</v>
      </c>
      <c r="F2620" s="1">
        <v>24.690160786937589</v>
      </c>
      <c r="G2620" s="1">
        <v>13.508609896494081</v>
      </c>
      <c r="H2620" s="1"/>
      <c r="I2620" s="1">
        <v>3.1803816392035591</v>
      </c>
      <c r="J2620" s="1">
        <v>1.025935295799157</v>
      </c>
      <c r="K2620" s="1">
        <v>12.07337866235437</v>
      </c>
      <c r="L2620" s="1">
        <v>15.350157085996191</v>
      </c>
      <c r="M2620" s="1">
        <v>4.0812863215215413E-2</v>
      </c>
      <c r="N2620" s="1">
        <v>7.0023902682509966</v>
      </c>
      <c r="O2620" s="1"/>
      <c r="P2620" s="1">
        <v>2.5525923504078909</v>
      </c>
      <c r="Q2620" s="1">
        <v>3.3791547201915768</v>
      </c>
      <c r="R2620" s="1"/>
      <c r="S2620" s="1">
        <v>0.77586206897337862</v>
      </c>
      <c r="T2620" s="1">
        <v>3.9546958062610829</v>
      </c>
    </row>
    <row r="2621" spans="1:20" x14ac:dyDescent="0.3">
      <c r="A2621" s="25">
        <v>40389</v>
      </c>
      <c r="B2621" s="1">
        <v>3.5124999688840401</v>
      </c>
      <c r="C2621" s="1">
        <v>1.401693182137109</v>
      </c>
      <c r="D2621" s="1">
        <v>0.84007292813342616</v>
      </c>
      <c r="E2621" s="1">
        <v>1.562624465710984</v>
      </c>
      <c r="F2621" s="1">
        <v>24.482305126114358</v>
      </c>
      <c r="G2621" s="1">
        <v>13.89602245260815</v>
      </c>
      <c r="H2621" s="1"/>
      <c r="I2621" s="1">
        <v>3.2149027403407699</v>
      </c>
      <c r="J2621" s="1">
        <v>1.0409243030955351</v>
      </c>
      <c r="K2621" s="1">
        <v>12.221453657275349</v>
      </c>
      <c r="L2621" s="1">
        <v>15.456131498119969</v>
      </c>
      <c r="M2621" s="1">
        <v>4.1400902339618482E-2</v>
      </c>
      <c r="N2621" s="1">
        <v>7.058977032541816</v>
      </c>
      <c r="O2621" s="1"/>
      <c r="P2621" s="1">
        <v>2.6662987367411799</v>
      </c>
      <c r="Q2621" s="1">
        <v>3.4013987264945009</v>
      </c>
      <c r="R2621" s="1"/>
      <c r="S2621" s="1">
        <v>0.76724137931903991</v>
      </c>
      <c r="T2621" s="1">
        <v>3.9878913171884309</v>
      </c>
    </row>
    <row r="2622" spans="1:20" x14ac:dyDescent="0.3">
      <c r="A2622" s="25">
        <v>40392</v>
      </c>
      <c r="B2622" s="1">
        <v>3.5392437985848288</v>
      </c>
      <c r="C2622" s="1">
        <v>1.433826064018499</v>
      </c>
      <c r="D2622" s="1">
        <v>0.84007292813342616</v>
      </c>
      <c r="E2622" s="1">
        <v>1.5324228104142641</v>
      </c>
      <c r="F2622" s="1">
        <v>25.121578895436681</v>
      </c>
      <c r="G2622" s="1">
        <v>13.92768009866457</v>
      </c>
      <c r="H2622" s="1"/>
      <c r="I2622" s="1">
        <v>3.2533790751211362</v>
      </c>
      <c r="J2622" s="1">
        <v>1.0652315190399411</v>
      </c>
      <c r="K2622" s="1">
        <v>12.328804726622741</v>
      </c>
      <c r="L2622" s="1">
        <v>15.504144283715339</v>
      </c>
      <c r="M2622" s="1">
        <v>4.2040938136655943E-2</v>
      </c>
      <c r="N2622" s="1">
        <v>7.2028969990006786</v>
      </c>
      <c r="O2622" s="1"/>
      <c r="P2622" s="1">
        <v>2.6941451989322238</v>
      </c>
      <c r="Q2622" s="1">
        <v>3.4458867395626012</v>
      </c>
      <c r="R2622" s="1"/>
      <c r="S2622" s="1">
        <v>0.76724137931903991</v>
      </c>
      <c r="T2622" s="1">
        <v>4.0470761961016031</v>
      </c>
    </row>
    <row r="2623" spans="1:20" x14ac:dyDescent="0.3">
      <c r="A2623" s="25">
        <v>40393</v>
      </c>
      <c r="B2623" s="1">
        <v>3.4973152375964558</v>
      </c>
      <c r="C2623" s="1">
        <v>1.378709978779576</v>
      </c>
      <c r="D2623" s="1">
        <v>0.84007292813342616</v>
      </c>
      <c r="E2623" s="1">
        <v>1.514479372320471</v>
      </c>
      <c r="F2623" s="1">
        <v>25.339741731027591</v>
      </c>
      <c r="G2623" s="1">
        <v>13.670090092951829</v>
      </c>
      <c r="H2623" s="1"/>
      <c r="I2623" s="1">
        <v>3.2234901923165431</v>
      </c>
      <c r="J2623" s="1">
        <v>1.0448187137203491</v>
      </c>
      <c r="K2623" s="1">
        <v>12.18954554230486</v>
      </c>
      <c r="L2623" s="1">
        <v>15.11792933835277</v>
      </c>
      <c r="M2623" s="1">
        <v>4.1267811224091608E-2</v>
      </c>
      <c r="N2623" s="1">
        <v>7.2889788601634509</v>
      </c>
      <c r="O2623" s="1"/>
      <c r="P2623" s="1">
        <v>2.7034273528189319</v>
      </c>
      <c r="Q2623" s="1">
        <v>3.410102903034689</v>
      </c>
      <c r="R2623" s="1"/>
      <c r="S2623" s="1">
        <v>0.74137931034220739</v>
      </c>
      <c r="T2623" s="1">
        <v>4.0163614884819916</v>
      </c>
    </row>
    <row r="2624" spans="1:20" x14ac:dyDescent="0.3">
      <c r="A2624" s="25">
        <v>40394</v>
      </c>
      <c r="B2624" s="1">
        <v>3.493100103456535</v>
      </c>
      <c r="C2624" s="1">
        <v>1.370284380820906</v>
      </c>
      <c r="D2624" s="1">
        <v>0.84007292813342616</v>
      </c>
      <c r="E2624" s="1">
        <v>1.513672903822024</v>
      </c>
      <c r="F2624" s="1">
        <v>25.548817081058171</v>
      </c>
      <c r="G2624" s="1">
        <v>13.652305328377739</v>
      </c>
      <c r="H2624" s="1"/>
      <c r="I2624" s="1">
        <v>3.2812818549065228</v>
      </c>
      <c r="J2624" s="1">
        <v>1.0488719995773159</v>
      </c>
      <c r="K2624" s="1">
        <v>12.234442703362729</v>
      </c>
      <c r="L2624" s="1">
        <v>14.938068414090869</v>
      </c>
      <c r="M2624" s="1">
        <v>4.1575251437922227E-2</v>
      </c>
      <c r="N2624" s="1">
        <v>7.3892807910293419</v>
      </c>
      <c r="O2624" s="1"/>
      <c r="P2624" s="1">
        <v>2.7312738147445161</v>
      </c>
      <c r="Q2624" s="1">
        <v>3.4478210009902952</v>
      </c>
      <c r="R2624" s="1"/>
      <c r="S2624" s="1">
        <v>0.74137931034220739</v>
      </c>
      <c r="T2624" s="1">
        <v>4.0326048434731332</v>
      </c>
    </row>
    <row r="2625" spans="1:20" x14ac:dyDescent="0.3">
      <c r="A2625" s="25">
        <v>40395</v>
      </c>
      <c r="B2625" s="1">
        <v>3.5181186565013589</v>
      </c>
      <c r="C2625" s="1">
        <v>1.351245668635076</v>
      </c>
      <c r="D2625" s="1">
        <v>0.84007292813342616</v>
      </c>
      <c r="E2625" s="1">
        <v>1.5133404475284731</v>
      </c>
      <c r="F2625" s="1">
        <v>25.598539816544069</v>
      </c>
      <c r="G2625" s="1">
        <v>13.520024612455771</v>
      </c>
      <c r="H2625" s="1"/>
      <c r="I2625" s="1">
        <v>3.297742897638174</v>
      </c>
      <c r="J2625" s="1">
        <v>1.0383678818465309</v>
      </c>
      <c r="K2625" s="1">
        <v>12.2601250340667</v>
      </c>
      <c r="L2625" s="1">
        <v>15.03738161909444</v>
      </c>
      <c r="M2625" s="1">
        <v>4.3074323569108369E-2</v>
      </c>
      <c r="N2625" s="1">
        <v>7.4167628711912288</v>
      </c>
      <c r="O2625" s="1"/>
      <c r="P2625" s="1">
        <v>2.712709506705639</v>
      </c>
      <c r="Q2625" s="1">
        <v>3.4478210009902952</v>
      </c>
      <c r="R2625" s="1"/>
      <c r="S2625" s="1">
        <v>0.74999999999654621</v>
      </c>
      <c r="T2625" s="1">
        <v>4.0408151210868368</v>
      </c>
    </row>
    <row r="2626" spans="1:20" x14ac:dyDescent="0.3">
      <c r="A2626" s="25">
        <v>40396</v>
      </c>
      <c r="B2626" s="1">
        <v>3.5163058753137379</v>
      </c>
      <c r="C2626" s="1">
        <v>1.3368527880928549</v>
      </c>
      <c r="D2626" s="1">
        <v>0.84007292813342616</v>
      </c>
      <c r="E2626" s="1">
        <v>1.477640945950039</v>
      </c>
      <c r="F2626" s="1">
        <v>25.446943969108151</v>
      </c>
      <c r="G2626" s="1">
        <v>13.266213362389101</v>
      </c>
      <c r="H2626" s="1"/>
      <c r="I2626" s="1">
        <v>3.2735957464424801</v>
      </c>
      <c r="J2626" s="1">
        <v>1.052541604084327</v>
      </c>
      <c r="K2626" s="1">
        <v>12.310985617345031</v>
      </c>
      <c r="L2626" s="1">
        <v>15.15556369081142</v>
      </c>
      <c r="M2626" s="1">
        <v>4.2822886844860367E-2</v>
      </c>
      <c r="N2626" s="1">
        <v>7.3428530555191553</v>
      </c>
      <c r="O2626" s="1"/>
      <c r="P2626" s="1">
        <v>2.698786275875579</v>
      </c>
      <c r="Q2626" s="1">
        <v>3.4584594387270511</v>
      </c>
      <c r="R2626" s="1"/>
      <c r="S2626" s="1">
        <v>0.74999999999654621</v>
      </c>
      <c r="T2626" s="1">
        <v>4.0220909627879591</v>
      </c>
    </row>
    <row r="2627" spans="1:20" x14ac:dyDescent="0.3">
      <c r="A2627" s="25">
        <v>40399</v>
      </c>
      <c r="B2627" s="1">
        <v>3.4899982716780871</v>
      </c>
      <c r="C2627" s="1">
        <v>1.3332435864324279</v>
      </c>
      <c r="D2627" s="1">
        <v>0.84007292813342616</v>
      </c>
      <c r="E2627" s="1">
        <v>1.4607200550679269</v>
      </c>
      <c r="F2627" s="1">
        <v>25.445967762773432</v>
      </c>
      <c r="G2627" s="1">
        <v>13.231391957727171</v>
      </c>
      <c r="H2627" s="1"/>
      <c r="I2627" s="1">
        <v>3.2566756423858529</v>
      </c>
      <c r="J2627" s="1">
        <v>1.044692163352287</v>
      </c>
      <c r="K2627" s="1">
        <v>12.32385142002391</v>
      </c>
      <c r="L2627" s="1">
        <v>15.25405394647804</v>
      </c>
      <c r="M2627" s="1">
        <v>4.233356524557666E-2</v>
      </c>
      <c r="N2627" s="1">
        <v>7.2667126259009791</v>
      </c>
      <c r="O2627" s="1"/>
      <c r="P2627" s="1">
        <v>2.7150300453100469</v>
      </c>
      <c r="Q2627" s="1">
        <v>3.4333140401670219</v>
      </c>
      <c r="R2627" s="1"/>
      <c r="S2627" s="1">
        <v>0.74999999999654621</v>
      </c>
      <c r="T2627" s="1">
        <v>4.0083874778499791</v>
      </c>
    </row>
    <row r="2628" spans="1:20" x14ac:dyDescent="0.3">
      <c r="A2628" s="25">
        <v>40400</v>
      </c>
      <c r="B2628" s="1">
        <v>3.4979704628801822</v>
      </c>
      <c r="C2628" s="1">
        <v>1.3129665750859629</v>
      </c>
      <c r="D2628" s="1">
        <v>0.84007292813342616</v>
      </c>
      <c r="E2628" s="1">
        <v>1.4566358279867471</v>
      </c>
      <c r="F2628" s="1">
        <v>25.076606688701979</v>
      </c>
      <c r="G2628" s="1">
        <v>13.26174850484999</v>
      </c>
      <c r="H2628" s="1"/>
      <c r="I2628" s="1">
        <v>3.221971761177429</v>
      </c>
      <c r="J2628" s="1">
        <v>1.046194409193915</v>
      </c>
      <c r="K2628" s="1">
        <v>12.174475899184509</v>
      </c>
      <c r="L2628" s="1">
        <v>15.107311114002901</v>
      </c>
      <c r="M2628" s="1">
        <v>4.1866644279185378E-2</v>
      </c>
      <c r="N2628" s="1">
        <v>7.1990044159615332</v>
      </c>
      <c r="O2628" s="1"/>
      <c r="P2628" s="1">
        <v>2.6802219678367019</v>
      </c>
      <c r="Q2628" s="1">
        <v>3.3830232430469649</v>
      </c>
      <c r="R2628" s="1"/>
      <c r="S2628" s="1">
        <v>0.74999999999654621</v>
      </c>
      <c r="T2628" s="1">
        <v>3.9706438275251119</v>
      </c>
    </row>
    <row r="2629" spans="1:20" x14ac:dyDescent="0.3">
      <c r="A2629" s="25">
        <v>40401</v>
      </c>
      <c r="B2629" s="1">
        <v>3.4704874186786192</v>
      </c>
      <c r="C2629" s="1">
        <v>1.2850330000643979</v>
      </c>
      <c r="D2629" s="1">
        <v>0.84007292813342616</v>
      </c>
      <c r="E2629" s="1">
        <v>1.4583984609976921</v>
      </c>
      <c r="F2629" s="1">
        <v>24.235105721664929</v>
      </c>
      <c r="G2629" s="1">
        <v>13.10479202861989</v>
      </c>
      <c r="H2629" s="1"/>
      <c r="I2629" s="1">
        <v>3.0850190564446738</v>
      </c>
      <c r="J2629" s="1">
        <v>1.0282188009124611</v>
      </c>
      <c r="K2629" s="1">
        <v>11.97301463034014</v>
      </c>
      <c r="L2629" s="1">
        <v>14.83304134227809</v>
      </c>
      <c r="M2629" s="1">
        <v>4.1737671501989287E-2</v>
      </c>
      <c r="N2629" s="1">
        <v>7.0195681131575096</v>
      </c>
      <c r="O2629" s="1"/>
      <c r="P2629" s="1">
        <v>2.5688361199219978</v>
      </c>
      <c r="Q2629" s="1">
        <v>3.2785731257203361</v>
      </c>
      <c r="R2629" s="1"/>
      <c r="S2629" s="1">
        <v>0.74999999999654621</v>
      </c>
      <c r="T2629" s="1">
        <v>3.8860011813349171</v>
      </c>
    </row>
    <row r="2630" spans="1:20" x14ac:dyDescent="0.3">
      <c r="A2630" s="25">
        <v>40402</v>
      </c>
      <c r="B2630" s="1">
        <v>3.4473048833737878</v>
      </c>
      <c r="C2630" s="1">
        <v>1.2676591481687289</v>
      </c>
      <c r="D2630" s="1">
        <v>0.84007292813342616</v>
      </c>
      <c r="E2630" s="1">
        <v>1.471759680397188</v>
      </c>
      <c r="F2630" s="1">
        <v>24.4551775725567</v>
      </c>
      <c r="G2630" s="1">
        <v>13.112133459331099</v>
      </c>
      <c r="H2630" s="1"/>
      <c r="I2630" s="1">
        <v>3.1169049449639492</v>
      </c>
      <c r="J2630" s="1">
        <v>1.0306696084993701</v>
      </c>
      <c r="K2630" s="1">
        <v>11.91401653807409</v>
      </c>
      <c r="L2630" s="1">
        <v>14.941864334327789</v>
      </c>
      <c r="M2630" s="1">
        <v>4.1954065187511998E-2</v>
      </c>
      <c r="N2630" s="1">
        <v>7.0564831968867114</v>
      </c>
      <c r="O2630" s="1"/>
      <c r="P2630" s="1">
        <v>2.5525923504078909</v>
      </c>
      <c r="Q2630" s="1">
        <v>3.3743190665067768</v>
      </c>
      <c r="R2630" s="1"/>
      <c r="S2630" s="1">
        <v>0.7413793103422075</v>
      </c>
      <c r="T2630" s="1">
        <v>3.896396928529247</v>
      </c>
    </row>
    <row r="2631" spans="1:20" x14ac:dyDescent="0.3">
      <c r="A2631" s="25">
        <v>40403</v>
      </c>
      <c r="B2631" s="1">
        <v>3.4313960133589338</v>
      </c>
      <c r="C2631" s="1">
        <v>1.288430032464025</v>
      </c>
      <c r="D2631" s="1">
        <v>0.84007292813342616</v>
      </c>
      <c r="E2631" s="1">
        <v>1.463572985616644</v>
      </c>
      <c r="F2631" s="1">
        <v>24.35121721093526</v>
      </c>
      <c r="G2631" s="1">
        <v>13.26443918183136</v>
      </c>
      <c r="H2631" s="1"/>
      <c r="I2631" s="1">
        <v>3.1798071371868848</v>
      </c>
      <c r="J2631" s="1">
        <v>1.084151683051005</v>
      </c>
      <c r="K2631" s="1">
        <v>11.89939033286629</v>
      </c>
      <c r="L2631" s="1">
        <v>14.945893625726979</v>
      </c>
      <c r="M2631" s="1">
        <v>4.2002639394673143E-2</v>
      </c>
      <c r="N2631" s="1">
        <v>7.0999508945861196</v>
      </c>
      <c r="O2631" s="1"/>
      <c r="P2631" s="1">
        <v>2.5781182739148898</v>
      </c>
      <c r="Q2631" s="1">
        <v>3.3714176742496722</v>
      </c>
      <c r="R2631" s="1"/>
      <c r="S2631" s="1">
        <v>0.7327586206878689</v>
      </c>
      <c r="T2631" s="1">
        <v>3.9139988186651</v>
      </c>
    </row>
    <row r="2632" spans="1:20" x14ac:dyDescent="0.3">
      <c r="A2632" s="25">
        <v>40406</v>
      </c>
      <c r="B2632" s="1">
        <v>3.451008735682676</v>
      </c>
      <c r="C2632" s="1">
        <v>1.308784218512475</v>
      </c>
      <c r="D2632" s="1">
        <v>0.84007292813342616</v>
      </c>
      <c r="E2632" s="1">
        <v>1.4831615059436529</v>
      </c>
      <c r="F2632" s="1">
        <v>24.563291274983179</v>
      </c>
      <c r="G2632" s="1">
        <v>13.162580233995721</v>
      </c>
      <c r="H2632" s="1"/>
      <c r="I2632" s="1">
        <v>3.2197633382133111</v>
      </c>
      <c r="J2632" s="1">
        <v>1.0678702650457419</v>
      </c>
      <c r="K2632" s="1">
        <v>12.067136247843941</v>
      </c>
      <c r="L2632" s="1">
        <v>15.02518275524179</v>
      </c>
      <c r="M2632" s="1">
        <v>4.1859109887900189E-2</v>
      </c>
      <c r="N2632" s="1">
        <v>7.1408244598757538</v>
      </c>
      <c r="O2632" s="1"/>
      <c r="P2632" s="1">
        <v>2.5688361199219978</v>
      </c>
      <c r="Q2632" s="1">
        <v>3.412037164462383</v>
      </c>
      <c r="R2632" s="1"/>
      <c r="S2632" s="1">
        <v>0.74999999999654621</v>
      </c>
      <c r="T2632" s="1">
        <v>3.939810986414658</v>
      </c>
    </row>
    <row r="2633" spans="1:20" x14ac:dyDescent="0.3">
      <c r="A2633" s="25">
        <v>40407</v>
      </c>
      <c r="B2633" s="1">
        <v>3.4652441892311492</v>
      </c>
      <c r="C2633" s="1">
        <v>1.3448743649691111</v>
      </c>
      <c r="D2633" s="1">
        <v>0.84007292813342616</v>
      </c>
      <c r="E2633" s="1">
        <v>1.508010758983868</v>
      </c>
      <c r="F2633" s="1">
        <v>24.861997592979709</v>
      </c>
      <c r="G2633" s="1">
        <v>13.21277984247434</v>
      </c>
      <c r="H2633" s="1"/>
      <c r="I2633" s="1">
        <v>3.2615648280530771</v>
      </c>
      <c r="J2633" s="1">
        <v>1.0922830504557819</v>
      </c>
      <c r="K2633" s="1">
        <v>12.131388009251189</v>
      </c>
      <c r="L2633" s="1">
        <v>15.080212843619609</v>
      </c>
      <c r="M2633" s="1">
        <v>4.1833717375275782E-2</v>
      </c>
      <c r="N2633" s="1">
        <v>7.3127013239467047</v>
      </c>
      <c r="O2633" s="1"/>
      <c r="P2633" s="1">
        <v>2.5920415049042278</v>
      </c>
      <c r="Q2633" s="1">
        <v>3.4304126479099168</v>
      </c>
      <c r="R2633" s="1"/>
      <c r="S2633" s="1">
        <v>0.76724137931904002</v>
      </c>
      <c r="T2633" s="1">
        <v>3.9919078558771508</v>
      </c>
    </row>
    <row r="2634" spans="1:20" x14ac:dyDescent="0.3">
      <c r="A2634" s="25">
        <v>40408</v>
      </c>
      <c r="B2634" s="1">
        <v>3.5196621549726528</v>
      </c>
      <c r="C2634" s="1">
        <v>1.3643483197190389</v>
      </c>
      <c r="D2634" s="1">
        <v>0.84007292813342616</v>
      </c>
      <c r="E2634" s="1">
        <v>1.511221305398087</v>
      </c>
      <c r="F2634" s="1">
        <v>24.901464107649019</v>
      </c>
      <c r="G2634" s="1">
        <v>13.29826927593899</v>
      </c>
      <c r="H2634" s="1"/>
      <c r="I2634" s="1">
        <v>3.2483207010080721</v>
      </c>
      <c r="J2634" s="1">
        <v>1.0853891818504739</v>
      </c>
      <c r="K2634" s="1">
        <v>12.125864002168329</v>
      </c>
      <c r="L2634" s="1">
        <v>15.101346739072859</v>
      </c>
      <c r="M2634" s="1">
        <v>4.2335489336078461E-2</v>
      </c>
      <c r="N2634" s="1">
        <v>7.1669978628182038</v>
      </c>
      <c r="O2634" s="1"/>
      <c r="P2634" s="1">
        <v>2.7219916608578081</v>
      </c>
      <c r="Q2634" s="1">
        <v>3.4565251772993562</v>
      </c>
      <c r="R2634" s="1"/>
      <c r="S2634" s="1">
        <v>0.81034482759073334</v>
      </c>
      <c r="T2634" s="1">
        <v>3.995156526875379</v>
      </c>
    </row>
    <row r="2635" spans="1:20" x14ac:dyDescent="0.3">
      <c r="A2635" s="25">
        <v>40409</v>
      </c>
      <c r="B2635" s="1">
        <v>3.504103264619026</v>
      </c>
      <c r="C2635" s="1">
        <v>1.3552615134353201</v>
      </c>
      <c r="D2635" s="1">
        <v>0.84007292813342616</v>
      </c>
      <c r="E2635" s="1">
        <v>1.49225007640771</v>
      </c>
      <c r="F2635" s="1">
        <v>24.5776789756545</v>
      </c>
      <c r="G2635" s="1">
        <v>13.19470236968016</v>
      </c>
      <c r="H2635" s="1"/>
      <c r="I2635" s="1">
        <v>3.221303347681173</v>
      </c>
      <c r="J2635" s="1">
        <v>1.083346155265382</v>
      </c>
      <c r="K2635" s="1">
        <v>12.104645169339809</v>
      </c>
      <c r="L2635" s="1">
        <v>14.87417466340697</v>
      </c>
      <c r="M2635" s="1">
        <v>4.2103899185334109E-2</v>
      </c>
      <c r="N2635" s="1">
        <v>7.0249334076394874</v>
      </c>
      <c r="O2635" s="1"/>
      <c r="P2635" s="1">
        <v>2.631490659427111</v>
      </c>
      <c r="Q2635" s="1">
        <v>3.4381496936206948</v>
      </c>
      <c r="R2635" s="1"/>
      <c r="S2635" s="1">
        <v>0.76724137931904002</v>
      </c>
      <c r="T2635" s="1">
        <v>3.9507974010632121</v>
      </c>
    </row>
    <row r="2636" spans="1:20" x14ac:dyDescent="0.3">
      <c r="A2636" s="25">
        <v>40410</v>
      </c>
      <c r="B2636" s="1">
        <v>3.5468204114740698</v>
      </c>
      <c r="C2636" s="1">
        <v>1.3540837995352619</v>
      </c>
      <c r="D2636" s="1">
        <v>0.84007292813342616</v>
      </c>
      <c r="E2636" s="1">
        <v>1.513464779473606</v>
      </c>
      <c r="F2636" s="1">
        <v>24.292509846103339</v>
      </c>
      <c r="G2636" s="1">
        <v>13.119127939977631</v>
      </c>
      <c r="H2636" s="1"/>
      <c r="I2636" s="1">
        <v>3.1969671324632172</v>
      </c>
      <c r="J2636" s="1">
        <v>1.0823710639724859</v>
      </c>
      <c r="K2636" s="1">
        <v>11.996630536029659</v>
      </c>
      <c r="L2636" s="1">
        <v>14.890166518543021</v>
      </c>
      <c r="M2636" s="1">
        <v>4.2144582945800702E-2</v>
      </c>
      <c r="N2636" s="1">
        <v>7.02438996149262</v>
      </c>
      <c r="O2636" s="1"/>
      <c r="P2636" s="1">
        <v>2.5572334274043369</v>
      </c>
      <c r="Q2636" s="1">
        <v>3.3801218507898598</v>
      </c>
      <c r="R2636" s="1"/>
      <c r="S2636" s="1">
        <v>0.75862068965088492</v>
      </c>
      <c r="T2636" s="1">
        <v>3.9383933845245229</v>
      </c>
    </row>
    <row r="2637" spans="1:20" x14ac:dyDescent="0.3">
      <c r="A2637" s="25">
        <v>40413</v>
      </c>
      <c r="B2637" s="1">
        <v>3.5000314411346878</v>
      </c>
      <c r="C2637" s="1">
        <v>1.350010562535624</v>
      </c>
      <c r="D2637" s="1">
        <v>0.84007292813342616</v>
      </c>
      <c r="E2637" s="1">
        <v>1.499784053456954</v>
      </c>
      <c r="F2637" s="1">
        <v>23.87143501752259</v>
      </c>
      <c r="G2637" s="1">
        <v>12.955698537125979</v>
      </c>
      <c r="H2637" s="1"/>
      <c r="I2637" s="1">
        <v>3.1668056621038718</v>
      </c>
      <c r="J2637" s="1">
        <v>1.06743908027413</v>
      </c>
      <c r="K2637" s="1">
        <v>11.842760300087701</v>
      </c>
      <c r="L2637" s="1">
        <v>14.82188995751129</v>
      </c>
      <c r="M2637" s="1">
        <v>4.1661263224767563E-2</v>
      </c>
      <c r="N2637" s="1">
        <v>6.9889411518050348</v>
      </c>
      <c r="O2637" s="1"/>
      <c r="P2637" s="1">
        <v>2.515463734409777</v>
      </c>
      <c r="Q2637" s="1">
        <v>3.3946288116131318</v>
      </c>
      <c r="R2637" s="1"/>
      <c r="S2637" s="1">
        <v>0.77586206897337862</v>
      </c>
      <c r="T2637" s="1">
        <v>3.8972829297105829</v>
      </c>
    </row>
    <row r="2638" spans="1:20" x14ac:dyDescent="0.3">
      <c r="A2638" s="25">
        <v>40414</v>
      </c>
      <c r="B2638" s="1">
        <v>3.5256223270901681</v>
      </c>
      <c r="C2638" s="1">
        <v>1.344404024455685</v>
      </c>
      <c r="D2638" s="1">
        <v>0.84007292813342616</v>
      </c>
      <c r="E2638" s="1">
        <v>1.490256471306042</v>
      </c>
      <c r="F2638" s="1">
        <v>23.477660750865191</v>
      </c>
      <c r="G2638" s="1">
        <v>12.863754203953141</v>
      </c>
      <c r="H2638" s="1"/>
      <c r="I2638" s="1">
        <v>3.1021908169815422</v>
      </c>
      <c r="J2638" s="1">
        <v>1.0439416084591531</v>
      </c>
      <c r="K2638" s="1">
        <v>11.689698135736069</v>
      </c>
      <c r="L2638" s="1">
        <v>14.548896686821511</v>
      </c>
      <c r="M2638" s="1">
        <v>4.1180937209787952E-2</v>
      </c>
      <c r="N2638" s="1">
        <v>6.895973948987681</v>
      </c>
      <c r="O2638" s="1"/>
      <c r="P2638" s="1">
        <v>2.418001117378227</v>
      </c>
      <c r="Q2638" s="1">
        <v>3.3307981842680872</v>
      </c>
      <c r="R2638" s="1"/>
      <c r="S2638" s="1">
        <v>0.76724137931903991</v>
      </c>
      <c r="T2638" s="1">
        <v>3.848552864737163</v>
      </c>
    </row>
    <row r="2639" spans="1:20" x14ac:dyDescent="0.3">
      <c r="A2639" s="25">
        <v>40415</v>
      </c>
      <c r="B2639" s="1">
        <v>3.501109141598207</v>
      </c>
      <c r="C2639" s="1">
        <v>1.321606919010538</v>
      </c>
      <c r="D2639" s="1">
        <v>0.84007292813342616</v>
      </c>
      <c r="E2639" s="1">
        <v>1.4636651695462779</v>
      </c>
      <c r="F2639" s="1">
        <v>23.265224794515142</v>
      </c>
      <c r="G2639" s="1">
        <v>12.881186704939941</v>
      </c>
      <c r="H2639" s="1"/>
      <c r="I2639" s="1">
        <v>3.1220530696656121</v>
      </c>
      <c r="J2639" s="1">
        <v>1.0317299533979101</v>
      </c>
      <c r="K2639" s="1">
        <v>11.751425694192051</v>
      </c>
      <c r="L2639" s="1">
        <v>14.467202870078539</v>
      </c>
      <c r="M2639" s="1">
        <v>4.0726477127760952E-2</v>
      </c>
      <c r="N2639" s="1">
        <v>6.913492056446179</v>
      </c>
      <c r="O2639" s="1"/>
      <c r="P2639" s="1">
        <v>2.4551297334028872</v>
      </c>
      <c r="Q2639" s="1">
        <v>3.3075870471357529</v>
      </c>
      <c r="R2639" s="1"/>
      <c r="S2639" s="1">
        <v>0.75862068965088481</v>
      </c>
      <c r="T2639" s="1">
        <v>3.8277023036030808</v>
      </c>
    </row>
    <row r="2640" spans="1:20" x14ac:dyDescent="0.3">
      <c r="A2640" s="25">
        <v>40416</v>
      </c>
      <c r="B2640" s="1">
        <v>3.4884300117154861</v>
      </c>
      <c r="C2640" s="1">
        <v>1.280450631772847</v>
      </c>
      <c r="D2640" s="1">
        <v>0.84007292813342616</v>
      </c>
      <c r="E2640" s="1">
        <v>1.448402716354052</v>
      </c>
      <c r="F2640" s="1">
        <v>23.016922205126679</v>
      </c>
      <c r="G2640" s="1">
        <v>12.71014439881171</v>
      </c>
      <c r="H2640" s="1"/>
      <c r="I2640" s="1">
        <v>3.072316390849593</v>
      </c>
      <c r="J2640" s="1">
        <v>1.0172625813101239</v>
      </c>
      <c r="K2640" s="1">
        <v>11.55119044824378</v>
      </c>
      <c r="L2640" s="1">
        <v>14.151506448812521</v>
      </c>
      <c r="M2640" s="1">
        <v>4.0281828138021447E-2</v>
      </c>
      <c r="N2640" s="1">
        <v>6.8289370774228182</v>
      </c>
      <c r="O2640" s="1"/>
      <c r="P2640" s="1">
        <v>2.4296038098958879</v>
      </c>
      <c r="Q2640" s="1">
        <v>3.2679346877524522</v>
      </c>
      <c r="R2640" s="1"/>
      <c r="S2640" s="1">
        <v>0.74999999999654621</v>
      </c>
      <c r="T2640" s="1">
        <v>3.7724158298877821</v>
      </c>
    </row>
    <row r="2641" spans="1:20" x14ac:dyDescent="0.3">
      <c r="A2641" s="25">
        <v>40417</v>
      </c>
      <c r="B2641" s="1">
        <v>3.5552442651144092</v>
      </c>
      <c r="C2641" s="1">
        <v>1.306713431187791</v>
      </c>
      <c r="D2641" s="1">
        <v>0.84007292813342616</v>
      </c>
      <c r="E2641" s="1">
        <v>1.4737350383427441</v>
      </c>
      <c r="F2641" s="1">
        <v>23.646831150186571</v>
      </c>
      <c r="G2641" s="1">
        <v>13.040234579767491</v>
      </c>
      <c r="H2641" s="1"/>
      <c r="I2641" s="1">
        <v>3.179286212498369</v>
      </c>
      <c r="J2641" s="1">
        <v>1.053748501130273</v>
      </c>
      <c r="K2641" s="1">
        <v>11.97867399228698</v>
      </c>
      <c r="L2641" s="1">
        <v>14.54762410374166</v>
      </c>
      <c r="M2641" s="1">
        <v>4.1267404970456278E-2</v>
      </c>
      <c r="N2641" s="1">
        <v>6.9913793708495451</v>
      </c>
      <c r="O2641" s="1"/>
      <c r="P2641" s="1">
        <v>2.4992199648956701</v>
      </c>
      <c r="Q2641" s="1">
        <v>3.3859246350729428</v>
      </c>
      <c r="R2641" s="1"/>
      <c r="S2641" s="1">
        <v>0.78448275862771732</v>
      </c>
      <c r="T2641" s="1">
        <v>3.8738924985233409</v>
      </c>
    </row>
    <row r="2642" spans="1:20" x14ac:dyDescent="0.3">
      <c r="A2642" s="25">
        <v>40420</v>
      </c>
      <c r="B2642" s="1">
        <v>3.5367691032635791</v>
      </c>
      <c r="C2642" s="1">
        <v>1.2731063020461659</v>
      </c>
      <c r="D2642" s="1">
        <v>0.84007292813342616</v>
      </c>
      <c r="E2642" s="1">
        <v>1.482396351829169</v>
      </c>
      <c r="F2642" s="1">
        <v>23.06532132668023</v>
      </c>
      <c r="G2642" s="1">
        <v>12.82261411667826</v>
      </c>
      <c r="H2642" s="1"/>
      <c r="I2642" s="1">
        <v>3.0436271968745561</v>
      </c>
      <c r="J2642" s="1">
        <v>1.038069522248068</v>
      </c>
      <c r="K2642" s="1">
        <v>11.70137406901134</v>
      </c>
      <c r="L2642" s="1">
        <v>14.28996814470765</v>
      </c>
      <c r="M2642" s="1">
        <v>4.085380465436167E-2</v>
      </c>
      <c r="N2642" s="1">
        <v>6.8085037201017631</v>
      </c>
      <c r="O2642" s="1"/>
      <c r="P2642" s="1">
        <v>2.4690529643922239</v>
      </c>
      <c r="Q2642" s="1">
        <v>3.2776059948909251</v>
      </c>
      <c r="R2642" s="1"/>
      <c r="S2642" s="1">
        <v>0.76724137931903991</v>
      </c>
      <c r="T2642" s="1">
        <v>3.7956290608387571</v>
      </c>
    </row>
    <row r="2643" spans="1:20" x14ac:dyDescent="0.3">
      <c r="A2643" s="25">
        <v>40421</v>
      </c>
      <c r="B2643" s="1">
        <v>3.4893644477581089</v>
      </c>
      <c r="C2643" s="1">
        <v>1.301825571195093</v>
      </c>
      <c r="D2643" s="1">
        <v>0.84007292813342616</v>
      </c>
      <c r="E2643" s="1">
        <v>1.500382097278844</v>
      </c>
      <c r="F2643" s="1">
        <v>23.3071033315309</v>
      </c>
      <c r="G2643" s="1">
        <v>13.278910610051231</v>
      </c>
      <c r="H2643" s="1"/>
      <c r="I2643" s="1">
        <v>3.110998300521596</v>
      </c>
      <c r="J2643" s="1">
        <v>1.0476901114761159</v>
      </c>
      <c r="K2643" s="1">
        <v>11.834287909599301</v>
      </c>
      <c r="L2643" s="1">
        <v>14.694989736254611</v>
      </c>
      <c r="M2643" s="1">
        <v>4.0986983460650092E-2</v>
      </c>
      <c r="N2643" s="1">
        <v>6.9367330301080301</v>
      </c>
      <c r="O2643" s="1"/>
      <c r="P2643" s="1">
        <v>2.5061815803903378</v>
      </c>
      <c r="Q2643" s="1">
        <v>3.231183720626257</v>
      </c>
      <c r="R2643" s="1"/>
      <c r="S2643" s="1">
        <v>0.74999999999654621</v>
      </c>
      <c r="T2643" s="1">
        <v>3.847903130537516</v>
      </c>
    </row>
    <row r="2644" spans="1:20" x14ac:dyDescent="0.3">
      <c r="A2644" s="25">
        <v>40422</v>
      </c>
      <c r="B2644" s="1">
        <v>3.5459586208307501</v>
      </c>
      <c r="C2644" s="1">
        <v>1.344385560755313</v>
      </c>
      <c r="D2644" s="1">
        <v>0.84007292813342616</v>
      </c>
      <c r="E2644" s="1">
        <v>1.5201842948587601</v>
      </c>
      <c r="F2644" s="1">
        <v>24.30098327099677</v>
      </c>
      <c r="G2644" s="1">
        <v>13.378263287545311</v>
      </c>
      <c r="H2644" s="1"/>
      <c r="I2644" s="1">
        <v>3.2321202271182492</v>
      </c>
      <c r="J2644" s="1">
        <v>1.079790849706135</v>
      </c>
      <c r="K2644" s="1">
        <v>12.073049757271759</v>
      </c>
      <c r="L2644" s="1">
        <v>15.072052133945609</v>
      </c>
      <c r="M2644" s="1">
        <v>4.182326633693495E-2</v>
      </c>
      <c r="N2644" s="1">
        <v>7.149941261825508</v>
      </c>
      <c r="O2644" s="1"/>
      <c r="P2644" s="1">
        <v>2.6361317364235561</v>
      </c>
      <c r="Q2644" s="1">
        <v>3.3530421908021362</v>
      </c>
      <c r="R2644" s="1"/>
      <c r="S2644" s="1">
        <v>0.77586206897337862</v>
      </c>
      <c r="T2644" s="1">
        <v>3.9617247489663412</v>
      </c>
    </row>
    <row r="2645" spans="1:20" x14ac:dyDescent="0.3">
      <c r="A2645" s="25">
        <v>40423</v>
      </c>
      <c r="B2645" s="1">
        <v>3.4903195399607512</v>
      </c>
      <c r="C2645" s="1">
        <v>1.34836795164417</v>
      </c>
      <c r="D2645" s="1">
        <v>0.84007292813342616</v>
      </c>
      <c r="E2645" s="1">
        <v>1.509618692126014</v>
      </c>
      <c r="F2645" s="1">
        <v>24.143792170937559</v>
      </c>
      <c r="G2645" s="1">
        <v>13.22217644268985</v>
      </c>
      <c r="H2645" s="1"/>
      <c r="I2645" s="1">
        <v>3.2978467140374552</v>
      </c>
      <c r="J2645" s="1">
        <v>1.090224694562919</v>
      </c>
      <c r="K2645" s="1">
        <v>11.95903973799944</v>
      </c>
      <c r="L2645" s="1">
        <v>14.818765286838429</v>
      </c>
      <c r="M2645" s="1">
        <v>4.1634898471843693E-2</v>
      </c>
      <c r="N2645" s="1">
        <v>7.1874808009389657</v>
      </c>
      <c r="O2645" s="1"/>
      <c r="P2645" s="1">
        <v>2.6593371211934169</v>
      </c>
      <c r="Q2645" s="1">
        <v>3.2882444328588072</v>
      </c>
      <c r="R2645" s="1"/>
      <c r="S2645" s="1">
        <v>0.77586206897337862</v>
      </c>
      <c r="T2645" s="1">
        <v>3.946131128174847</v>
      </c>
    </row>
    <row r="2646" spans="1:20" x14ac:dyDescent="0.3">
      <c r="A2646" s="25">
        <v>40424</v>
      </c>
      <c r="B2646" s="1">
        <v>3.4707086549813262</v>
      </c>
      <c r="C2646" s="1">
        <v>1.3248867274788609</v>
      </c>
      <c r="D2646" s="1">
        <v>0.84007292813342616</v>
      </c>
      <c r="E2646" s="1">
        <v>1.499719105975837</v>
      </c>
      <c r="F2646" s="1">
        <v>24.012797337998521</v>
      </c>
      <c r="G2646" s="1">
        <v>13.12694939709627</v>
      </c>
      <c r="H2646" s="1"/>
      <c r="I2646" s="1">
        <v>3.2606760215268542</v>
      </c>
      <c r="J2646" s="1">
        <v>1.0922208941191149</v>
      </c>
      <c r="K2646" s="1">
        <v>11.92418192042147</v>
      </c>
      <c r="L2646" s="1">
        <v>14.721315663474099</v>
      </c>
      <c r="M2646" s="1">
        <v>4.1417675416099593E-2</v>
      </c>
      <c r="N2646" s="1">
        <v>7.3224289892126873</v>
      </c>
      <c r="O2646" s="1"/>
      <c r="P2646" s="1">
        <v>2.657016582854471</v>
      </c>
      <c r="Q2646" s="1">
        <v>3.3211268771296139</v>
      </c>
      <c r="R2646" s="1"/>
      <c r="S2646" s="1">
        <v>0.76724137931903991</v>
      </c>
      <c r="T2646" s="1">
        <v>3.9384524512699439</v>
      </c>
    </row>
    <row r="2647" spans="1:20" x14ac:dyDescent="0.3">
      <c r="A2647" s="25">
        <v>40427</v>
      </c>
      <c r="B2647" s="1">
        <v>3.4748558034242332</v>
      </c>
      <c r="C2647" s="1">
        <v>1.325466659946624</v>
      </c>
      <c r="D2647" s="1">
        <v>0.84007292813342616</v>
      </c>
      <c r="E2647" s="1">
        <v>1.4945466197088999</v>
      </c>
      <c r="F2647" s="1">
        <v>23.95687329377672</v>
      </c>
      <c r="G2647" s="1">
        <v>13.202552430375279</v>
      </c>
      <c r="H2647" s="1"/>
      <c r="I2647" s="1">
        <v>3.248466064808496</v>
      </c>
      <c r="J2647" s="1">
        <v>1.094326732476572</v>
      </c>
      <c r="K2647" s="1">
        <v>11.99761694824177</v>
      </c>
      <c r="L2647" s="1">
        <v>14.61011495207123</v>
      </c>
      <c r="M2647" s="1">
        <v>4.1475869721832773E-2</v>
      </c>
      <c r="N2647" s="1">
        <v>7.3875480413837238</v>
      </c>
      <c r="O2647" s="1"/>
      <c r="P2647" s="1">
        <v>2.6082852744183338</v>
      </c>
      <c r="Q2647" s="1">
        <v>3.3801218507898589</v>
      </c>
      <c r="R2647" s="1"/>
      <c r="S2647" s="1">
        <v>0.76724137931903991</v>
      </c>
      <c r="T2647" s="1">
        <v>3.9425280567040848</v>
      </c>
    </row>
    <row r="2648" spans="1:20" x14ac:dyDescent="0.3">
      <c r="A2648" s="25">
        <v>40429</v>
      </c>
      <c r="B2648" s="1">
        <v>3.390723605147774</v>
      </c>
      <c r="C2648" s="1">
        <v>1.330373027445217</v>
      </c>
      <c r="D2648" s="1">
        <v>0.84007292813342616</v>
      </c>
      <c r="E2648" s="1">
        <v>1.465285489189345</v>
      </c>
      <c r="F2648" s="1">
        <v>23.848307675808801</v>
      </c>
      <c r="G2648" s="1">
        <v>13.24333928101632</v>
      </c>
      <c r="H2648" s="1"/>
      <c r="I2648" s="1">
        <v>3.2894894282638099</v>
      </c>
      <c r="J2648" s="1">
        <v>1.097122993959736</v>
      </c>
      <c r="K2648" s="1">
        <v>12.19254683457317</v>
      </c>
      <c r="L2648" s="1">
        <v>14.65228176831133</v>
      </c>
      <c r="M2648" s="1">
        <v>4.160411130282584E-2</v>
      </c>
      <c r="N2648" s="1">
        <v>7.2087765914247157</v>
      </c>
      <c r="O2648" s="1"/>
      <c r="P2648" s="1">
        <v>2.680221967836701</v>
      </c>
      <c r="Q2648" s="1">
        <v>3.2727703414372522</v>
      </c>
      <c r="R2648" s="1"/>
      <c r="S2648" s="1">
        <v>0.75862068965088481</v>
      </c>
      <c r="T2648" s="1">
        <v>3.9224453632604939</v>
      </c>
    </row>
    <row r="2649" spans="1:20" x14ac:dyDescent="0.3">
      <c r="A2649" s="25">
        <v>40430</v>
      </c>
      <c r="B2649" s="1">
        <v>3.4015664662749159</v>
      </c>
      <c r="C2649" s="1">
        <v>1.3654087367467731</v>
      </c>
      <c r="D2649" s="1">
        <v>0.84007292813342616</v>
      </c>
      <c r="E2649" s="1">
        <v>1.475633971517438</v>
      </c>
      <c r="F2649" s="1">
        <v>23.889134430698661</v>
      </c>
      <c r="G2649" s="1">
        <v>13.24111096166309</v>
      </c>
      <c r="H2649" s="1"/>
      <c r="I2649" s="1">
        <v>3.279781633363013</v>
      </c>
      <c r="J2649" s="1">
        <v>1.1124692628309769</v>
      </c>
      <c r="K2649" s="1">
        <v>12.28475375836128</v>
      </c>
      <c r="L2649" s="1">
        <v>14.65129955529164</v>
      </c>
      <c r="M2649" s="1">
        <v>4.1777482187594771E-2</v>
      </c>
      <c r="N2649" s="1">
        <v>7.1515300297019726</v>
      </c>
      <c r="O2649" s="1"/>
      <c r="P2649" s="1">
        <v>2.622208505434219</v>
      </c>
      <c r="Q2649" s="1">
        <v>3.2785731257203361</v>
      </c>
      <c r="R2649" s="1"/>
      <c r="S2649" s="1">
        <v>0.7672413793190398</v>
      </c>
      <c r="T2649" s="1">
        <v>3.9352628470171389</v>
      </c>
    </row>
    <row r="2650" spans="1:20" x14ac:dyDescent="0.3">
      <c r="A2650" s="25">
        <v>40431</v>
      </c>
      <c r="B2650" s="1">
        <v>3.4474384535788691</v>
      </c>
      <c r="C2650" s="1">
        <v>1.3747420813258191</v>
      </c>
      <c r="D2650" s="1">
        <v>0.84007292813342616</v>
      </c>
      <c r="E2650" s="1">
        <v>1.480165100576242</v>
      </c>
      <c r="F2650" s="1">
        <v>23.680646115347749</v>
      </c>
      <c r="G2650" s="1">
        <v>13.371485479486109</v>
      </c>
      <c r="H2650" s="1"/>
      <c r="I2650" s="1">
        <v>3.2908257475851079</v>
      </c>
      <c r="J2650" s="1">
        <v>1.1449245583670029</v>
      </c>
      <c r="K2650" s="1">
        <v>12.405641442026679</v>
      </c>
      <c r="L2650" s="1">
        <v>14.577406980228449</v>
      </c>
      <c r="M2650" s="1">
        <v>4.236282328143131E-2</v>
      </c>
      <c r="N2650" s="1">
        <v>7.1488742908530991</v>
      </c>
      <c r="O2650" s="1"/>
      <c r="P2650" s="1">
        <v>2.666298736741179</v>
      </c>
      <c r="Q2650" s="1">
        <v>3.4323469093376109</v>
      </c>
      <c r="R2650" s="1"/>
      <c r="S2650" s="1">
        <v>0.7844827586277171</v>
      </c>
      <c r="T2650" s="1">
        <v>3.9460129946840028</v>
      </c>
    </row>
    <row r="2651" spans="1:20" x14ac:dyDescent="0.3">
      <c r="A2651" s="25">
        <v>40434</v>
      </c>
      <c r="B2651" s="1">
        <v>3.471573391747051</v>
      </c>
      <c r="C2651" s="1">
        <v>1.420638644003213</v>
      </c>
      <c r="D2651" s="1">
        <v>0.84007292813342616</v>
      </c>
      <c r="E2651" s="1">
        <v>1.4888144646983339</v>
      </c>
      <c r="F2651" s="1">
        <v>24.163129627179689</v>
      </c>
      <c r="G2651" s="1">
        <v>13.488934773487729</v>
      </c>
      <c r="H2651" s="1"/>
      <c r="I2651" s="1">
        <v>3.3420003141633461</v>
      </c>
      <c r="J2651" s="1">
        <v>1.135820495112362</v>
      </c>
      <c r="K2651" s="1">
        <v>12.617855054613321</v>
      </c>
      <c r="L2651" s="1">
        <v>15.09506052556118</v>
      </c>
      <c r="M2651" s="1">
        <v>4.2416683443267253E-2</v>
      </c>
      <c r="N2651" s="1">
        <v>7.3073861750617111</v>
      </c>
      <c r="O2651" s="1"/>
      <c r="P2651" s="1">
        <v>2.668619275345586</v>
      </c>
      <c r="Q2651" s="1">
        <v>3.4420182164760842</v>
      </c>
      <c r="R2651" s="1"/>
      <c r="S2651" s="1">
        <v>0.7844827586277171</v>
      </c>
      <c r="T2651" s="1">
        <v>4.0183106910809316</v>
      </c>
    </row>
    <row r="2652" spans="1:20" x14ac:dyDescent="0.3">
      <c r="A2652" s="25">
        <v>40435</v>
      </c>
      <c r="B2652" s="1">
        <v>3.4894440670914131</v>
      </c>
      <c r="C2652" s="1">
        <v>1.4322841116377081</v>
      </c>
      <c r="D2652" s="1">
        <v>0.84007292813342616</v>
      </c>
      <c r="E2652" s="1">
        <v>1.4929927564673771</v>
      </c>
      <c r="F2652" s="1">
        <v>23.999523213645769</v>
      </c>
      <c r="G2652" s="1">
        <v>13.55762258983639</v>
      </c>
      <c r="H2652" s="1"/>
      <c r="I2652" s="1">
        <v>3.320992916129609</v>
      </c>
      <c r="J2652" s="1">
        <v>1.130939523263774</v>
      </c>
      <c r="K2652" s="1">
        <v>12.667162640502649</v>
      </c>
      <c r="L2652" s="1">
        <v>15.21139199058341</v>
      </c>
      <c r="M2652" s="1">
        <v>4.2449824435266133E-2</v>
      </c>
      <c r="N2652" s="1">
        <v>7.0647193477785564</v>
      </c>
      <c r="O2652" s="1"/>
      <c r="P2652" s="1">
        <v>2.691824660327816</v>
      </c>
      <c r="Q2652" s="1">
        <v>3.4642622230101332</v>
      </c>
      <c r="R2652" s="1"/>
      <c r="S2652" s="1">
        <v>0.81896551724507161</v>
      </c>
      <c r="T2652" s="1">
        <v>3.998287064382763</v>
      </c>
    </row>
    <row r="2653" spans="1:20" x14ac:dyDescent="0.3">
      <c r="A2653" s="25">
        <v>40436</v>
      </c>
      <c r="B2653" s="1">
        <v>3.5346703842701741</v>
      </c>
      <c r="C2653" s="1">
        <v>1.4476877035539379</v>
      </c>
      <c r="D2653" s="1">
        <v>0.84007292813342616</v>
      </c>
      <c r="E2653" s="1">
        <v>1.5186625553943811</v>
      </c>
      <c r="F2653" s="1">
        <v>24.065657369527671</v>
      </c>
      <c r="G2653" s="1">
        <v>13.692624749256829</v>
      </c>
      <c r="H2653" s="1"/>
      <c r="I2653" s="1">
        <v>3.3687216873293209</v>
      </c>
      <c r="J2653" s="1">
        <v>1.1468433771115289</v>
      </c>
      <c r="K2653" s="1">
        <v>12.7515046828784</v>
      </c>
      <c r="L2653" s="1">
        <v>15.290372206541919</v>
      </c>
      <c r="M2653" s="1">
        <v>4.2871168365362908E-2</v>
      </c>
      <c r="N2653" s="1">
        <v>7.0402856773211013</v>
      </c>
      <c r="O2653" s="1"/>
      <c r="P2653" s="1">
        <v>2.7196711222534011</v>
      </c>
      <c r="Q2653" s="1">
        <v>3.5097173666765178</v>
      </c>
      <c r="R2653" s="1"/>
      <c r="S2653" s="1">
        <v>0.84482758620808762</v>
      </c>
      <c r="T2653" s="1">
        <v>4.0227997637330288</v>
      </c>
    </row>
    <row r="2654" spans="1:20" x14ac:dyDescent="0.3">
      <c r="A2654" s="25">
        <v>40437</v>
      </c>
      <c r="B2654" s="1">
        <v>3.5134558332167738</v>
      </c>
      <c r="C2654" s="1">
        <v>1.4189673042402271</v>
      </c>
      <c r="D2654" s="1">
        <v>0.84007292813342616</v>
      </c>
      <c r="E2654" s="1">
        <v>1.5340950205274519</v>
      </c>
      <c r="F2654" s="1">
        <v>23.973494731266062</v>
      </c>
      <c r="G2654" s="1">
        <v>13.74953302491739</v>
      </c>
      <c r="H2654" s="1"/>
      <c r="I2654" s="1">
        <v>3.3768303532256341</v>
      </c>
      <c r="J2654" s="1">
        <v>1.1279325129407261</v>
      </c>
      <c r="K2654" s="1">
        <v>12.602184422409961</v>
      </c>
      <c r="L2654" s="1">
        <v>15.21109392652661</v>
      </c>
      <c r="M2654" s="1">
        <v>4.2904703843364873E-2</v>
      </c>
      <c r="N2654" s="1">
        <v>6.9938810186929219</v>
      </c>
      <c r="O2654" s="1"/>
      <c r="P2654" s="1">
        <v>2.6871835833844631</v>
      </c>
      <c r="Q2654" s="1">
        <v>3.4487881315885782</v>
      </c>
      <c r="R2654" s="1"/>
      <c r="S2654" s="1">
        <v>0.81896551724507149</v>
      </c>
      <c r="T2654" s="1">
        <v>3.996574128765515</v>
      </c>
    </row>
    <row r="2655" spans="1:20" x14ac:dyDescent="0.3">
      <c r="A2655" s="25">
        <v>40438</v>
      </c>
      <c r="B2655" s="1">
        <v>3.4684933420584159</v>
      </c>
      <c r="C2655" s="1">
        <v>1.400711778880235</v>
      </c>
      <c r="D2655" s="1">
        <v>0.84007292813342616</v>
      </c>
      <c r="E2655" s="1">
        <v>1.5356548551822029</v>
      </c>
      <c r="F2655" s="1">
        <v>23.64458841066212</v>
      </c>
      <c r="G2655" s="1">
        <v>13.691399832116391</v>
      </c>
      <c r="H2655" s="1"/>
      <c r="I2655" s="1">
        <v>3.338284495878892</v>
      </c>
      <c r="J2655" s="1">
        <v>1.1098865949494769</v>
      </c>
      <c r="K2655" s="1">
        <v>12.49512228983429</v>
      </c>
      <c r="L2655" s="1">
        <v>15.095162842907479</v>
      </c>
      <c r="M2655" s="1">
        <v>4.2581765519716937E-2</v>
      </c>
      <c r="N2655" s="1">
        <v>6.9939985560006326</v>
      </c>
      <c r="O2655" s="1"/>
      <c r="P2655" s="1">
        <v>2.7150300453100469</v>
      </c>
      <c r="Q2655" s="1">
        <v>3.4081686416069932</v>
      </c>
      <c r="R2655" s="1"/>
      <c r="S2655" s="1">
        <v>0.81896551724507149</v>
      </c>
      <c r="T2655" s="1">
        <v>3.9627288836385222</v>
      </c>
    </row>
    <row r="2656" spans="1:20" x14ac:dyDescent="0.3">
      <c r="A2656" s="25">
        <v>40441</v>
      </c>
      <c r="B2656" s="1">
        <v>3.485756319617078</v>
      </c>
      <c r="C2656" s="1">
        <v>1.4335538884690071</v>
      </c>
      <c r="D2656" s="1">
        <v>0.84007292813342616</v>
      </c>
      <c r="E2656" s="1">
        <v>1.559336426851909</v>
      </c>
      <c r="F2656" s="1">
        <v>24.040187061589709</v>
      </c>
      <c r="G2656" s="1">
        <v>13.915477162702331</v>
      </c>
      <c r="H2656" s="1"/>
      <c r="I2656" s="1">
        <v>3.3292612761228608</v>
      </c>
      <c r="J2656" s="1">
        <v>1.1340182100284619</v>
      </c>
      <c r="K2656" s="1">
        <v>12.69649170204152</v>
      </c>
      <c r="L2656" s="1">
        <v>15.32898753212911</v>
      </c>
      <c r="M2656" s="1">
        <v>4.3110733029003492E-2</v>
      </c>
      <c r="N2656" s="1">
        <v>7.1161473096443961</v>
      </c>
      <c r="O2656" s="1"/>
      <c r="P2656" s="1">
        <v>2.8194542777300819</v>
      </c>
      <c r="Q2656" s="1">
        <v>3.4690978766949332</v>
      </c>
      <c r="R2656" s="1"/>
      <c r="S2656" s="1">
        <v>0.84482758620808751</v>
      </c>
      <c r="T2656" s="1">
        <v>4.0277613703485038</v>
      </c>
    </row>
    <row r="2657" spans="1:20" x14ac:dyDescent="0.3">
      <c r="A2657" s="25">
        <v>40442</v>
      </c>
      <c r="B2657" s="1">
        <v>3.4810259659326439</v>
      </c>
      <c r="C2657" s="1">
        <v>1.408518351792805</v>
      </c>
      <c r="D2657" s="1">
        <v>0.84007292813342616</v>
      </c>
      <c r="E2657" s="1">
        <v>1.5479529955192359</v>
      </c>
      <c r="F2657" s="1">
        <v>24.089687124032501</v>
      </c>
      <c r="G2657" s="1">
        <v>13.79503434027508</v>
      </c>
      <c r="H2657" s="1"/>
      <c r="I2657" s="1">
        <v>3.302816030259077</v>
      </c>
      <c r="J2657" s="1">
        <v>1.135491644302709</v>
      </c>
      <c r="K2657" s="1">
        <v>12.78909113085575</v>
      </c>
      <c r="L2657" s="1">
        <v>15.19434674840064</v>
      </c>
      <c r="M2657" s="1">
        <v>4.2951088360548888E-2</v>
      </c>
      <c r="N2657" s="1">
        <v>6.9459640148463642</v>
      </c>
      <c r="O2657" s="1"/>
      <c r="P2657" s="1">
        <v>2.7869667388611439</v>
      </c>
      <c r="Q2657" s="1">
        <v>3.3482065371173371</v>
      </c>
      <c r="R2657" s="1"/>
      <c r="S2657" s="1">
        <v>0.8362068965537488</v>
      </c>
      <c r="T2657" s="1">
        <v>3.999940933254587</v>
      </c>
    </row>
    <row r="2658" spans="1:20" x14ac:dyDescent="0.3">
      <c r="A2658" s="25">
        <v>40443</v>
      </c>
      <c r="B2658" s="1">
        <v>3.489880205260524</v>
      </c>
      <c r="C2658" s="1">
        <v>1.455284253758695</v>
      </c>
      <c r="D2658" s="1">
        <v>0.84007292813342616</v>
      </c>
      <c r="E2658" s="1">
        <v>1.552506229928414</v>
      </c>
      <c r="F2658" s="1">
        <v>24.362722977025442</v>
      </c>
      <c r="G2658" s="1">
        <v>13.833976108739151</v>
      </c>
      <c r="H2658" s="1"/>
      <c r="I2658" s="1">
        <v>3.2608472930114778</v>
      </c>
      <c r="J2658" s="1">
        <v>1.1619896215658081</v>
      </c>
      <c r="K2658" s="1">
        <v>12.944872398357241</v>
      </c>
      <c r="L2658" s="1">
        <v>15.29923559792072</v>
      </c>
      <c r="M2658" s="1">
        <v>4.31291889975444E-2</v>
      </c>
      <c r="N2658" s="1">
        <v>6.9095533202757693</v>
      </c>
      <c r="O2658" s="1"/>
      <c r="P2658" s="1">
        <v>2.8078515852389669</v>
      </c>
      <c r="Q2658" s="1">
        <v>3.5039145823934339</v>
      </c>
      <c r="R2658" s="1"/>
      <c r="S2658" s="1">
        <v>0.87068965517110353</v>
      </c>
      <c r="T2658" s="1">
        <v>4.0357353809805172</v>
      </c>
    </row>
    <row r="2659" spans="1:20" x14ac:dyDescent="0.3">
      <c r="A2659" s="25">
        <v>40444</v>
      </c>
      <c r="B2659" s="1">
        <v>3.4763190698824622</v>
      </c>
      <c r="C2659" s="1">
        <v>1.470125407705815</v>
      </c>
      <c r="D2659" s="1">
        <v>0.84007292813342616</v>
      </c>
      <c r="E2659" s="1">
        <v>1.5573000128423879</v>
      </c>
      <c r="F2659" s="1">
        <v>24.291293639046341</v>
      </c>
      <c r="G2659" s="1">
        <v>14.00611565994372</v>
      </c>
      <c r="H2659" s="1"/>
      <c r="I2659" s="1">
        <v>3.257295270848287</v>
      </c>
      <c r="J2659" s="1">
        <v>1.160882903469614</v>
      </c>
      <c r="K2659" s="1">
        <v>12.98927662104961</v>
      </c>
      <c r="L2659" s="1">
        <v>15.49541893570704</v>
      </c>
      <c r="M2659" s="1">
        <v>4.3388043863793829E-2</v>
      </c>
      <c r="N2659" s="1">
        <v>7.0874830645564746</v>
      </c>
      <c r="O2659" s="1"/>
      <c r="P2659" s="1">
        <v>2.784646200256736</v>
      </c>
      <c r="Q2659" s="1">
        <v>3.4700650072932171</v>
      </c>
      <c r="R2659" s="1"/>
      <c r="S2659" s="1">
        <v>0.87931034482544213</v>
      </c>
      <c r="T2659" s="1">
        <v>4.0634376845835876</v>
      </c>
    </row>
    <row r="2660" spans="1:20" x14ac:dyDescent="0.3">
      <c r="A2660" s="25">
        <v>40445</v>
      </c>
      <c r="B2660" s="1">
        <v>3.4219081461547431</v>
      </c>
      <c r="C2660" s="1">
        <v>1.447285544467986</v>
      </c>
      <c r="D2660" s="1">
        <v>0.84007292813342616</v>
      </c>
      <c r="E2660" s="1">
        <v>1.562290531818731</v>
      </c>
      <c r="F2660" s="1">
        <v>24.46655019079213</v>
      </c>
      <c r="G2660" s="1">
        <v>13.78592459505543</v>
      </c>
      <c r="H2660" s="1"/>
      <c r="I2660" s="1">
        <v>3.2571363336371659</v>
      </c>
      <c r="J2660" s="1">
        <v>1.1389883101988041</v>
      </c>
      <c r="K2660" s="1">
        <v>12.63679336969491</v>
      </c>
      <c r="L2660" s="1">
        <v>15.32948222355995</v>
      </c>
      <c r="M2660" s="1">
        <v>4.3331484550974048E-2</v>
      </c>
      <c r="N2660" s="1">
        <v>6.9740708228197166</v>
      </c>
      <c r="O2660" s="1"/>
      <c r="P2660" s="1">
        <v>2.8008899699566658</v>
      </c>
      <c r="Q2660" s="1">
        <v>3.4749006609780171</v>
      </c>
      <c r="R2660" s="1"/>
      <c r="S2660" s="1">
        <v>0.86206896551676482</v>
      </c>
      <c r="T2660" s="1">
        <v>4.0281157708210369</v>
      </c>
    </row>
    <row r="2661" spans="1:20" x14ac:dyDescent="0.3">
      <c r="A2661" s="25">
        <v>40448</v>
      </c>
      <c r="B2661" s="1">
        <v>3.426072368205169</v>
      </c>
      <c r="C2661" s="1">
        <v>1.461172885072157</v>
      </c>
      <c r="D2661" s="1">
        <v>0.84007292813342616</v>
      </c>
      <c r="E2661" s="1">
        <v>1.5581184491757349</v>
      </c>
      <c r="F2661" s="1">
        <v>24.90268214962213</v>
      </c>
      <c r="G2661" s="1">
        <v>13.942297532623559</v>
      </c>
      <c r="H2661" s="1"/>
      <c r="I2661" s="1">
        <v>3.2871886526823291</v>
      </c>
      <c r="J2661" s="1">
        <v>1.161090748115158</v>
      </c>
      <c r="K2661" s="1">
        <v>12.63403430054308</v>
      </c>
      <c r="L2661" s="1">
        <v>15.4591814733013</v>
      </c>
      <c r="M2661" s="1">
        <v>4.310347949084338E-2</v>
      </c>
      <c r="N2661" s="1">
        <v>7.0287598404077984</v>
      </c>
      <c r="O2661" s="1"/>
      <c r="P2661" s="1">
        <v>2.7566898790591652</v>
      </c>
      <c r="Q2661" s="1">
        <v>3.549369726059818</v>
      </c>
      <c r="R2661" s="1"/>
      <c r="S2661" s="1">
        <v>0.87068965517110364</v>
      </c>
      <c r="T2661" s="1">
        <v>4.064678086237457</v>
      </c>
    </row>
    <row r="2662" spans="1:20" x14ac:dyDescent="0.3">
      <c r="A2662" s="25">
        <v>40449</v>
      </c>
      <c r="B2662" s="1">
        <v>3.4303245963972979</v>
      </c>
      <c r="C2662" s="1">
        <v>1.4577908807313149</v>
      </c>
      <c r="D2662" s="1">
        <v>0.84007292813342616</v>
      </c>
      <c r="E2662" s="1">
        <v>1.5510959008536001</v>
      </c>
      <c r="F2662" s="1">
        <v>25.196011531382091</v>
      </c>
      <c r="G2662" s="1">
        <v>13.94274676026745</v>
      </c>
      <c r="H2662" s="1"/>
      <c r="I2662" s="1">
        <v>3.3187736006113191</v>
      </c>
      <c r="J2662" s="1">
        <v>1.1629188862312461</v>
      </c>
      <c r="K2662" s="1">
        <v>12.81423538678006</v>
      </c>
      <c r="L2662" s="1">
        <v>15.53172011358188</v>
      </c>
      <c r="M2662" s="1">
        <v>4.3035337682918909E-2</v>
      </c>
      <c r="N2662" s="1">
        <v>7.0892487902465442</v>
      </c>
      <c r="O2662" s="1"/>
      <c r="P2662" s="1">
        <v>2.7822794051446991</v>
      </c>
      <c r="Q2662" s="1">
        <v>3.490374752399573</v>
      </c>
      <c r="R2662" s="1"/>
      <c r="S2662" s="1">
        <v>0.85344827586242633</v>
      </c>
      <c r="T2662" s="1">
        <v>4.0890135853514566</v>
      </c>
    </row>
    <row r="2663" spans="1:20" x14ac:dyDescent="0.3">
      <c r="A2663" s="25">
        <v>40450</v>
      </c>
      <c r="B2663" s="1">
        <v>3.406552317794413</v>
      </c>
      <c r="C2663" s="1">
        <v>1.4195954981857311</v>
      </c>
      <c r="D2663" s="1">
        <v>0.84007292813342616</v>
      </c>
      <c r="E2663" s="1">
        <v>1.551116876534177</v>
      </c>
      <c r="F2663" s="1">
        <v>25.056458672293651</v>
      </c>
      <c r="G2663" s="1">
        <v>13.809804361318349</v>
      </c>
      <c r="H2663" s="1"/>
      <c r="I2663" s="1">
        <v>3.3178175572183521</v>
      </c>
      <c r="J2663" s="1">
        <v>1.142070686564115</v>
      </c>
      <c r="K2663" s="1">
        <v>12.74791669537214</v>
      </c>
      <c r="L2663" s="1">
        <v>15.83091135481693</v>
      </c>
      <c r="M2663" s="1">
        <v>4.2553511112577803E-2</v>
      </c>
      <c r="N2663" s="1">
        <v>7.2856916728579124</v>
      </c>
      <c r="O2663" s="1"/>
      <c r="P2663" s="1">
        <v>2.777626764207167</v>
      </c>
      <c r="Q2663" s="1">
        <v>3.6170688760291259</v>
      </c>
      <c r="R2663" s="1"/>
      <c r="S2663" s="1">
        <v>0.83620689655374902</v>
      </c>
      <c r="T2663" s="1">
        <v>4.0890726520968794</v>
      </c>
    </row>
    <row r="2664" spans="1:20" x14ac:dyDescent="0.3">
      <c r="A2664" s="25">
        <v>40451</v>
      </c>
      <c r="B2664" s="1">
        <v>3.448653008636875</v>
      </c>
      <c r="C2664" s="1">
        <v>1.4176849612057469</v>
      </c>
      <c r="D2664" s="1">
        <v>0.84007292813342616</v>
      </c>
      <c r="E2664" s="1">
        <v>1.5532638997195709</v>
      </c>
      <c r="F2664" s="1">
        <v>25.11036558888128</v>
      </c>
      <c r="G2664" s="1">
        <v>13.899296278602851</v>
      </c>
      <c r="H2664" s="1"/>
      <c r="I2664" s="1">
        <v>3.2697742137196668</v>
      </c>
      <c r="J2664" s="1">
        <v>1.146546832407767</v>
      </c>
      <c r="K2664" s="1">
        <v>12.72334233306046</v>
      </c>
      <c r="L2664" s="1">
        <v>16.10604449581086</v>
      </c>
      <c r="M2664" s="1">
        <v>4.2634748372867841E-2</v>
      </c>
      <c r="N2664" s="1">
        <v>7.28562323074528</v>
      </c>
      <c r="O2664" s="1"/>
      <c r="P2664" s="1">
        <v>2.7473845966531809</v>
      </c>
      <c r="Q2664" s="1">
        <v>3.6654254119526142</v>
      </c>
      <c r="R2664" s="1"/>
      <c r="S2664" s="1">
        <v>0.83620689655374902</v>
      </c>
      <c r="T2664" s="1">
        <v>4.1009450679267667</v>
      </c>
    </row>
    <row r="2665" spans="1:20" x14ac:dyDescent="0.3">
      <c r="A2665" s="25">
        <v>40452</v>
      </c>
      <c r="B2665" s="1">
        <v>3.470078236128229</v>
      </c>
      <c r="C2665" s="1">
        <v>1.461403538558222</v>
      </c>
      <c r="D2665" s="1">
        <v>0.84007292813342616</v>
      </c>
      <c r="E2665" s="1">
        <v>1.5789263970889491</v>
      </c>
      <c r="F2665" s="1">
        <v>25.30924889732124</v>
      </c>
      <c r="G2665" s="1">
        <v>13.99203636295193</v>
      </c>
      <c r="H2665" s="1"/>
      <c r="I2665" s="1">
        <v>3.296833053218434</v>
      </c>
      <c r="J2665" s="1">
        <v>1.184412163061072</v>
      </c>
      <c r="K2665" s="1">
        <v>12.774497729620579</v>
      </c>
      <c r="L2665" s="1">
        <v>16.32446234783276</v>
      </c>
      <c r="M2665" s="1">
        <v>4.2751343041153092E-2</v>
      </c>
      <c r="N2665" s="1">
        <v>7.3369940040131407</v>
      </c>
      <c r="O2665" s="1"/>
      <c r="P2665" s="1">
        <v>2.7217950703021869</v>
      </c>
      <c r="Q2665" s="1">
        <v>3.664458281123204</v>
      </c>
      <c r="R2665" s="1"/>
      <c r="S2665" s="1">
        <v>0.87068965517110375</v>
      </c>
      <c r="T2665" s="1">
        <v>4.1481984642646292</v>
      </c>
    </row>
    <row r="2666" spans="1:20" x14ac:dyDescent="0.3">
      <c r="A2666" s="25">
        <v>40455</v>
      </c>
      <c r="B2666" s="1">
        <v>3.5384148595017639</v>
      </c>
      <c r="C2666" s="1">
        <v>1.471803578055255</v>
      </c>
      <c r="D2666" s="1">
        <v>0.84007292813342616</v>
      </c>
      <c r="E2666" s="1">
        <v>1.579364767092077</v>
      </c>
      <c r="F2666" s="1">
        <v>25.241571233687772</v>
      </c>
      <c r="G2666" s="1">
        <v>13.999533311330749</v>
      </c>
      <c r="H2666" s="1"/>
      <c r="I2666" s="1">
        <v>3.2749776716606971</v>
      </c>
      <c r="J2666" s="1">
        <v>1.1891386707450959</v>
      </c>
      <c r="K2666" s="1">
        <v>12.83328250261318</v>
      </c>
      <c r="L2666" s="1">
        <v>16.344691155790539</v>
      </c>
      <c r="M2666" s="1">
        <v>4.2766218861415788E-2</v>
      </c>
      <c r="N2666" s="1">
        <v>7.3557120909966711</v>
      </c>
      <c r="O2666" s="1"/>
      <c r="P2666" s="1">
        <v>2.724121390903683</v>
      </c>
      <c r="Q2666" s="1">
        <v>3.6354443597077868</v>
      </c>
      <c r="R2666" s="1"/>
      <c r="S2666" s="1">
        <v>0.87931034482544235</v>
      </c>
      <c r="T2666" s="1">
        <v>4.1573538098050893</v>
      </c>
    </row>
    <row r="2667" spans="1:20" x14ac:dyDescent="0.3">
      <c r="A2667" s="25">
        <v>40456</v>
      </c>
      <c r="B2667" s="1">
        <v>3.6232833069837782</v>
      </c>
      <c r="C2667" s="1">
        <v>1.5115827203715</v>
      </c>
      <c r="D2667" s="1">
        <v>0.84007292813342616</v>
      </c>
      <c r="E2667" s="1">
        <v>1.629652409336938</v>
      </c>
      <c r="F2667" s="1">
        <v>25.44720407185487</v>
      </c>
      <c r="G2667" s="1">
        <v>14.23119675585423</v>
      </c>
      <c r="H2667" s="1"/>
      <c r="I2667" s="1">
        <v>3.2927532673965918</v>
      </c>
      <c r="J2667" s="1">
        <v>1.2108440290548861</v>
      </c>
      <c r="K2667" s="1">
        <v>13.155552451132269</v>
      </c>
      <c r="L2667" s="1">
        <v>16.684708550982311</v>
      </c>
      <c r="M2667" s="1">
        <v>4.3212276384547707E-2</v>
      </c>
      <c r="N2667" s="1">
        <v>7.2914314203665604</v>
      </c>
      <c r="O2667" s="1"/>
      <c r="P2667" s="1">
        <v>2.765995161199688</v>
      </c>
      <c r="Q2667" s="1">
        <v>3.707012032532484</v>
      </c>
      <c r="R2667" s="1"/>
      <c r="S2667" s="1">
        <v>0.88793103447978095</v>
      </c>
      <c r="T2667" s="1">
        <v>4.2104548139397613</v>
      </c>
    </row>
    <row r="2668" spans="1:20" x14ac:dyDescent="0.3">
      <c r="A2668" s="25">
        <v>40457</v>
      </c>
      <c r="B2668" s="1">
        <v>3.6193047901112769</v>
      </c>
      <c r="C2668" s="1">
        <v>1.501035660238436</v>
      </c>
      <c r="D2668" s="1">
        <v>0.84007292813342616</v>
      </c>
      <c r="E2668" s="1">
        <v>1.627737635464088</v>
      </c>
      <c r="F2668" s="1">
        <v>25.280438264587879</v>
      </c>
      <c r="G2668" s="1">
        <v>14.252491444379221</v>
      </c>
      <c r="H2668" s="1"/>
      <c r="I2668" s="1">
        <v>3.3036676755123331</v>
      </c>
      <c r="J2668" s="1">
        <v>1.185959326330321</v>
      </c>
      <c r="K2668" s="1">
        <v>12.85852422651682</v>
      </c>
      <c r="L2668" s="1">
        <v>16.593224029266072</v>
      </c>
      <c r="M2668" s="1">
        <v>4.3488110227944549E-2</v>
      </c>
      <c r="N2668" s="1">
        <v>7.1131305285807152</v>
      </c>
      <c r="O2668" s="1"/>
      <c r="P2668" s="1">
        <v>2.7357529939111629</v>
      </c>
      <c r="Q2668" s="1">
        <v>3.799856581292945</v>
      </c>
      <c r="R2668" s="1"/>
      <c r="S2668" s="1">
        <v>0.84482758620808773</v>
      </c>
      <c r="T2668" s="1">
        <v>4.166627288836394</v>
      </c>
    </row>
    <row r="2669" spans="1:20" x14ac:dyDescent="0.3">
      <c r="A2669" s="25">
        <v>40458</v>
      </c>
      <c r="B2669" s="1">
        <v>3.6021752235280751</v>
      </c>
      <c r="C2669" s="1">
        <v>1.47076351248398</v>
      </c>
      <c r="D2669" s="1">
        <v>0.84007292813342616</v>
      </c>
      <c r="E2669" s="1">
        <v>1.640221998129658</v>
      </c>
      <c r="F2669" s="1">
        <v>25.101707926518031</v>
      </c>
      <c r="G2669" s="1">
        <v>13.979639602097491</v>
      </c>
      <c r="H2669" s="1"/>
      <c r="I2669" s="1">
        <v>3.214145155705459</v>
      </c>
      <c r="J2669" s="1">
        <v>1.1849630151922039</v>
      </c>
      <c r="K2669" s="1">
        <v>12.79055993132096</v>
      </c>
      <c r="L2669" s="1">
        <v>16.57013850128677</v>
      </c>
      <c r="M2669" s="1">
        <v>4.3594636500387217E-2</v>
      </c>
      <c r="N2669" s="1">
        <v>6.9938665362507306</v>
      </c>
      <c r="O2669" s="1"/>
      <c r="P2669" s="1">
        <v>2.7055108263571759</v>
      </c>
      <c r="Q2669" s="1">
        <v>3.7524671761988668</v>
      </c>
      <c r="R2669" s="1"/>
      <c r="S2669" s="1">
        <v>0.82758620689941031</v>
      </c>
      <c r="T2669" s="1">
        <v>4.1298287064382837</v>
      </c>
    </row>
    <row r="2670" spans="1:20" x14ac:dyDescent="0.3">
      <c r="A2670" s="25">
        <v>40459</v>
      </c>
      <c r="B2670" s="1">
        <v>3.623478329901217</v>
      </c>
      <c r="C2670" s="1">
        <v>1.490799182080434</v>
      </c>
      <c r="D2670" s="1">
        <v>0.84007292813342616</v>
      </c>
      <c r="E2670" s="1">
        <v>1.6606517342046121</v>
      </c>
      <c r="F2670" s="1">
        <v>25.154722297786449</v>
      </c>
      <c r="G2670" s="1">
        <v>13.959836194931279</v>
      </c>
      <c r="H2670" s="1"/>
      <c r="I2670" s="1">
        <v>3.2874993181700818</v>
      </c>
      <c r="J2670" s="1">
        <v>1.2017237810539481</v>
      </c>
      <c r="K2670" s="1">
        <v>13.105916366160541</v>
      </c>
      <c r="L2670" s="1">
        <v>16.924848544300989</v>
      </c>
      <c r="M2670" s="1">
        <v>4.4280211471339238E-2</v>
      </c>
      <c r="N2670" s="1">
        <v>7.1224360878152364</v>
      </c>
      <c r="O2670" s="1"/>
      <c r="P2670" s="1">
        <v>2.7450582760516862</v>
      </c>
      <c r="Q2670" s="1">
        <v>3.8375746792485508</v>
      </c>
      <c r="R2670" s="1"/>
      <c r="S2670" s="1">
        <v>0.84482758620808762</v>
      </c>
      <c r="T2670" s="1">
        <v>4.1823981098641552</v>
      </c>
    </row>
    <row r="2671" spans="1:20" x14ac:dyDescent="0.3">
      <c r="A2671" s="25">
        <v>40462</v>
      </c>
      <c r="B2671" s="1">
        <v>3.650926669697022</v>
      </c>
      <c r="C2671" s="1">
        <v>1.4984037165401409</v>
      </c>
      <c r="D2671" s="1">
        <v>0.84007292813342616</v>
      </c>
      <c r="E2671" s="1">
        <v>1.6631863851728399</v>
      </c>
      <c r="F2671" s="1">
        <v>25.171073177271708</v>
      </c>
      <c r="G2671" s="1">
        <v>13.958579641464389</v>
      </c>
      <c r="H2671" s="1"/>
      <c r="I2671" s="1">
        <v>3.3244003971264879</v>
      </c>
      <c r="J2671" s="1">
        <v>1.200929242819927</v>
      </c>
      <c r="K2671" s="1">
        <v>13.286337589199141</v>
      </c>
      <c r="L2671" s="1">
        <v>16.85763372597069</v>
      </c>
      <c r="M2671" s="1">
        <v>4.4473735267638641E-2</v>
      </c>
      <c r="N2671" s="1">
        <v>7.0911764663277888</v>
      </c>
      <c r="O2671" s="1"/>
      <c r="P2671" s="1">
        <v>2.8055426108941979</v>
      </c>
      <c r="Q2671" s="1">
        <v>3.8114621498591128</v>
      </c>
      <c r="R2671" s="1"/>
      <c r="S2671" s="1">
        <v>0.85344827586242622</v>
      </c>
      <c r="T2671" s="1">
        <v>4.190549320732436</v>
      </c>
    </row>
    <row r="2672" spans="1:20" x14ac:dyDescent="0.3">
      <c r="A2672" s="25">
        <v>40464</v>
      </c>
      <c r="B2672" s="1">
        <v>3.7365866094447981</v>
      </c>
      <c r="C2672" s="1">
        <v>1.5608587336594419</v>
      </c>
      <c r="D2672" s="1">
        <v>0.84007292813342616</v>
      </c>
      <c r="E2672" s="1">
        <v>1.668528058729116</v>
      </c>
      <c r="F2672" s="1">
        <v>25.118323915047959</v>
      </c>
      <c r="G2672" s="1">
        <v>14.023743562863981</v>
      </c>
      <c r="H2672" s="1"/>
      <c r="I2672" s="1">
        <v>3.2892081010855749</v>
      </c>
      <c r="J2672" s="1">
        <v>1.233042841031649</v>
      </c>
      <c r="K2672" s="1">
        <v>13.49851981558192</v>
      </c>
      <c r="L2672" s="1">
        <v>17.25546794522025</v>
      </c>
      <c r="M2672" s="1">
        <v>4.4419221166309267E-2</v>
      </c>
      <c r="N2672" s="1">
        <v>7.1100115927626746</v>
      </c>
      <c r="O2672" s="1"/>
      <c r="P2672" s="1">
        <v>2.6892265824121648</v>
      </c>
      <c r="Q2672" s="1">
        <v>3.9391234043180758</v>
      </c>
      <c r="R2672" s="1"/>
      <c r="S2672" s="1">
        <v>0.83620689655374891</v>
      </c>
      <c r="T2672" s="1">
        <v>4.2335499113998907</v>
      </c>
    </row>
    <row r="2673" spans="1:20" x14ac:dyDescent="0.3">
      <c r="A2673" s="25">
        <v>40465</v>
      </c>
      <c r="B2673" s="1">
        <v>3.7347991677685481</v>
      </c>
      <c r="C2673" s="1">
        <v>1.5673335322326769</v>
      </c>
      <c r="D2673" s="1">
        <v>0.84007292813342616</v>
      </c>
      <c r="E2673" s="1">
        <v>1.6565234912044089</v>
      </c>
      <c r="F2673" s="1">
        <v>25.236252304578642</v>
      </c>
      <c r="G2673" s="1">
        <v>14.02377033670261</v>
      </c>
      <c r="H2673" s="1"/>
      <c r="I2673" s="1">
        <v>3.284496936046355</v>
      </c>
      <c r="J2673" s="1">
        <v>1.21898601820651</v>
      </c>
      <c r="K2673" s="1">
        <v>13.229098830965651</v>
      </c>
      <c r="L2673" s="1">
        <v>17.111380276625319</v>
      </c>
      <c r="M2673" s="1">
        <v>4.4438083296477283E-2</v>
      </c>
      <c r="N2673" s="1">
        <v>7.2236877035652167</v>
      </c>
      <c r="O2673" s="1"/>
      <c r="P2673" s="1">
        <v>2.6054790418201552</v>
      </c>
      <c r="Q2673" s="1">
        <v>3.926550705153625</v>
      </c>
      <c r="R2673" s="1"/>
      <c r="S2673" s="1">
        <v>0.83620689655374891</v>
      </c>
      <c r="T2673" s="1">
        <v>4.2346131128174926</v>
      </c>
    </row>
    <row r="2674" spans="1:20" x14ac:dyDescent="0.3">
      <c r="A2674" s="25">
        <v>40466</v>
      </c>
      <c r="B2674" s="1">
        <v>3.8010204285747551</v>
      </c>
      <c r="C2674" s="1">
        <v>1.5664665957514941</v>
      </c>
      <c r="D2674" s="1">
        <v>0.84007292813342616</v>
      </c>
      <c r="E2674" s="1">
        <v>1.6474364872931839</v>
      </c>
      <c r="F2674" s="1">
        <v>25.431416478880731</v>
      </c>
      <c r="G2674" s="1">
        <v>13.855282932211431</v>
      </c>
      <c r="H2674" s="1"/>
      <c r="I2674" s="1">
        <v>3.2537385836022321</v>
      </c>
      <c r="J2674" s="1">
        <v>1.2149262432379231</v>
      </c>
      <c r="K2674" s="1">
        <v>13.211652818608719</v>
      </c>
      <c r="L2674" s="1">
        <v>17.18067218329556</v>
      </c>
      <c r="M2674" s="1">
        <v>4.4578763615770671E-2</v>
      </c>
      <c r="N2674" s="1">
        <v>7.1978266967881854</v>
      </c>
      <c r="O2674" s="1"/>
      <c r="P2674" s="1">
        <v>2.6054790418201552</v>
      </c>
      <c r="Q2674" s="1">
        <v>3.9845785479844609</v>
      </c>
      <c r="R2674" s="1"/>
      <c r="S2674" s="1">
        <v>0.86206896551676493</v>
      </c>
      <c r="T2674" s="1">
        <v>4.2427643236857744</v>
      </c>
    </row>
    <row r="2675" spans="1:20" x14ac:dyDescent="0.3">
      <c r="A2675" s="25">
        <v>40469</v>
      </c>
      <c r="B2675" s="1">
        <v>3.7240726594437659</v>
      </c>
      <c r="C2675" s="1">
        <v>1.5502109428099089</v>
      </c>
      <c r="D2675" s="1">
        <v>0.84007292813342616</v>
      </c>
      <c r="E2675" s="1">
        <v>1.6381562662919671</v>
      </c>
      <c r="F2675" s="1">
        <v>25.833759400216529</v>
      </c>
      <c r="G2675" s="1">
        <v>13.893445741685751</v>
      </c>
      <c r="H2675" s="1"/>
      <c r="I2675" s="1">
        <v>3.2472927774660989</v>
      </c>
      <c r="J2675" s="1">
        <v>1.2056411989159459</v>
      </c>
      <c r="K2675" s="1">
        <v>12.90024956713086</v>
      </c>
      <c r="L2675" s="1">
        <v>17.172517144687721</v>
      </c>
      <c r="M2675" s="1">
        <v>4.4278010365519822E-2</v>
      </c>
      <c r="N2675" s="1">
        <v>7.1799583759951764</v>
      </c>
      <c r="O2675" s="1"/>
      <c r="P2675" s="1">
        <v>2.654331773841009</v>
      </c>
      <c r="Q2675" s="1">
        <v>4.0368036065322128</v>
      </c>
      <c r="R2675" s="1"/>
      <c r="S2675" s="1">
        <v>0.87931034482544235</v>
      </c>
      <c r="T2675" s="1">
        <v>4.2371529828706533</v>
      </c>
    </row>
    <row r="2676" spans="1:20" x14ac:dyDescent="0.3">
      <c r="A2676" s="25">
        <v>40470</v>
      </c>
      <c r="B2676" s="1">
        <v>3.6927856633254792</v>
      </c>
      <c r="C2676" s="1">
        <v>1.484833514898994</v>
      </c>
      <c r="D2676" s="1">
        <v>0.84007292813342616</v>
      </c>
      <c r="E2676" s="1">
        <v>1.620555937097907</v>
      </c>
      <c r="F2676" s="1">
        <v>25.20990958818615</v>
      </c>
      <c r="G2676" s="1">
        <v>13.60824722711426</v>
      </c>
      <c r="H2676" s="1"/>
      <c r="I2676" s="1">
        <v>3.1667538832777069</v>
      </c>
      <c r="J2676" s="1">
        <v>1.175833264668072</v>
      </c>
      <c r="K2676" s="1">
        <v>12.59063757005713</v>
      </c>
      <c r="L2676" s="1">
        <v>16.87196682855603</v>
      </c>
      <c r="M2676" s="1">
        <v>4.3714348618655682E-2</v>
      </c>
      <c r="N2676" s="1">
        <v>6.8765354859227337</v>
      </c>
      <c r="O2676" s="1"/>
      <c r="P2676" s="1">
        <v>2.6520054532660602</v>
      </c>
      <c r="Q2676" s="1">
        <v>3.8095278884314192</v>
      </c>
      <c r="R2676" s="1"/>
      <c r="S2676" s="1">
        <v>0.86206896551676504</v>
      </c>
      <c r="T2676" s="1">
        <v>4.1265800354400568</v>
      </c>
    </row>
    <row r="2677" spans="1:20" x14ac:dyDescent="0.3">
      <c r="A2677" s="25">
        <v>40471</v>
      </c>
      <c r="B2677" s="1">
        <v>3.719003649939514</v>
      </c>
      <c r="C2677" s="1">
        <v>1.4866054176588019</v>
      </c>
      <c r="D2677" s="1">
        <v>0.84007292813342616</v>
      </c>
      <c r="E2677" s="1">
        <v>1.6398737955913261</v>
      </c>
      <c r="F2677" s="1">
        <v>25.502564863682821</v>
      </c>
      <c r="G2677" s="1">
        <v>13.476248684861529</v>
      </c>
      <c r="H2677" s="1"/>
      <c r="I2677" s="1">
        <v>3.1347540883891249</v>
      </c>
      <c r="J2677" s="1">
        <v>1.187127646183183</v>
      </c>
      <c r="K2677" s="1">
        <v>12.676823103703359</v>
      </c>
      <c r="L2677" s="1">
        <v>17.07266623967644</v>
      </c>
      <c r="M2677" s="1">
        <v>4.4434038302811008E-2</v>
      </c>
      <c r="N2677" s="1">
        <v>6.892485937184988</v>
      </c>
      <c r="O2677" s="1"/>
      <c r="P2677" s="1">
        <v>2.7334266733096668</v>
      </c>
      <c r="Q2677" s="1">
        <v>3.8008237121223569</v>
      </c>
      <c r="R2677" s="1"/>
      <c r="S2677" s="1">
        <v>0.92241379311095217</v>
      </c>
      <c r="T2677" s="1">
        <v>4.1585351447135359</v>
      </c>
    </row>
    <row r="2678" spans="1:20" x14ac:dyDescent="0.3">
      <c r="A2678" s="25">
        <v>40472</v>
      </c>
      <c r="B2678" s="1">
        <v>3.6613919142268179</v>
      </c>
      <c r="C2678" s="1">
        <v>1.4600986377236069</v>
      </c>
      <c r="D2678" s="1">
        <v>0.84007292813342616</v>
      </c>
      <c r="E2678" s="1">
        <v>1.649047609681668</v>
      </c>
      <c r="F2678" s="1">
        <v>25.186978995785761</v>
      </c>
      <c r="G2678" s="1">
        <v>13.51714164876641</v>
      </c>
      <c r="H2678" s="1"/>
      <c r="I2678" s="1">
        <v>3.2968024097984059</v>
      </c>
      <c r="J2678" s="1">
        <v>1.183392628842366</v>
      </c>
      <c r="K2678" s="1">
        <v>12.44072256370716</v>
      </c>
      <c r="L2678" s="1">
        <v>16.78874599528082</v>
      </c>
      <c r="M2678" s="1">
        <v>4.4226317126411951E-2</v>
      </c>
      <c r="N2678" s="1">
        <v>6.7810766482589511</v>
      </c>
      <c r="O2678" s="1"/>
      <c r="P2678" s="1">
        <v>2.738079314247198</v>
      </c>
      <c r="Q2678" s="1">
        <v>3.6818666339724562</v>
      </c>
      <c r="R2678" s="1"/>
      <c r="S2678" s="1">
        <v>0.93103448276529099</v>
      </c>
      <c r="T2678" s="1">
        <v>4.1141169521559453</v>
      </c>
    </row>
    <row r="2679" spans="1:20" x14ac:dyDescent="0.3">
      <c r="A2679" s="25">
        <v>40473</v>
      </c>
      <c r="B2679" s="1">
        <v>3.620136772878308</v>
      </c>
      <c r="C2679" s="1">
        <v>1.434731361185581</v>
      </c>
      <c r="D2679" s="1">
        <v>0.84007292813342616</v>
      </c>
      <c r="E2679" s="1">
        <v>1.6403718334005279</v>
      </c>
      <c r="F2679" s="1">
        <v>25.296346016795059</v>
      </c>
      <c r="G2679" s="1">
        <v>13.354680403763201</v>
      </c>
      <c r="H2679" s="1"/>
      <c r="I2679" s="1">
        <v>3.217409604276376</v>
      </c>
      <c r="J2679" s="1">
        <v>1.179698227778204</v>
      </c>
      <c r="K2679" s="1">
        <v>12.42475386124919</v>
      </c>
      <c r="L2679" s="1">
        <v>16.916881542969879</v>
      </c>
      <c r="M2679" s="1">
        <v>4.3825009742818298E-2</v>
      </c>
      <c r="N2679" s="1">
        <v>6.7485952092234056</v>
      </c>
      <c r="O2679" s="1"/>
      <c r="P2679" s="1">
        <v>2.7683214818011841</v>
      </c>
      <c r="Q2679" s="1">
        <v>3.6750967190910879</v>
      </c>
      <c r="R2679" s="1"/>
      <c r="S2679" s="1">
        <v>1.077586206902865</v>
      </c>
      <c r="T2679" s="1">
        <v>4.106851742468999</v>
      </c>
    </row>
    <row r="2680" spans="1:20" x14ac:dyDescent="0.3">
      <c r="A2680" s="25">
        <v>40476</v>
      </c>
      <c r="B2680" s="1">
        <v>3.6082643959798948</v>
      </c>
      <c r="C2680" s="1">
        <v>1.4268266984027149</v>
      </c>
      <c r="D2680" s="1">
        <v>0.84007292813342616</v>
      </c>
      <c r="E2680" s="1">
        <v>1.638117083422139</v>
      </c>
      <c r="F2680" s="1">
        <v>25.336902904677839</v>
      </c>
      <c r="G2680" s="1">
        <v>13.342769974762479</v>
      </c>
      <c r="H2680" s="1"/>
      <c r="I2680" s="1">
        <v>3.2608712389632899</v>
      </c>
      <c r="J2680" s="1">
        <v>1.171129911712665</v>
      </c>
      <c r="K2680" s="1">
        <v>12.401767591307831</v>
      </c>
      <c r="L2680" s="1">
        <v>17.058891393617561</v>
      </c>
      <c r="M2680" s="1">
        <v>4.4492654922149127E-2</v>
      </c>
      <c r="N2680" s="1">
        <v>6.8036037264811764</v>
      </c>
      <c r="O2680" s="1"/>
      <c r="P2680" s="1">
        <v>2.7287740321066751</v>
      </c>
      <c r="Q2680" s="1">
        <v>3.72345325478345</v>
      </c>
      <c r="R2680" s="1"/>
      <c r="S2680" s="1">
        <v>0.96551724138264561</v>
      </c>
      <c r="T2680" s="1">
        <v>4.1098641464855374</v>
      </c>
    </row>
    <row r="2681" spans="1:20" x14ac:dyDescent="0.3">
      <c r="A2681" s="25">
        <v>40477</v>
      </c>
      <c r="B2681" s="1">
        <v>3.7084910410690162</v>
      </c>
      <c r="C2681" s="1">
        <v>1.448984178836767</v>
      </c>
      <c r="D2681" s="1">
        <v>0.84007292813342616</v>
      </c>
      <c r="E2681" s="1">
        <v>1.6416070367267681</v>
      </c>
      <c r="F2681" s="1">
        <v>25.549862742165899</v>
      </c>
      <c r="G2681" s="1">
        <v>13.535952653565751</v>
      </c>
      <c r="H2681" s="1"/>
      <c r="I2681" s="1">
        <v>3.3955295434052641</v>
      </c>
      <c r="J2681" s="1">
        <v>1.186689427599662</v>
      </c>
      <c r="K2681" s="1">
        <v>12.63083463190018</v>
      </c>
      <c r="L2681" s="1">
        <v>17.189580238978891</v>
      </c>
      <c r="M2681" s="1">
        <v>4.5317914429594347E-2</v>
      </c>
      <c r="N2681" s="1">
        <v>7.0353318734727983</v>
      </c>
      <c r="O2681" s="1"/>
      <c r="P2681" s="1">
        <v>2.75436355845767</v>
      </c>
      <c r="Q2681" s="1">
        <v>3.8675557314933799</v>
      </c>
      <c r="R2681" s="1"/>
      <c r="S2681" s="1">
        <v>0.96551724138264561</v>
      </c>
      <c r="T2681" s="1">
        <v>4.1783815711754384</v>
      </c>
    </row>
    <row r="2682" spans="1:20" x14ac:dyDescent="0.3">
      <c r="A2682" s="25">
        <v>40478</v>
      </c>
      <c r="B2682" s="1">
        <v>3.6725024689081138</v>
      </c>
      <c r="C2682" s="1">
        <v>1.466158525102657</v>
      </c>
      <c r="D2682" s="1">
        <v>0.84007292813342616</v>
      </c>
      <c r="E2682" s="1">
        <v>1.6469113962576081</v>
      </c>
      <c r="F2682" s="1">
        <v>25.42570911707006</v>
      </c>
      <c r="G2682" s="1">
        <v>13.47090115293658</v>
      </c>
      <c r="H2682" s="1"/>
      <c r="I2682" s="1">
        <v>3.3683931303007699</v>
      </c>
      <c r="J2682" s="1">
        <v>1.189883028271711</v>
      </c>
      <c r="K2682" s="1">
        <v>12.72574974405919</v>
      </c>
      <c r="L2682" s="1">
        <v>16.806320146722939</v>
      </c>
      <c r="M2682" s="1">
        <v>4.4732601081083352E-2</v>
      </c>
      <c r="N2682" s="1">
        <v>7.0764300609731663</v>
      </c>
      <c r="O2682" s="1"/>
      <c r="P2682" s="1">
        <v>2.7683214818011841</v>
      </c>
      <c r="Q2682" s="1">
        <v>3.839508940676247</v>
      </c>
      <c r="R2682" s="1"/>
      <c r="S2682" s="1">
        <v>0.93965517241962959</v>
      </c>
      <c r="T2682" s="1">
        <v>4.1682220909627974</v>
      </c>
    </row>
    <row r="2683" spans="1:20" x14ac:dyDescent="0.3">
      <c r="A2683" s="25">
        <v>40479</v>
      </c>
      <c r="B2683" s="1">
        <v>3.6579546928984099</v>
      </c>
      <c r="C2683" s="1">
        <v>1.449307011843705</v>
      </c>
      <c r="D2683" s="1">
        <v>0.84007292813342616</v>
      </c>
      <c r="E2683" s="1">
        <v>1.6773578153515669</v>
      </c>
      <c r="F2683" s="1">
        <v>25.4000101876447</v>
      </c>
      <c r="G2683" s="1">
        <v>13.425225723557579</v>
      </c>
      <c r="H2683" s="1"/>
      <c r="I2683" s="1">
        <v>3.3658666860088551</v>
      </c>
      <c r="J2683" s="1">
        <v>1.1908712647682509</v>
      </c>
      <c r="K2683" s="1">
        <v>12.48353238047113</v>
      </c>
      <c r="L2683" s="1">
        <v>16.60335282059398</v>
      </c>
      <c r="M2683" s="1">
        <v>4.4890454011797067E-2</v>
      </c>
      <c r="N2683" s="1">
        <v>7.0989896949912898</v>
      </c>
      <c r="O2683" s="1"/>
      <c r="P2683" s="1">
        <v>2.7566898790591652</v>
      </c>
      <c r="Q2683" s="1">
        <v>3.848213117216436</v>
      </c>
      <c r="R2683" s="1"/>
      <c r="S2683" s="1">
        <v>0.91379310344279718</v>
      </c>
      <c r="T2683" s="1">
        <v>4.1535735380980601</v>
      </c>
    </row>
    <row r="2684" spans="1:20" x14ac:dyDescent="0.3">
      <c r="A2684" s="25">
        <v>40480</v>
      </c>
      <c r="B2684" s="1">
        <v>3.6480894792770711</v>
      </c>
      <c r="C2684" s="1">
        <v>1.4673764422293589</v>
      </c>
      <c r="D2684" s="1">
        <v>0.84007292813342616</v>
      </c>
      <c r="E2684" s="1">
        <v>1.735789593429043</v>
      </c>
      <c r="F2684" s="1">
        <v>25.482684447103271</v>
      </c>
      <c r="G2684" s="1">
        <v>13.605059415647689</v>
      </c>
      <c r="H2684" s="1"/>
      <c r="I2684" s="1">
        <v>3.406963330870417</v>
      </c>
      <c r="J2684" s="1">
        <v>1.2091038052273531</v>
      </c>
      <c r="K2684" s="1">
        <v>12.556580082866139</v>
      </c>
      <c r="L2684" s="1">
        <v>16.626447671735662</v>
      </c>
      <c r="M2684" s="1">
        <v>4.5044143050925023E-2</v>
      </c>
      <c r="N2684" s="1">
        <v>7.060363267004413</v>
      </c>
      <c r="O2684" s="1"/>
      <c r="P2684" s="1">
        <v>2.8171742139016769</v>
      </c>
      <c r="Q2684" s="1">
        <v>3.6896036796832341</v>
      </c>
      <c r="R2684" s="1"/>
      <c r="S2684" s="1">
        <v>0.91379310344279718</v>
      </c>
      <c r="T2684" s="1">
        <v>4.1744240992321417</v>
      </c>
    </row>
    <row r="2685" spans="1:20" x14ac:dyDescent="0.3">
      <c r="A2685" s="25">
        <v>40483</v>
      </c>
      <c r="B2685" s="1">
        <v>3.69565810028526</v>
      </c>
      <c r="C2685" s="1">
        <v>1.461661409897562</v>
      </c>
      <c r="D2685" s="1">
        <v>0.84007292813342616</v>
      </c>
      <c r="E2685" s="1">
        <v>1.745214111733792</v>
      </c>
      <c r="F2685" s="1">
        <v>25.790909050010381</v>
      </c>
      <c r="G2685" s="1">
        <v>13.523141207437909</v>
      </c>
      <c r="H2685" s="1"/>
      <c r="I2685" s="1">
        <v>3.433404890084006</v>
      </c>
      <c r="J2685" s="1">
        <v>1.2264531212131899</v>
      </c>
      <c r="K2685" s="1">
        <v>12.6654359591478</v>
      </c>
      <c r="L2685" s="1">
        <v>16.941740608639439</v>
      </c>
      <c r="M2685" s="1">
        <v>4.602351188360778E-2</v>
      </c>
      <c r="N2685" s="1">
        <v>7.2220446657127484</v>
      </c>
      <c r="O2685" s="1"/>
      <c r="P2685" s="1">
        <v>2.8590479841976828</v>
      </c>
      <c r="Q2685" s="1">
        <v>3.828870502708364</v>
      </c>
      <c r="R2685" s="1"/>
      <c r="S2685" s="1">
        <v>0.94827586207396841</v>
      </c>
      <c r="T2685" s="1">
        <v>4.2268163024217458</v>
      </c>
    </row>
    <row r="2686" spans="1:20" x14ac:dyDescent="0.3">
      <c r="A2686" s="25">
        <v>40485</v>
      </c>
      <c r="B2686" s="1">
        <v>3.6860189219789961</v>
      </c>
      <c r="C2686" s="1">
        <v>1.4747070091708221</v>
      </c>
      <c r="D2686" s="1">
        <v>0.84007292813342616</v>
      </c>
      <c r="E2686" s="1">
        <v>1.739941102200268</v>
      </c>
      <c r="F2686" s="1">
        <v>25.837589848824461</v>
      </c>
      <c r="G2686" s="1">
        <v>13.47107749910275</v>
      </c>
      <c r="H2686" s="1"/>
      <c r="I2686" s="1">
        <v>3.5099842685435418</v>
      </c>
      <c r="J2686" s="1">
        <v>1.2324380682323119</v>
      </c>
      <c r="K2686" s="1">
        <v>12.61322106272053</v>
      </c>
      <c r="L2686" s="1">
        <v>17.104903102331971</v>
      </c>
      <c r="M2686" s="1">
        <v>4.5652968734194228E-2</v>
      </c>
      <c r="N2686" s="1">
        <v>7.3391201783902922</v>
      </c>
      <c r="O2686" s="1"/>
      <c r="P2686" s="1">
        <v>2.935816562985206</v>
      </c>
      <c r="Q2686" s="1">
        <v>3.8714242543487689</v>
      </c>
      <c r="R2686" s="1"/>
      <c r="S2686" s="1">
        <v>0.93103448276529099</v>
      </c>
      <c r="T2686" s="1">
        <v>4.247135262847026</v>
      </c>
    </row>
    <row r="2687" spans="1:20" x14ac:dyDescent="0.3">
      <c r="A2687" s="25">
        <v>40486</v>
      </c>
      <c r="B2687" s="1">
        <v>3.7218777094076492</v>
      </c>
      <c r="C2687" s="1">
        <v>1.5033181475749131</v>
      </c>
      <c r="D2687" s="1">
        <v>0.84007292813342616</v>
      </c>
      <c r="E2687" s="1">
        <v>1.744547208281634</v>
      </c>
      <c r="F2687" s="1">
        <v>26.439198776656749</v>
      </c>
      <c r="G2687" s="1">
        <v>13.52119915678967</v>
      </c>
      <c r="H2687" s="1"/>
      <c r="I2687" s="1">
        <v>3.508973806833823</v>
      </c>
      <c r="J2687" s="1">
        <v>1.217770436553903</v>
      </c>
      <c r="K2687" s="1">
        <v>12.750498384689161</v>
      </c>
      <c r="L2687" s="1">
        <v>17.47638159108747</v>
      </c>
      <c r="M2687" s="1">
        <v>4.5961466630353602E-2</v>
      </c>
      <c r="N2687" s="1">
        <v>7.4875878456924676</v>
      </c>
      <c r="O2687" s="1"/>
      <c r="P2687" s="1">
        <v>2.9707113717421838</v>
      </c>
      <c r="Q2687" s="1">
        <v>3.9507289728842441</v>
      </c>
      <c r="R2687" s="1"/>
      <c r="S2687" s="1">
        <v>0.93103448276529099</v>
      </c>
      <c r="T2687" s="1">
        <v>4.3115770821027848</v>
      </c>
    </row>
    <row r="2688" spans="1:20" x14ac:dyDescent="0.3">
      <c r="A2688" s="25">
        <v>40487</v>
      </c>
      <c r="B2688" s="1">
        <v>3.6780308254973582</v>
      </c>
      <c r="C2688" s="1">
        <v>1.5091060885037371</v>
      </c>
      <c r="D2688" s="1">
        <v>0.84007292813342616</v>
      </c>
      <c r="E2688" s="1">
        <v>1.746376298637843</v>
      </c>
      <c r="F2688" s="1">
        <v>26.29704253908519</v>
      </c>
      <c r="G2688" s="1">
        <v>13.58760474925653</v>
      </c>
      <c r="H2688" s="1"/>
      <c r="I2688" s="1">
        <v>3.4761369381189668</v>
      </c>
      <c r="J2688" s="1">
        <v>1.203283975606718</v>
      </c>
      <c r="K2688" s="1">
        <v>12.645122179082451</v>
      </c>
      <c r="L2688" s="1">
        <v>17.47481130416325</v>
      </c>
      <c r="M2688" s="1">
        <v>4.5684399429470328E-2</v>
      </c>
      <c r="N2688" s="1">
        <v>7.3946273141354064</v>
      </c>
      <c r="O2688" s="1"/>
      <c r="P2688" s="1">
        <v>2.986995615687194</v>
      </c>
      <c r="Q2688" s="1">
        <v>3.974907240845988</v>
      </c>
      <c r="R2688" s="1"/>
      <c r="S2688" s="1">
        <v>0.93103448276529099</v>
      </c>
      <c r="T2688" s="1">
        <v>4.2886001181334992</v>
      </c>
    </row>
    <row r="2689" spans="1:20" x14ac:dyDescent="0.3">
      <c r="A2689" s="25">
        <v>40490</v>
      </c>
      <c r="B2689" s="1">
        <v>3.6885975344494608</v>
      </c>
      <c r="C2689" s="1">
        <v>1.4747567872234231</v>
      </c>
      <c r="D2689" s="1">
        <v>0.84007292813342616</v>
      </c>
      <c r="E2689" s="1">
        <v>1.7221177329876911</v>
      </c>
      <c r="F2689" s="1">
        <v>26.6270952472129</v>
      </c>
      <c r="G2689" s="1">
        <v>13.664955232027021</v>
      </c>
      <c r="H2689" s="1"/>
      <c r="I2689" s="1">
        <v>3.471645401768825</v>
      </c>
      <c r="J2689" s="1">
        <v>1.183952719368587</v>
      </c>
      <c r="K2689" s="1">
        <v>12.57495843087742</v>
      </c>
      <c r="L2689" s="1">
        <v>17.528172742773311</v>
      </c>
      <c r="M2689" s="1">
        <v>4.5870628701059311E-2</v>
      </c>
      <c r="N2689" s="1">
        <v>7.4376349751544097</v>
      </c>
      <c r="O2689" s="1"/>
      <c r="P2689" s="1">
        <v>2.9544271275317131</v>
      </c>
      <c r="Q2689" s="1">
        <v>3.9391234043180772</v>
      </c>
      <c r="R2689" s="1"/>
      <c r="S2689" s="1">
        <v>0.91379310344279718</v>
      </c>
      <c r="T2689" s="1">
        <v>4.2916125221500376</v>
      </c>
    </row>
    <row r="2690" spans="1:20" x14ac:dyDescent="0.3">
      <c r="A2690" s="25">
        <v>40491</v>
      </c>
      <c r="B2690" s="1">
        <v>3.6928911484453741</v>
      </c>
      <c r="C2690" s="1">
        <v>1.405512574169852</v>
      </c>
      <c r="D2690" s="1">
        <v>0.84007292813342616</v>
      </c>
      <c r="E2690" s="1">
        <v>1.699332486978461</v>
      </c>
      <c r="F2690" s="1">
        <v>26.505446496755351</v>
      </c>
      <c r="G2690" s="1">
        <v>13.64960433460095</v>
      </c>
      <c r="H2690" s="1"/>
      <c r="I2690" s="1">
        <v>3.4228061536629451</v>
      </c>
      <c r="J2690" s="1">
        <v>1.184672892929113</v>
      </c>
      <c r="K2690" s="1">
        <v>12.386532850785271</v>
      </c>
      <c r="L2690" s="1">
        <v>17.00337871997802</v>
      </c>
      <c r="M2690" s="1">
        <v>4.6267485887744188E-2</v>
      </c>
      <c r="N2690" s="1">
        <v>7.3316448941111174</v>
      </c>
      <c r="O2690" s="1"/>
      <c r="P2690" s="1">
        <v>2.877658548744189</v>
      </c>
      <c r="Q2690" s="1">
        <v>4.0039211622614062</v>
      </c>
      <c r="R2690" s="1"/>
      <c r="S2690" s="1">
        <v>0.89655172413411977</v>
      </c>
      <c r="T2690" s="1">
        <v>4.233845245127001</v>
      </c>
    </row>
    <row r="2691" spans="1:20" x14ac:dyDescent="0.3">
      <c r="A2691" s="25">
        <v>40492</v>
      </c>
      <c r="B2691" s="1">
        <v>3.6918555542410361</v>
      </c>
      <c r="C2691" s="1">
        <v>1.382744913076412</v>
      </c>
      <c r="D2691" s="1">
        <v>0.84007292813342616</v>
      </c>
      <c r="E2691" s="1">
        <v>1.6981798842512821</v>
      </c>
      <c r="F2691" s="1">
        <v>26.64749109960923</v>
      </c>
      <c r="G2691" s="1">
        <v>13.60286269242386</v>
      </c>
      <c r="H2691" s="1"/>
      <c r="I2691" s="1">
        <v>3.4000967022787481</v>
      </c>
      <c r="J2691" s="1">
        <v>1.1941420436008281</v>
      </c>
      <c r="K2691" s="1">
        <v>12.25097504372509</v>
      </c>
      <c r="L2691" s="1">
        <v>17.156922528316461</v>
      </c>
      <c r="M2691" s="1">
        <v>4.6692471721597607E-2</v>
      </c>
      <c r="N2691" s="1">
        <v>7.2910310084768231</v>
      </c>
      <c r="O2691" s="1"/>
      <c r="P2691" s="1">
        <v>2.891616472087704</v>
      </c>
      <c r="Q2691" s="1">
        <v>3.9700715871611889</v>
      </c>
      <c r="R2691" s="1"/>
      <c r="S2691" s="1">
        <v>0.89655172413411977</v>
      </c>
      <c r="T2691" s="1">
        <v>4.231423508564685</v>
      </c>
    </row>
    <row r="2692" spans="1:20" x14ac:dyDescent="0.3">
      <c r="A2692" s="25">
        <v>40493</v>
      </c>
      <c r="B2692" s="1">
        <v>3.6282799551671219</v>
      </c>
      <c r="C2692" s="1">
        <v>1.4170176291034839</v>
      </c>
      <c r="D2692" s="1">
        <v>0.84007292813342616</v>
      </c>
      <c r="E2692" s="1">
        <v>1.694355191898701</v>
      </c>
      <c r="F2692" s="1">
        <v>26.645557975280042</v>
      </c>
      <c r="G2692" s="1">
        <v>13.438441354358551</v>
      </c>
      <c r="H2692" s="1"/>
      <c r="I2692" s="1">
        <v>3.3644393369566341</v>
      </c>
      <c r="J2692" s="1">
        <v>1.177007832109525</v>
      </c>
      <c r="K2692" s="1">
        <v>12.2311991076915</v>
      </c>
      <c r="L2692" s="1">
        <v>16.86564488836224</v>
      </c>
      <c r="M2692" s="1">
        <v>4.6255469915400138E-2</v>
      </c>
      <c r="N2692" s="1">
        <v>7.1608164284063536</v>
      </c>
      <c r="O2692" s="1"/>
      <c r="P2692" s="1">
        <v>2.8730059075411969</v>
      </c>
      <c r="Q2692" s="1">
        <v>3.8752927772041592</v>
      </c>
      <c r="R2692" s="1"/>
      <c r="S2692" s="1">
        <v>0.87931034482544235</v>
      </c>
      <c r="T2692" s="1">
        <v>4.2052569403425943</v>
      </c>
    </row>
    <row r="2693" spans="1:20" x14ac:dyDescent="0.3">
      <c r="A2693" s="25">
        <v>40494</v>
      </c>
      <c r="B2693" s="1">
        <v>3.6052377156332538</v>
      </c>
      <c r="C2693" s="1">
        <v>1.380770552336976</v>
      </c>
      <c r="D2693" s="1">
        <v>0.84007292813342616</v>
      </c>
      <c r="E2693" s="1">
        <v>1.670093585606681</v>
      </c>
      <c r="F2693" s="1">
        <v>26.203642258348459</v>
      </c>
      <c r="G2693" s="1">
        <v>13.412840445944539</v>
      </c>
      <c r="H2693" s="1"/>
      <c r="I2693" s="1">
        <v>3.281751819916598</v>
      </c>
      <c r="J2693" s="1">
        <v>1.186171455747338</v>
      </c>
      <c r="K2693" s="1">
        <v>12.306047115453239</v>
      </c>
      <c r="L2693" s="1">
        <v>16.865108853936089</v>
      </c>
      <c r="M2693" s="1">
        <v>4.596892994634777E-2</v>
      </c>
      <c r="N2693" s="1">
        <v>7.0039175183884721</v>
      </c>
      <c r="O2693" s="1"/>
      <c r="P2693" s="1">
        <v>2.849742701791699</v>
      </c>
      <c r="Q2693" s="1">
        <v>3.9072080908766811</v>
      </c>
      <c r="R2693" s="1"/>
      <c r="S2693" s="1">
        <v>0.87068965517110375</v>
      </c>
      <c r="T2693" s="1">
        <v>4.1563496751329074</v>
      </c>
    </row>
    <row r="2694" spans="1:20" x14ac:dyDescent="0.3">
      <c r="A2694" s="25">
        <v>40498</v>
      </c>
      <c r="B2694" s="1">
        <v>3.5847868890896062</v>
      </c>
      <c r="C2694" s="1">
        <v>1.3634092714648649</v>
      </c>
      <c r="D2694" s="1">
        <v>0.84007292813342616</v>
      </c>
      <c r="E2694" s="1">
        <v>1.633651754703384</v>
      </c>
      <c r="F2694" s="1">
        <v>25.5948565604915</v>
      </c>
      <c r="G2694" s="1">
        <v>13.178157786404579</v>
      </c>
      <c r="H2694" s="1"/>
      <c r="I2694" s="1">
        <v>3.208125945871779</v>
      </c>
      <c r="J2694" s="1">
        <v>1.1762186598349309</v>
      </c>
      <c r="K2694" s="1">
        <v>12.15660338800364</v>
      </c>
      <c r="L2694" s="1">
        <v>16.658150117308779</v>
      </c>
      <c r="M2694" s="1">
        <v>4.5049281770455127E-2</v>
      </c>
      <c r="N2694" s="1">
        <v>6.8972671728632839</v>
      </c>
      <c r="O2694" s="1"/>
      <c r="P2694" s="1">
        <v>2.8264794960422002</v>
      </c>
      <c r="Q2694" s="1">
        <v>3.8685228620916652</v>
      </c>
      <c r="R2694" s="1"/>
      <c r="S2694" s="1">
        <v>0.82758620689941043</v>
      </c>
      <c r="T2694" s="1">
        <v>4.0869462492616728</v>
      </c>
    </row>
    <row r="2695" spans="1:20" x14ac:dyDescent="0.3">
      <c r="A2695" s="25">
        <v>40499</v>
      </c>
      <c r="B2695" s="1">
        <v>3.620134238012505</v>
      </c>
      <c r="C2695" s="1">
        <v>1.3964519339153589</v>
      </c>
      <c r="D2695" s="1">
        <v>0.84007292813342616</v>
      </c>
      <c r="E2695" s="1">
        <v>1.6895428066494309</v>
      </c>
      <c r="F2695" s="1">
        <v>25.61011769987207</v>
      </c>
      <c r="G2695" s="1">
        <v>13.160650767690671</v>
      </c>
      <c r="H2695" s="1"/>
      <c r="I2695" s="1">
        <v>3.238886774752864</v>
      </c>
      <c r="J2695" s="1">
        <v>1.178488295540177</v>
      </c>
      <c r="K2695" s="1">
        <v>12.3567713900007</v>
      </c>
      <c r="L2695" s="1">
        <v>16.585875235101991</v>
      </c>
      <c r="M2695" s="1">
        <v>4.5467184314073067E-2</v>
      </c>
      <c r="N2695" s="1">
        <v>6.9311081414405473</v>
      </c>
      <c r="O2695" s="1"/>
      <c r="P2695" s="1">
        <v>2.849742701791699</v>
      </c>
      <c r="Q2695" s="1">
        <v>3.9236493128965209</v>
      </c>
      <c r="R2695" s="1"/>
      <c r="S2695" s="1">
        <v>0.86206896551676515</v>
      </c>
      <c r="T2695" s="1">
        <v>4.1174246898995941</v>
      </c>
    </row>
    <row r="2696" spans="1:20" x14ac:dyDescent="0.3">
      <c r="A2696" s="25">
        <v>40500</v>
      </c>
      <c r="B2696" s="1">
        <v>3.6332341812566029</v>
      </c>
      <c r="C2696" s="1">
        <v>1.4225076097857481</v>
      </c>
      <c r="D2696" s="1">
        <v>0.84007292813342616</v>
      </c>
      <c r="E2696" s="1">
        <v>1.7074381990428831</v>
      </c>
      <c r="F2696" s="1">
        <v>26.117206099643539</v>
      </c>
      <c r="G2696" s="1">
        <v>13.29406598407831</v>
      </c>
      <c r="H2696" s="1"/>
      <c r="I2696" s="1">
        <v>3.2780462242869901</v>
      </c>
      <c r="J2696" s="1">
        <v>1.1981338391951699</v>
      </c>
      <c r="K2696" s="1">
        <v>12.54337321922576</v>
      </c>
      <c r="L2696" s="1">
        <v>16.76637561710027</v>
      </c>
      <c r="M2696" s="1">
        <v>4.5839714872600718E-2</v>
      </c>
      <c r="N2696" s="1">
        <v>7.0632441470517184</v>
      </c>
      <c r="O2696" s="1"/>
      <c r="P2696" s="1">
        <v>2.861374304799178</v>
      </c>
      <c r="Q2696" s="1">
        <v>3.9942498551229342</v>
      </c>
      <c r="R2696" s="1"/>
      <c r="S2696" s="1">
        <v>0.87068965517110397</v>
      </c>
      <c r="T2696" s="1">
        <v>4.1808033077377509</v>
      </c>
    </row>
    <row r="2697" spans="1:20" x14ac:dyDescent="0.3">
      <c r="A2697" s="25">
        <v>40501</v>
      </c>
      <c r="B2697" s="1">
        <v>3.6736405056876942</v>
      </c>
      <c r="C2697" s="1">
        <v>1.418183235165563</v>
      </c>
      <c r="D2697" s="1">
        <v>0.84007292813342616</v>
      </c>
      <c r="E2697" s="1">
        <v>1.720554727148025</v>
      </c>
      <c r="F2697" s="1">
        <v>26.117265807127161</v>
      </c>
      <c r="G2697" s="1">
        <v>13.35471104539025</v>
      </c>
      <c r="H2697" s="1"/>
      <c r="I2697" s="1">
        <v>3.2514037444695232</v>
      </c>
      <c r="J2697" s="1">
        <v>1.2107508802395219</v>
      </c>
      <c r="K2697" s="1">
        <v>12.5536508357548</v>
      </c>
      <c r="L2697" s="1">
        <v>16.856860511969451</v>
      </c>
      <c r="M2697" s="1">
        <v>4.5877823496560922E-2</v>
      </c>
      <c r="N2697" s="1">
        <v>7.0352295238769296</v>
      </c>
      <c r="O2697" s="1"/>
      <c r="P2697" s="1">
        <v>2.9218586396416901</v>
      </c>
      <c r="Q2697" s="1">
        <v>4.0135924693998781</v>
      </c>
      <c r="R2697" s="1"/>
      <c r="S2697" s="1">
        <v>0.88793103447978128</v>
      </c>
      <c r="T2697" s="1">
        <v>4.1876550502067413</v>
      </c>
    </row>
    <row r="2698" spans="1:20" x14ac:dyDescent="0.3">
      <c r="A2698" s="25">
        <v>40504</v>
      </c>
      <c r="B2698" s="1">
        <v>3.6231290129248142</v>
      </c>
      <c r="C2698" s="1">
        <v>1.3840913120050411</v>
      </c>
      <c r="D2698" s="1">
        <v>0.84007292813342616</v>
      </c>
      <c r="E2698" s="1">
        <v>1.692149619098795</v>
      </c>
      <c r="F2698" s="1">
        <v>25.744317405659221</v>
      </c>
      <c r="G2698" s="1">
        <v>13.32006784286658</v>
      </c>
      <c r="H2698" s="1"/>
      <c r="I2698" s="1">
        <v>3.1829681996468189</v>
      </c>
      <c r="J2698" s="1">
        <v>1.189134656994542</v>
      </c>
      <c r="K2698" s="1">
        <v>12.27130549447606</v>
      </c>
      <c r="L2698" s="1">
        <v>16.575532425774519</v>
      </c>
      <c r="M2698" s="1">
        <v>4.4891158353248382E-2</v>
      </c>
      <c r="N2698" s="1">
        <v>6.8817069021397712</v>
      </c>
      <c r="O2698" s="1"/>
      <c r="P2698" s="1">
        <v>2.863700625400674</v>
      </c>
      <c r="Q2698" s="1">
        <v>3.9362220122920979</v>
      </c>
      <c r="R2698" s="1"/>
      <c r="S2698" s="1">
        <v>0.86206896551676526</v>
      </c>
      <c r="T2698" s="1">
        <v>4.1129356172474978</v>
      </c>
    </row>
    <row r="2699" spans="1:20" x14ac:dyDescent="0.3">
      <c r="A2699" s="25">
        <v>40505</v>
      </c>
      <c r="B2699" s="1">
        <v>3.600306651490897</v>
      </c>
      <c r="C2699" s="1">
        <v>1.3175869273098619</v>
      </c>
      <c r="D2699" s="1">
        <v>0.84007292813342616</v>
      </c>
      <c r="E2699" s="1">
        <v>1.645712554101795</v>
      </c>
      <c r="F2699" s="1">
        <v>25.022240985567269</v>
      </c>
      <c r="G2699" s="1">
        <v>13.029888509340729</v>
      </c>
      <c r="H2699" s="1"/>
      <c r="I2699" s="1">
        <v>3.1048139557115859</v>
      </c>
      <c r="J2699" s="1">
        <v>1.159795996344529</v>
      </c>
      <c r="K2699" s="1">
        <v>12.20742665500004</v>
      </c>
      <c r="L2699" s="1">
        <v>16.113912967733651</v>
      </c>
      <c r="M2699" s="1">
        <v>4.3761917577612212E-2</v>
      </c>
      <c r="N2699" s="1">
        <v>6.7505643583889707</v>
      </c>
      <c r="O2699" s="1"/>
      <c r="P2699" s="1">
        <v>2.8450900605887059</v>
      </c>
      <c r="Q2699" s="1">
        <v>3.915912267185742</v>
      </c>
      <c r="R2699" s="1"/>
      <c r="S2699" s="1">
        <v>0.83620689655374925</v>
      </c>
      <c r="T2699" s="1">
        <v>4.013703484937988</v>
      </c>
    </row>
    <row r="2700" spans="1:20" x14ac:dyDescent="0.3">
      <c r="A2700" s="25">
        <v>40506</v>
      </c>
      <c r="B2700" s="1">
        <v>3.6838160668655089</v>
      </c>
      <c r="C2700" s="1">
        <v>1.3713173914413901</v>
      </c>
      <c r="D2700" s="1">
        <v>0.84007292813342616</v>
      </c>
      <c r="E2700" s="1">
        <v>1.681974931914501</v>
      </c>
      <c r="F2700" s="1">
        <v>25.641899754397439</v>
      </c>
      <c r="G2700" s="1">
        <v>13.460727804906231</v>
      </c>
      <c r="H2700" s="1"/>
      <c r="I2700" s="1">
        <v>3.2144078376107772</v>
      </c>
      <c r="J2700" s="1">
        <v>1.187441004295144</v>
      </c>
      <c r="K2700" s="1">
        <v>12.458996625074541</v>
      </c>
      <c r="L2700" s="1">
        <v>16.36090331515544</v>
      </c>
      <c r="M2700" s="1">
        <v>4.5184861434144533E-2</v>
      </c>
      <c r="N2700" s="1">
        <v>6.8875380498493719</v>
      </c>
      <c r="O2700" s="1"/>
      <c r="P2700" s="1">
        <v>2.9195323190401941</v>
      </c>
      <c r="Q2700" s="1">
        <v>4.0619490053233669</v>
      </c>
      <c r="R2700" s="1"/>
      <c r="S2700" s="1">
        <v>0.85344827586242666</v>
      </c>
      <c r="T2700" s="1">
        <v>4.1127584170112303</v>
      </c>
    </row>
    <row r="2701" spans="1:20" x14ac:dyDescent="0.3">
      <c r="A2701" s="25">
        <v>40507</v>
      </c>
      <c r="B2701" s="1">
        <v>3.6701078983947739</v>
      </c>
      <c r="C2701" s="1">
        <v>1.375374488525992</v>
      </c>
      <c r="D2701" s="1">
        <v>0.84007292813342616</v>
      </c>
      <c r="E2701" s="1">
        <v>1.691530287849778</v>
      </c>
      <c r="F2701" s="1">
        <v>25.41199691363104</v>
      </c>
      <c r="G2701" s="1">
        <v>13.413074276084281</v>
      </c>
      <c r="H2701" s="1"/>
      <c r="I2701" s="1">
        <v>3.2167010856710658</v>
      </c>
      <c r="J2701" s="1">
        <v>1.1903612693026859</v>
      </c>
      <c r="K2701" s="1">
        <v>12.43447957804144</v>
      </c>
      <c r="L2701" s="1">
        <v>16.355008617447531</v>
      </c>
      <c r="M2701" s="1">
        <v>4.5205495784616419E-2</v>
      </c>
      <c r="N2701" s="1">
        <v>6.8105622716895038</v>
      </c>
      <c r="O2701" s="1"/>
      <c r="P2701" s="1">
        <v>2.863700625400674</v>
      </c>
      <c r="Q2701" s="1">
        <v>4.0629161359216512</v>
      </c>
      <c r="R2701" s="1"/>
      <c r="S2701" s="1">
        <v>0.88793103447978128</v>
      </c>
      <c r="T2701" s="1">
        <v>4.0969285292380464</v>
      </c>
    </row>
    <row r="2702" spans="1:20" x14ac:dyDescent="0.3">
      <c r="A2702" s="25">
        <v>40508</v>
      </c>
      <c r="B2702" s="1">
        <v>3.615718271307224</v>
      </c>
      <c r="C2702" s="1">
        <v>1.345118103381308</v>
      </c>
      <c r="D2702" s="1">
        <v>0.84007292813342616</v>
      </c>
      <c r="E2702" s="1">
        <v>1.6722604211987091</v>
      </c>
      <c r="F2702" s="1">
        <v>24.90815534402239</v>
      </c>
      <c r="G2702" s="1">
        <v>13.21332767248369</v>
      </c>
      <c r="H2702" s="1"/>
      <c r="I2702" s="1">
        <v>3.1706512929808608</v>
      </c>
      <c r="J2702" s="1">
        <v>1.1655294923538779</v>
      </c>
      <c r="K2702" s="1">
        <v>12.250907927699769</v>
      </c>
      <c r="L2702" s="1">
        <v>16.21409876903823</v>
      </c>
      <c r="M2702" s="1">
        <v>4.430952143449296E-2</v>
      </c>
      <c r="N2702" s="1">
        <v>6.721670551651342</v>
      </c>
      <c r="O2702" s="1"/>
      <c r="P2702" s="1">
        <v>2.8241531754407041</v>
      </c>
      <c r="Q2702" s="1">
        <v>4.023263776538351</v>
      </c>
      <c r="R2702" s="1"/>
      <c r="S2702" s="1">
        <v>0.85344827586242666</v>
      </c>
      <c r="T2702" s="1">
        <v>4.0298877731837051</v>
      </c>
    </row>
    <row r="2703" spans="1:20" x14ac:dyDescent="0.3">
      <c r="A2703" s="25">
        <v>40511</v>
      </c>
      <c r="B2703" s="1">
        <v>3.6007496322010319</v>
      </c>
      <c r="C2703" s="1">
        <v>1.3271647765414141</v>
      </c>
      <c r="D2703" s="1">
        <v>0.84007292813342616</v>
      </c>
      <c r="E2703" s="1">
        <v>1.6488220509420479</v>
      </c>
      <c r="F2703" s="1">
        <v>24.779150018731599</v>
      </c>
      <c r="G2703" s="1">
        <v>13.3138743784088</v>
      </c>
      <c r="H2703" s="1"/>
      <c r="I2703" s="1">
        <v>3.1535504378157468</v>
      </c>
      <c r="J2703" s="1">
        <v>1.1623917983190339</v>
      </c>
      <c r="K2703" s="1">
        <v>12.24598312521273</v>
      </c>
      <c r="L2703" s="1">
        <v>16.132268690467839</v>
      </c>
      <c r="M2703" s="1">
        <v>4.4046074163295569E-2</v>
      </c>
      <c r="N2703" s="1">
        <v>6.7181296058816402</v>
      </c>
      <c r="O2703" s="1"/>
      <c r="P2703" s="1">
        <v>2.8218268551046681</v>
      </c>
      <c r="Q2703" s="1">
        <v>3.8733585157764638</v>
      </c>
      <c r="R2703" s="1"/>
      <c r="S2703" s="1">
        <v>0.83620689655374936</v>
      </c>
      <c r="T2703" s="1">
        <v>4.0111045481394054</v>
      </c>
    </row>
    <row r="2704" spans="1:20" x14ac:dyDescent="0.3">
      <c r="A2704" s="25">
        <v>40512</v>
      </c>
      <c r="B2704" s="1">
        <v>3.6444296209931668</v>
      </c>
      <c r="C2704" s="1">
        <v>1.3689435392106479</v>
      </c>
      <c r="D2704" s="1">
        <v>0.84007292813342616</v>
      </c>
      <c r="E2704" s="1">
        <v>1.6406869478370081</v>
      </c>
      <c r="F2704" s="1">
        <v>24.469135902050439</v>
      </c>
      <c r="G2704" s="1">
        <v>13.38881696116492</v>
      </c>
      <c r="H2704" s="1"/>
      <c r="I2704" s="1">
        <v>3.1593694692206902</v>
      </c>
      <c r="J2704" s="1">
        <v>1.163599408267705</v>
      </c>
      <c r="K2704" s="1">
        <v>12.07994389747263</v>
      </c>
      <c r="L2704" s="1">
        <v>15.954851468485931</v>
      </c>
      <c r="M2704" s="1">
        <v>4.352198435537858E-2</v>
      </c>
      <c r="N2704" s="1">
        <v>6.692532035314473</v>
      </c>
      <c r="O2704" s="1"/>
      <c r="P2704" s="1">
        <v>2.8823111899471798</v>
      </c>
      <c r="Q2704" s="1">
        <v>3.6741295882616778</v>
      </c>
      <c r="R2704" s="1"/>
      <c r="S2704" s="1">
        <v>0.85344827586242678</v>
      </c>
      <c r="T2704" s="1">
        <v>3.999113998818673</v>
      </c>
    </row>
    <row r="2705" spans="1:20" x14ac:dyDescent="0.3">
      <c r="A2705" s="25">
        <v>40513</v>
      </c>
      <c r="B2705" s="1">
        <v>3.6867894046691139</v>
      </c>
      <c r="C2705" s="1">
        <v>1.4013400944539649</v>
      </c>
      <c r="D2705" s="1">
        <v>0.84007292813342616</v>
      </c>
      <c r="E2705" s="1">
        <v>1.666592211944578</v>
      </c>
      <c r="F2705" s="1">
        <v>25.155042304469639</v>
      </c>
      <c r="G2705" s="1">
        <v>13.628978841190181</v>
      </c>
      <c r="H2705" s="1"/>
      <c r="I2705" s="1">
        <v>3.2446231782904058</v>
      </c>
      <c r="J2705" s="1">
        <v>1.1832527134855171</v>
      </c>
      <c r="K2705" s="1">
        <v>12.3410881124375</v>
      </c>
      <c r="L2705" s="1">
        <v>16.346211924829891</v>
      </c>
      <c r="M2705" s="1">
        <v>4.4841177491423502E-2</v>
      </c>
      <c r="N2705" s="1">
        <v>6.8902881660565258</v>
      </c>
      <c r="O2705" s="1"/>
      <c r="P2705" s="1">
        <v>2.873005907541196</v>
      </c>
      <c r="Q2705" s="1">
        <v>3.9284849665813208</v>
      </c>
      <c r="R2705" s="1"/>
      <c r="S2705" s="1">
        <v>0.87068965517110408</v>
      </c>
      <c r="T2705" s="1">
        <v>4.09598346131129</v>
      </c>
    </row>
    <row r="2706" spans="1:20" x14ac:dyDescent="0.3">
      <c r="A2706" s="25">
        <v>40514</v>
      </c>
      <c r="B2706" s="1">
        <v>3.7093091488706298</v>
      </c>
      <c r="C2706" s="1">
        <v>1.3736318826275939</v>
      </c>
      <c r="D2706" s="1">
        <v>0.84007292813342616</v>
      </c>
      <c r="E2706" s="1">
        <v>1.671959383654787</v>
      </c>
      <c r="F2706" s="1">
        <v>25.407348737257209</v>
      </c>
      <c r="G2706" s="1">
        <v>13.901565863885731</v>
      </c>
      <c r="H2706" s="1"/>
      <c r="I2706" s="1">
        <v>3.2316965786173029</v>
      </c>
      <c r="J2706" s="1">
        <v>1.176719459309397</v>
      </c>
      <c r="K2706" s="1">
        <v>12.34007986984038</v>
      </c>
      <c r="L2706" s="1">
        <v>16.394052620652509</v>
      </c>
      <c r="M2706" s="1">
        <v>4.4897797150876897E-2</v>
      </c>
      <c r="N2706" s="1">
        <v>6.8882987007845573</v>
      </c>
      <c r="O2706" s="1"/>
      <c r="P2706" s="1">
        <v>2.8776585487441881</v>
      </c>
      <c r="Q2706" s="1">
        <v>3.897536783507082</v>
      </c>
      <c r="R2706" s="1"/>
      <c r="S2706" s="1">
        <v>0.91379310344279718</v>
      </c>
      <c r="T2706" s="1">
        <v>4.1067336089781534</v>
      </c>
    </row>
    <row r="2707" spans="1:20" x14ac:dyDescent="0.3">
      <c r="A2707" s="25">
        <v>40515</v>
      </c>
      <c r="B2707" s="1">
        <v>3.8107994362375801</v>
      </c>
      <c r="C2707" s="1">
        <v>1.3555401383178001</v>
      </c>
      <c r="D2707" s="1">
        <v>0.84007292813342616</v>
      </c>
      <c r="E2707" s="1">
        <v>1.6709422095137221</v>
      </c>
      <c r="F2707" s="1">
        <v>25.538216784017671</v>
      </c>
      <c r="G2707" s="1">
        <v>14.0380084456496</v>
      </c>
      <c r="H2707" s="1"/>
      <c r="I2707" s="1">
        <v>3.3146097610631839</v>
      </c>
      <c r="J2707" s="1">
        <v>1.1061755762496159</v>
      </c>
      <c r="K2707" s="1">
        <v>12.405586988755269</v>
      </c>
      <c r="L2707" s="1">
        <v>16.043131335213189</v>
      </c>
      <c r="M2707" s="1">
        <v>4.5071723526652382E-2</v>
      </c>
      <c r="N2707" s="1">
        <v>6.9119995859288146</v>
      </c>
      <c r="O2707" s="1"/>
      <c r="P2707" s="1">
        <v>2.8846375105486759</v>
      </c>
      <c r="Q2707" s="1">
        <v>4.0184281230846786</v>
      </c>
      <c r="R2707" s="1"/>
      <c r="S2707" s="1">
        <v>0.99137931034566162</v>
      </c>
      <c r="T2707" s="1">
        <v>4.1208505611340902</v>
      </c>
    </row>
    <row r="2708" spans="1:20" x14ac:dyDescent="0.3">
      <c r="A2708" s="25">
        <v>40518</v>
      </c>
      <c r="B2708" s="1">
        <v>3.7556465513686512</v>
      </c>
      <c r="C2708" s="1">
        <v>1.355831589780079</v>
      </c>
      <c r="D2708" s="1">
        <v>0.84007292813342616</v>
      </c>
      <c r="E2708" s="1">
        <v>1.6584679213227109</v>
      </c>
      <c r="F2708" s="1">
        <v>25.784720726282892</v>
      </c>
      <c r="G2708" s="1">
        <v>13.802770493059739</v>
      </c>
      <c r="H2708" s="1"/>
      <c r="I2708" s="1">
        <v>3.2710540892999731</v>
      </c>
      <c r="J2708" s="1">
        <v>1.1040974256975289</v>
      </c>
      <c r="K2708" s="1">
        <v>12.263259617993929</v>
      </c>
      <c r="L2708" s="1">
        <v>15.79416160210331</v>
      </c>
      <c r="M2708" s="1">
        <v>4.446663431941153E-2</v>
      </c>
      <c r="N2708" s="1">
        <v>6.9287768504139189</v>
      </c>
      <c r="O2708" s="1"/>
      <c r="P2708" s="1">
        <v>2.8543953429946902</v>
      </c>
      <c r="Q2708" s="1">
        <v>4.017460992255268</v>
      </c>
      <c r="R2708" s="1"/>
      <c r="S2708" s="1">
        <v>0.93965517241962959</v>
      </c>
      <c r="T2708" s="1">
        <v>4.1081512108682903</v>
      </c>
    </row>
    <row r="2709" spans="1:20" x14ac:dyDescent="0.3">
      <c r="A2709" s="25">
        <v>40519</v>
      </c>
      <c r="B2709" s="1">
        <v>3.717310182912172</v>
      </c>
      <c r="C2709" s="1">
        <v>1.360689768965758</v>
      </c>
      <c r="D2709" s="1">
        <v>0.84007292813342616</v>
      </c>
      <c r="E2709" s="1">
        <v>1.6599692071734431</v>
      </c>
      <c r="F2709" s="1">
        <v>25.840157968169141</v>
      </c>
      <c r="G2709" s="1">
        <v>13.750731301069051</v>
      </c>
      <c r="H2709" s="1"/>
      <c r="I2709" s="1">
        <v>3.3139697240354691</v>
      </c>
      <c r="J2709" s="1">
        <v>1.090626075357938</v>
      </c>
      <c r="K2709" s="1">
        <v>12.18021734858508</v>
      </c>
      <c r="L2709" s="1">
        <v>15.81882190051248</v>
      </c>
      <c r="M2709" s="1">
        <v>4.4243625761239157E-2</v>
      </c>
      <c r="N2709" s="1">
        <v>6.8286042978740271</v>
      </c>
      <c r="O2709" s="1"/>
      <c r="P2709" s="1">
        <v>2.8381110990496792</v>
      </c>
      <c r="Q2709" s="1">
        <v>3.9787757637013779</v>
      </c>
      <c r="R2709" s="1"/>
      <c r="S2709" s="1">
        <v>0.95689655172830723</v>
      </c>
      <c r="T2709" s="1">
        <v>4.0955109273479122</v>
      </c>
    </row>
    <row r="2710" spans="1:20" x14ac:dyDescent="0.3">
      <c r="A2710" s="25">
        <v>40520</v>
      </c>
      <c r="B2710" s="1">
        <v>3.693355025002492</v>
      </c>
      <c r="C2710" s="1">
        <v>1.31196979905624</v>
      </c>
      <c r="D2710" s="1">
        <v>0.84007292813342616</v>
      </c>
      <c r="E2710" s="1">
        <v>1.641770094977828</v>
      </c>
      <c r="F2710" s="1">
        <v>25.301969495666611</v>
      </c>
      <c r="G2710" s="1">
        <v>13.64709757723619</v>
      </c>
      <c r="H2710" s="1"/>
      <c r="I2710" s="1">
        <v>3.2618340775151249</v>
      </c>
      <c r="J2710" s="1">
        <v>1.0616709492877141</v>
      </c>
      <c r="K2710" s="1">
        <v>11.940013221981131</v>
      </c>
      <c r="L2710" s="1">
        <v>15.68210211028836</v>
      </c>
      <c r="M2710" s="1">
        <v>4.3927573387915413E-2</v>
      </c>
      <c r="N2710" s="1">
        <v>6.7681613916977179</v>
      </c>
      <c r="O2710" s="1"/>
      <c r="P2710" s="1">
        <v>2.875332228142693</v>
      </c>
      <c r="Q2710" s="1">
        <v>4.013592469399879</v>
      </c>
      <c r="R2710" s="1"/>
      <c r="S2710" s="1">
        <v>0.88793103447978139</v>
      </c>
      <c r="T2710" s="1">
        <v>4.0268163024217456</v>
      </c>
    </row>
    <row r="2711" spans="1:20" x14ac:dyDescent="0.3">
      <c r="A2711" s="25">
        <v>40521</v>
      </c>
      <c r="B2711" s="1">
        <v>3.6527719661098188</v>
      </c>
      <c r="C2711" s="1">
        <v>1.2910401590266161</v>
      </c>
      <c r="D2711" s="1">
        <v>0.84007292813342616</v>
      </c>
      <c r="E2711" s="1">
        <v>1.6149350202405499</v>
      </c>
      <c r="F2711" s="1">
        <v>25.412046185470111</v>
      </c>
      <c r="G2711" s="1">
        <v>13.63727611659427</v>
      </c>
      <c r="H2711" s="1"/>
      <c r="I2711" s="1">
        <v>3.243529092212547</v>
      </c>
      <c r="J2711" s="1">
        <v>1.0424450215854739</v>
      </c>
      <c r="K2711" s="1">
        <v>11.693541552610389</v>
      </c>
      <c r="L2711" s="1">
        <v>15.555838787926181</v>
      </c>
      <c r="M2711" s="1">
        <v>4.4366858138526429E-2</v>
      </c>
      <c r="N2711" s="1">
        <v>6.8087679615095409</v>
      </c>
      <c r="O2711" s="1"/>
      <c r="P2711" s="1">
        <v>2.8543953429946889</v>
      </c>
      <c r="Q2711" s="1">
        <v>3.9845785479844622</v>
      </c>
      <c r="R2711" s="1"/>
      <c r="S2711" s="1">
        <v>0.87068965517110408</v>
      </c>
      <c r="T2711" s="1">
        <v>4.0093916125221591</v>
      </c>
    </row>
    <row r="2712" spans="1:20" x14ac:dyDescent="0.3">
      <c r="A2712" s="25">
        <v>40522</v>
      </c>
      <c r="B2712" s="1">
        <v>3.6774081761961241</v>
      </c>
      <c r="C2712" s="1">
        <v>1.293891188417519</v>
      </c>
      <c r="D2712" s="1">
        <v>0.84007292813342616</v>
      </c>
      <c r="E2712" s="1">
        <v>1.6068250766434631</v>
      </c>
      <c r="F2712" s="1">
        <v>25.76903726108743</v>
      </c>
      <c r="G2712" s="1">
        <v>13.910020357541731</v>
      </c>
      <c r="H2712" s="1"/>
      <c r="I2712" s="1">
        <v>3.327530917061146</v>
      </c>
      <c r="J2712" s="1">
        <v>1.037113290090292</v>
      </c>
      <c r="K2712" s="1">
        <v>11.60085673754755</v>
      </c>
      <c r="L2712" s="1">
        <v>15.53231947901936</v>
      </c>
      <c r="M2712" s="1">
        <v>4.460442198323597E-2</v>
      </c>
      <c r="N2712" s="1">
        <v>6.8654793138443617</v>
      </c>
      <c r="O2712" s="1"/>
      <c r="P2712" s="1">
        <v>2.8543953429946889</v>
      </c>
      <c r="Q2712" s="1">
        <v>4.0832258810280084</v>
      </c>
      <c r="R2712" s="1"/>
      <c r="S2712" s="1">
        <v>0.91379310344279718</v>
      </c>
      <c r="T2712" s="1">
        <v>4.0366804489072754</v>
      </c>
    </row>
    <row r="2713" spans="1:20" x14ac:dyDescent="0.3">
      <c r="A2713" s="25">
        <v>40525</v>
      </c>
      <c r="B2713" s="1">
        <v>3.6929015647060579</v>
      </c>
      <c r="C2713" s="1">
        <v>1.3323219354742351</v>
      </c>
      <c r="D2713" s="1">
        <v>0.84007292813342616</v>
      </c>
      <c r="E2713" s="1">
        <v>1.6239736078830911</v>
      </c>
      <c r="F2713" s="1">
        <v>26.34106396557651</v>
      </c>
      <c r="G2713" s="1">
        <v>13.81577955698317</v>
      </c>
      <c r="H2713" s="1"/>
      <c r="I2713" s="1">
        <v>3.310793379352543</v>
      </c>
      <c r="J2713" s="1">
        <v>1.0344122880058191</v>
      </c>
      <c r="K2713" s="1">
        <v>11.713279240281359</v>
      </c>
      <c r="L2713" s="1">
        <v>15.631630189429091</v>
      </c>
      <c r="M2713" s="1">
        <v>4.5074375476135083E-2</v>
      </c>
      <c r="N2713" s="1">
        <v>6.9146455208213142</v>
      </c>
      <c r="O2713" s="1"/>
      <c r="P2713" s="1">
        <v>2.8799848693456842</v>
      </c>
      <c r="Q2713" s="1">
        <v>4.129648155292676</v>
      </c>
      <c r="R2713" s="1"/>
      <c r="S2713" s="1">
        <v>0.87931034482544268</v>
      </c>
      <c r="T2713" s="1">
        <v>4.0830478440638016</v>
      </c>
    </row>
    <row r="2714" spans="1:20" x14ac:dyDescent="0.3">
      <c r="A2714" s="25">
        <v>40526</v>
      </c>
      <c r="B2714" s="1">
        <v>3.6592917345103562</v>
      </c>
      <c r="C2714" s="1">
        <v>1.3134056926483859</v>
      </c>
      <c r="D2714" s="1">
        <v>0.84007292813342616</v>
      </c>
      <c r="E2714" s="1">
        <v>1.618021047374276</v>
      </c>
      <c r="F2714" s="1">
        <v>26.09352025786205</v>
      </c>
      <c r="G2714" s="1">
        <v>13.885052753132319</v>
      </c>
      <c r="H2714" s="1"/>
      <c r="I2714" s="1">
        <v>3.260605637246246</v>
      </c>
      <c r="J2714" s="1">
        <v>1.022754465199835</v>
      </c>
      <c r="K2714" s="1">
        <v>11.707818384272869</v>
      </c>
      <c r="L2714" s="1">
        <v>15.65646067606593</v>
      </c>
      <c r="M2714" s="1">
        <v>4.4729556321043321E-2</v>
      </c>
      <c r="N2714" s="1">
        <v>6.8979219161310263</v>
      </c>
      <c r="O2714" s="1"/>
      <c r="P2714" s="1">
        <v>2.8939427926891992</v>
      </c>
      <c r="Q2714" s="1">
        <v>4.1248125018390027</v>
      </c>
      <c r="R2714" s="1"/>
      <c r="S2714" s="1">
        <v>0.89655172413411999</v>
      </c>
      <c r="T2714" s="1">
        <v>4.0603662138216281</v>
      </c>
    </row>
    <row r="2715" spans="1:20" x14ac:dyDescent="0.3">
      <c r="A2715" s="25">
        <v>40527</v>
      </c>
      <c r="B2715" s="1">
        <v>3.6416670622892058</v>
      </c>
      <c r="C2715" s="1">
        <v>1.2612276264220981</v>
      </c>
      <c r="D2715" s="1">
        <v>0.84007292813342616</v>
      </c>
      <c r="E2715" s="1">
        <v>1.586153601628183</v>
      </c>
      <c r="F2715" s="1">
        <v>25.73501240168132</v>
      </c>
      <c r="G2715" s="1">
        <v>13.840560539597091</v>
      </c>
      <c r="H2715" s="1"/>
      <c r="I2715" s="1">
        <v>3.2211316692597158</v>
      </c>
      <c r="J2715" s="1">
        <v>1.01774698684864</v>
      </c>
      <c r="K2715" s="1">
        <v>11.722174706010669</v>
      </c>
      <c r="L2715" s="1">
        <v>15.54077598182398</v>
      </c>
      <c r="M2715" s="1">
        <v>4.4286223867978897E-2</v>
      </c>
      <c r="N2715" s="1">
        <v>6.7883633315048408</v>
      </c>
      <c r="O2715" s="1"/>
      <c r="P2715" s="1">
        <v>2.8985954338921909</v>
      </c>
      <c r="Q2715" s="1">
        <v>4.1586620767080928</v>
      </c>
      <c r="R2715" s="1"/>
      <c r="S2715" s="1">
        <v>0.89655172413411999</v>
      </c>
      <c r="T2715" s="1">
        <v>4.0088600118133586</v>
      </c>
    </row>
    <row r="2716" spans="1:20" x14ac:dyDescent="0.3">
      <c r="A2716" s="25">
        <v>40528</v>
      </c>
      <c r="B2716" s="1">
        <v>3.671930781765238</v>
      </c>
      <c r="C2716" s="1">
        <v>1.2132499519217019</v>
      </c>
      <c r="D2716" s="1">
        <v>0.84007292813342616</v>
      </c>
      <c r="E2716" s="1">
        <v>1.5781204083849929</v>
      </c>
      <c r="F2716" s="1">
        <v>25.50330246303707</v>
      </c>
      <c r="G2716" s="1">
        <v>14.080844758476211</v>
      </c>
      <c r="H2716" s="1"/>
      <c r="I2716" s="1">
        <v>3.133557549595738</v>
      </c>
      <c r="J2716" s="1">
        <v>1.0132444955776601</v>
      </c>
      <c r="K2716" s="1">
        <v>11.593512399249169</v>
      </c>
      <c r="L2716" s="1">
        <v>15.38206707744132</v>
      </c>
      <c r="M2716" s="1">
        <v>4.3917092962429467E-2</v>
      </c>
      <c r="N2716" s="1">
        <v>6.7729284915855477</v>
      </c>
      <c r="O2716" s="1"/>
      <c r="P2716" s="1">
        <v>2.856721663596185</v>
      </c>
      <c r="Q2716" s="1">
        <v>4.1654319918205864</v>
      </c>
      <c r="R2716" s="1"/>
      <c r="S2716" s="1">
        <v>0.89655172413411999</v>
      </c>
      <c r="T2716" s="1">
        <v>3.9755463673951659</v>
      </c>
    </row>
    <row r="2717" spans="1:20" x14ac:dyDescent="0.3">
      <c r="A2717" s="25">
        <v>40529</v>
      </c>
      <c r="B2717" s="1">
        <v>3.68108846229442</v>
      </c>
      <c r="C2717" s="1">
        <v>1.255130420484216</v>
      </c>
      <c r="D2717" s="1">
        <v>0.84007292813342616</v>
      </c>
      <c r="E2717" s="1">
        <v>1.5828337499721501</v>
      </c>
      <c r="F2717" s="1">
        <v>25.64502596180137</v>
      </c>
      <c r="G2717" s="1">
        <v>14.28227737686727</v>
      </c>
      <c r="H2717" s="1"/>
      <c r="I2717" s="1">
        <v>3.1708415405698762</v>
      </c>
      <c r="J2717" s="1">
        <v>1.0322197101364221</v>
      </c>
      <c r="K2717" s="1">
        <v>11.651433179585091</v>
      </c>
      <c r="L2717" s="1">
        <v>15.43905937996697</v>
      </c>
      <c r="M2717" s="1">
        <v>4.3532399122498011E-2</v>
      </c>
      <c r="N2717" s="1">
        <v>6.9009090715532153</v>
      </c>
      <c r="O2717" s="1"/>
      <c r="P2717" s="1">
        <v>2.8799848693456842</v>
      </c>
      <c r="Q2717" s="1">
        <v>4.1983144360913931</v>
      </c>
      <c r="R2717" s="1"/>
      <c r="S2717" s="1">
        <v>0.87931034482544257</v>
      </c>
      <c r="T2717" s="1">
        <v>4.015416420555237</v>
      </c>
    </row>
    <row r="2718" spans="1:20" x14ac:dyDescent="0.3">
      <c r="A2718" s="25">
        <v>40532</v>
      </c>
      <c r="B2718" s="1">
        <v>3.6794366523974271</v>
      </c>
      <c r="C2718" s="1">
        <v>1.21986842529398</v>
      </c>
      <c r="D2718" s="1">
        <v>0.84007292813342616</v>
      </c>
      <c r="E2718" s="1">
        <v>1.5921415259967679</v>
      </c>
      <c r="F2718" s="1">
        <v>25.385156106642221</v>
      </c>
      <c r="G2718" s="1">
        <v>14.227453903897279</v>
      </c>
      <c r="H2718" s="1"/>
      <c r="I2718" s="1">
        <v>3.1058424392073638</v>
      </c>
      <c r="J2718" s="1">
        <v>1.035252317107165</v>
      </c>
      <c r="K2718" s="1">
        <v>11.466089876486251</v>
      </c>
      <c r="L2718" s="1">
        <v>15.17088652057928</v>
      </c>
      <c r="M2718" s="1">
        <v>4.3774838757359102E-2</v>
      </c>
      <c r="N2718" s="1">
        <v>6.8170559544366904</v>
      </c>
      <c r="O2718" s="1"/>
      <c r="P2718" s="1">
        <v>2.8264794960421988</v>
      </c>
      <c r="Q2718" s="1">
        <v>4.2911589848518563</v>
      </c>
      <c r="R2718" s="1"/>
      <c r="S2718" s="1">
        <v>0.87068965517110386</v>
      </c>
      <c r="T2718" s="1">
        <v>3.9730064973420061</v>
      </c>
    </row>
    <row r="2719" spans="1:20" x14ac:dyDescent="0.3">
      <c r="A2719" s="25">
        <v>40533</v>
      </c>
      <c r="B2719" s="1">
        <v>3.678857076448228</v>
      </c>
      <c r="C2719" s="1">
        <v>1.2723707635036181</v>
      </c>
      <c r="D2719" s="1">
        <v>0.84007292813342616</v>
      </c>
      <c r="E2719" s="1">
        <v>1.609246081702155</v>
      </c>
      <c r="F2719" s="1">
        <v>25.849996092670001</v>
      </c>
      <c r="G2719" s="1">
        <v>14.56088404927582</v>
      </c>
      <c r="H2719" s="1"/>
      <c r="I2719" s="1">
        <v>3.146547465283275</v>
      </c>
      <c r="J2719" s="1">
        <v>1.032250842249343</v>
      </c>
      <c r="K2719" s="1">
        <v>11.491082977288981</v>
      </c>
      <c r="L2719" s="1">
        <v>15.43058395625587</v>
      </c>
      <c r="M2719" s="1">
        <v>4.4792730023516053E-2</v>
      </c>
      <c r="N2719" s="1">
        <v>6.8442803835872832</v>
      </c>
      <c r="O2719" s="1"/>
      <c r="P2719" s="1">
        <v>2.8832456114858682</v>
      </c>
      <c r="Q2719" s="1">
        <v>4.2340982726193053</v>
      </c>
      <c r="R2719" s="1"/>
      <c r="S2719" s="1">
        <v>0.89655172413411999</v>
      </c>
      <c r="T2719" s="1">
        <v>4.0291789722386397</v>
      </c>
    </row>
    <row r="2720" spans="1:20" x14ac:dyDescent="0.3">
      <c r="A2720" s="25">
        <v>40534</v>
      </c>
      <c r="B2720" s="1">
        <v>3.6430421010580498</v>
      </c>
      <c r="C2720" s="1">
        <v>1.2855540161335359</v>
      </c>
      <c r="D2720" s="1">
        <v>0.84007292813342616</v>
      </c>
      <c r="E2720" s="1">
        <v>1.5988344581633649</v>
      </c>
      <c r="F2720" s="1">
        <v>25.726929912070592</v>
      </c>
      <c r="G2720" s="1">
        <v>14.658499222741529</v>
      </c>
      <c r="H2720" s="1"/>
      <c r="I2720" s="1">
        <v>3.2252891862117168</v>
      </c>
      <c r="J2720" s="1">
        <v>1.0239169082098221</v>
      </c>
      <c r="K2720" s="1">
        <v>11.632230872910689</v>
      </c>
      <c r="L2720" s="1">
        <v>15.72934253927823</v>
      </c>
      <c r="M2720" s="1">
        <v>4.5274441213459499E-2</v>
      </c>
      <c r="N2720" s="1">
        <v>6.8965208947354579</v>
      </c>
      <c r="O2720" s="1"/>
      <c r="P2720" s="1">
        <v>2.8761498470222269</v>
      </c>
      <c r="Q2720" s="1">
        <v>4.2515066254685561</v>
      </c>
      <c r="R2720" s="1"/>
      <c r="S2720" s="1">
        <v>0.87931034482544257</v>
      </c>
      <c r="T2720" s="1">
        <v>4.0443000590667548</v>
      </c>
    </row>
    <row r="2721" spans="1:20" x14ac:dyDescent="0.3">
      <c r="A2721" s="25">
        <v>40535</v>
      </c>
      <c r="B2721" s="1">
        <v>3.648186731009404</v>
      </c>
      <c r="C2721" s="1">
        <v>1.2912311327800381</v>
      </c>
      <c r="D2721" s="1">
        <v>0.84007292813342616</v>
      </c>
      <c r="E2721" s="1">
        <v>1.595199794376764</v>
      </c>
      <c r="F2721" s="1">
        <v>25.638604493279271</v>
      </c>
      <c r="G2721" s="1">
        <v>14.842862759058081</v>
      </c>
      <c r="H2721" s="1"/>
      <c r="I2721" s="1">
        <v>3.2018374645071859</v>
      </c>
      <c r="J2721" s="1">
        <v>1.0237988914083631</v>
      </c>
      <c r="K2721" s="1">
        <v>11.613767349265</v>
      </c>
      <c r="L2721" s="1">
        <v>15.76205067691904</v>
      </c>
      <c r="M2721" s="1">
        <v>4.5151792365894082E-2</v>
      </c>
      <c r="N2721" s="1">
        <v>6.9150097174912926</v>
      </c>
      <c r="O2721" s="1"/>
      <c r="P2721" s="1">
        <v>2.8856108663955689</v>
      </c>
      <c r="Q2721" s="1">
        <v>4.2901918540224466</v>
      </c>
      <c r="R2721" s="1"/>
      <c r="S2721" s="1">
        <v>0.87068965517110386</v>
      </c>
      <c r="T2721" s="1">
        <v>4.0451860602480894</v>
      </c>
    </row>
    <row r="2722" spans="1:20" x14ac:dyDescent="0.3">
      <c r="A2722" s="25">
        <v>40539</v>
      </c>
      <c r="B2722" s="1">
        <v>3.6171360149293492</v>
      </c>
      <c r="C2722" s="1">
        <v>1.2761208772732859</v>
      </c>
      <c r="D2722" s="1">
        <v>0.84007292813342616</v>
      </c>
      <c r="E2722" s="1">
        <v>1.5704084885715071</v>
      </c>
      <c r="F2722" s="1">
        <v>25.16740781951821</v>
      </c>
      <c r="G2722" s="1">
        <v>14.61850880278492</v>
      </c>
      <c r="H2722" s="1"/>
      <c r="I2722" s="1">
        <v>3.157043821914133</v>
      </c>
      <c r="J2722" s="1">
        <v>1.0124982448291771</v>
      </c>
      <c r="K2722" s="1">
        <v>11.50020275255768</v>
      </c>
      <c r="L2722" s="1">
        <v>15.542556117311261</v>
      </c>
      <c r="M2722" s="1">
        <v>4.4775172971292118E-2</v>
      </c>
      <c r="N2722" s="1">
        <v>6.97888904960302</v>
      </c>
      <c r="O2722" s="1"/>
      <c r="P2722" s="1">
        <v>2.8075574575609759</v>
      </c>
      <c r="Q2722" s="1">
        <v>4.3008302919903292</v>
      </c>
      <c r="R2722" s="1"/>
      <c r="S2722" s="1">
        <v>0.87068965517110386</v>
      </c>
      <c r="T2722" s="1">
        <v>4.004902539870062</v>
      </c>
    </row>
    <row r="2723" spans="1:20" x14ac:dyDescent="0.3">
      <c r="A2723" s="25">
        <v>40540</v>
      </c>
      <c r="B2723" s="1">
        <v>3.6469708811278929</v>
      </c>
      <c r="C2723" s="1">
        <v>1.303987106530109</v>
      </c>
      <c r="D2723" s="1">
        <v>0.84007292813342616</v>
      </c>
      <c r="E2723" s="1">
        <v>1.572492766996842</v>
      </c>
      <c r="F2723" s="1">
        <v>24.8332188735138</v>
      </c>
      <c r="G2723" s="1">
        <v>14.545785643774609</v>
      </c>
      <c r="H2723" s="1"/>
      <c r="I2723" s="1">
        <v>3.1417791784972762</v>
      </c>
      <c r="J2723" s="1">
        <v>1.01536390801508</v>
      </c>
      <c r="K2723" s="1">
        <v>11.55898507100574</v>
      </c>
      <c r="L2723" s="1">
        <v>15.537295054853351</v>
      </c>
      <c r="M2723" s="1">
        <v>4.5212030803737861E-2</v>
      </c>
      <c r="N2723" s="1">
        <v>7.1366825828290166</v>
      </c>
      <c r="O2723" s="1"/>
      <c r="P2723" s="1">
        <v>2.8359405154155408</v>
      </c>
      <c r="Q2723" s="1">
        <v>4.3627472762310218</v>
      </c>
      <c r="R2723" s="1"/>
      <c r="S2723" s="1">
        <v>0.87068965517110386</v>
      </c>
      <c r="T2723" s="1">
        <v>4.0189013585351532</v>
      </c>
    </row>
    <row r="2724" spans="1:20" x14ac:dyDescent="0.3">
      <c r="A2724" s="25">
        <v>40541</v>
      </c>
      <c r="B2724" s="1">
        <v>3.684386512175776</v>
      </c>
      <c r="C2724" s="1">
        <v>1.3435819955867869</v>
      </c>
      <c r="D2724" s="1">
        <v>0.84007292813342616</v>
      </c>
      <c r="E2724" s="1">
        <v>1.597384204935993</v>
      </c>
      <c r="F2724" s="1">
        <v>25.09469953066451</v>
      </c>
      <c r="G2724" s="1">
        <v>14.61739550708924</v>
      </c>
      <c r="H2724" s="1"/>
      <c r="I2724" s="1">
        <v>3.204398561963524</v>
      </c>
      <c r="J2724" s="1">
        <v>1.035562891400482</v>
      </c>
      <c r="K2724" s="1">
        <v>11.76412359329632</v>
      </c>
      <c r="L2724" s="1">
        <v>15.774350210873459</v>
      </c>
      <c r="M2724" s="1">
        <v>4.519749220924376E-2</v>
      </c>
      <c r="N2724" s="1">
        <v>7.2180821005255584</v>
      </c>
      <c r="O2724" s="1"/>
      <c r="P2724" s="1">
        <v>2.802826948007036</v>
      </c>
      <c r="Q2724" s="1">
        <v>4.3728743590711101</v>
      </c>
      <c r="R2724" s="1"/>
      <c r="S2724" s="1">
        <v>0.87068965517110386</v>
      </c>
      <c r="T2724" s="1">
        <v>4.0727702303603159</v>
      </c>
    </row>
    <row r="2725" spans="1:20" x14ac:dyDescent="0.3">
      <c r="A2725" s="25">
        <v>40542</v>
      </c>
      <c r="B2725" s="1">
        <v>3.685011959575041</v>
      </c>
      <c r="C2725" s="1">
        <v>1.351579250585125</v>
      </c>
      <c r="D2725" s="1">
        <v>0.84007292813342616</v>
      </c>
      <c r="E2725" s="1">
        <v>1.6101015031856269</v>
      </c>
      <c r="F2725" s="1">
        <v>25.201514464689701</v>
      </c>
      <c r="G2725" s="1">
        <v>14.729011763168851</v>
      </c>
      <c r="H2725" s="1"/>
      <c r="I2725" s="1">
        <v>3.1930906063388811</v>
      </c>
      <c r="J2725" s="1">
        <v>1.0315828130637921</v>
      </c>
      <c r="K2725" s="1">
        <v>11.864431998024759</v>
      </c>
      <c r="L2725" s="1">
        <v>15.90841709650295</v>
      </c>
      <c r="M2725" s="1">
        <v>4.4908975559169721E-2</v>
      </c>
      <c r="N2725" s="1">
        <v>7.294048967954188</v>
      </c>
      <c r="O2725" s="1"/>
      <c r="P2725" s="1">
        <v>2.791000673989454</v>
      </c>
      <c r="Q2725" s="1">
        <v>4.3131245705226036</v>
      </c>
      <c r="R2725" s="1">
        <v>1</v>
      </c>
      <c r="S2725" s="1">
        <v>0.86206896551676515</v>
      </c>
      <c r="T2725" s="1">
        <v>4.0935617247489748</v>
      </c>
    </row>
    <row r="2726" spans="1:20" x14ac:dyDescent="0.3">
      <c r="A2726" s="25">
        <v>40546</v>
      </c>
      <c r="B2726" s="1">
        <v>3.734786470389897</v>
      </c>
      <c r="C2726" s="1">
        <v>1.3607555536542719</v>
      </c>
      <c r="D2726" s="1">
        <v>0.84007292813342616</v>
      </c>
      <c r="E2726" s="1">
        <v>1.6407807651609161</v>
      </c>
      <c r="F2726" s="1">
        <v>25.779544885351211</v>
      </c>
      <c r="G2726" s="1">
        <v>14.76037440151614</v>
      </c>
      <c r="H2726" s="1"/>
      <c r="I2726" s="1">
        <v>3.1861029731811938</v>
      </c>
      <c r="J2726" s="1">
        <v>1.044319354217027</v>
      </c>
      <c r="K2726" s="1">
        <v>12.046215909494659</v>
      </c>
      <c r="L2726" s="1">
        <v>15.96617425525133</v>
      </c>
      <c r="M2726" s="1">
        <v>4.6029869632783653E-2</v>
      </c>
      <c r="N2726" s="1">
        <v>7.2469918663990596</v>
      </c>
      <c r="O2726" s="1"/>
      <c r="P2726" s="1">
        <v>2.8146532220246172</v>
      </c>
      <c r="Q2726" s="1">
        <v>4.4468020637344168</v>
      </c>
      <c r="R2726" s="1">
        <v>1</v>
      </c>
      <c r="S2726" s="1">
        <v>0.86206896551676515</v>
      </c>
      <c r="T2726" s="1">
        <v>4.1324276432368663</v>
      </c>
    </row>
    <row r="2727" spans="1:20" x14ac:dyDescent="0.3">
      <c r="A2727" s="25">
        <v>40547</v>
      </c>
      <c r="B2727" s="1">
        <v>3.7828907410316099</v>
      </c>
      <c r="C2727" s="1">
        <v>1.3398328419413601</v>
      </c>
      <c r="D2727" s="1">
        <v>0.84007292813342616</v>
      </c>
      <c r="E2727" s="1">
        <v>1.6329845453148439</v>
      </c>
      <c r="F2727" s="1">
        <v>26.349452322270679</v>
      </c>
      <c r="G2727" s="1">
        <v>14.762508622518361</v>
      </c>
      <c r="H2727" s="1"/>
      <c r="I2727" s="1">
        <v>3.21382351743001</v>
      </c>
      <c r="J2727" s="1">
        <v>1.0462998114889639</v>
      </c>
      <c r="K2727" s="1">
        <v>11.989748328183</v>
      </c>
      <c r="L2727" s="1">
        <v>16.071856838655581</v>
      </c>
      <c r="M2727" s="1">
        <v>4.6407650300347193E-2</v>
      </c>
      <c r="N2727" s="1">
        <v>7.243231381630757</v>
      </c>
      <c r="O2727" s="1"/>
      <c r="P2727" s="1">
        <v>2.869054082558586</v>
      </c>
      <c r="Q2727" s="1">
        <v>4.4154081069532563</v>
      </c>
      <c r="R2727" s="1">
        <v>0.96396396395752704</v>
      </c>
      <c r="S2727" s="1">
        <v>0.85344827586242655</v>
      </c>
      <c r="T2727" s="1">
        <v>4.1533963378617926</v>
      </c>
    </row>
    <row r="2728" spans="1:20" x14ac:dyDescent="0.3">
      <c r="A2728" s="25">
        <v>40548</v>
      </c>
      <c r="B2728" s="1">
        <v>3.8372897136360451</v>
      </c>
      <c r="C2728" s="1">
        <v>1.352890395119565</v>
      </c>
      <c r="D2728" s="1">
        <v>0.84007292813342616</v>
      </c>
      <c r="E2728" s="1">
        <v>1.638629569839404</v>
      </c>
      <c r="F2728" s="1">
        <v>26.770338285593741</v>
      </c>
      <c r="G2728" s="1">
        <v>14.84463187548095</v>
      </c>
      <c r="H2728" s="1"/>
      <c r="I2728" s="1">
        <v>3.2053189697741491</v>
      </c>
      <c r="J2728" s="1">
        <v>1.0515365469410149</v>
      </c>
      <c r="K2728" s="1">
        <v>11.88337581467456</v>
      </c>
      <c r="L2728" s="1">
        <v>16.314531900307731</v>
      </c>
      <c r="M2728" s="1">
        <v>4.7308218599147842E-2</v>
      </c>
      <c r="N2728" s="1">
        <v>7.3521133564497481</v>
      </c>
      <c r="O2728" s="1"/>
      <c r="P2728" s="1">
        <v>2.8832456114858691</v>
      </c>
      <c r="Q2728" s="1">
        <v>4.5055391440220269</v>
      </c>
      <c r="R2728" s="1">
        <v>0.97522522522973099</v>
      </c>
      <c r="S2728" s="1">
        <v>0.86206896551676526</v>
      </c>
      <c r="T2728" s="1">
        <v>4.1991139988186754</v>
      </c>
    </row>
    <row r="2729" spans="1:20" x14ac:dyDescent="0.3">
      <c r="A2729" s="25">
        <v>40549</v>
      </c>
      <c r="B2729" s="1">
        <v>3.8007692354183078</v>
      </c>
      <c r="C2729" s="1">
        <v>1.3384761638142151</v>
      </c>
      <c r="D2729" s="1">
        <v>0.84007292813342616</v>
      </c>
      <c r="E2729" s="1">
        <v>1.605347195556071</v>
      </c>
      <c r="F2729" s="1">
        <v>26.659893403006841</v>
      </c>
      <c r="G2729" s="1">
        <v>14.80310735239328</v>
      </c>
      <c r="H2729" s="1"/>
      <c r="I2729" s="1">
        <v>3.1811468710796942</v>
      </c>
      <c r="J2729" s="1">
        <v>1.0417329264895641</v>
      </c>
      <c r="K2729" s="1">
        <v>11.855361766911059</v>
      </c>
      <c r="L2729" s="1">
        <v>15.98770335576747</v>
      </c>
      <c r="M2729" s="1">
        <v>4.7347116314903383E-2</v>
      </c>
      <c r="N2729" s="1">
        <v>7.3257160856833199</v>
      </c>
      <c r="O2729" s="1"/>
      <c r="P2729" s="1">
        <v>2.8974371404131518</v>
      </c>
      <c r="Q2729" s="1">
        <v>4.4336368561116402</v>
      </c>
      <c r="R2729" s="1">
        <v>0.94819819816215156</v>
      </c>
      <c r="S2729" s="1">
        <v>0.87931034482544268</v>
      </c>
      <c r="T2729" s="1">
        <v>4.1688127584170207</v>
      </c>
    </row>
    <row r="2730" spans="1:20" x14ac:dyDescent="0.3">
      <c r="A2730" s="25">
        <v>40550</v>
      </c>
      <c r="B2730" s="1">
        <v>3.8237818476774068</v>
      </c>
      <c r="C2730" s="1">
        <v>1.331891030240778</v>
      </c>
      <c r="D2730" s="1">
        <v>0.84007292813342616</v>
      </c>
      <c r="E2730" s="1">
        <v>1.5904989901562729</v>
      </c>
      <c r="F2730" s="1">
        <v>26.615461166260111</v>
      </c>
      <c r="G2730" s="1">
        <v>14.74482107667292</v>
      </c>
      <c r="H2730" s="1"/>
      <c r="I2730" s="1">
        <v>3.1634407263389801</v>
      </c>
      <c r="J2730" s="1">
        <v>1.038662050301403</v>
      </c>
      <c r="K2730" s="1">
        <v>11.596843083571059</v>
      </c>
      <c r="L2730" s="1">
        <v>15.650021356629299</v>
      </c>
      <c r="M2730" s="1">
        <v>4.7094456271410727E-2</v>
      </c>
      <c r="N2730" s="1">
        <v>7.2590662840861437</v>
      </c>
      <c r="O2730" s="1"/>
      <c r="P2730" s="1">
        <v>2.871419337468287</v>
      </c>
      <c r="Q2730" s="1">
        <v>4.4559164383136087</v>
      </c>
      <c r="R2730" s="1">
        <v>0.96396396395752704</v>
      </c>
      <c r="S2730" s="1">
        <v>0.86206896551676537</v>
      </c>
      <c r="T2730" s="1">
        <v>4.1380389840519882</v>
      </c>
    </row>
    <row r="2731" spans="1:20" x14ac:dyDescent="0.3">
      <c r="A2731" s="25">
        <v>40553</v>
      </c>
      <c r="B2731" s="1">
        <v>3.7808781444171951</v>
      </c>
      <c r="C2731" s="1">
        <v>1.318208982811333</v>
      </c>
      <c r="D2731" s="1">
        <v>0.84007292813342616</v>
      </c>
      <c r="E2731" s="1">
        <v>1.600575391240743</v>
      </c>
      <c r="F2731" s="1">
        <v>26.535644287668848</v>
      </c>
      <c r="G2731" s="1">
        <v>14.785297189254919</v>
      </c>
      <c r="H2731" s="1"/>
      <c r="I2731" s="1">
        <v>3.1878798597817379</v>
      </c>
      <c r="J2731" s="1">
        <v>1.029159799673139</v>
      </c>
      <c r="K2731" s="1">
        <v>11.6955768905346</v>
      </c>
      <c r="L2731" s="1">
        <v>15.70796309448253</v>
      </c>
      <c r="M2731" s="1">
        <v>4.7740172319559487E-2</v>
      </c>
      <c r="N2731" s="1">
        <v>7.3044154998694122</v>
      </c>
      <c r="O2731" s="1"/>
      <c r="P2731" s="1">
        <v>2.8856108663955702</v>
      </c>
      <c r="Q2731" s="1">
        <v>4.4994628942255241</v>
      </c>
      <c r="R2731" s="1">
        <v>0.983783783788032</v>
      </c>
      <c r="S2731" s="1">
        <v>0.87068965517110419</v>
      </c>
      <c r="T2731" s="1">
        <v>4.1421736562315514</v>
      </c>
    </row>
    <row r="2732" spans="1:20" x14ac:dyDescent="0.3">
      <c r="A2732" s="25">
        <v>40554</v>
      </c>
      <c r="B2732" s="1">
        <v>3.7925879364888022</v>
      </c>
      <c r="C2732" s="1">
        <v>1.323007893684998</v>
      </c>
      <c r="D2732" s="1">
        <v>0.84007292813342616</v>
      </c>
      <c r="E2732" s="1">
        <v>1.6131540586941859</v>
      </c>
      <c r="F2732" s="1">
        <v>26.816647139202701</v>
      </c>
      <c r="G2732" s="1">
        <v>14.80608216268409</v>
      </c>
      <c r="H2732" s="1"/>
      <c r="I2732" s="1">
        <v>3.2086413197099359</v>
      </c>
      <c r="J2732" s="1">
        <v>1.0401632699812089</v>
      </c>
      <c r="K2732" s="1">
        <v>11.50000536178058</v>
      </c>
      <c r="L2732" s="1">
        <v>15.83000161411487</v>
      </c>
      <c r="M2732" s="1">
        <v>4.8286982936859173E-2</v>
      </c>
      <c r="N2732" s="1">
        <v>7.3038676714299324</v>
      </c>
      <c r="O2732" s="1"/>
      <c r="P2732" s="1">
        <v>2.8974371404131518</v>
      </c>
      <c r="Q2732" s="1">
        <v>4.5217424764274927</v>
      </c>
      <c r="R2732" s="1">
        <v>0.99774774770268959</v>
      </c>
      <c r="S2732" s="1">
        <v>0.87068965517110419</v>
      </c>
      <c r="T2732" s="1">
        <v>4.1596574128765598</v>
      </c>
    </row>
    <row r="2733" spans="1:20" x14ac:dyDescent="0.3">
      <c r="A2733" s="25">
        <v>40555</v>
      </c>
      <c r="B2733" s="1">
        <v>3.866056088305025</v>
      </c>
      <c r="C2733" s="1">
        <v>1.357665306779632</v>
      </c>
      <c r="D2733" s="1">
        <v>0.84007292813342616</v>
      </c>
      <c r="E2733" s="1">
        <v>1.60655060584878</v>
      </c>
      <c r="F2733" s="1">
        <v>27.4278017440094</v>
      </c>
      <c r="G2733" s="1">
        <v>14.785107166887659</v>
      </c>
      <c r="H2733" s="1"/>
      <c r="I2733" s="1">
        <v>3.2676758779567692</v>
      </c>
      <c r="J2733" s="1">
        <v>1.0564760491120679</v>
      </c>
      <c r="K2733" s="1">
        <v>11.58256677706702</v>
      </c>
      <c r="L2733" s="1">
        <v>16.169956365211629</v>
      </c>
      <c r="M2733" s="1">
        <v>4.8334505049788652E-2</v>
      </c>
      <c r="N2733" s="1">
        <v>7.4434720846579054</v>
      </c>
      <c r="O2733" s="1"/>
      <c r="P2733" s="1">
        <v>2.968394784518642</v>
      </c>
      <c r="Q2733" s="1">
        <v>4.5521237249477569</v>
      </c>
      <c r="R2733" s="1">
        <v>1.013063063010023</v>
      </c>
      <c r="S2733" s="1">
        <v>0.8879310344797815</v>
      </c>
      <c r="T2733" s="1">
        <v>4.2310691080921528</v>
      </c>
    </row>
    <row r="2734" spans="1:20" x14ac:dyDescent="0.3">
      <c r="A2734" s="25">
        <v>40556</v>
      </c>
      <c r="B2734" s="1">
        <v>3.9201105106226071</v>
      </c>
      <c r="C2734" s="1">
        <v>1.333954717274326</v>
      </c>
      <c r="D2734" s="1">
        <v>0.84007292813342616</v>
      </c>
      <c r="E2734" s="1">
        <v>1.59062898028133</v>
      </c>
      <c r="F2734" s="1">
        <v>27.164182984729798</v>
      </c>
      <c r="G2734" s="1">
        <v>14.64982968755962</v>
      </c>
      <c r="H2734" s="1"/>
      <c r="I2734" s="1">
        <v>3.281903194364943</v>
      </c>
      <c r="J2734" s="1">
        <v>1.037108951011845</v>
      </c>
      <c r="K2734" s="1">
        <v>11.31518672184227</v>
      </c>
      <c r="L2734" s="1">
        <v>15.920354054152551</v>
      </c>
      <c r="M2734" s="1">
        <v>4.8413405745685277E-2</v>
      </c>
      <c r="N2734" s="1">
        <v>7.2921826845071278</v>
      </c>
      <c r="O2734" s="1"/>
      <c r="P2734" s="1">
        <v>2.9021676499670921</v>
      </c>
      <c r="Q2734" s="1">
        <v>4.5774414319324137</v>
      </c>
      <c r="R2734" s="1">
        <v>0.98378378378803222</v>
      </c>
      <c r="S2734" s="1">
        <v>0.87068965517110419</v>
      </c>
      <c r="T2734" s="1">
        <v>4.1772593030124128</v>
      </c>
    </row>
    <row r="2735" spans="1:20" x14ac:dyDescent="0.3">
      <c r="A2735" s="25">
        <v>40557</v>
      </c>
      <c r="B2735" s="1">
        <v>3.9503612689373502</v>
      </c>
      <c r="C2735" s="1">
        <v>1.316517299802298</v>
      </c>
      <c r="D2735" s="1">
        <v>0.84007292813342616</v>
      </c>
      <c r="E2735" s="1">
        <v>1.5849751165490391</v>
      </c>
      <c r="F2735" s="1">
        <v>27.209886923999999</v>
      </c>
      <c r="G2735" s="1">
        <v>14.537323099531161</v>
      </c>
      <c r="H2735" s="1"/>
      <c r="I2735" s="1">
        <v>3.2560837704867258</v>
      </c>
      <c r="J2735" s="1">
        <v>1.0483449490965751</v>
      </c>
      <c r="K2735" s="1">
        <v>11.40436359209848</v>
      </c>
      <c r="L2735" s="1">
        <v>16.043232740022439</v>
      </c>
      <c r="M2735" s="1">
        <v>4.9151188345402552E-2</v>
      </c>
      <c r="N2735" s="1">
        <v>7.3346284839815494</v>
      </c>
      <c r="O2735" s="1"/>
      <c r="P2735" s="1">
        <v>3.1930939913836189</v>
      </c>
      <c r="Q2735" s="1">
        <v>4.5926320560769822</v>
      </c>
      <c r="R2735" s="1">
        <v>0.97972972968145322</v>
      </c>
      <c r="S2735" s="1">
        <v>0.86206896551676548</v>
      </c>
      <c r="T2735" s="1">
        <v>4.190194920259902</v>
      </c>
    </row>
    <row r="2736" spans="1:20" x14ac:dyDescent="0.3">
      <c r="A2736" s="25">
        <v>40560</v>
      </c>
      <c r="B2736" s="1">
        <v>3.9386642609558868</v>
      </c>
      <c r="C2736" s="1">
        <v>1.3061900501472321</v>
      </c>
      <c r="D2736" s="1">
        <v>0.84007292813342616</v>
      </c>
      <c r="E2736" s="1">
        <v>1.579883569926493</v>
      </c>
      <c r="F2736" s="1">
        <v>27.254103673436191</v>
      </c>
      <c r="G2736" s="1">
        <v>14.572960878915749</v>
      </c>
      <c r="H2736" s="1"/>
      <c r="I2736" s="1">
        <v>3.228777702631124</v>
      </c>
      <c r="J2736" s="1">
        <v>1.035853826624576</v>
      </c>
      <c r="K2736" s="1">
        <v>11.358172961683771</v>
      </c>
      <c r="L2736" s="1">
        <v>15.82885241562122</v>
      </c>
      <c r="M2736" s="1">
        <v>4.8214158324599438E-2</v>
      </c>
      <c r="N2736" s="1">
        <v>7.292351118238706</v>
      </c>
      <c r="O2736" s="1"/>
      <c r="P2736" s="1">
        <v>3.1576151693308732</v>
      </c>
      <c r="Q2736" s="1">
        <v>4.5663016408314281</v>
      </c>
      <c r="R2736" s="1">
        <v>1</v>
      </c>
      <c r="S2736" s="1">
        <v>0.85344827586242689</v>
      </c>
      <c r="T2736" s="1">
        <v>4.1706438275251116</v>
      </c>
    </row>
    <row r="2737" spans="1:20" x14ac:dyDescent="0.3">
      <c r="A2737" s="25">
        <v>40561</v>
      </c>
      <c r="B2737" s="1">
        <v>3.908504537229339</v>
      </c>
      <c r="C2737" s="1">
        <v>1.33646630004345</v>
      </c>
      <c r="D2737" s="1">
        <v>0.84007292813342616</v>
      </c>
      <c r="E2737" s="1">
        <v>1.5757883828253909</v>
      </c>
      <c r="F2737" s="1">
        <v>27.411635227772589</v>
      </c>
      <c r="G2737" s="1">
        <v>14.53743000691343</v>
      </c>
      <c r="H2737" s="1"/>
      <c r="I2737" s="1">
        <v>3.2296775024272861</v>
      </c>
      <c r="J2737" s="1">
        <v>1.0406851865835289</v>
      </c>
      <c r="K2737" s="1">
        <v>11.27827416682625</v>
      </c>
      <c r="L2737" s="1">
        <v>15.778935384456229</v>
      </c>
      <c r="M2737" s="1">
        <v>4.8694335961875827E-2</v>
      </c>
      <c r="N2737" s="1">
        <v>7.3552806081569084</v>
      </c>
      <c r="O2737" s="1"/>
      <c r="P2737" s="1">
        <v>3.2167465396842432</v>
      </c>
      <c r="Q2737" s="1">
        <v>4.4488274802562078</v>
      </c>
      <c r="R2737" s="1">
        <v>1.006756756749033</v>
      </c>
      <c r="S2737" s="1">
        <v>0.8620689655167656</v>
      </c>
      <c r="T2737" s="1">
        <v>4.1889545186060326</v>
      </c>
    </row>
    <row r="2738" spans="1:20" x14ac:dyDescent="0.3">
      <c r="A2738" s="25">
        <v>40562</v>
      </c>
      <c r="B2738" s="1">
        <v>3.8642111890582891</v>
      </c>
      <c r="C2738" s="1">
        <v>1.316726644016498</v>
      </c>
      <c r="D2738" s="1">
        <v>0.84007292813342616</v>
      </c>
      <c r="E2738" s="1">
        <v>1.559908185425805</v>
      </c>
      <c r="F2738" s="1">
        <v>26.881447341162431</v>
      </c>
      <c r="G2738" s="1">
        <v>14.516574131207591</v>
      </c>
      <c r="H2738" s="1"/>
      <c r="I2738" s="1">
        <v>3.1956925736040338</v>
      </c>
      <c r="J2738" s="1">
        <v>1.0403829726412059</v>
      </c>
      <c r="K2738" s="1">
        <v>11.185719220966639</v>
      </c>
      <c r="L2738" s="1">
        <v>15.546644388306021</v>
      </c>
      <c r="M2738" s="1">
        <v>4.8432715542998578E-2</v>
      </c>
      <c r="N2738" s="1">
        <v>7.2906514208023818</v>
      </c>
      <c r="O2738" s="1"/>
      <c r="P2738" s="1">
        <v>3.214381284774543</v>
      </c>
      <c r="Q2738" s="1">
        <v>4.4336368561116393</v>
      </c>
      <c r="R2738" s="1">
        <v>0.98423423420462464</v>
      </c>
      <c r="S2738" s="1">
        <v>0.853448275862427</v>
      </c>
      <c r="T2738" s="1">
        <v>4.1380980507974083</v>
      </c>
    </row>
    <row r="2739" spans="1:20" x14ac:dyDescent="0.3">
      <c r="A2739" s="25">
        <v>40563</v>
      </c>
      <c r="B2739" s="1">
        <v>3.8456501171062309</v>
      </c>
      <c r="C2739" s="1">
        <v>1.3109475429880331</v>
      </c>
      <c r="D2739" s="1">
        <v>0.84007292813342616</v>
      </c>
      <c r="E2739" s="1">
        <v>1.5510463532704331</v>
      </c>
      <c r="F2739" s="1">
        <v>26.655628213858481</v>
      </c>
      <c r="G2739" s="1">
        <v>14.423376692042</v>
      </c>
      <c r="H2739" s="1"/>
      <c r="I2739" s="1">
        <v>3.187243903320212</v>
      </c>
      <c r="J2739" s="1">
        <v>1.0375562310567359</v>
      </c>
      <c r="K2739" s="1">
        <v>11.08172041933955</v>
      </c>
      <c r="L2739" s="1">
        <v>15.26098687486431</v>
      </c>
      <c r="M2739" s="1">
        <v>4.92298540865682E-2</v>
      </c>
      <c r="N2739" s="1">
        <v>7.2435702135180406</v>
      </c>
      <c r="O2739" s="1"/>
      <c r="P2739" s="1">
        <v>3.2309380683460649</v>
      </c>
      <c r="Q2739" s="1">
        <v>4.2827433220023394</v>
      </c>
      <c r="R2739" s="1">
        <v>0.96396396395752704</v>
      </c>
      <c r="S2739" s="1">
        <v>0.853448275862427</v>
      </c>
      <c r="T2739" s="1">
        <v>4.1087418783225118</v>
      </c>
    </row>
    <row r="2740" spans="1:20" x14ac:dyDescent="0.3">
      <c r="A2740" s="25">
        <v>40564</v>
      </c>
      <c r="B2740" s="1">
        <v>3.8106062997408432</v>
      </c>
      <c r="C2740" s="1">
        <v>1.291363522907427</v>
      </c>
      <c r="D2740" s="1">
        <v>0.84007292813342616</v>
      </c>
      <c r="E2740" s="1">
        <v>1.5378867631786519</v>
      </c>
      <c r="F2740" s="1">
        <v>26.72055953354959</v>
      </c>
      <c r="G2740" s="1">
        <v>14.30331097170294</v>
      </c>
      <c r="H2740" s="1"/>
      <c r="I2740" s="1">
        <v>3.230319682036018</v>
      </c>
      <c r="J2740" s="1">
        <v>1.041735392780778</v>
      </c>
      <c r="K2740" s="1">
        <v>11.007457834227869</v>
      </c>
      <c r="L2740" s="1">
        <v>15.22911069689712</v>
      </c>
      <c r="M2740" s="1">
        <v>4.9210775218431542E-2</v>
      </c>
      <c r="N2740" s="1">
        <v>7.116899633456689</v>
      </c>
      <c r="O2740" s="1"/>
      <c r="P2740" s="1">
        <v>3.167076188438755</v>
      </c>
      <c r="Q2740" s="1">
        <v>4.1176718722404919</v>
      </c>
      <c r="R2740" s="1">
        <v>0.95045045045946197</v>
      </c>
      <c r="S2740" s="1">
        <v>0.83620689655374969</v>
      </c>
      <c r="T2740" s="1">
        <v>4.0834613112817557</v>
      </c>
    </row>
    <row r="2741" spans="1:20" x14ac:dyDescent="0.3">
      <c r="A2741" s="25">
        <v>40567</v>
      </c>
      <c r="B2741" s="1">
        <v>3.8302018621376588</v>
      </c>
      <c r="C2741" s="1">
        <v>1.305627982930996</v>
      </c>
      <c r="D2741" s="1">
        <v>0.84007292813342616</v>
      </c>
      <c r="E2741" s="1">
        <v>1.5567190629023639</v>
      </c>
      <c r="F2741" s="1">
        <v>26.748193911995848</v>
      </c>
      <c r="G2741" s="1">
        <v>14.464810224099081</v>
      </c>
      <c r="H2741" s="1"/>
      <c r="I2741" s="1">
        <v>3.229996216900584</v>
      </c>
      <c r="J2741" s="1">
        <v>1.0454457209949219</v>
      </c>
      <c r="K2741" s="1">
        <v>11.212028843530151</v>
      </c>
      <c r="L2741" s="1">
        <v>15.364485724737939</v>
      </c>
      <c r="M2741" s="1">
        <v>5.0072731141727653E-2</v>
      </c>
      <c r="N2741" s="1">
        <v>7.0665117634789993</v>
      </c>
      <c r="O2741" s="1"/>
      <c r="P2741" s="1">
        <v>3.1528846597769329</v>
      </c>
      <c r="Q2741" s="1">
        <v>4.1521039538043416</v>
      </c>
      <c r="R2741" s="1">
        <v>0.94369369363898004</v>
      </c>
      <c r="S2741" s="1">
        <v>0.83620689655374969</v>
      </c>
      <c r="T2741" s="1">
        <v>4.1007678676904984</v>
      </c>
    </row>
    <row r="2742" spans="1:20" x14ac:dyDescent="0.3">
      <c r="A2742" s="25">
        <v>40569</v>
      </c>
      <c r="B2742" s="1">
        <v>3.7963952895507682</v>
      </c>
      <c r="C2742" s="1">
        <v>1.2460407476801589</v>
      </c>
      <c r="D2742" s="1">
        <v>0.84007292813342616</v>
      </c>
      <c r="E2742" s="1">
        <v>1.519065696268441</v>
      </c>
      <c r="F2742" s="1">
        <v>26.442648250589372</v>
      </c>
      <c r="G2742" s="1">
        <v>14.346341607293789</v>
      </c>
      <c r="H2742" s="1"/>
      <c r="I2742" s="1">
        <v>3.146201486957442</v>
      </c>
      <c r="J2742" s="1">
        <v>1.0401233685838369</v>
      </c>
      <c r="K2742" s="1">
        <v>11.211305105072491</v>
      </c>
      <c r="L2742" s="1">
        <v>15.218448168868269</v>
      </c>
      <c r="M2742" s="1">
        <v>4.9868657517781363E-2</v>
      </c>
      <c r="N2742" s="1">
        <v>7.0941821274972741</v>
      </c>
      <c r="O2742" s="1"/>
      <c r="P2742" s="1">
        <v>3.126866856832069</v>
      </c>
      <c r="Q2742" s="1">
        <v>4.2219808251929356</v>
      </c>
      <c r="R2742" s="1">
        <v>0.92702702701041961</v>
      </c>
      <c r="S2742" s="1">
        <v>0.82758620689941109</v>
      </c>
      <c r="T2742" s="1">
        <v>4.0584170112226889</v>
      </c>
    </row>
    <row r="2743" spans="1:20" x14ac:dyDescent="0.3">
      <c r="A2743" s="25">
        <v>40570</v>
      </c>
      <c r="B2743" s="1">
        <v>3.7654418766999851</v>
      </c>
      <c r="C2743" s="1">
        <v>1.212505748701447</v>
      </c>
      <c r="D2743" s="1">
        <v>0.84007292813342616</v>
      </c>
      <c r="E2743" s="1">
        <v>1.4691906040870291</v>
      </c>
      <c r="F2743" s="1">
        <v>26.235604702731951</v>
      </c>
      <c r="G2743" s="1">
        <v>14.11203784323323</v>
      </c>
      <c r="H2743" s="1"/>
      <c r="I2743" s="1">
        <v>3.1293595821268991</v>
      </c>
      <c r="J2743" s="1">
        <v>1.0218207198813329</v>
      </c>
      <c r="K2743" s="1">
        <v>11.16266581009743</v>
      </c>
      <c r="L2743" s="1">
        <v>15.25291141792024</v>
      </c>
      <c r="M2743" s="1">
        <v>4.9918034228263138E-2</v>
      </c>
      <c r="N2743" s="1">
        <v>7.0352586871290734</v>
      </c>
      <c r="O2743" s="1"/>
      <c r="P2743" s="1">
        <v>3.1812677173660369</v>
      </c>
      <c r="Q2743" s="1">
        <v>4.2250189499756239</v>
      </c>
      <c r="R2743" s="1">
        <v>0.90945945940577555</v>
      </c>
      <c r="S2743" s="1">
        <v>0.82758620689941109</v>
      </c>
      <c r="T2743" s="1">
        <v>4.0194920259893756</v>
      </c>
    </row>
    <row r="2744" spans="1:20" x14ac:dyDescent="0.3">
      <c r="A2744" s="25">
        <v>40571</v>
      </c>
      <c r="B2744" s="1">
        <v>3.7203899465954429</v>
      </c>
      <c r="C2744" s="1">
        <v>1.188229029015051</v>
      </c>
      <c r="D2744" s="1">
        <v>0.84007292813342616</v>
      </c>
      <c r="E2744" s="1">
        <v>1.419536605341692</v>
      </c>
      <c r="F2744" s="1">
        <v>25.668954812090711</v>
      </c>
      <c r="G2744" s="1">
        <v>13.56534210550141</v>
      </c>
      <c r="H2744" s="1"/>
      <c r="I2744" s="1">
        <v>3.05470880663785</v>
      </c>
      <c r="J2744" s="1">
        <v>0.99060172920773681</v>
      </c>
      <c r="K2744" s="1">
        <v>10.94870197899832</v>
      </c>
      <c r="L2744" s="1">
        <v>14.906166640132209</v>
      </c>
      <c r="M2744" s="1">
        <v>4.9192641233928837E-2</v>
      </c>
      <c r="N2744" s="1">
        <v>6.9692233694278611</v>
      </c>
      <c r="O2744" s="1"/>
      <c r="P2744" s="1">
        <v>3.1978245012030211</v>
      </c>
      <c r="Q2744" s="1">
        <v>4.0771635408801377</v>
      </c>
      <c r="R2744" s="1">
        <v>0.89414414409844201</v>
      </c>
      <c r="S2744" s="1">
        <v>0.79310344828205637</v>
      </c>
      <c r="T2744" s="1">
        <v>3.9395747194329669</v>
      </c>
    </row>
    <row r="2745" spans="1:20" x14ac:dyDescent="0.3">
      <c r="A2745" s="25">
        <v>40574</v>
      </c>
      <c r="B2745" s="1">
        <v>3.748945620569605</v>
      </c>
      <c r="C2745" s="1">
        <v>1.187506582545923</v>
      </c>
      <c r="D2745" s="1">
        <v>0.84007292813342616</v>
      </c>
      <c r="E2745" s="1">
        <v>1.424667654289923</v>
      </c>
      <c r="F2745" s="1">
        <v>25.855412750889379</v>
      </c>
      <c r="G2745" s="1">
        <v>13.453093913682579</v>
      </c>
      <c r="H2745" s="1"/>
      <c r="I2745" s="1">
        <v>3.0433937531961659</v>
      </c>
      <c r="J2745" s="1">
        <v>0.96549702953438576</v>
      </c>
      <c r="K2745" s="1">
        <v>10.78376483315683</v>
      </c>
      <c r="L2745" s="1">
        <v>14.641789212300839</v>
      </c>
      <c r="M2745" s="1">
        <v>4.8825062847836387E-2</v>
      </c>
      <c r="N2745" s="1">
        <v>6.9916975788757867</v>
      </c>
      <c r="O2745" s="1"/>
      <c r="P2745" s="1">
        <v>3.1978245012030211</v>
      </c>
      <c r="Q2745" s="1">
        <v>4.1318497881241631</v>
      </c>
      <c r="R2745" s="1">
        <v>0.89369369368184959</v>
      </c>
      <c r="S2745" s="1">
        <v>0.78448275862771766</v>
      </c>
      <c r="T2745" s="1">
        <v>3.932309509746021</v>
      </c>
    </row>
    <row r="2746" spans="1:20" x14ac:dyDescent="0.3">
      <c r="A2746" s="25">
        <v>40575</v>
      </c>
      <c r="B2746" s="1">
        <v>3.7437188048551069</v>
      </c>
      <c r="C2746" s="1">
        <v>1.240345339976352</v>
      </c>
      <c r="D2746" s="1">
        <v>0.84007292813342616</v>
      </c>
      <c r="E2746" s="1">
        <v>1.4477904742483561</v>
      </c>
      <c r="F2746" s="1">
        <v>26.52606565878477</v>
      </c>
      <c r="G2746" s="1">
        <v>13.645924861426071</v>
      </c>
      <c r="H2746" s="1"/>
      <c r="I2746" s="1">
        <v>3.1193206587442468</v>
      </c>
      <c r="J2746" s="1">
        <v>0.97762603214494337</v>
      </c>
      <c r="K2746" s="1">
        <v>10.83992265373516</v>
      </c>
      <c r="L2746" s="1">
        <v>14.76792648329103</v>
      </c>
      <c r="M2746" s="1">
        <v>4.8831483206100187E-2</v>
      </c>
      <c r="N2746" s="1">
        <v>7.1636483468807386</v>
      </c>
      <c r="O2746" s="1"/>
      <c r="P2746" s="1">
        <v>3.2262075587921251</v>
      </c>
      <c r="Q2746" s="1">
        <v>4.2280570749894384</v>
      </c>
      <c r="R2746" s="1">
        <v>0.88828828825404382</v>
      </c>
      <c r="S2746" s="1">
        <v>0.78448275862771766</v>
      </c>
      <c r="T2746" s="1">
        <v>4.0075014766686428</v>
      </c>
    </row>
    <row r="2747" spans="1:20" x14ac:dyDescent="0.3">
      <c r="A2747" s="25">
        <v>40576</v>
      </c>
      <c r="B2747" s="1">
        <v>3.7144649642164431</v>
      </c>
      <c r="C2747" s="1">
        <v>1.183795251709119</v>
      </c>
      <c r="D2747" s="1">
        <v>0.84007292813342616</v>
      </c>
      <c r="E2747" s="1">
        <v>1.4073876306916131</v>
      </c>
      <c r="F2747" s="1">
        <v>26.06181508184418</v>
      </c>
      <c r="G2747" s="1">
        <v>13.5347921013489</v>
      </c>
      <c r="H2747" s="1"/>
      <c r="I2747" s="1">
        <v>3.0497043049619208</v>
      </c>
      <c r="J2747" s="1">
        <v>0.96051208941592359</v>
      </c>
      <c r="K2747" s="1">
        <v>10.613994006687699</v>
      </c>
      <c r="L2747" s="1">
        <v>14.58308260062161</v>
      </c>
      <c r="M2747" s="1">
        <v>4.8358110095593397E-2</v>
      </c>
      <c r="N2747" s="1">
        <v>7.1107428136252322</v>
      </c>
      <c r="O2747" s="1"/>
      <c r="P2747" s="1">
        <v>3.264051635754571</v>
      </c>
      <c r="Q2747" s="1">
        <v>4.1541293703261326</v>
      </c>
      <c r="R2747" s="1">
        <v>0.8509009008903442</v>
      </c>
      <c r="S2747" s="1">
        <v>0.75862068965088514</v>
      </c>
      <c r="T2747" s="1">
        <v>3.939043118724165</v>
      </c>
    </row>
    <row r="2748" spans="1:20" x14ac:dyDescent="0.3">
      <c r="A2748" s="25">
        <v>40577</v>
      </c>
      <c r="B2748" s="1">
        <v>3.7219455058876649</v>
      </c>
      <c r="C2748" s="1">
        <v>1.18847587287579</v>
      </c>
      <c r="D2748" s="1">
        <v>0.84007292813342616</v>
      </c>
      <c r="E2748" s="1">
        <v>1.3752186742387991</v>
      </c>
      <c r="F2748" s="1">
        <v>26.262153012210209</v>
      </c>
      <c r="G2748" s="1">
        <v>13.48096027003313</v>
      </c>
      <c r="H2748" s="1"/>
      <c r="I2748" s="1">
        <v>3.0262862409780591</v>
      </c>
      <c r="J2748" s="1">
        <v>0.9576126131599888</v>
      </c>
      <c r="K2748" s="1">
        <v>10.476763135102949</v>
      </c>
      <c r="L2748" s="1">
        <v>14.428495644334991</v>
      </c>
      <c r="M2748" s="1">
        <v>4.8659241034786402E-2</v>
      </c>
      <c r="N2748" s="1">
        <v>7.1890675453741846</v>
      </c>
      <c r="O2748" s="1"/>
      <c r="P2748" s="1">
        <v>3.2806084193260938</v>
      </c>
      <c r="Q2748" s="1">
        <v>4.146027704007837</v>
      </c>
      <c r="R2748" s="1">
        <v>0.82657657653666772</v>
      </c>
      <c r="S2748" s="1">
        <v>0.74999999999654654</v>
      </c>
      <c r="T2748" s="1">
        <v>3.9435321913762622</v>
      </c>
    </row>
    <row r="2749" spans="1:20" x14ac:dyDescent="0.3">
      <c r="A2749" s="25">
        <v>40578</v>
      </c>
      <c r="B2749" s="1">
        <v>3.6868469122516561</v>
      </c>
      <c r="C2749" s="1">
        <v>1.143439592996512</v>
      </c>
      <c r="D2749" s="1">
        <v>0.84007292813342616</v>
      </c>
      <c r="E2749" s="1">
        <v>1.3520782688522821</v>
      </c>
      <c r="F2749" s="1">
        <v>25.741160409629881</v>
      </c>
      <c r="G2749" s="1">
        <v>13.2338323973608</v>
      </c>
      <c r="H2749" s="1"/>
      <c r="I2749" s="1">
        <v>2.9017406530085572</v>
      </c>
      <c r="J2749" s="1">
        <v>0.9345975044874264</v>
      </c>
      <c r="K2749" s="1">
        <v>10.32158539594016</v>
      </c>
      <c r="L2749" s="1">
        <v>13.968082090830681</v>
      </c>
      <c r="M2749" s="1">
        <v>4.7785567814728459E-2</v>
      </c>
      <c r="N2749" s="1">
        <v>7.0344100708619379</v>
      </c>
      <c r="O2749" s="1"/>
      <c r="P2749" s="1">
        <v>3.2001897558472598</v>
      </c>
      <c r="Q2749" s="1">
        <v>4.0609602084746728</v>
      </c>
      <c r="R2749" s="1">
        <v>0.81306306303860265</v>
      </c>
      <c r="S2749" s="1">
        <v>0.72413793103353052</v>
      </c>
      <c r="T2749" s="1">
        <v>3.8552274069698829</v>
      </c>
    </row>
    <row r="2750" spans="1:20" x14ac:dyDescent="0.3">
      <c r="A2750" s="25">
        <v>40581</v>
      </c>
      <c r="B2750" s="1">
        <v>3.7194015581848761</v>
      </c>
      <c r="C2750" s="1">
        <v>1.1463988137480139</v>
      </c>
      <c r="D2750" s="1">
        <v>0.84007292813342616</v>
      </c>
      <c r="E2750" s="1">
        <v>1.371264068184282</v>
      </c>
      <c r="F2750" s="1">
        <v>25.781863105496591</v>
      </c>
      <c r="G2750" s="1">
        <v>13.327191106746071</v>
      </c>
      <c r="H2750" s="1"/>
      <c r="I2750" s="1">
        <v>2.9628834018472281</v>
      </c>
      <c r="J2750" s="1">
        <v>0.93867775647001395</v>
      </c>
      <c r="K2750" s="1">
        <v>10.309150787274319</v>
      </c>
      <c r="L2750" s="1">
        <v>14.10920659079264</v>
      </c>
      <c r="M2750" s="1">
        <v>4.8662788163800472E-2</v>
      </c>
      <c r="N2750" s="1">
        <v>6.9216431391262896</v>
      </c>
      <c r="O2750" s="1"/>
      <c r="P2750" s="1">
        <v>3.3681228472685678</v>
      </c>
      <c r="Q2750" s="1">
        <v>4.1561547868479236</v>
      </c>
      <c r="R2750" s="1">
        <v>0.83018018015520489</v>
      </c>
      <c r="S2750" s="1">
        <v>0.70689655172485311</v>
      </c>
      <c r="T2750" s="1">
        <v>3.8607206142941588</v>
      </c>
    </row>
    <row r="2751" spans="1:20" x14ac:dyDescent="0.3">
      <c r="A2751" s="25">
        <v>40582</v>
      </c>
      <c r="B2751" s="1">
        <v>3.7145922587047391</v>
      </c>
      <c r="C2751" s="1">
        <v>1.175651090418508</v>
      </c>
      <c r="D2751" s="1">
        <v>0.84007292813342616</v>
      </c>
      <c r="E2751" s="1">
        <v>1.4105615967581819</v>
      </c>
      <c r="F2751" s="1">
        <v>25.759198592529302</v>
      </c>
      <c r="G2751" s="1">
        <v>13.30666336084324</v>
      </c>
      <c r="H2751" s="1"/>
      <c r="I2751" s="1">
        <v>2.9504763848395359</v>
      </c>
      <c r="J2751" s="1">
        <v>0.93378220071118045</v>
      </c>
      <c r="K2751" s="1">
        <v>10.37475604786778</v>
      </c>
      <c r="L2751" s="1">
        <v>14.44208591347382</v>
      </c>
      <c r="M2751" s="1">
        <v>4.8361912590545758E-2</v>
      </c>
      <c r="N2751" s="1">
        <v>6.9433131193055999</v>
      </c>
      <c r="O2751" s="1"/>
      <c r="P2751" s="1">
        <v>3.3562965732509862</v>
      </c>
      <c r="Q2751" s="1">
        <v>4.1480531207607552</v>
      </c>
      <c r="R2751" s="1">
        <v>0.84774774775984896</v>
      </c>
      <c r="S2751" s="1">
        <v>0.74137931034220772</v>
      </c>
      <c r="T2751" s="1">
        <v>3.884878913171891</v>
      </c>
    </row>
    <row r="2752" spans="1:20" x14ac:dyDescent="0.3">
      <c r="A2752" s="25">
        <v>40583</v>
      </c>
      <c r="B2752" s="1">
        <v>3.654129026921245</v>
      </c>
      <c r="C2752" s="1">
        <v>1.1390374740213189</v>
      </c>
      <c r="D2752" s="1">
        <v>0.84007292813342616</v>
      </c>
      <c r="E2752" s="1">
        <v>1.362530044865115</v>
      </c>
      <c r="F2752" s="1">
        <v>25.042734857291819</v>
      </c>
      <c r="G2752" s="1">
        <v>13.00457159815292</v>
      </c>
      <c r="H2752" s="1"/>
      <c r="I2752" s="1">
        <v>2.8729080038769799</v>
      </c>
      <c r="J2752" s="1">
        <v>0.91747270774144962</v>
      </c>
      <c r="K2752" s="1">
        <v>10.317792157003611</v>
      </c>
      <c r="L2752" s="1">
        <v>14.11899894993379</v>
      </c>
      <c r="M2752" s="1">
        <v>4.7020116717938272E-2</v>
      </c>
      <c r="N2752" s="1">
        <v>6.7856764818911586</v>
      </c>
      <c r="O2752" s="1"/>
      <c r="P2752" s="1">
        <v>3.2616863808448708</v>
      </c>
      <c r="Q2752" s="1">
        <v>4.0812143741548486</v>
      </c>
      <c r="R2752" s="1">
        <v>0.83243243238106601</v>
      </c>
      <c r="S2752" s="1">
        <v>0.7155172413791917</v>
      </c>
      <c r="T2752" s="1">
        <v>3.793089190785595</v>
      </c>
    </row>
    <row r="2753" spans="1:20" x14ac:dyDescent="0.3">
      <c r="A2753" s="25">
        <v>40584</v>
      </c>
      <c r="B2753" s="1">
        <v>3.6520156607058518</v>
      </c>
      <c r="C2753" s="1">
        <v>1.122870258292463</v>
      </c>
      <c r="D2753" s="1">
        <v>0.84007292813342616</v>
      </c>
      <c r="E2753" s="1">
        <v>1.38947906378929</v>
      </c>
      <c r="F2753" s="1">
        <v>25.279352842239319</v>
      </c>
      <c r="G2753" s="1">
        <v>12.896294728640701</v>
      </c>
      <c r="H2753" s="1"/>
      <c r="I2753" s="1">
        <v>2.8629259564494398</v>
      </c>
      <c r="J2753" s="1">
        <v>0.9224783705898556</v>
      </c>
      <c r="K2753" s="1">
        <v>10.37378694262229</v>
      </c>
      <c r="L2753" s="1">
        <v>14.158166018993951</v>
      </c>
      <c r="M2753" s="1">
        <v>4.7565428370866282E-2</v>
      </c>
      <c r="N2753" s="1">
        <v>6.8749377780186087</v>
      </c>
      <c r="O2753" s="1"/>
      <c r="P2753" s="1">
        <v>3.223842303882424</v>
      </c>
      <c r="Q2753" s="1">
        <v>4.0802016658939531</v>
      </c>
      <c r="R2753" s="1">
        <v>0.82882882883397813</v>
      </c>
      <c r="S2753" s="1">
        <v>0.7155172413791917</v>
      </c>
      <c r="T2753" s="1">
        <v>3.814353219137633</v>
      </c>
    </row>
    <row r="2754" spans="1:20" x14ac:dyDescent="0.3">
      <c r="A2754" s="25">
        <v>40585</v>
      </c>
      <c r="B2754" s="1">
        <v>3.675253599536477</v>
      </c>
      <c r="C2754" s="1">
        <v>1.1807636479366099</v>
      </c>
      <c r="D2754" s="1">
        <v>0.84007292813342616</v>
      </c>
      <c r="E2754" s="1">
        <v>1.4238754130401681</v>
      </c>
      <c r="F2754" s="1">
        <v>25.58085417819882</v>
      </c>
      <c r="G2754" s="1">
        <v>13.10710220397725</v>
      </c>
      <c r="H2754" s="1"/>
      <c r="I2754" s="1">
        <v>2.969605061013378</v>
      </c>
      <c r="J2754" s="1">
        <v>0.95200526250775741</v>
      </c>
      <c r="K2754" s="1">
        <v>10.59273305167325</v>
      </c>
      <c r="L2754" s="1">
        <v>14.71199242316847</v>
      </c>
      <c r="M2754" s="1">
        <v>4.7823605092673901E-2</v>
      </c>
      <c r="N2754" s="1">
        <v>6.8835626149915727</v>
      </c>
      <c r="O2754" s="1"/>
      <c r="P2754" s="1">
        <v>3.2687821453085122</v>
      </c>
      <c r="Q2754" s="1">
        <v>4.1075447894004027</v>
      </c>
      <c r="R2754" s="1">
        <v>0.85585585583010815</v>
      </c>
      <c r="S2754" s="1">
        <v>0.73275862068786901</v>
      </c>
      <c r="T2754" s="1">
        <v>3.8839338452451342</v>
      </c>
    </row>
    <row r="2755" spans="1:20" x14ac:dyDescent="0.3">
      <c r="A2755" s="25">
        <v>40588</v>
      </c>
      <c r="B2755" s="1">
        <v>3.6675020822767679</v>
      </c>
      <c r="C2755" s="1">
        <v>1.2193327383688459</v>
      </c>
      <c r="D2755" s="1">
        <v>0.84007292813342616</v>
      </c>
      <c r="E2755" s="1">
        <v>1.432098578808028</v>
      </c>
      <c r="F2755" s="1">
        <v>25.927695007724449</v>
      </c>
      <c r="G2755" s="1">
        <v>13.206031821655721</v>
      </c>
      <c r="H2755" s="1"/>
      <c r="I2755" s="1">
        <v>2.9892382288369972</v>
      </c>
      <c r="J2755" s="1">
        <v>0.96933649988114923</v>
      </c>
      <c r="K2755" s="1">
        <v>10.691747095824789</v>
      </c>
      <c r="L2755" s="1">
        <v>14.80579370931</v>
      </c>
      <c r="M2755" s="1">
        <v>4.7460618457894371E-2</v>
      </c>
      <c r="N2755" s="1">
        <v>6.9908036350116074</v>
      </c>
      <c r="O2755" s="1"/>
      <c r="P2755" s="1">
        <v>3.351566063697045</v>
      </c>
      <c r="Q2755" s="1">
        <v>4.2655272813359764</v>
      </c>
      <c r="R2755" s="1">
        <v>0.87747747746988169</v>
      </c>
      <c r="S2755" s="1">
        <v>0.71551724137919159</v>
      </c>
      <c r="T2755" s="1">
        <v>3.93130537507384</v>
      </c>
    </row>
    <row r="2756" spans="1:20" x14ac:dyDescent="0.3">
      <c r="A2756" s="25">
        <v>40589</v>
      </c>
      <c r="B2756" s="1">
        <v>3.665221451345694</v>
      </c>
      <c r="C2756" s="1">
        <v>1.1957295461656781</v>
      </c>
      <c r="D2756" s="1">
        <v>0.84007292813342616</v>
      </c>
      <c r="E2756" s="1">
        <v>1.417490481836861</v>
      </c>
      <c r="F2756" s="1">
        <v>25.825308181452002</v>
      </c>
      <c r="G2756" s="1">
        <v>13.33882043700646</v>
      </c>
      <c r="H2756" s="1"/>
      <c r="I2756" s="1">
        <v>3.0133248248345201</v>
      </c>
      <c r="J2756" s="1">
        <v>0.94632597693862675</v>
      </c>
      <c r="K2756" s="1">
        <v>10.487860103047151</v>
      </c>
      <c r="L2756" s="1">
        <v>15.066593141690941</v>
      </c>
      <c r="M2756" s="1">
        <v>4.7545106713029972E-2</v>
      </c>
      <c r="N2756" s="1">
        <v>6.9958615247964229</v>
      </c>
      <c r="O2756" s="1"/>
      <c r="P2756" s="1">
        <v>3.32081775119824</v>
      </c>
      <c r="Q2756" s="1">
        <v>4.3252770698844829</v>
      </c>
      <c r="R2756" s="1">
        <v>0.87387387385134463</v>
      </c>
      <c r="S2756" s="1">
        <v>0.70689655172485288</v>
      </c>
      <c r="T2756" s="1">
        <v>3.9185469580626182</v>
      </c>
    </row>
    <row r="2757" spans="1:20" x14ac:dyDescent="0.3">
      <c r="A2757" s="25">
        <v>40590</v>
      </c>
      <c r="B2757" s="1">
        <v>3.7470933338130101</v>
      </c>
      <c r="C2757" s="1">
        <v>1.1932389790178759</v>
      </c>
      <c r="D2757" s="1">
        <v>0.84007292813342616</v>
      </c>
      <c r="E2757" s="1">
        <v>1.44598972589093</v>
      </c>
      <c r="F2757" s="1">
        <v>26.24186151008189</v>
      </c>
      <c r="G2757" s="1">
        <v>13.736319150984571</v>
      </c>
      <c r="H2757" s="1"/>
      <c r="I2757" s="1">
        <v>3.035214082998094</v>
      </c>
      <c r="J2757" s="1">
        <v>0.96382824000146317</v>
      </c>
      <c r="K2757" s="1">
        <v>10.75497721509567</v>
      </c>
      <c r="L2757" s="1">
        <v>15.485306664466369</v>
      </c>
      <c r="M2757" s="1">
        <v>4.8752193623096428E-2</v>
      </c>
      <c r="N2757" s="1">
        <v>7.1346532445724122</v>
      </c>
      <c r="O2757" s="1"/>
      <c r="P2757" s="1">
        <v>3.3586618281606859</v>
      </c>
      <c r="Q2757" s="1">
        <v>4.2938831131033224</v>
      </c>
      <c r="R2757" s="1">
        <v>0.87387387385134463</v>
      </c>
      <c r="S2757" s="1">
        <v>0.7413793103422075</v>
      </c>
      <c r="T2757" s="1">
        <v>3.9911399881866578</v>
      </c>
    </row>
    <row r="2758" spans="1:20" x14ac:dyDescent="0.3">
      <c r="A2758" s="25">
        <v>40591</v>
      </c>
      <c r="B2758" s="1">
        <v>3.7702969588775201</v>
      </c>
      <c r="C2758" s="1">
        <v>1.179801862531884</v>
      </c>
      <c r="D2758" s="1">
        <v>0.84007292813342616</v>
      </c>
      <c r="E2758" s="1">
        <v>1.441415041187466</v>
      </c>
      <c r="F2758" s="1">
        <v>26.384071230812761</v>
      </c>
      <c r="G2758" s="1">
        <v>13.78637803470521</v>
      </c>
      <c r="H2758" s="1"/>
      <c r="I2758" s="1">
        <v>3.044552496299735</v>
      </c>
      <c r="J2758" s="1">
        <v>0.95579760737808639</v>
      </c>
      <c r="K2758" s="1">
        <v>11.09399437643315</v>
      </c>
      <c r="L2758" s="1">
        <v>15.503585726592799</v>
      </c>
      <c r="M2758" s="1">
        <v>4.8319062796422937E-2</v>
      </c>
      <c r="N2758" s="1">
        <v>7.1129369353647984</v>
      </c>
      <c r="O2758" s="1"/>
      <c r="P2758" s="1">
        <v>3.2877041837897352</v>
      </c>
      <c r="Q2758" s="1">
        <v>4.241222282612215</v>
      </c>
      <c r="R2758" s="1">
        <v>0.84324324323667732</v>
      </c>
      <c r="S2758" s="1">
        <v>0.7241379310335303</v>
      </c>
      <c r="T2758" s="1">
        <v>3.9978735971648032</v>
      </c>
    </row>
    <row r="2759" spans="1:20" x14ac:dyDescent="0.3">
      <c r="A2759" s="25">
        <v>40592</v>
      </c>
      <c r="B2759" s="1">
        <v>3.7991331941405959</v>
      </c>
      <c r="C2759" s="1">
        <v>1.218919500692097</v>
      </c>
      <c r="D2759" s="1">
        <v>0.84007292813342616</v>
      </c>
      <c r="E2759" s="1">
        <v>1.4674986086226669</v>
      </c>
      <c r="F2759" s="1">
        <v>26.429798658252309</v>
      </c>
      <c r="G2759" s="1">
        <v>14.05023589826958</v>
      </c>
      <c r="H2759" s="1"/>
      <c r="I2759" s="1">
        <v>3.0516597710410118</v>
      </c>
      <c r="J2759" s="1">
        <v>0.95617048322414122</v>
      </c>
      <c r="K2759" s="1">
        <v>11.104124338147709</v>
      </c>
      <c r="L2759" s="1">
        <v>15.46509092040924</v>
      </c>
      <c r="M2759" s="1">
        <v>4.8727355246236642E-2</v>
      </c>
      <c r="N2759" s="1">
        <v>7.1132071524419764</v>
      </c>
      <c r="O2759" s="1"/>
      <c r="P2759" s="1">
        <v>3.382314376195851</v>
      </c>
      <c r="Q2759" s="1">
        <v>4.2543874902349934</v>
      </c>
      <c r="R2759" s="1">
        <v>0.85360360360424703</v>
      </c>
      <c r="S2759" s="1">
        <v>0.7241379310335303</v>
      </c>
      <c r="T2759" s="1">
        <v>4.020437093916132</v>
      </c>
    </row>
    <row r="2760" spans="1:20" x14ac:dyDescent="0.3">
      <c r="A2760" s="25">
        <v>40595</v>
      </c>
      <c r="B2760" s="1">
        <v>3.801262609241542</v>
      </c>
      <c r="C2760" s="1">
        <v>1.1825118713341349</v>
      </c>
      <c r="D2760" s="1">
        <v>0.84007292813342616</v>
      </c>
      <c r="E2760" s="1">
        <v>1.4449170318880331</v>
      </c>
      <c r="F2760" s="1">
        <v>25.805101214737071</v>
      </c>
      <c r="G2760" s="1">
        <v>13.998125695985991</v>
      </c>
      <c r="H2760" s="1"/>
      <c r="I2760" s="1">
        <v>3.0299156830114571</v>
      </c>
      <c r="J2760" s="1">
        <v>0.93239859308881079</v>
      </c>
      <c r="K2760" s="1">
        <v>10.947744280519579</v>
      </c>
      <c r="L2760" s="1">
        <v>15.2184592867091</v>
      </c>
      <c r="M2760" s="1">
        <v>4.8942790293076507E-2</v>
      </c>
      <c r="N2760" s="1">
        <v>7.1754146266503094</v>
      </c>
      <c r="O2760" s="1"/>
      <c r="P2760" s="1">
        <v>3.342105044323703</v>
      </c>
      <c r="Q2760" s="1">
        <v>4.2533747819740961</v>
      </c>
      <c r="R2760" s="1">
        <v>0.84234234233204319</v>
      </c>
      <c r="S2760" s="1">
        <v>0.71551724137919159</v>
      </c>
      <c r="T2760" s="1">
        <v>3.9727111636148909</v>
      </c>
    </row>
    <row r="2761" spans="1:20" x14ac:dyDescent="0.3">
      <c r="A2761" s="25">
        <v>40596</v>
      </c>
      <c r="B2761" s="1">
        <v>3.78964995307568</v>
      </c>
      <c r="C2761" s="1">
        <v>1.140178403953819</v>
      </c>
      <c r="D2761" s="1">
        <v>0.84007292813342616</v>
      </c>
      <c r="E2761" s="1">
        <v>1.4130443518038309</v>
      </c>
      <c r="F2761" s="1">
        <v>25.32201653472903</v>
      </c>
      <c r="G2761" s="1">
        <v>13.74899024345382</v>
      </c>
      <c r="H2761" s="1"/>
      <c r="I2761" s="1">
        <v>2.975638891908627</v>
      </c>
      <c r="J2761" s="1">
        <v>0.93863373728340482</v>
      </c>
      <c r="K2761" s="1">
        <v>10.823406794027511</v>
      </c>
      <c r="L2761" s="1">
        <v>14.830364077126539</v>
      </c>
      <c r="M2761" s="1">
        <v>4.8540473984372397E-2</v>
      </c>
      <c r="N2761" s="1">
        <v>7.2399958132159838</v>
      </c>
      <c r="O2761" s="1"/>
      <c r="P2761" s="1">
        <v>3.3184524962885402</v>
      </c>
      <c r="Q2761" s="1">
        <v>4.2280570749894384</v>
      </c>
      <c r="R2761" s="1">
        <v>0.82522522521544106</v>
      </c>
      <c r="S2761" s="1">
        <v>0.70689655172485288</v>
      </c>
      <c r="T2761" s="1">
        <v>3.9243354991140049</v>
      </c>
    </row>
    <row r="2762" spans="1:20" x14ac:dyDescent="0.3">
      <c r="A2762" s="25">
        <v>40597</v>
      </c>
      <c r="B2762" s="1">
        <v>3.7743247960312329</v>
      </c>
      <c r="C2762" s="1">
        <v>1.1459988603699469</v>
      </c>
      <c r="D2762" s="1">
        <v>0.84007292813342616</v>
      </c>
      <c r="E2762" s="1">
        <v>1.403099516122094</v>
      </c>
      <c r="F2762" s="1">
        <v>25.34227132609923</v>
      </c>
      <c r="G2762" s="1">
        <v>13.68953483395395</v>
      </c>
      <c r="H2762" s="1"/>
      <c r="I2762" s="1">
        <v>2.955193198370266</v>
      </c>
      <c r="J2762" s="1">
        <v>0.93461184363679961</v>
      </c>
      <c r="K2762" s="1">
        <v>10.927348410309881</v>
      </c>
      <c r="L2762" s="1">
        <v>14.8897879821929</v>
      </c>
      <c r="M2762" s="1">
        <v>4.8579921108890943E-2</v>
      </c>
      <c r="N2762" s="1">
        <v>7.4703134208691129</v>
      </c>
      <c r="O2762" s="1"/>
      <c r="P2762" s="1">
        <v>3.2025550107569609</v>
      </c>
      <c r="Q2762" s="1">
        <v>4.2746416559151674</v>
      </c>
      <c r="R2762" s="1">
        <v>0.81171171171737599</v>
      </c>
      <c r="S2762" s="1">
        <v>0.71551724137919148</v>
      </c>
      <c r="T2762" s="1">
        <v>3.9521559362079222</v>
      </c>
    </row>
    <row r="2763" spans="1:20" x14ac:dyDescent="0.3">
      <c r="A2763" s="25">
        <v>40598</v>
      </c>
      <c r="B2763" s="1">
        <v>3.7777482935041711</v>
      </c>
      <c r="C2763" s="1">
        <v>1.1814417497025109</v>
      </c>
      <c r="D2763" s="1">
        <v>0.84007292813342616</v>
      </c>
      <c r="E2763" s="1">
        <v>1.3975297540336331</v>
      </c>
      <c r="F2763" s="1">
        <v>25.217886534341751</v>
      </c>
      <c r="G2763" s="1">
        <v>13.66516618960903</v>
      </c>
      <c r="H2763" s="1"/>
      <c r="I2763" s="1">
        <v>2.9830104721945778</v>
      </c>
      <c r="J2763" s="1">
        <v>0.95274931500025062</v>
      </c>
      <c r="K2763" s="1">
        <v>11.02169136859472</v>
      </c>
      <c r="L2763" s="1">
        <v>14.842541842316971</v>
      </c>
      <c r="M2763" s="1">
        <v>4.8688292428878177E-2</v>
      </c>
      <c r="N2763" s="1">
        <v>7.3937038007375042</v>
      </c>
      <c r="O2763" s="1"/>
      <c r="P2763" s="1">
        <v>3.157615169330874</v>
      </c>
      <c r="Q2763" s="1">
        <v>4.1764089525281012</v>
      </c>
      <c r="R2763" s="1">
        <v>0.84684684685521461</v>
      </c>
      <c r="S2763" s="1">
        <v>0.72413793103353019</v>
      </c>
      <c r="T2763" s="1">
        <v>3.9544004725339699</v>
      </c>
    </row>
    <row r="2764" spans="1:20" x14ac:dyDescent="0.3">
      <c r="A2764" s="25">
        <v>40599</v>
      </c>
      <c r="B2764" s="1">
        <v>3.768023348699522</v>
      </c>
      <c r="C2764" s="1">
        <v>1.1706770402716979</v>
      </c>
      <c r="D2764" s="1">
        <v>0.84007292813342616</v>
      </c>
      <c r="E2764" s="1">
        <v>1.400619771190486</v>
      </c>
      <c r="F2764" s="1">
        <v>25.170944923327468</v>
      </c>
      <c r="G2764" s="1">
        <v>13.670958731565751</v>
      </c>
      <c r="H2764" s="1"/>
      <c r="I2764" s="1">
        <v>3.006804494042826</v>
      </c>
      <c r="J2764" s="1">
        <v>0.94755179236103082</v>
      </c>
      <c r="K2764" s="1">
        <v>10.924482145057</v>
      </c>
      <c r="L2764" s="1">
        <v>14.81897714986988</v>
      </c>
      <c r="M2764" s="1">
        <v>4.8745337752303712E-2</v>
      </c>
      <c r="N2764" s="1">
        <v>7.4385958013554623</v>
      </c>
      <c r="O2764" s="1"/>
      <c r="P2764" s="1">
        <v>3.2403990877194069</v>
      </c>
      <c r="Q2764" s="1">
        <v>4.2118537423528464</v>
      </c>
      <c r="R2764" s="1">
        <v>0.85360360360424703</v>
      </c>
      <c r="S2764" s="1">
        <v>0.71551724137919148</v>
      </c>
      <c r="T2764" s="1">
        <v>3.9516834022445431</v>
      </c>
    </row>
    <row r="2765" spans="1:20" x14ac:dyDescent="0.3">
      <c r="A2765" s="25">
        <v>40602</v>
      </c>
      <c r="B2765" s="1">
        <v>3.836600093871366</v>
      </c>
      <c r="C2765" s="1">
        <v>1.146584255269093</v>
      </c>
      <c r="D2765" s="1">
        <v>0.84007292813342616</v>
      </c>
      <c r="E2765" s="1">
        <v>1.415888145248908</v>
      </c>
      <c r="F2765" s="1">
        <v>25.407306578375749</v>
      </c>
      <c r="G2765" s="1">
        <v>13.781091134226759</v>
      </c>
      <c r="H2765" s="1"/>
      <c r="I2765" s="1">
        <v>3.0187457909441648</v>
      </c>
      <c r="J2765" s="1">
        <v>0.96622612558059062</v>
      </c>
      <c r="K2765" s="1">
        <v>10.92287372950709</v>
      </c>
      <c r="L2765" s="1">
        <v>15.11934636676618</v>
      </c>
      <c r="M2765" s="1">
        <v>4.9287364577719428E-2</v>
      </c>
      <c r="N2765" s="1">
        <v>7.4776801660666132</v>
      </c>
      <c r="O2765" s="1"/>
      <c r="P2765" s="1">
        <v>3.3137219867345999</v>
      </c>
      <c r="Q2765" s="1">
        <v>4.1288116633414758</v>
      </c>
      <c r="R2765" s="1">
        <v>0.85585585583010815</v>
      </c>
      <c r="S2765" s="1">
        <v>0.71551724137919148</v>
      </c>
      <c r="T2765" s="1">
        <v>3.9800945067926818</v>
      </c>
    </row>
    <row r="2766" spans="1:20" x14ac:dyDescent="0.3">
      <c r="A2766" s="25">
        <v>40603</v>
      </c>
      <c r="B2766" s="1">
        <v>3.7954348484061819</v>
      </c>
      <c r="C2766" s="1">
        <v>1.109931775288838</v>
      </c>
      <c r="D2766" s="1">
        <v>0.84007292813342616</v>
      </c>
      <c r="E2766" s="1">
        <v>1.3901283011253229</v>
      </c>
      <c r="F2766" s="1">
        <v>24.909655108185099</v>
      </c>
      <c r="G2766" s="1">
        <v>13.80804300746877</v>
      </c>
      <c r="H2766" s="1"/>
      <c r="I2766" s="1">
        <v>2.9500297502358119</v>
      </c>
      <c r="J2766" s="1">
        <v>0.95150115107533484</v>
      </c>
      <c r="K2766" s="1">
        <v>10.647564719948321</v>
      </c>
      <c r="L2766" s="1">
        <v>14.79085328333732</v>
      </c>
      <c r="M2766" s="1">
        <v>4.9169759219027227E-2</v>
      </c>
      <c r="N2766" s="1">
        <v>7.4048002631232421</v>
      </c>
      <c r="O2766" s="1"/>
      <c r="P2766" s="1">
        <v>3.214381284774543</v>
      </c>
      <c r="Q2766" s="1">
        <v>4.1652691614271173</v>
      </c>
      <c r="R2766" s="1">
        <v>0.82882882883397813</v>
      </c>
      <c r="S2766" s="1">
        <v>0.70689655172485277</v>
      </c>
      <c r="T2766" s="1">
        <v>3.912699350265807</v>
      </c>
    </row>
    <row r="2767" spans="1:20" x14ac:dyDescent="0.3">
      <c r="A2767" s="25">
        <v>40604</v>
      </c>
      <c r="B2767" s="1">
        <v>3.843113898660246</v>
      </c>
      <c r="C2767" s="1">
        <v>1.1353261859574519</v>
      </c>
      <c r="D2767" s="1">
        <v>0.84007292813342616</v>
      </c>
      <c r="E2767" s="1">
        <v>1.4053984955641929</v>
      </c>
      <c r="F2767" s="1">
        <v>25.242239612450842</v>
      </c>
      <c r="G2767" s="1">
        <v>13.88163712656522</v>
      </c>
      <c r="H2767" s="1"/>
      <c r="I2767" s="1">
        <v>2.9542963481910069</v>
      </c>
      <c r="J2767" s="1">
        <v>0.9683677976143874</v>
      </c>
      <c r="K2767" s="1">
        <v>10.89903851607701</v>
      </c>
      <c r="L2767" s="1">
        <v>14.848078751408201</v>
      </c>
      <c r="M2767" s="1">
        <v>4.9431612600128953E-2</v>
      </c>
      <c r="N2767" s="1">
        <v>7.6032550372520999</v>
      </c>
      <c r="O2767" s="1"/>
      <c r="P2767" s="1">
        <v>3.1883634818296791</v>
      </c>
      <c r="Q2767" s="1">
        <v>4.192612284933567</v>
      </c>
      <c r="R2767" s="1">
        <v>0.82657657653666783</v>
      </c>
      <c r="S2767" s="1">
        <v>0.72413793103353008</v>
      </c>
      <c r="T2767" s="1">
        <v>3.974069698759604</v>
      </c>
    </row>
    <row r="2768" spans="1:20" x14ac:dyDescent="0.3">
      <c r="A2768" s="25">
        <v>40605</v>
      </c>
      <c r="B2768" s="1">
        <v>3.8749945213111632</v>
      </c>
      <c r="C2768" s="1">
        <v>1.1584048396899469</v>
      </c>
      <c r="D2768" s="1">
        <v>0.84007292813342616</v>
      </c>
      <c r="E2768" s="1">
        <v>1.4262406916113031</v>
      </c>
      <c r="F2768" s="1">
        <v>25.773740390137469</v>
      </c>
      <c r="G2768" s="1">
        <v>13.80697974007817</v>
      </c>
      <c r="H2768" s="1"/>
      <c r="I2768" s="1">
        <v>2.9704121950955158</v>
      </c>
      <c r="J2768" s="1">
        <v>0.97615066864244215</v>
      </c>
      <c r="K2768" s="1">
        <v>11.08935963222611</v>
      </c>
      <c r="L2768" s="1">
        <v>15.11902963632002</v>
      </c>
      <c r="M2768" s="1">
        <v>4.9908662450177242E-2</v>
      </c>
      <c r="N2768" s="1">
        <v>7.6223205316587324</v>
      </c>
      <c r="O2768" s="1"/>
      <c r="P2768" s="1">
        <v>3.2403990877194082</v>
      </c>
      <c r="Q2768" s="1">
        <v>4.2584383232785763</v>
      </c>
      <c r="R2768" s="1">
        <v>0.85180180179497855</v>
      </c>
      <c r="S2768" s="1">
        <v>0.72413793103353008</v>
      </c>
      <c r="T2768" s="1">
        <v>4.0251033668044949</v>
      </c>
    </row>
    <row r="2769" spans="1:20" x14ac:dyDescent="0.3">
      <c r="A2769" s="25">
        <v>40606</v>
      </c>
      <c r="B2769" s="1">
        <v>3.904662766293352</v>
      </c>
      <c r="C2769" s="1">
        <v>1.1455722910371191</v>
      </c>
      <c r="D2769" s="1">
        <v>0.84007292813342616</v>
      </c>
      <c r="E2769" s="1">
        <v>1.4263321155278901</v>
      </c>
      <c r="F2769" s="1">
        <v>25.599240245796832</v>
      </c>
      <c r="G2769" s="1">
        <v>13.749326169163661</v>
      </c>
      <c r="H2769" s="1"/>
      <c r="I2769" s="1">
        <v>2.9463502649265561</v>
      </c>
      <c r="J2769" s="1">
        <v>0.97206846756219156</v>
      </c>
      <c r="K2769" s="1">
        <v>11.071270386486059</v>
      </c>
      <c r="L2769" s="1">
        <v>15.147161097972971</v>
      </c>
      <c r="M2769" s="1">
        <v>4.9229130679826837E-2</v>
      </c>
      <c r="N2769" s="1">
        <v>7.6729378999502753</v>
      </c>
      <c r="O2769" s="1"/>
      <c r="P2769" s="1">
        <v>3.2167465396842441</v>
      </c>
      <c r="Q2769" s="1">
        <v>4.2432476991340069</v>
      </c>
      <c r="R2769" s="1">
        <v>0.83783783780887178</v>
      </c>
      <c r="S2769" s="1">
        <v>0.72413793103353008</v>
      </c>
      <c r="T2769" s="1">
        <v>4.0172474896633252</v>
      </c>
    </row>
    <row r="2770" spans="1:20" x14ac:dyDescent="0.3">
      <c r="A2770" s="25">
        <v>40611</v>
      </c>
      <c r="B2770" s="1">
        <v>3.9294090913736972</v>
      </c>
      <c r="C2770" s="1">
        <v>1.1267941203354499</v>
      </c>
      <c r="D2770" s="1">
        <v>0.84007292813342616</v>
      </c>
      <c r="E2770" s="1">
        <v>1.431305293223516</v>
      </c>
      <c r="F2770" s="1">
        <v>25.01089581913406</v>
      </c>
      <c r="G2770" s="1">
        <v>13.83624827108232</v>
      </c>
      <c r="H2770" s="1"/>
      <c r="I2770" s="1">
        <v>3.000231491428333</v>
      </c>
      <c r="J2770" s="1">
        <v>0.97058078771528444</v>
      </c>
      <c r="K2770" s="1">
        <v>11.146364478490201</v>
      </c>
      <c r="L2770" s="1">
        <v>14.825830532169849</v>
      </c>
      <c r="M2770" s="1">
        <v>4.9488025675188473E-2</v>
      </c>
      <c r="N2770" s="1">
        <v>7.5485465790549444</v>
      </c>
      <c r="O2770" s="1"/>
      <c r="P2770" s="1">
        <v>3.2687821453085122</v>
      </c>
      <c r="Q2770" s="1">
        <v>4.2797051972196494</v>
      </c>
      <c r="R2770" s="1">
        <v>0.83333333328570036</v>
      </c>
      <c r="S2770" s="1">
        <v>0.70689655172485277</v>
      </c>
      <c r="T2770" s="1">
        <v>3.9730064973420021</v>
      </c>
    </row>
    <row r="2771" spans="1:20" x14ac:dyDescent="0.3">
      <c r="A2771" s="25">
        <v>40612</v>
      </c>
      <c r="B2771" s="1">
        <v>3.9173832623959539</v>
      </c>
      <c r="C2771" s="1">
        <v>1.1419910261762869</v>
      </c>
      <c r="D2771" s="1">
        <v>0.84007292813342616</v>
      </c>
      <c r="E2771" s="1">
        <v>1.4486667099710131</v>
      </c>
      <c r="F2771" s="1">
        <v>24.290091732058581</v>
      </c>
      <c r="G2771" s="1">
        <v>13.76387905907495</v>
      </c>
      <c r="H2771" s="1"/>
      <c r="I2771" s="1">
        <v>2.9137224833075668</v>
      </c>
      <c r="J2771" s="1">
        <v>0.95701334071281985</v>
      </c>
      <c r="K2771" s="1">
        <v>10.98260937566625</v>
      </c>
      <c r="L2771" s="1">
        <v>14.30282754126579</v>
      </c>
      <c r="M2771" s="1">
        <v>4.9042437850787449E-2</v>
      </c>
      <c r="N2771" s="1">
        <v>7.3668220239231017</v>
      </c>
      <c r="O2771" s="1"/>
      <c r="P2771" s="1">
        <v>3.157615169330874</v>
      </c>
      <c r="Q2771" s="1">
        <v>4.21792999214935</v>
      </c>
      <c r="R2771" s="1">
        <v>0.80630630628957023</v>
      </c>
      <c r="S2771" s="1">
        <v>0.70689655172485277</v>
      </c>
      <c r="T2771" s="1">
        <v>3.900767867690496</v>
      </c>
    </row>
    <row r="2772" spans="1:20" x14ac:dyDescent="0.3">
      <c r="A2772" s="25">
        <v>40613</v>
      </c>
      <c r="B2772" s="1">
        <v>3.9742714519513189</v>
      </c>
      <c r="C2772" s="1">
        <v>1.1659886622566891</v>
      </c>
      <c r="D2772" s="1">
        <v>0.84007292813342616</v>
      </c>
      <c r="E2772" s="1">
        <v>1.473820859044455</v>
      </c>
      <c r="F2772" s="1">
        <v>24.607423715393171</v>
      </c>
      <c r="G2772" s="1">
        <v>14.019516831409179</v>
      </c>
      <c r="H2772" s="1"/>
      <c r="I2772" s="1">
        <v>2.927201306184251</v>
      </c>
      <c r="J2772" s="1">
        <v>0.95515441631272235</v>
      </c>
      <c r="K2772" s="1">
        <v>11.00434572664672</v>
      </c>
      <c r="L2772" s="1">
        <v>14.51246678061392</v>
      </c>
      <c r="M2772" s="1">
        <v>4.9734527096215203E-2</v>
      </c>
      <c r="N2772" s="1">
        <v>7.3646363761337232</v>
      </c>
      <c r="O2772" s="1"/>
      <c r="P2772" s="1">
        <v>3.219111794328485</v>
      </c>
      <c r="Q2772" s="1">
        <v>4.3242643616235874</v>
      </c>
      <c r="R2772" s="1">
        <v>0.81081081081274176</v>
      </c>
      <c r="S2772" s="1">
        <v>0.70689655172485277</v>
      </c>
      <c r="T2772" s="1">
        <v>3.9388068517424739</v>
      </c>
    </row>
    <row r="2773" spans="1:20" x14ac:dyDescent="0.3">
      <c r="A2773" s="25">
        <v>40616</v>
      </c>
      <c r="B2773" s="1">
        <v>3.9966854175885649</v>
      </c>
      <c r="C2773" s="1">
        <v>1.1495540962436059</v>
      </c>
      <c r="D2773" s="1">
        <v>0.84007292813342616</v>
      </c>
      <c r="E2773" s="1">
        <v>1.505899713225989</v>
      </c>
      <c r="F2773" s="1">
        <v>24.954031605576869</v>
      </c>
      <c r="G2773" s="1">
        <v>14.02970113851161</v>
      </c>
      <c r="H2773" s="1"/>
      <c r="I2773" s="1">
        <v>2.9050191564064711</v>
      </c>
      <c r="J2773" s="1">
        <v>0.96477502786658165</v>
      </c>
      <c r="K2773" s="1">
        <v>11.19072165663864</v>
      </c>
      <c r="L2773" s="1">
        <v>14.616448022924651</v>
      </c>
      <c r="M2773" s="1">
        <v>4.9411310225182227E-2</v>
      </c>
      <c r="N2773" s="1">
        <v>7.402127438675973</v>
      </c>
      <c r="O2773" s="1"/>
      <c r="P2773" s="1">
        <v>3.2049202654012019</v>
      </c>
      <c r="Q2773" s="1">
        <v>4.5045264357611288</v>
      </c>
      <c r="R2773" s="1">
        <v>0.82882882883397813</v>
      </c>
      <c r="S2773" s="1">
        <v>0.71551724137919137</v>
      </c>
      <c r="T2773" s="1">
        <v>3.9674542232723029</v>
      </c>
    </row>
    <row r="2774" spans="1:20" x14ac:dyDescent="0.3">
      <c r="A2774" s="25">
        <v>40617</v>
      </c>
      <c r="B2774" s="1">
        <v>3.9725599882438392</v>
      </c>
      <c r="C2774" s="1">
        <v>1.1484121278335631</v>
      </c>
      <c r="D2774" s="1">
        <v>0.84007292813342616</v>
      </c>
      <c r="E2774" s="1">
        <v>1.5044837883809969</v>
      </c>
      <c r="F2774" s="1">
        <v>24.7218432677873</v>
      </c>
      <c r="G2774" s="1">
        <v>14.102092042419359</v>
      </c>
      <c r="H2774" s="1"/>
      <c r="I2774" s="1">
        <v>2.9836172284706381</v>
      </c>
      <c r="J2774" s="1">
        <v>0.96695617196125916</v>
      </c>
      <c r="K2774" s="1">
        <v>11.211939173458751</v>
      </c>
      <c r="L2774" s="1">
        <v>14.778808920156679</v>
      </c>
      <c r="M2774" s="1">
        <v>4.9548868406001582E-2</v>
      </c>
      <c r="N2774" s="1">
        <v>7.3329050913389278</v>
      </c>
      <c r="O2774" s="1"/>
      <c r="P2774" s="1">
        <v>3.207285520310903</v>
      </c>
      <c r="Q2774" s="1">
        <v>4.4680689376754872</v>
      </c>
      <c r="R2774" s="1">
        <v>0.82882882883397813</v>
      </c>
      <c r="S2774" s="1">
        <v>0.72413793103353008</v>
      </c>
      <c r="T2774" s="1">
        <v>3.9577672770230419</v>
      </c>
    </row>
    <row r="2775" spans="1:20" x14ac:dyDescent="0.3">
      <c r="A2775" s="25">
        <v>40618</v>
      </c>
      <c r="B2775" s="1">
        <v>3.8839891622093949</v>
      </c>
      <c r="C2775" s="1">
        <v>1.16144150563447</v>
      </c>
      <c r="D2775" s="1">
        <v>0.84007292813342616</v>
      </c>
      <c r="E2775" s="1">
        <v>1.5112470322249101</v>
      </c>
      <c r="F2775" s="1">
        <v>24.09222388560223</v>
      </c>
      <c r="G2775" s="1">
        <v>13.74492470713491</v>
      </c>
      <c r="H2775" s="1"/>
      <c r="I2775" s="1">
        <v>2.9652583280178848</v>
      </c>
      <c r="J2775" s="1">
        <v>0.95649494433240678</v>
      </c>
      <c r="K2775" s="1">
        <v>10.973089717241001</v>
      </c>
      <c r="L2775" s="1">
        <v>14.457347626771639</v>
      </c>
      <c r="M2775" s="1">
        <v>4.8625253167863793E-2</v>
      </c>
      <c r="N2775" s="1">
        <v>7.2706961186781101</v>
      </c>
      <c r="O2775" s="1"/>
      <c r="P2775" s="1">
        <v>3.145788895313292</v>
      </c>
      <c r="Q2775" s="1">
        <v>4.3323660279418821</v>
      </c>
      <c r="R2775" s="1">
        <v>0.83603603599960308</v>
      </c>
      <c r="S2775" s="1">
        <v>0.72413793103353008</v>
      </c>
      <c r="T2775" s="1">
        <v>3.8985233313644478</v>
      </c>
    </row>
    <row r="2776" spans="1:20" x14ac:dyDescent="0.3">
      <c r="A2776" s="25">
        <v>40619</v>
      </c>
      <c r="B2776" s="1">
        <v>3.8998559331807852</v>
      </c>
      <c r="C2776" s="1">
        <v>1.1446658766955879</v>
      </c>
      <c r="D2776" s="1">
        <v>0.84007292813342616</v>
      </c>
      <c r="E2776" s="1">
        <v>1.501441453769649</v>
      </c>
      <c r="F2776" s="1">
        <v>24.388994335188951</v>
      </c>
      <c r="G2776" s="1">
        <v>13.738846546911221</v>
      </c>
      <c r="H2776" s="1"/>
      <c r="I2776" s="1">
        <v>2.9870519287644091</v>
      </c>
      <c r="J2776" s="1">
        <v>0.95266195810643517</v>
      </c>
      <c r="K2776" s="1">
        <v>10.998479495450839</v>
      </c>
      <c r="L2776" s="1">
        <v>14.41501791377309</v>
      </c>
      <c r="M2776" s="1">
        <v>4.8475015074479648E-2</v>
      </c>
      <c r="N2776" s="1">
        <v>7.3227814439953853</v>
      </c>
      <c r="O2776" s="1"/>
      <c r="P2776" s="1">
        <v>3.2214770492381839</v>
      </c>
      <c r="Q2776" s="1">
        <v>4.3546456101438507</v>
      </c>
      <c r="R2776" s="1">
        <v>0.84009009003473278</v>
      </c>
      <c r="S2776" s="1">
        <v>0.71551724137919137</v>
      </c>
      <c r="T2776" s="1">
        <v>3.911104548139404</v>
      </c>
    </row>
    <row r="2777" spans="1:20" x14ac:dyDescent="0.3">
      <c r="A2777" s="25">
        <v>40620</v>
      </c>
      <c r="B2777" s="1">
        <v>3.9213504485426132</v>
      </c>
      <c r="C2777" s="1">
        <v>1.1591953881517549</v>
      </c>
      <c r="D2777" s="1">
        <v>0.84007292813342616</v>
      </c>
      <c r="E2777" s="1">
        <v>1.499158106479483</v>
      </c>
      <c r="F2777" s="1">
        <v>24.745670988553481</v>
      </c>
      <c r="G2777" s="1">
        <v>13.768533934663379</v>
      </c>
      <c r="H2777" s="1"/>
      <c r="I2777" s="1">
        <v>3.0751582807583211</v>
      </c>
      <c r="J2777" s="1">
        <v>0.94767767746804765</v>
      </c>
      <c r="K2777" s="1">
        <v>11.230178166154751</v>
      </c>
      <c r="L2777" s="1">
        <v>14.63240691974169</v>
      </c>
      <c r="M2777" s="1">
        <v>4.9384480541968222E-2</v>
      </c>
      <c r="N2777" s="1">
        <v>7.3070677107018156</v>
      </c>
      <c r="O2777" s="1"/>
      <c r="P2777" s="1">
        <v>3.2758779097721531</v>
      </c>
      <c r="Q2777" s="1">
        <v>4.3759124840849228</v>
      </c>
      <c r="R2777" s="1">
        <v>0.89189189187258111</v>
      </c>
      <c r="S2777" s="1">
        <v>0.7499999999965461</v>
      </c>
      <c r="T2777" s="1">
        <v>3.950324867099829</v>
      </c>
    </row>
    <row r="2778" spans="1:20" x14ac:dyDescent="0.3">
      <c r="A2778" s="25">
        <v>40623</v>
      </c>
      <c r="B2778" s="1">
        <v>3.9369281763233719</v>
      </c>
      <c r="C2778" s="1">
        <v>1.1412302473887079</v>
      </c>
      <c r="D2778" s="1">
        <v>0.84007292813342616</v>
      </c>
      <c r="E2778" s="1">
        <v>1.48044860592886</v>
      </c>
      <c r="F2778" s="1">
        <v>24.499033846653251</v>
      </c>
      <c r="G2778" s="1">
        <v>13.728832104351049</v>
      </c>
      <c r="H2778" s="1"/>
      <c r="I2778" s="1">
        <v>3.1009792156236911</v>
      </c>
      <c r="J2778" s="1">
        <v>0.93840715985894196</v>
      </c>
      <c r="K2778" s="1">
        <v>11.10713177585829</v>
      </c>
      <c r="L2778" s="1">
        <v>14.69488588421844</v>
      </c>
      <c r="M2778" s="1">
        <v>5.0182412676176721E-2</v>
      </c>
      <c r="N2778" s="1">
        <v>7.3340378885945423</v>
      </c>
      <c r="O2778" s="1"/>
      <c r="P2778" s="1">
        <v>3.3279135156618822</v>
      </c>
      <c r="Q2778" s="1">
        <v>4.4741451872408637</v>
      </c>
      <c r="R2778" s="1">
        <v>0.92027027026138719</v>
      </c>
      <c r="S2778" s="1">
        <v>0.76724137931903991</v>
      </c>
      <c r="T2778" s="1">
        <v>3.9391021854695869</v>
      </c>
    </row>
    <row r="2779" spans="1:20" x14ac:dyDescent="0.3">
      <c r="A2779" s="25">
        <v>40624</v>
      </c>
      <c r="B2779" s="1">
        <v>4.0005464525736967</v>
      </c>
      <c r="C2779" s="1">
        <v>1.181855277051072</v>
      </c>
      <c r="D2779" s="1">
        <v>0.84007292813342616</v>
      </c>
      <c r="E2779" s="1">
        <v>1.487815610834414</v>
      </c>
      <c r="F2779" s="1">
        <v>24.479207777127581</v>
      </c>
      <c r="G2779" s="1">
        <v>13.8138231228523</v>
      </c>
      <c r="H2779" s="1"/>
      <c r="I2779" s="1">
        <v>3.1331408777818188</v>
      </c>
      <c r="J2779" s="1">
        <v>0.94993712522033757</v>
      </c>
      <c r="K2779" s="1">
        <v>11.255457131927409</v>
      </c>
      <c r="L2779" s="1">
        <v>15.092896482828669</v>
      </c>
      <c r="M2779" s="1">
        <v>5.0751703206082029E-2</v>
      </c>
      <c r="N2779" s="1">
        <v>7.4915352857889186</v>
      </c>
      <c r="O2779" s="1"/>
      <c r="P2779" s="1">
        <v>3.2687821453085122</v>
      </c>
      <c r="Q2779" s="1">
        <v>4.5328822675284739</v>
      </c>
      <c r="R2779" s="1">
        <v>0.905855855858688</v>
      </c>
      <c r="S2779" s="1">
        <v>0.76724137931903991</v>
      </c>
      <c r="T2779" s="1">
        <v>3.991612522150036</v>
      </c>
    </row>
    <row r="2780" spans="1:20" x14ac:dyDescent="0.3">
      <c r="A2780" s="25">
        <v>40625</v>
      </c>
      <c r="B2780" s="1">
        <v>4.0052670093521003</v>
      </c>
      <c r="C2780" s="1">
        <v>1.18035090214171</v>
      </c>
      <c r="D2780" s="1">
        <v>0.84007292813342616</v>
      </c>
      <c r="E2780" s="1">
        <v>1.463822853732931</v>
      </c>
      <c r="F2780" s="1">
        <v>24.69993371479849</v>
      </c>
      <c r="G2780" s="1">
        <v>13.91270606908984</v>
      </c>
      <c r="H2780" s="1"/>
      <c r="I2780" s="1">
        <v>3.137332140854431</v>
      </c>
      <c r="J2780" s="1">
        <v>0.95421152148861144</v>
      </c>
      <c r="K2780" s="1">
        <v>11.20272650356166</v>
      </c>
      <c r="L2780" s="1">
        <v>15.000173494446059</v>
      </c>
      <c r="M2780" s="1">
        <v>5.1641307315077781E-2</v>
      </c>
      <c r="N2780" s="1">
        <v>7.5426248668422708</v>
      </c>
      <c r="O2780" s="1"/>
      <c r="P2780" s="1">
        <v>3.2758779097721531</v>
      </c>
      <c r="Q2780" s="1">
        <v>4.500475602486417</v>
      </c>
      <c r="R2780" s="1">
        <v>0.92342342339188244</v>
      </c>
      <c r="S2780" s="1">
        <v>0.75862068965088481</v>
      </c>
      <c r="T2780" s="1">
        <v>4.0044300059066824</v>
      </c>
    </row>
    <row r="2781" spans="1:20" x14ac:dyDescent="0.3">
      <c r="A2781" s="25">
        <v>40626</v>
      </c>
      <c r="B2781" s="1">
        <v>4.0249815791809196</v>
      </c>
      <c r="C2781" s="1">
        <v>1.150224552047034</v>
      </c>
      <c r="D2781" s="1">
        <v>0.84007292813342616</v>
      </c>
      <c r="E2781" s="1">
        <v>1.4461685776605191</v>
      </c>
      <c r="F2781" s="1">
        <v>24.5442832580428</v>
      </c>
      <c r="G2781" s="1">
        <v>13.818333156473329</v>
      </c>
      <c r="H2781" s="1"/>
      <c r="I2781" s="1">
        <v>3.136622040453628</v>
      </c>
      <c r="J2781" s="1">
        <v>0.951384646947253</v>
      </c>
      <c r="K2781" s="1">
        <v>11.248377640141561</v>
      </c>
      <c r="L2781" s="1">
        <v>14.98000946656971</v>
      </c>
      <c r="M2781" s="1">
        <v>5.2518356266054472E-2</v>
      </c>
      <c r="N2781" s="1">
        <v>7.5138460504390938</v>
      </c>
      <c r="O2781" s="1"/>
      <c r="P2781" s="1">
        <v>3.3350092798600621</v>
      </c>
      <c r="Q2781" s="1">
        <v>4.5369331008031848</v>
      </c>
      <c r="R2781" s="1">
        <v>0.9387387386992162</v>
      </c>
      <c r="S2781" s="1">
        <v>0.75862068965088481</v>
      </c>
      <c r="T2781" s="1">
        <v>3.9888954518606101</v>
      </c>
    </row>
    <row r="2782" spans="1:20" x14ac:dyDescent="0.3">
      <c r="A2782" s="25">
        <v>40627</v>
      </c>
      <c r="B2782" s="1">
        <v>4.0531844360127289</v>
      </c>
      <c r="C2782" s="1">
        <v>1.159740920447113</v>
      </c>
      <c r="D2782" s="1">
        <v>0.84007292813342616</v>
      </c>
      <c r="E2782" s="1">
        <v>1.4567098309710349</v>
      </c>
      <c r="F2782" s="1">
        <v>24.439809441774969</v>
      </c>
      <c r="G2782" s="1">
        <v>13.87365432690328</v>
      </c>
      <c r="H2782" s="1"/>
      <c r="I2782" s="1">
        <v>3.1807526258257059</v>
      </c>
      <c r="J2782" s="1">
        <v>0.95204707051131143</v>
      </c>
      <c r="K2782" s="1">
        <v>11.290127119542049</v>
      </c>
      <c r="L2782" s="1">
        <v>14.94506551303734</v>
      </c>
      <c r="M2782" s="1">
        <v>5.4108672193756778E-2</v>
      </c>
      <c r="N2782" s="1">
        <v>7.576682804815678</v>
      </c>
      <c r="O2782" s="1"/>
      <c r="P2782" s="1">
        <v>3.1599804242405738</v>
      </c>
      <c r="Q2782" s="1">
        <v>4.5571872662522344</v>
      </c>
      <c r="R2782" s="1">
        <v>0.96171171166021641</v>
      </c>
      <c r="S2782" s="1">
        <v>0.72413793103353019</v>
      </c>
      <c r="T2782" s="1">
        <v>4.0026580035440116</v>
      </c>
    </row>
    <row r="2783" spans="1:20" x14ac:dyDescent="0.3">
      <c r="A2783" s="25">
        <v>40630</v>
      </c>
      <c r="B2783" s="1">
        <v>4.0167084011558112</v>
      </c>
      <c r="C2783" s="1">
        <v>1.142101258885206</v>
      </c>
      <c r="D2783" s="1">
        <v>0.84007292813342616</v>
      </c>
      <c r="E2783" s="1">
        <v>1.4396361178056629</v>
      </c>
      <c r="F2783" s="1">
        <v>24.224992962429759</v>
      </c>
      <c r="G2783" s="1">
        <v>13.652547609766531</v>
      </c>
      <c r="H2783" s="1"/>
      <c r="I2783" s="1">
        <v>3.193361213635872</v>
      </c>
      <c r="J2783" s="1">
        <v>0.94814024076224723</v>
      </c>
      <c r="K2783" s="1">
        <v>11.20756514217943</v>
      </c>
      <c r="L2783" s="1">
        <v>14.891637528032261</v>
      </c>
      <c r="M2783" s="1">
        <v>5.3704629444935127E-2</v>
      </c>
      <c r="N2783" s="1">
        <v>7.4967214776667106</v>
      </c>
      <c r="O2783" s="1"/>
      <c r="P2783" s="1">
        <v>3.190867450781008</v>
      </c>
      <c r="Q2783" s="1">
        <v>4.5065518522829198</v>
      </c>
      <c r="R2783" s="1">
        <v>0.97117117112315199</v>
      </c>
      <c r="S2783" s="1">
        <v>0.73275862068786879</v>
      </c>
      <c r="T2783" s="1">
        <v>3.9688127584170179</v>
      </c>
    </row>
    <row r="2784" spans="1:20" x14ac:dyDescent="0.3">
      <c r="A2784" s="25">
        <v>40631</v>
      </c>
      <c r="B2784" s="1">
        <v>4.0570971277258749</v>
      </c>
      <c r="C2784" s="1">
        <v>1.125749261484551</v>
      </c>
      <c r="D2784" s="1">
        <v>0.84007292813342616</v>
      </c>
      <c r="E2784" s="1">
        <v>1.4586027442780829</v>
      </c>
      <c r="F2784" s="1">
        <v>24.57058970888065</v>
      </c>
      <c r="G2784" s="1">
        <v>13.74907939573869</v>
      </c>
      <c r="H2784" s="1"/>
      <c r="I2784" s="1">
        <v>3.181170792411204</v>
      </c>
      <c r="J2784" s="1">
        <v>0.95039827770422736</v>
      </c>
      <c r="K2784" s="1">
        <v>11.264243301154639</v>
      </c>
      <c r="L2784" s="1">
        <v>14.81515976817145</v>
      </c>
      <c r="M2784" s="1">
        <v>5.3537363107399809E-2</v>
      </c>
      <c r="N2784" s="1">
        <v>7.489006033896394</v>
      </c>
      <c r="O2784" s="1"/>
      <c r="P2784" s="1">
        <v>3.2003711514387678</v>
      </c>
      <c r="Q2784" s="1">
        <v>4.5673143490923227</v>
      </c>
      <c r="R2784" s="1">
        <v>0.9594594594343554</v>
      </c>
      <c r="S2784" s="1">
        <v>0.73275862068786879</v>
      </c>
      <c r="T2784" s="1">
        <v>3.9821618428824639</v>
      </c>
    </row>
    <row r="2785" spans="1:20" x14ac:dyDescent="0.3">
      <c r="A2785" s="25">
        <v>40632</v>
      </c>
      <c r="B2785" s="1">
        <v>4.1326943074224811</v>
      </c>
      <c r="C2785" s="1">
        <v>1.137417335039842</v>
      </c>
      <c r="D2785" s="1">
        <v>0.84007292813342616</v>
      </c>
      <c r="E2785" s="1">
        <v>1.465938750530412</v>
      </c>
      <c r="F2785" s="1">
        <v>24.505374564168569</v>
      </c>
      <c r="G2785" s="1">
        <v>13.932570345834129</v>
      </c>
      <c r="H2785" s="1"/>
      <c r="I2785" s="1">
        <v>3.205972282062501</v>
      </c>
      <c r="J2785" s="1">
        <v>0.96103991067177497</v>
      </c>
      <c r="K2785" s="1">
        <v>11.59970369533875</v>
      </c>
      <c r="L2785" s="1">
        <v>15.22705575663964</v>
      </c>
      <c r="M2785" s="1">
        <v>5.3536842750472408E-2</v>
      </c>
      <c r="N2785" s="1">
        <v>7.5079482066571339</v>
      </c>
      <c r="O2785" s="1"/>
      <c r="P2785" s="1">
        <v>3.1718600497309479</v>
      </c>
      <c r="Q2785" s="1">
        <v>4.6128862217571562</v>
      </c>
      <c r="R2785" s="1">
        <v>0.97072072070655957</v>
      </c>
      <c r="S2785" s="1">
        <v>0.73275862068786879</v>
      </c>
      <c r="T2785" s="1">
        <v>4.0163614884819916</v>
      </c>
    </row>
    <row r="2786" spans="1:20" x14ac:dyDescent="0.3">
      <c r="A2786" s="25">
        <v>40633</v>
      </c>
      <c r="B2786" s="1">
        <v>4.1380628302355067</v>
      </c>
      <c r="C2786" s="1">
        <v>1.151974517190647</v>
      </c>
      <c r="D2786" s="1">
        <v>0.84007292813342616</v>
      </c>
      <c r="E2786" s="1">
        <v>1.4710223482537621</v>
      </c>
      <c r="F2786" s="1">
        <v>24.70718744440121</v>
      </c>
      <c r="G2786" s="1">
        <v>14.08798650925236</v>
      </c>
      <c r="H2786" s="1"/>
      <c r="I2786" s="1">
        <v>3.2472318741307471</v>
      </c>
      <c r="J2786" s="1">
        <v>0.95632247702065798</v>
      </c>
      <c r="K2786" s="1">
        <v>11.733521592697199</v>
      </c>
      <c r="L2786" s="1">
        <v>15.645945611853829</v>
      </c>
      <c r="M2786" s="1">
        <v>5.4009275525265091E-2</v>
      </c>
      <c r="N2786" s="1">
        <v>7.5296795116942308</v>
      </c>
      <c r="O2786" s="1"/>
      <c r="P2786" s="1">
        <v>3.2074989267329919</v>
      </c>
      <c r="Q2786" s="1">
        <v>4.7597289225917452</v>
      </c>
      <c r="R2786" s="1">
        <v>0.97297297293242035</v>
      </c>
      <c r="S2786" s="1">
        <v>0.72413793103353008</v>
      </c>
      <c r="T2786" s="1">
        <v>4.0511518015357426</v>
      </c>
    </row>
    <row r="2787" spans="1:20" x14ac:dyDescent="0.3">
      <c r="A2787" s="25">
        <v>40634</v>
      </c>
      <c r="B2787" s="1">
        <v>4.2222403823002708</v>
      </c>
      <c r="C2787" s="1">
        <v>1.192829468768891</v>
      </c>
      <c r="D2787" s="1">
        <v>0.84007292813342616</v>
      </c>
      <c r="E2787" s="1">
        <v>1.515866198681008</v>
      </c>
      <c r="F2787" s="1">
        <v>24.601509505552279</v>
      </c>
      <c r="G2787" s="1">
        <v>14.21087556518988</v>
      </c>
      <c r="H2787" s="1"/>
      <c r="I2787" s="1">
        <v>3.30563758781493</v>
      </c>
      <c r="J2787" s="1">
        <v>0.96999826510717924</v>
      </c>
      <c r="K2787" s="1">
        <v>12.043874416363129</v>
      </c>
      <c r="L2787" s="1">
        <v>15.71207714303068</v>
      </c>
      <c r="M2787" s="1">
        <v>5.4729379629108177E-2</v>
      </c>
      <c r="N2787" s="1">
        <v>7.5637505682967472</v>
      </c>
      <c r="O2787" s="1"/>
      <c r="P2787" s="1">
        <v>3.2621452047850958</v>
      </c>
      <c r="Q2787" s="1">
        <v>4.794161004155594</v>
      </c>
      <c r="R2787" s="1">
        <v>0.97297297293242035</v>
      </c>
      <c r="S2787" s="1">
        <v>0.72413793103353008</v>
      </c>
      <c r="T2787" s="1">
        <v>4.0914353219137691</v>
      </c>
    </row>
    <row r="2788" spans="1:20" x14ac:dyDescent="0.3">
      <c r="A2788" s="25">
        <v>40637</v>
      </c>
      <c r="B2788" s="1">
        <v>4.2427403539627964</v>
      </c>
      <c r="C2788" s="1">
        <v>1.199431963246937</v>
      </c>
      <c r="D2788" s="1">
        <v>0.84007292813342616</v>
      </c>
      <c r="E2788" s="1">
        <v>1.52693206641037</v>
      </c>
      <c r="F2788" s="1">
        <v>24.990185235241711</v>
      </c>
      <c r="G2788" s="1">
        <v>14.250578618961169</v>
      </c>
      <c r="H2788" s="1"/>
      <c r="I2788" s="1">
        <v>3.3131983834223169</v>
      </c>
      <c r="J2788" s="1">
        <v>0.97570465688685559</v>
      </c>
      <c r="K2788" s="1">
        <v>12.038511207422429</v>
      </c>
      <c r="L2788" s="1">
        <v>15.59253313131048</v>
      </c>
      <c r="M2788" s="1">
        <v>5.5450717328305137E-2</v>
      </c>
      <c r="N2788" s="1">
        <v>7.6015127932777418</v>
      </c>
      <c r="O2788" s="1"/>
      <c r="P2788" s="1">
        <v>3.226506327783051</v>
      </c>
      <c r="Q2788" s="1">
        <v>4.779983088271921</v>
      </c>
      <c r="R2788" s="1">
        <v>0.98648648643048564</v>
      </c>
      <c r="S2788" s="1">
        <v>0.74137931034220728</v>
      </c>
      <c r="T2788" s="1">
        <v>4.117129356172482</v>
      </c>
    </row>
    <row r="2789" spans="1:20" x14ac:dyDescent="0.3">
      <c r="A2789" s="25">
        <v>40638</v>
      </c>
      <c r="B2789" s="1">
        <v>4.2741137965564651</v>
      </c>
      <c r="C2789" s="1">
        <v>1.2261738504393931</v>
      </c>
      <c r="D2789" s="1">
        <v>0.84007292813342616</v>
      </c>
      <c r="E2789" s="1">
        <v>1.522307401929182</v>
      </c>
      <c r="F2789" s="1">
        <v>24.990184353739181</v>
      </c>
      <c r="G2789" s="1">
        <v>14.37053490818875</v>
      </c>
      <c r="H2789" s="1"/>
      <c r="I2789" s="1">
        <v>3.3058059095895218</v>
      </c>
      <c r="J2789" s="1">
        <v>0.97558597560151317</v>
      </c>
      <c r="K2789" s="1">
        <v>12.064054175870361</v>
      </c>
      <c r="L2789" s="1">
        <v>15.54087261430816</v>
      </c>
      <c r="M2789" s="1">
        <v>5.6218689647848569E-2</v>
      </c>
      <c r="N2789" s="1">
        <v>7.5846999318719597</v>
      </c>
      <c r="O2789" s="1"/>
      <c r="P2789" s="1">
        <v>3.190867450781008</v>
      </c>
      <c r="Q2789" s="1">
        <v>4.7749195467363128</v>
      </c>
      <c r="R2789" s="1">
        <v>0.94864864865019316</v>
      </c>
      <c r="S2789" s="1">
        <v>0.74137931034220728</v>
      </c>
      <c r="T2789" s="1">
        <v>4.1250443000590744</v>
      </c>
    </row>
    <row r="2790" spans="1:20" x14ac:dyDescent="0.3">
      <c r="A2790" s="25">
        <v>40639</v>
      </c>
      <c r="B2790" s="1">
        <v>4.2288211795470856</v>
      </c>
      <c r="C2790" s="1">
        <v>1.208498401553151</v>
      </c>
      <c r="D2790" s="1">
        <v>0.84007292813342616</v>
      </c>
      <c r="E2790" s="1">
        <v>1.4951837268142609</v>
      </c>
      <c r="F2790" s="1">
        <v>24.71966547914009</v>
      </c>
      <c r="G2790" s="1">
        <v>14.21775556407432</v>
      </c>
      <c r="H2790" s="1"/>
      <c r="I2790" s="1">
        <v>3.2501681148790071</v>
      </c>
      <c r="J2790" s="1">
        <v>0.96477200071129798</v>
      </c>
      <c r="K2790" s="1">
        <v>11.723721220986411</v>
      </c>
      <c r="L2790" s="1">
        <v>15.514634597282431</v>
      </c>
      <c r="M2790" s="1">
        <v>5.5869824932540967E-2</v>
      </c>
      <c r="N2790" s="1">
        <v>7.5225272851912814</v>
      </c>
      <c r="O2790" s="1"/>
      <c r="P2790" s="1">
        <v>3.155228573778964</v>
      </c>
      <c r="Q2790" s="1">
        <v>4.7394747569115667</v>
      </c>
      <c r="R2790" s="1">
        <v>0.93828828828262378</v>
      </c>
      <c r="S2790" s="1">
        <v>0.72413793103353008</v>
      </c>
      <c r="T2790" s="1">
        <v>4.07773183697579</v>
      </c>
    </row>
    <row r="2791" spans="1:20" x14ac:dyDescent="0.3">
      <c r="A2791" s="25">
        <v>40640</v>
      </c>
      <c r="B2791" s="1">
        <v>4.1949796405511934</v>
      </c>
      <c r="C2791" s="1">
        <v>1.2299204873333001</v>
      </c>
      <c r="D2791" s="1">
        <v>0.84007292813342616</v>
      </c>
      <c r="E2791" s="1">
        <v>1.493717388754694</v>
      </c>
      <c r="F2791" s="1">
        <v>24.676626741792131</v>
      </c>
      <c r="G2791" s="1">
        <v>14.151048831066049</v>
      </c>
      <c r="H2791" s="1"/>
      <c r="I2791" s="1">
        <v>3.262900186808845</v>
      </c>
      <c r="J2791" s="1">
        <v>0.96874648601596125</v>
      </c>
      <c r="K2791" s="1">
        <v>11.85897440386257</v>
      </c>
      <c r="L2791" s="1">
        <v>15.55332355660097</v>
      </c>
      <c r="M2791" s="1">
        <v>5.6019764825643997E-2</v>
      </c>
      <c r="N2791" s="1">
        <v>7.5139054540838091</v>
      </c>
      <c r="O2791" s="1"/>
      <c r="P2791" s="1">
        <v>3.136221172728904</v>
      </c>
      <c r="Q2791" s="1">
        <v>4.7090935086224288</v>
      </c>
      <c r="R2791" s="1">
        <v>0.96621621618338804</v>
      </c>
      <c r="S2791" s="1">
        <v>0.74137931034220728</v>
      </c>
      <c r="T2791" s="1">
        <v>4.0860011813349164</v>
      </c>
    </row>
    <row r="2792" spans="1:20" x14ac:dyDescent="0.3">
      <c r="A2792" s="25">
        <v>40641</v>
      </c>
      <c r="B2792" s="1">
        <v>4.1638827886798344</v>
      </c>
      <c r="C2792" s="1">
        <v>1.2230113969972549</v>
      </c>
      <c r="D2792" s="1">
        <v>0.84007292813342616</v>
      </c>
      <c r="E2792" s="1">
        <v>1.4733026135076861</v>
      </c>
      <c r="F2792" s="1">
        <v>24.71639057076068</v>
      </c>
      <c r="G2792" s="1">
        <v>14.092070935315791</v>
      </c>
      <c r="H2792" s="1"/>
      <c r="I2792" s="1">
        <v>3.174751036061827</v>
      </c>
      <c r="J2792" s="1">
        <v>0.95625400175091357</v>
      </c>
      <c r="K2792" s="1">
        <v>11.746970314488371</v>
      </c>
      <c r="L2792" s="1">
        <v>15.24973291633801</v>
      </c>
      <c r="M2792" s="1">
        <v>5.5506321904411023E-2</v>
      </c>
      <c r="N2792" s="1">
        <v>7.498685505367285</v>
      </c>
      <c r="O2792" s="1"/>
      <c r="P2792" s="1">
        <v>3.0649434189902758</v>
      </c>
      <c r="Q2792" s="1">
        <v>4.6635216359575953</v>
      </c>
      <c r="R2792" s="1">
        <v>0.93738738737798954</v>
      </c>
      <c r="S2792" s="1">
        <v>0.73275862068786868</v>
      </c>
      <c r="T2792" s="1">
        <v>4.0589486119314904</v>
      </c>
    </row>
    <row r="2793" spans="1:20" x14ac:dyDescent="0.3">
      <c r="A2793" s="25">
        <v>40644</v>
      </c>
      <c r="B2793" s="1">
        <v>4.1209299377828366</v>
      </c>
      <c r="C2793" s="1">
        <v>1.2094076841037511</v>
      </c>
      <c r="D2793" s="1">
        <v>0.84007292813342616</v>
      </c>
      <c r="E2793" s="1">
        <v>1.4717936444061119</v>
      </c>
      <c r="F2793" s="1">
        <v>24.617764597954821</v>
      </c>
      <c r="G2793" s="1">
        <v>14.18508813270808</v>
      </c>
      <c r="H2793" s="1"/>
      <c r="I2793" s="1">
        <v>3.1603244122032339</v>
      </c>
      <c r="J2793" s="1">
        <v>0.948391468957824</v>
      </c>
      <c r="K2793" s="1">
        <v>11.5709526406721</v>
      </c>
      <c r="L2793" s="1">
        <v>15.103402796991009</v>
      </c>
      <c r="M2793" s="1">
        <v>5.6192280694949193E-2</v>
      </c>
      <c r="N2793" s="1">
        <v>7.3581933868409113</v>
      </c>
      <c r="O2793" s="1"/>
      <c r="P2793" s="1">
        <v>3.074447119382576</v>
      </c>
      <c r="Q2793" s="1">
        <v>4.6523818448566114</v>
      </c>
      <c r="R2793" s="1">
        <v>0.94549549544824885</v>
      </c>
      <c r="S2793" s="1">
        <v>0.74999999999654599</v>
      </c>
      <c r="T2793" s="1">
        <v>4.0262256349675214</v>
      </c>
    </row>
    <row r="2794" spans="1:20" x14ac:dyDescent="0.3">
      <c r="A2794" s="25">
        <v>40645</v>
      </c>
      <c r="B2794" s="1">
        <v>4.0842800224104074</v>
      </c>
      <c r="C2794" s="1">
        <v>1.1722767055615579</v>
      </c>
      <c r="D2794" s="1">
        <v>0.84007292813342616</v>
      </c>
      <c r="E2794" s="1">
        <v>1.4674481671704069</v>
      </c>
      <c r="F2794" s="1">
        <v>24.056855848845089</v>
      </c>
      <c r="G2794" s="1">
        <v>14.08157364381054</v>
      </c>
      <c r="H2794" s="1"/>
      <c r="I2794" s="1">
        <v>3.119675332841509</v>
      </c>
      <c r="J2794" s="1">
        <v>0.92799156132588156</v>
      </c>
      <c r="K2794" s="1">
        <v>11.474549526714799</v>
      </c>
      <c r="L2794" s="1">
        <v>14.936085805889579</v>
      </c>
      <c r="M2794" s="1">
        <v>5.5904051117750458E-2</v>
      </c>
      <c r="N2794" s="1">
        <v>7.1416928521754306</v>
      </c>
      <c r="O2794" s="1"/>
      <c r="P2794" s="1">
        <v>3.053063793234442</v>
      </c>
      <c r="Q2794" s="1">
        <v>4.558199974513129</v>
      </c>
      <c r="R2794" s="1">
        <v>0.9324324324382256</v>
      </c>
      <c r="S2794" s="1">
        <v>0.74999999999654599</v>
      </c>
      <c r="T2794" s="1">
        <v>3.95132900177201</v>
      </c>
    </row>
    <row r="2795" spans="1:20" x14ac:dyDescent="0.3">
      <c r="A2795" s="25">
        <v>40646</v>
      </c>
      <c r="B2795" s="1">
        <v>4.0917946938138403</v>
      </c>
      <c r="C2795" s="1">
        <v>1.1813199529041369</v>
      </c>
      <c r="D2795" s="1">
        <v>0.84007292813342616</v>
      </c>
      <c r="E2795" s="1">
        <v>1.4815562725096301</v>
      </c>
      <c r="F2795" s="1">
        <v>23.66131198521942</v>
      </c>
      <c r="G2795" s="1">
        <v>14.21868226134476</v>
      </c>
      <c r="H2795" s="1"/>
      <c r="I2795" s="1">
        <v>3.053192488634239</v>
      </c>
      <c r="J2795" s="1">
        <v>0.93007491885229721</v>
      </c>
      <c r="K2795" s="1">
        <v>11.37556605370207</v>
      </c>
      <c r="L2795" s="1">
        <v>14.96942609887344</v>
      </c>
      <c r="M2795" s="1">
        <v>5.66109739633915E-2</v>
      </c>
      <c r="N2795" s="1">
        <v>7.034472790783723</v>
      </c>
      <c r="O2795" s="1"/>
      <c r="P2795" s="1">
        <v>3.000793440280412</v>
      </c>
      <c r="Q2795" s="1">
        <v>4.6432674702774186</v>
      </c>
      <c r="R2795" s="1">
        <v>0.91171171170308618</v>
      </c>
      <c r="S2795" s="1">
        <v>0.74999999999654599</v>
      </c>
      <c r="T2795" s="1">
        <v>3.9271116361488549</v>
      </c>
    </row>
    <row r="2796" spans="1:20" x14ac:dyDescent="0.3">
      <c r="A2796" s="25">
        <v>40647</v>
      </c>
      <c r="B2796" s="1">
        <v>4.0912418577806093</v>
      </c>
      <c r="C2796" s="1">
        <v>1.1603894729074711</v>
      </c>
      <c r="D2796" s="1">
        <v>0.84007292813342616</v>
      </c>
      <c r="E2796" s="1">
        <v>1.480102952854615</v>
      </c>
      <c r="F2796" s="1">
        <v>23.747323018867959</v>
      </c>
      <c r="G2796" s="1">
        <v>14.4588115909996</v>
      </c>
      <c r="H2796" s="1"/>
      <c r="I2796" s="1">
        <v>3.018093478694357</v>
      </c>
      <c r="J2796" s="1">
        <v>0.93212702288244342</v>
      </c>
      <c r="K2796" s="1">
        <v>11.26801889035424</v>
      </c>
      <c r="L2796" s="1">
        <v>14.82476580856688</v>
      </c>
      <c r="M2796" s="1">
        <v>5.6851601043246852E-2</v>
      </c>
      <c r="N2796" s="1">
        <v>6.9852676562465401</v>
      </c>
      <c r="O2796" s="1"/>
      <c r="P2796" s="1">
        <v>2.9699064137399782</v>
      </c>
      <c r="Q2796" s="1">
        <v>4.6564326779001961</v>
      </c>
      <c r="R2796" s="1">
        <v>0.91891891886871102</v>
      </c>
      <c r="S2796" s="1">
        <v>0.74137931034220728</v>
      </c>
      <c r="T2796" s="1">
        <v>3.9148257531010109</v>
      </c>
    </row>
    <row r="2797" spans="1:20" x14ac:dyDescent="0.3">
      <c r="A2797" s="25">
        <v>40648</v>
      </c>
      <c r="B2797" s="1">
        <v>4.0909307397206236</v>
      </c>
      <c r="C2797" s="1">
        <v>1.1663436461490571</v>
      </c>
      <c r="D2797" s="1">
        <v>0.84007292813342616</v>
      </c>
      <c r="E2797" s="1">
        <v>1.4929648595562051</v>
      </c>
      <c r="F2797" s="1">
        <v>23.759195756557769</v>
      </c>
      <c r="G2797" s="1">
        <v>14.359958497455541</v>
      </c>
      <c r="H2797" s="1"/>
      <c r="I2797" s="1">
        <v>3.0318481949755252</v>
      </c>
      <c r="J2797" s="1">
        <v>0.94192017037878084</v>
      </c>
      <c r="K2797" s="1">
        <v>11.32993076743249</v>
      </c>
      <c r="L2797" s="1">
        <v>14.787639198003509</v>
      </c>
      <c r="M2797" s="1">
        <v>5.7190498772408747E-2</v>
      </c>
      <c r="N2797" s="1">
        <v>7.1441022239093996</v>
      </c>
      <c r="O2797" s="1"/>
      <c r="P2797" s="1">
        <v>2.9817860392303528</v>
      </c>
      <c r="Q2797" s="1">
        <v>4.6807376766239566</v>
      </c>
      <c r="R2797" s="1">
        <v>0.90990990989381759</v>
      </c>
      <c r="S2797" s="1">
        <v>0.74137931034220728</v>
      </c>
      <c r="T2797" s="1">
        <v>3.9388068517424761</v>
      </c>
    </row>
    <row r="2798" spans="1:20" x14ac:dyDescent="0.3">
      <c r="A2798" s="25">
        <v>40651</v>
      </c>
      <c r="B2798" s="1">
        <v>4.1440711302347379</v>
      </c>
      <c r="C2798" s="1">
        <v>1.1607459935886151</v>
      </c>
      <c r="D2798" s="1">
        <v>0.84007292813342616</v>
      </c>
      <c r="E2798" s="1">
        <v>1.495805603284545</v>
      </c>
      <c r="F2798" s="1">
        <v>23.3500294424753</v>
      </c>
      <c r="G2798" s="1">
        <v>14.1902653206709</v>
      </c>
      <c r="H2798" s="1"/>
      <c r="I2798" s="1">
        <v>3.003128908211246</v>
      </c>
      <c r="J2798" s="1">
        <v>0.92478510815363679</v>
      </c>
      <c r="K2798" s="1">
        <v>11.34021260152638</v>
      </c>
      <c r="L2798" s="1">
        <v>14.74134400861349</v>
      </c>
      <c r="M2798" s="1">
        <v>5.772698501726202E-2</v>
      </c>
      <c r="N2798" s="1">
        <v>6.6529816633367806</v>
      </c>
      <c r="O2798" s="1"/>
      <c r="P2798" s="1">
        <v>2.9604027130822179</v>
      </c>
      <c r="Q2798" s="1">
        <v>4.7597289225917434</v>
      </c>
      <c r="R2798" s="1">
        <v>0.92072072067797961</v>
      </c>
      <c r="S2798" s="1">
        <v>0.72413793103353008</v>
      </c>
      <c r="T2798" s="1">
        <v>3.8638511518015419</v>
      </c>
    </row>
    <row r="2799" spans="1:20" x14ac:dyDescent="0.3">
      <c r="A2799" s="25">
        <v>40652</v>
      </c>
      <c r="B2799" s="1">
        <v>4.1530661466442194</v>
      </c>
      <c r="C2799" s="1">
        <v>1.18979108438409</v>
      </c>
      <c r="D2799" s="1">
        <v>0.84007292813342616</v>
      </c>
      <c r="E2799" s="1">
        <v>1.5019537087056301</v>
      </c>
      <c r="F2799" s="1">
        <v>23.55524791943332</v>
      </c>
      <c r="G2799" s="1">
        <v>14.36658102146904</v>
      </c>
      <c r="H2799" s="1"/>
      <c r="I2799" s="1">
        <v>3.057623340530125</v>
      </c>
      <c r="J2799" s="1">
        <v>0.93224732759661499</v>
      </c>
      <c r="K2799" s="1">
        <v>11.43702758223597</v>
      </c>
      <c r="L2799" s="1">
        <v>14.88386328217446</v>
      </c>
      <c r="M2799" s="1">
        <v>5.7875712982841318E-2</v>
      </c>
      <c r="N2799" s="1">
        <v>6.7656072940513861</v>
      </c>
      <c r="O2799" s="1"/>
      <c r="P2799" s="1">
        <v>2.946147162228308</v>
      </c>
      <c r="Q2799" s="1">
        <v>4.719220591462518</v>
      </c>
      <c r="R2799" s="1">
        <v>0.95720720720849439</v>
      </c>
      <c r="S2799" s="1">
        <v>0.73275862068786868</v>
      </c>
      <c r="T2799" s="1">
        <v>3.9077377436503311</v>
      </c>
    </row>
    <row r="2800" spans="1:20" x14ac:dyDescent="0.3">
      <c r="A2800" s="25">
        <v>40653</v>
      </c>
      <c r="B2800" s="1">
        <v>4.1466794748888658</v>
      </c>
      <c r="C2800" s="1">
        <v>1.2079292785965661</v>
      </c>
      <c r="D2800" s="1">
        <v>0.84007292813342616</v>
      </c>
      <c r="E2800" s="1">
        <v>1.529346636719912</v>
      </c>
      <c r="F2800" s="1">
        <v>23.93633995480981</v>
      </c>
      <c r="G2800" s="1">
        <v>14.47514071866499</v>
      </c>
      <c r="H2800" s="1"/>
      <c r="I2800" s="1">
        <v>3.0900277046685058</v>
      </c>
      <c r="J2800" s="1">
        <v>0.94937561749228683</v>
      </c>
      <c r="K2800" s="1">
        <v>11.426976562182119</v>
      </c>
      <c r="L2800" s="1">
        <v>15.17011950013249</v>
      </c>
      <c r="M2800" s="1">
        <v>5.6608057169019767E-2</v>
      </c>
      <c r="N2800" s="1">
        <v>6.9553476559633456</v>
      </c>
      <c r="O2800" s="1"/>
      <c r="P2800" s="1">
        <v>2.9794101141322771</v>
      </c>
      <c r="Q2800" s="1">
        <v>4.6989664257823414</v>
      </c>
      <c r="R2800" s="1">
        <v>0.95315315310191562</v>
      </c>
      <c r="S2800" s="1">
        <v>0.73275862068786868</v>
      </c>
      <c r="T2800" s="1">
        <v>3.9608978145304259</v>
      </c>
    </row>
    <row r="2801" spans="1:20" x14ac:dyDescent="0.3">
      <c r="A2801" s="25">
        <v>40658</v>
      </c>
      <c r="B2801" s="1">
        <v>4.1211709775454564</v>
      </c>
      <c r="C2801" s="1">
        <v>1.2058991176791769</v>
      </c>
      <c r="D2801" s="1">
        <v>0.84007292813342616</v>
      </c>
      <c r="E2801" s="1">
        <v>1.5317447382553611</v>
      </c>
      <c r="F2801" s="1">
        <v>23.952996734772441</v>
      </c>
      <c r="G2801" s="1">
        <v>14.534941281930889</v>
      </c>
      <c r="H2801" s="1"/>
      <c r="I2801" s="1">
        <v>3.116390988809167</v>
      </c>
      <c r="J2801" s="1">
        <v>0.95117235041638282</v>
      </c>
      <c r="K2801" s="1">
        <v>11.462742486877289</v>
      </c>
      <c r="L2801" s="1">
        <v>15.133231399184821</v>
      </c>
      <c r="M2801" s="1">
        <v>5.6327539977683742E-2</v>
      </c>
      <c r="N2801" s="1">
        <v>6.9151675969267563</v>
      </c>
      <c r="O2801" s="1"/>
      <c r="P2801" s="1">
        <v>2.972282338838053</v>
      </c>
      <c r="Q2801" s="1">
        <v>4.7151697581878071</v>
      </c>
      <c r="R2801" s="1">
        <v>0.95090090087605439</v>
      </c>
      <c r="S2801" s="1">
        <v>0.72413793103352997</v>
      </c>
      <c r="T2801" s="1">
        <v>3.9558180744241058</v>
      </c>
    </row>
    <row r="2802" spans="1:20" x14ac:dyDescent="0.3">
      <c r="A2802" s="25">
        <v>40659</v>
      </c>
      <c r="B2802" s="1">
        <v>4.1226642465068633</v>
      </c>
      <c r="C2802" s="1">
        <v>1.2238078638279519</v>
      </c>
      <c r="D2802" s="1">
        <v>0.84007292813342616</v>
      </c>
      <c r="E2802" s="1">
        <v>1.520207461215265</v>
      </c>
      <c r="F2802" s="1">
        <v>23.993205867507388</v>
      </c>
      <c r="G2802" s="1">
        <v>14.653137599097059</v>
      </c>
      <c r="H2802" s="1"/>
      <c r="I2802" s="1">
        <v>3.1534948489449079</v>
      </c>
      <c r="J2802" s="1">
        <v>0.95747861991961336</v>
      </c>
      <c r="K2802" s="1">
        <v>11.56041040150815</v>
      </c>
      <c r="L2802" s="1">
        <v>15.263702692460001</v>
      </c>
      <c r="M2802" s="1">
        <v>5.6317832326320413E-2</v>
      </c>
      <c r="N2802" s="1">
        <v>6.8798483136563524</v>
      </c>
      <c r="O2802" s="1"/>
      <c r="P2802" s="1">
        <v>2.996041590084261</v>
      </c>
      <c r="Q2802" s="1">
        <v>4.7212460079843108</v>
      </c>
      <c r="R2802" s="1">
        <v>0.92567567568919296</v>
      </c>
      <c r="S2802" s="1">
        <v>0.71551724137919126</v>
      </c>
      <c r="T2802" s="1">
        <v>3.9659775546367468</v>
      </c>
    </row>
    <row r="2803" spans="1:20" x14ac:dyDescent="0.3">
      <c r="A2803" s="25">
        <v>40660</v>
      </c>
      <c r="B2803" s="1">
        <v>4.1049045418944141</v>
      </c>
      <c r="C2803" s="1">
        <v>1.2153354163786261</v>
      </c>
      <c r="D2803" s="1">
        <v>0.84007292813342616</v>
      </c>
      <c r="E2803" s="1">
        <v>1.503147139092335</v>
      </c>
      <c r="F2803" s="1">
        <v>23.599631939760449</v>
      </c>
      <c r="G2803" s="1">
        <v>14.52676398595804</v>
      </c>
      <c r="H2803" s="1"/>
      <c r="I2803" s="1">
        <v>3.0671265789811848</v>
      </c>
      <c r="J2803" s="1">
        <v>0.94190701715536962</v>
      </c>
      <c r="K2803" s="1">
        <v>11.5340452584439</v>
      </c>
      <c r="L2803" s="1">
        <v>15.17304263528287</v>
      </c>
      <c r="M2803" s="1">
        <v>5.5829342181256333E-2</v>
      </c>
      <c r="N2803" s="1">
        <v>6.7272822825712426</v>
      </c>
      <c r="O2803" s="1"/>
      <c r="P2803" s="1">
        <v>2.9508990126899182</v>
      </c>
      <c r="Q2803" s="1">
        <v>4.6736487187976854</v>
      </c>
      <c r="R2803" s="1">
        <v>0.90540540537064618</v>
      </c>
      <c r="S2803" s="1">
        <v>0.69827586207051384</v>
      </c>
      <c r="T2803" s="1">
        <v>3.9139988186650991</v>
      </c>
    </row>
    <row r="2804" spans="1:20" x14ac:dyDescent="0.3">
      <c r="A2804" s="25">
        <v>40661</v>
      </c>
      <c r="B2804" s="1">
        <v>4.108267881905177</v>
      </c>
      <c r="C2804" s="1">
        <v>1.180270532280701</v>
      </c>
      <c r="D2804" s="1">
        <v>0.84007292813342616</v>
      </c>
      <c r="E2804" s="1">
        <v>1.4792092346260759</v>
      </c>
      <c r="F2804" s="1">
        <v>23.32010823576832</v>
      </c>
      <c r="G2804" s="1">
        <v>14.46847043836117</v>
      </c>
      <c r="H2804" s="1"/>
      <c r="I2804" s="1">
        <v>3.067928114694261</v>
      </c>
      <c r="J2804" s="1">
        <v>0.93174602414351804</v>
      </c>
      <c r="K2804" s="1">
        <v>11.67184556507882</v>
      </c>
      <c r="L2804" s="1">
        <v>14.765100309266989</v>
      </c>
      <c r="M2804" s="1">
        <v>5.6013872431517689E-2</v>
      </c>
      <c r="N2804" s="1">
        <v>6.6953193435227139</v>
      </c>
      <c r="O2804" s="1"/>
      <c r="P2804" s="1">
        <v>2.974658263936127</v>
      </c>
      <c r="Q2804" s="1">
        <v>4.6432674702774204</v>
      </c>
      <c r="R2804" s="1">
        <v>0.91441441441698923</v>
      </c>
      <c r="S2804" s="1">
        <v>0.70689655172485266</v>
      </c>
      <c r="T2804" s="1">
        <v>3.879090372120503</v>
      </c>
    </row>
    <row r="2805" spans="1:20" x14ac:dyDescent="0.3">
      <c r="A2805" s="25">
        <v>40662</v>
      </c>
      <c r="B2805" s="1">
        <v>4.1082086700453493</v>
      </c>
      <c r="C2805" s="1">
        <v>1.1829374671362189</v>
      </c>
      <c r="D2805" s="1">
        <v>0.84007292813342616</v>
      </c>
      <c r="E2805" s="1">
        <v>1.526027472964548</v>
      </c>
      <c r="F2805" s="1">
        <v>23.479478100098071</v>
      </c>
      <c r="G2805" s="1">
        <v>14.489996213552249</v>
      </c>
      <c r="H2805" s="1"/>
      <c r="I2805" s="1">
        <v>3.0861738631989271</v>
      </c>
      <c r="J2805" s="1">
        <v>0.94447197765795599</v>
      </c>
      <c r="K2805" s="1">
        <v>11.649344262097671</v>
      </c>
      <c r="L2805" s="1">
        <v>14.929312590080819</v>
      </c>
      <c r="M2805" s="1">
        <v>5.5279437975896691E-2</v>
      </c>
      <c r="N2805" s="1">
        <v>6.7726405864896542</v>
      </c>
      <c r="O2805" s="1"/>
      <c r="P2805" s="1">
        <v>2.9366434618360091</v>
      </c>
      <c r="Q2805" s="1">
        <v>4.6149116382789481</v>
      </c>
      <c r="R2805" s="1">
        <v>0.95045045045946197</v>
      </c>
      <c r="S2805" s="1">
        <v>0.71551724137919126</v>
      </c>
      <c r="T2805" s="1">
        <v>3.9062020082693518</v>
      </c>
    </row>
    <row r="2806" spans="1:20" x14ac:dyDescent="0.3">
      <c r="A2806" s="25">
        <v>40665</v>
      </c>
      <c r="B2806" s="1">
        <v>4.0480677427027327</v>
      </c>
      <c r="C2806" s="1">
        <v>1.179382852144135</v>
      </c>
      <c r="D2806" s="1">
        <v>0.84007292813342616</v>
      </c>
      <c r="E2806" s="1">
        <v>1.538874011825899</v>
      </c>
      <c r="F2806" s="1">
        <v>23.00795139361766</v>
      </c>
      <c r="G2806" s="1">
        <v>14.238565777059391</v>
      </c>
      <c r="H2806" s="1"/>
      <c r="I2806" s="1">
        <v>3.0456234717872648</v>
      </c>
      <c r="J2806" s="1">
        <v>0.93379114963552823</v>
      </c>
      <c r="K2806" s="1">
        <v>11.682240133352879</v>
      </c>
      <c r="L2806" s="1">
        <v>14.78813780479175</v>
      </c>
      <c r="M2806" s="1">
        <v>5.5176440709800857E-2</v>
      </c>
      <c r="N2806" s="1">
        <v>6.7284553430790019</v>
      </c>
      <c r="O2806" s="1"/>
      <c r="P2806" s="1">
        <v>2.9580267879841431</v>
      </c>
      <c r="Q2806" s="1">
        <v>4.6584580944219898</v>
      </c>
      <c r="R2806" s="1">
        <v>0.92329401690418356</v>
      </c>
      <c r="S2806" s="1">
        <v>0.68103448276183665</v>
      </c>
      <c r="T2806" s="1">
        <v>3.866627288836392</v>
      </c>
    </row>
    <row r="2807" spans="1:20" x14ac:dyDescent="0.3">
      <c r="A2807" s="25">
        <v>40666</v>
      </c>
      <c r="B2807" s="1">
        <v>4.0501904212880442</v>
      </c>
      <c r="C2807" s="1">
        <v>1.1540633304037831</v>
      </c>
      <c r="D2807" s="1">
        <v>0.84007292813342616</v>
      </c>
      <c r="E2807" s="1">
        <v>1.519742368028667</v>
      </c>
      <c r="F2807" s="1">
        <v>22.508553218582541</v>
      </c>
      <c r="G2807" s="1">
        <v>14.028347868831609</v>
      </c>
      <c r="H2807" s="1"/>
      <c r="I2807" s="1">
        <v>2.9827365741801222</v>
      </c>
      <c r="J2807" s="1">
        <v>0.92909404157222075</v>
      </c>
      <c r="K2807" s="1">
        <v>11.48652887660522</v>
      </c>
      <c r="L2807" s="1">
        <v>14.34615079896883</v>
      </c>
      <c r="M2807" s="1">
        <v>5.4555719092915622E-2</v>
      </c>
      <c r="N2807" s="1">
        <v>6.6178326003285362</v>
      </c>
      <c r="O2807" s="1"/>
      <c r="P2807" s="1">
        <v>3.1457248733866638</v>
      </c>
      <c r="Q2807" s="1">
        <v>4.6746614270585818</v>
      </c>
      <c r="R2807" s="1">
        <v>0.91060891758923357</v>
      </c>
      <c r="S2807" s="1">
        <v>0.67241379310749794</v>
      </c>
      <c r="T2807" s="1">
        <v>3.7990549320732501</v>
      </c>
    </row>
    <row r="2808" spans="1:20" x14ac:dyDescent="0.3">
      <c r="A2808" s="25">
        <v>40667</v>
      </c>
      <c r="B2808" s="1">
        <v>4.0869284290075774</v>
      </c>
      <c r="C2808" s="1">
        <v>1.1158121057375321</v>
      </c>
      <c r="D2808" s="1">
        <v>0.84007292813342616</v>
      </c>
      <c r="E2808" s="1">
        <v>1.5230079678422781</v>
      </c>
      <c r="F2808" s="1">
        <v>22.20774740744719</v>
      </c>
      <c r="G2808" s="1">
        <v>13.72757056007314</v>
      </c>
      <c r="H2808" s="1"/>
      <c r="I2808" s="1">
        <v>2.9785884933100308</v>
      </c>
      <c r="J2808" s="1">
        <v>0.91737313942625476</v>
      </c>
      <c r="K2808" s="1">
        <v>11.484848711013329</v>
      </c>
      <c r="L2808" s="1">
        <v>14.278133103137209</v>
      </c>
      <c r="M2808" s="1">
        <v>5.4603311078510207E-2</v>
      </c>
      <c r="N2808" s="1">
        <v>6.5243822964667277</v>
      </c>
      <c r="O2808" s="1"/>
      <c r="P2808" s="1">
        <v>3.060191568528666</v>
      </c>
      <c r="Q2808" s="1">
        <v>4.6776995518412701</v>
      </c>
      <c r="R2808" s="1">
        <v>0.89701773964971665</v>
      </c>
      <c r="S2808" s="1">
        <v>0.67241379310749794</v>
      </c>
      <c r="T2808" s="1">
        <v>3.7575310100413541</v>
      </c>
    </row>
    <row r="2809" spans="1:20" x14ac:dyDescent="0.3">
      <c r="A2809" s="25">
        <v>40668</v>
      </c>
      <c r="B2809" s="1">
        <v>4.1177578329564426</v>
      </c>
      <c r="C2809" s="1">
        <v>1.096669408382656</v>
      </c>
      <c r="D2809" s="1">
        <v>0.84007292813342616</v>
      </c>
      <c r="E2809" s="1">
        <v>1.515113379422143</v>
      </c>
      <c r="F2809" s="1">
        <v>22.23090242123854</v>
      </c>
      <c r="G2809" s="1">
        <v>14.010239664414661</v>
      </c>
      <c r="H2809" s="1"/>
      <c r="I2809" s="1">
        <v>2.9658518548779118</v>
      </c>
      <c r="J2809" s="1">
        <v>0.92183702868577999</v>
      </c>
      <c r="K2809" s="1">
        <v>11.82799851900293</v>
      </c>
      <c r="L2809" s="1">
        <v>14.39067406381227</v>
      </c>
      <c r="M2809" s="1">
        <v>5.4291121791706878E-2</v>
      </c>
      <c r="N2809" s="1">
        <v>6.3122290419118317</v>
      </c>
      <c r="O2809" s="1"/>
      <c r="P2809" s="1">
        <v>3.136221172728904</v>
      </c>
      <c r="Q2809" s="1">
        <v>4.7890974628511138</v>
      </c>
      <c r="R2809" s="1">
        <v>0.88976911151057325</v>
      </c>
      <c r="S2809" s="1">
        <v>0.67241379310749794</v>
      </c>
      <c r="T2809" s="1">
        <v>3.7452451269935101</v>
      </c>
    </row>
    <row r="2810" spans="1:20" x14ac:dyDescent="0.3">
      <c r="A2810" s="25">
        <v>40669</v>
      </c>
      <c r="B2810" s="1">
        <v>4.1699375675584056</v>
      </c>
      <c r="C2810" s="1">
        <v>1.1418641702775389</v>
      </c>
      <c r="D2810" s="1">
        <v>0.84007292813342616</v>
      </c>
      <c r="E2810" s="1">
        <v>1.576357857511383</v>
      </c>
      <c r="F2810" s="1">
        <v>22.33485077758144</v>
      </c>
      <c r="G2810" s="1">
        <v>14.262229061183289</v>
      </c>
      <c r="H2810" s="1"/>
      <c r="I2810" s="1">
        <v>3.0108950044349219</v>
      </c>
      <c r="J2810" s="1">
        <v>0.93935054274553176</v>
      </c>
      <c r="K2810" s="1">
        <v>12.158163902388431</v>
      </c>
      <c r="L2810" s="1">
        <v>14.74038884650205</v>
      </c>
      <c r="M2810" s="1">
        <v>5.6171687789889457E-2</v>
      </c>
      <c r="N2810" s="1">
        <v>6.2993742433743609</v>
      </c>
      <c r="O2810" s="1"/>
      <c r="P2810" s="1">
        <v>3.157604498877038</v>
      </c>
      <c r="Q2810" s="1">
        <v>4.7627670473744343</v>
      </c>
      <c r="R2810" s="1">
        <v>0.91785754572837697</v>
      </c>
      <c r="S2810" s="1">
        <v>0.68103448276183676</v>
      </c>
      <c r="T2810" s="1">
        <v>3.80490253987006</v>
      </c>
    </row>
    <row r="2811" spans="1:20" x14ac:dyDescent="0.3">
      <c r="A2811" s="25">
        <v>40672</v>
      </c>
      <c r="B2811" s="1">
        <v>4.1890064624578951</v>
      </c>
      <c r="C2811" s="1">
        <v>1.151605414202475</v>
      </c>
      <c r="D2811" s="1">
        <v>0.84007292813342616</v>
      </c>
      <c r="E2811" s="1">
        <v>1.581139016616371</v>
      </c>
      <c r="F2811" s="1">
        <v>22.285900422060092</v>
      </c>
      <c r="G2811" s="1">
        <v>14.460754484038709</v>
      </c>
      <c r="H2811" s="1"/>
      <c r="I2811" s="1">
        <v>3.0285440376730439</v>
      </c>
      <c r="J2811" s="1">
        <v>0.93841175131852261</v>
      </c>
      <c r="K2811" s="1">
        <v>12.196565773583311</v>
      </c>
      <c r="L2811" s="1">
        <v>14.794932768217491</v>
      </c>
      <c r="M2811" s="1">
        <v>5.5549308274551193E-2</v>
      </c>
      <c r="N2811" s="1">
        <v>6.3870250586393098</v>
      </c>
      <c r="O2811" s="1"/>
      <c r="P2811" s="1">
        <v>3.2074989267329919</v>
      </c>
      <c r="Q2811" s="1">
        <v>4.7597289225917461</v>
      </c>
      <c r="R2811" s="1">
        <v>0.82090714361711703</v>
      </c>
      <c r="S2811" s="1">
        <v>0.68103448276183676</v>
      </c>
      <c r="T2811" s="1">
        <v>3.8169521559362152</v>
      </c>
    </row>
    <row r="2812" spans="1:20" x14ac:dyDescent="0.3">
      <c r="A2812" s="25">
        <v>40673</v>
      </c>
      <c r="B2812" s="1">
        <v>4.1732325139810307</v>
      </c>
      <c r="C2812" s="1">
        <v>1.1762814058067581</v>
      </c>
      <c r="D2812" s="1">
        <v>0.84007292813342616</v>
      </c>
      <c r="E2812" s="1">
        <v>1.587201863305467</v>
      </c>
      <c r="F2812" s="1">
        <v>22.309513880713979</v>
      </c>
      <c r="G2812" s="1">
        <v>14.26228775784416</v>
      </c>
      <c r="H2812" s="1"/>
      <c r="I2812" s="1">
        <v>3.0807683832125061</v>
      </c>
      <c r="J2812" s="1">
        <v>0.93902931276718637</v>
      </c>
      <c r="K2812" s="1">
        <v>12.189521885982341</v>
      </c>
      <c r="L2812" s="1">
        <v>15.04767129242896</v>
      </c>
      <c r="M2812" s="1">
        <v>5.5690858001102121E-2</v>
      </c>
      <c r="N2812" s="1">
        <v>6.4151102954638572</v>
      </c>
      <c r="O2812" s="1"/>
      <c r="P2812" s="1">
        <v>3.183739675486783</v>
      </c>
      <c r="Q2812" s="1">
        <v>4.6837758014066484</v>
      </c>
      <c r="R2812" s="1">
        <v>0.75702860758718404</v>
      </c>
      <c r="S2812" s="1">
        <v>0.68103448276183676</v>
      </c>
      <c r="T2812" s="1">
        <v>3.8320141760189079</v>
      </c>
    </row>
    <row r="2813" spans="1:20" x14ac:dyDescent="0.3">
      <c r="A2813" s="25">
        <v>40674</v>
      </c>
      <c r="B2813" s="1">
        <v>4.1376567206459347</v>
      </c>
      <c r="C2813" s="1">
        <v>1.1602932454696691</v>
      </c>
      <c r="D2813" s="1">
        <v>0.84007292813342616</v>
      </c>
      <c r="E2813" s="1">
        <v>1.556974710010391</v>
      </c>
      <c r="F2813" s="1">
        <v>21.838807467906001</v>
      </c>
      <c r="G2813" s="1">
        <v>14.091470549105621</v>
      </c>
      <c r="H2813" s="1"/>
      <c r="I2813" s="1">
        <v>3.0324576177759108</v>
      </c>
      <c r="J2813" s="1">
        <v>0.93530372632842795</v>
      </c>
      <c r="K2813" s="1">
        <v>11.97611758066256</v>
      </c>
      <c r="L2813" s="1">
        <v>14.9313468939523</v>
      </c>
      <c r="M2813" s="1">
        <v>5.5289554712056557E-2</v>
      </c>
      <c r="N2813" s="1">
        <v>6.2281121875875813</v>
      </c>
      <c r="O2813" s="1"/>
      <c r="P2813" s="1">
        <v>3.1599804242405729</v>
      </c>
      <c r="Q2813" s="1">
        <v>4.7890974628511147</v>
      </c>
      <c r="R2813" s="1">
        <v>0.76518331427944486</v>
      </c>
      <c r="S2813" s="1">
        <v>0.67241379310749805</v>
      </c>
      <c r="T2813" s="1">
        <v>3.766981689308925</v>
      </c>
    </row>
    <row r="2814" spans="1:20" x14ac:dyDescent="0.3">
      <c r="A2814" s="25">
        <v>40675</v>
      </c>
      <c r="B2814" s="1">
        <v>4.1831298828902339</v>
      </c>
      <c r="C2814" s="1">
        <v>1.1981621899269801</v>
      </c>
      <c r="D2814" s="1">
        <v>0.84007292813342616</v>
      </c>
      <c r="E2814" s="1">
        <v>1.5857252028914079</v>
      </c>
      <c r="F2814" s="1">
        <v>21.844985428253029</v>
      </c>
      <c r="G2814" s="1">
        <v>14.324333709448389</v>
      </c>
      <c r="H2814" s="1"/>
      <c r="I2814" s="1">
        <v>2.9777986492710591</v>
      </c>
      <c r="J2814" s="1">
        <v>0.94656670977868285</v>
      </c>
      <c r="K2814" s="1">
        <v>11.91013433983667</v>
      </c>
      <c r="L2814" s="1">
        <v>14.94718620537865</v>
      </c>
      <c r="M2814" s="1">
        <v>5.5804799027482387E-2</v>
      </c>
      <c r="N2814" s="1">
        <v>6.1819639461651068</v>
      </c>
      <c r="O2814" s="1"/>
      <c r="P2814" s="1">
        <v>3.1267174723366038</v>
      </c>
      <c r="Q2814" s="1">
        <v>4.7647924641273542</v>
      </c>
      <c r="R2814" s="1">
        <v>0.73709488006164126</v>
      </c>
      <c r="S2814" s="1">
        <v>0.66379310345315945</v>
      </c>
      <c r="T2814" s="1">
        <v>3.780448907265217</v>
      </c>
    </row>
    <row r="2815" spans="1:20" x14ac:dyDescent="0.3">
      <c r="A2815" s="25">
        <v>40676</v>
      </c>
      <c r="B2815" s="1">
        <v>4.1530725915333422</v>
      </c>
      <c r="C2815" s="1">
        <v>1.200005856039829</v>
      </c>
      <c r="D2815" s="1">
        <v>0.84007292813342616</v>
      </c>
      <c r="E2815" s="1">
        <v>1.563038888388065</v>
      </c>
      <c r="F2815" s="1">
        <v>21.466816293622461</v>
      </c>
      <c r="G2815" s="1">
        <v>14.278819259319681</v>
      </c>
      <c r="H2815" s="1"/>
      <c r="I2815" s="1">
        <v>2.9003227378469201</v>
      </c>
      <c r="J2815" s="1">
        <v>0.94144579101998305</v>
      </c>
      <c r="K2815" s="1">
        <v>11.72416698007819</v>
      </c>
      <c r="L2815" s="1">
        <v>14.56254943553207</v>
      </c>
      <c r="M2815" s="1">
        <v>5.4984465699393942E-2</v>
      </c>
      <c r="N2815" s="1">
        <v>6.160418835792818</v>
      </c>
      <c r="O2815" s="1"/>
      <c r="P2815" s="1">
        <v>3.1409730231905142</v>
      </c>
      <c r="Q2815" s="1">
        <v>4.7040299670868251</v>
      </c>
      <c r="R2815" s="1">
        <v>0.72033242729338665</v>
      </c>
      <c r="S2815" s="1">
        <v>0.63793103449014343</v>
      </c>
      <c r="T2815" s="1">
        <v>3.73508564678087</v>
      </c>
    </row>
    <row r="2816" spans="1:20" x14ac:dyDescent="0.3">
      <c r="A2816" s="25">
        <v>40679</v>
      </c>
      <c r="B2816" s="1">
        <v>4.1593078353579456</v>
      </c>
      <c r="C2816" s="1">
        <v>1.169185941578164</v>
      </c>
      <c r="D2816" s="1">
        <v>0.84007292813342616</v>
      </c>
      <c r="E2816" s="1">
        <v>1.5476540293944621</v>
      </c>
      <c r="F2816" s="1">
        <v>21.341954408978701</v>
      </c>
      <c r="G2816" s="1">
        <v>14.15035781226768</v>
      </c>
      <c r="H2816" s="1"/>
      <c r="I2816" s="1">
        <v>2.90147760969871</v>
      </c>
      <c r="J2816" s="1">
        <v>0.94158470796125482</v>
      </c>
      <c r="K2816" s="1">
        <v>11.628615786952761</v>
      </c>
      <c r="L2816" s="1">
        <v>14.382947830710171</v>
      </c>
      <c r="M2816" s="1">
        <v>5.5093626951755563E-2</v>
      </c>
      <c r="N2816" s="1">
        <v>6.1954402015481307</v>
      </c>
      <c r="O2816" s="1"/>
      <c r="P2816" s="1">
        <v>3.0910785953345599</v>
      </c>
      <c r="Q2816" s="1">
        <v>4.6483310115819032</v>
      </c>
      <c r="R2816" s="1">
        <v>0.68907271823970051</v>
      </c>
      <c r="S2816" s="1">
        <v>0.62068965516764962</v>
      </c>
      <c r="T2816" s="1">
        <v>3.7111045481394052</v>
      </c>
    </row>
    <row r="2817" spans="1:20" x14ac:dyDescent="0.3">
      <c r="A2817" s="25">
        <v>40680</v>
      </c>
      <c r="B2817" s="1">
        <v>4.1494421490798574</v>
      </c>
      <c r="C2817" s="1">
        <v>1.190436322497781</v>
      </c>
      <c r="D2817" s="1">
        <v>0.84007292813342616</v>
      </c>
      <c r="E2817" s="1">
        <v>1.5514157958150749</v>
      </c>
      <c r="F2817" s="1">
        <v>21.686242137351051</v>
      </c>
      <c r="G2817" s="1">
        <v>14.19597250901688</v>
      </c>
      <c r="H2817" s="1"/>
      <c r="I2817" s="1">
        <v>2.91226598680066</v>
      </c>
      <c r="J2817" s="1">
        <v>0.94473567057495922</v>
      </c>
      <c r="K2817" s="1">
        <v>11.640322670930679</v>
      </c>
      <c r="L2817" s="1">
        <v>14.44769837359561</v>
      </c>
      <c r="M2817" s="1">
        <v>5.5984336169816233E-2</v>
      </c>
      <c r="N2817" s="1">
        <v>6.3929966227928103</v>
      </c>
      <c r="O2817" s="1"/>
      <c r="P2817" s="1">
        <v>3.0506878681363658</v>
      </c>
      <c r="Q2817" s="1">
        <v>4.6382039287418158</v>
      </c>
      <c r="R2817" s="1">
        <v>0.71353683840936732</v>
      </c>
      <c r="S2817" s="1">
        <v>0.62068965516764962</v>
      </c>
      <c r="T2817" s="1">
        <v>3.7609568812758489</v>
      </c>
    </row>
    <row r="2818" spans="1:20" x14ac:dyDescent="0.3">
      <c r="A2818" s="25">
        <v>40681</v>
      </c>
      <c r="B2818" s="1">
        <v>4.1190363350387438</v>
      </c>
      <c r="C2818" s="1">
        <v>1.1412116642978689</v>
      </c>
      <c r="D2818" s="1">
        <v>0.84007292813342616</v>
      </c>
      <c r="E2818" s="1">
        <v>1.518019475931957</v>
      </c>
      <c r="F2818" s="1">
        <v>21.70062909543072</v>
      </c>
      <c r="G2818" s="1">
        <v>13.938428178187269</v>
      </c>
      <c r="H2818" s="1"/>
      <c r="I2818" s="1">
        <v>2.909651064931011</v>
      </c>
      <c r="J2818" s="1">
        <v>0.92557278310775715</v>
      </c>
      <c r="K2818" s="1">
        <v>11.398578951598861</v>
      </c>
      <c r="L2818" s="1">
        <v>14.085750386658759</v>
      </c>
      <c r="M2818" s="1">
        <v>5.6399172595638959E-2</v>
      </c>
      <c r="N2818" s="1">
        <v>6.334012210334266</v>
      </c>
      <c r="O2818" s="1"/>
      <c r="P2818" s="1">
        <v>3.0530637932344411</v>
      </c>
      <c r="Q2818" s="1">
        <v>4.7961864206773894</v>
      </c>
      <c r="R2818" s="1">
        <v>0.72033242729338653</v>
      </c>
      <c r="S2818" s="1">
        <v>0.61206896551331103</v>
      </c>
      <c r="T2818" s="1">
        <v>3.7117542823390499</v>
      </c>
    </row>
    <row r="2819" spans="1:20" x14ac:dyDescent="0.3">
      <c r="A2819" s="25">
        <v>40682</v>
      </c>
      <c r="B2819" s="1">
        <v>4.1315080083325801</v>
      </c>
      <c r="C2819" s="1">
        <v>1.103760213412786</v>
      </c>
      <c r="D2819" s="1">
        <v>0.84007292813342616</v>
      </c>
      <c r="E2819" s="1">
        <v>1.4986006465112589</v>
      </c>
      <c r="F2819" s="1">
        <v>21.781223096367839</v>
      </c>
      <c r="G2819" s="1">
        <v>13.77786904583995</v>
      </c>
      <c r="H2819" s="1"/>
      <c r="I2819" s="1">
        <v>2.8539985672209292</v>
      </c>
      <c r="J2819" s="1">
        <v>0.91994778513958519</v>
      </c>
      <c r="K2819" s="1">
        <v>11.31548725730096</v>
      </c>
      <c r="L2819" s="1">
        <v>14.064240952453879</v>
      </c>
      <c r="M2819" s="1">
        <v>5.6984152050221532E-2</v>
      </c>
      <c r="N2819" s="1">
        <v>6.2277836508112348</v>
      </c>
      <c r="O2819" s="1"/>
      <c r="P2819" s="1">
        <v>3.0815748949422601</v>
      </c>
      <c r="Q2819" s="1">
        <v>4.911635164730817</v>
      </c>
      <c r="R2819" s="1">
        <v>0.72486281991607582</v>
      </c>
      <c r="S2819" s="1">
        <v>0.59482758620463372</v>
      </c>
      <c r="T2819" s="1">
        <v>3.6838157117542889</v>
      </c>
    </row>
    <row r="2820" spans="1:20" x14ac:dyDescent="0.3">
      <c r="A2820" s="25">
        <v>40683</v>
      </c>
      <c r="B2820" s="1">
        <v>4.1619540907880372</v>
      </c>
      <c r="C2820" s="1">
        <v>1.1280162477945861</v>
      </c>
      <c r="D2820" s="1">
        <v>0.84007292813342616</v>
      </c>
      <c r="E2820" s="1">
        <v>1.508198422967129</v>
      </c>
      <c r="F2820" s="1">
        <v>21.777820167929221</v>
      </c>
      <c r="G2820" s="1">
        <v>13.71797866212251</v>
      </c>
      <c r="H2820" s="1"/>
      <c r="I2820" s="1">
        <v>2.8863361182708691</v>
      </c>
      <c r="J2820" s="1">
        <v>0.9102863736392256</v>
      </c>
      <c r="K2820" s="1">
        <v>11.245358944824551</v>
      </c>
      <c r="L2820" s="1">
        <v>14.046425093682711</v>
      </c>
      <c r="M2820" s="1">
        <v>5.7065513415309313E-2</v>
      </c>
      <c r="N2820" s="1">
        <v>6.2902121675938849</v>
      </c>
      <c r="O2820" s="1"/>
      <c r="P2820" s="1">
        <v>3.0673193440883511</v>
      </c>
      <c r="Q2820" s="1">
        <v>4.8609997507615033</v>
      </c>
      <c r="R2820" s="1">
        <v>0.73664184074935768</v>
      </c>
      <c r="S2820" s="1">
        <v>0.58620689655029512</v>
      </c>
      <c r="T2820" s="1">
        <v>3.6973419964560019</v>
      </c>
    </row>
    <row r="2821" spans="1:20" x14ac:dyDescent="0.3">
      <c r="A2821" s="25">
        <v>40686</v>
      </c>
      <c r="B2821" s="1">
        <v>4.1260530034648806</v>
      </c>
      <c r="C2821" s="1">
        <v>1.1367751624691309</v>
      </c>
      <c r="D2821" s="1">
        <v>0.84007292813342616</v>
      </c>
      <c r="E2821" s="1">
        <v>1.516942505597737</v>
      </c>
      <c r="F2821" s="1">
        <v>21.682302719723221</v>
      </c>
      <c r="G2821" s="1">
        <v>13.46790955538218</v>
      </c>
      <c r="H2821" s="1"/>
      <c r="I2821" s="1">
        <v>2.8352758589425502</v>
      </c>
      <c r="J2821" s="1">
        <v>0.90993645333384721</v>
      </c>
      <c r="K2821" s="1">
        <v>11.23206126980517</v>
      </c>
      <c r="L2821" s="1">
        <v>14.062214799842931</v>
      </c>
      <c r="M2821" s="1">
        <v>5.6910271244869713E-2</v>
      </c>
      <c r="N2821" s="1">
        <v>6.2337651446000191</v>
      </c>
      <c r="O2821" s="1"/>
      <c r="P2821" s="1">
        <v>3.0340563921843811</v>
      </c>
      <c r="Q2821" s="1">
        <v>4.9025207903827512</v>
      </c>
      <c r="R2821" s="1">
        <v>0.72486281991607582</v>
      </c>
      <c r="S2821" s="1">
        <v>0.5603448275872791</v>
      </c>
      <c r="T2821" s="1">
        <v>3.6825162433549981</v>
      </c>
    </row>
    <row r="2822" spans="1:20" x14ac:dyDescent="0.3">
      <c r="A2822" s="25">
        <v>40687</v>
      </c>
      <c r="B2822" s="1">
        <v>4.1355416954492554</v>
      </c>
      <c r="C2822" s="1">
        <v>1.1637169094695969</v>
      </c>
      <c r="D2822" s="1">
        <v>0.84007292813342616</v>
      </c>
      <c r="E2822" s="1">
        <v>1.5413527601571071</v>
      </c>
      <c r="F2822" s="1">
        <v>21.92327039291612</v>
      </c>
      <c r="G2822" s="1">
        <v>13.58496861306031</v>
      </c>
      <c r="H2822" s="1"/>
      <c r="I2822" s="1">
        <v>2.8840090271456722</v>
      </c>
      <c r="J2822" s="1">
        <v>0.93229313012302317</v>
      </c>
      <c r="K2822" s="1">
        <v>11.429931830757299</v>
      </c>
      <c r="L2822" s="1">
        <v>14.30851224302606</v>
      </c>
      <c r="M2822" s="1">
        <v>5.9929215655051132E-2</v>
      </c>
      <c r="N2822" s="1">
        <v>6.3125819712256908</v>
      </c>
      <c r="O2822" s="1"/>
      <c r="P2822" s="1">
        <v>2.9817860392303519</v>
      </c>
      <c r="Q2822" s="1">
        <v>4.9622705789312578</v>
      </c>
      <c r="R2822" s="1">
        <v>0.73029929109188263</v>
      </c>
      <c r="S2822" s="1">
        <v>0.59482758620463372</v>
      </c>
      <c r="T2822" s="1">
        <v>3.741051388068525</v>
      </c>
    </row>
    <row r="2823" spans="1:20" x14ac:dyDescent="0.3">
      <c r="A2823" s="25">
        <v>40688</v>
      </c>
      <c r="B2823" s="1">
        <v>4.1308585655246484</v>
      </c>
      <c r="C2823" s="1">
        <v>1.1760607101955849</v>
      </c>
      <c r="D2823" s="1">
        <v>0.84007292813342616</v>
      </c>
      <c r="E2823" s="1">
        <v>1.5242477539996679</v>
      </c>
      <c r="F2823" s="1">
        <v>21.959918252904799</v>
      </c>
      <c r="G2823" s="1">
        <v>13.68834646429832</v>
      </c>
      <c r="H2823" s="1"/>
      <c r="I2823" s="1">
        <v>2.8716650961047692</v>
      </c>
      <c r="J2823" s="1">
        <v>0.931855368384642</v>
      </c>
      <c r="K2823" s="1">
        <v>11.50600361511712</v>
      </c>
      <c r="L2823" s="1">
        <v>14.16108507167784</v>
      </c>
      <c r="M2823" s="1">
        <v>5.9567702261223883E-2</v>
      </c>
      <c r="N2823" s="1">
        <v>6.336370882543263</v>
      </c>
      <c r="O2823" s="1"/>
      <c r="P2823" s="1">
        <v>2.9817860392303519</v>
      </c>
      <c r="Q2823" s="1">
        <v>5.0129059929005724</v>
      </c>
      <c r="R2823" s="1">
        <v>0.72531585922835928</v>
      </c>
      <c r="S2823" s="1">
        <v>0.58620689655029512</v>
      </c>
      <c r="T2823" s="1">
        <v>3.7441228588304849</v>
      </c>
    </row>
    <row r="2824" spans="1:20" x14ac:dyDescent="0.3">
      <c r="A2824" s="25">
        <v>40689</v>
      </c>
      <c r="B2824" s="1">
        <v>4.1273311190903899</v>
      </c>
      <c r="C2824" s="1">
        <v>1.1818534713509861</v>
      </c>
      <c r="D2824" s="1">
        <v>0.84007292813342616</v>
      </c>
      <c r="E2824" s="1">
        <v>1.5351484937350179</v>
      </c>
      <c r="F2824" s="1">
        <v>22.262673768903419</v>
      </c>
      <c r="G2824" s="1">
        <v>13.82600056180496</v>
      </c>
      <c r="H2824" s="1"/>
      <c r="I2824" s="1">
        <v>2.9046292350309728</v>
      </c>
      <c r="J2824" s="1">
        <v>0.9313128774780024</v>
      </c>
      <c r="K2824" s="1">
        <v>11.507453440749201</v>
      </c>
      <c r="L2824" s="1">
        <v>14.58814857838613</v>
      </c>
      <c r="M2824" s="1">
        <v>5.9799016367535353E-2</v>
      </c>
      <c r="N2824" s="1">
        <v>6.4375345935726118</v>
      </c>
      <c r="O2824" s="1"/>
      <c r="P2824" s="1">
        <v>2.9794101141322771</v>
      </c>
      <c r="Q2824" s="1">
        <v>4.9521434960911703</v>
      </c>
      <c r="R2824" s="1">
        <v>0.71806723101776671</v>
      </c>
      <c r="S2824" s="1">
        <v>0.57758620689595641</v>
      </c>
      <c r="T2824" s="1">
        <v>3.786060248080338</v>
      </c>
    </row>
    <row r="2825" spans="1:20" x14ac:dyDescent="0.3">
      <c r="A2825" s="25">
        <v>40690</v>
      </c>
      <c r="B2825" s="1">
        <v>4.1028661382709721</v>
      </c>
      <c r="C2825" s="1">
        <v>1.184593529367538</v>
      </c>
      <c r="D2825" s="1">
        <v>0.84007292813342616</v>
      </c>
      <c r="E2825" s="1">
        <v>1.5434138634970469</v>
      </c>
      <c r="F2825" s="1">
        <v>22.349392783507021</v>
      </c>
      <c r="G2825" s="1">
        <v>13.915086742711599</v>
      </c>
      <c r="H2825" s="1"/>
      <c r="I2825" s="1">
        <v>2.9455192838573181</v>
      </c>
      <c r="J2825" s="1">
        <v>0.93471051089698598</v>
      </c>
      <c r="K2825" s="1">
        <v>11.541619852417529</v>
      </c>
      <c r="L2825" s="1">
        <v>14.5988208043639</v>
      </c>
      <c r="M2825" s="1">
        <v>5.9542488846089918E-2</v>
      </c>
      <c r="N2825" s="1">
        <v>6.4851338670609397</v>
      </c>
      <c r="O2825" s="1"/>
      <c r="P2825" s="1">
        <v>2.9912897398881131</v>
      </c>
      <c r="Q2825" s="1">
        <v>4.9065716234263368</v>
      </c>
      <c r="R2825" s="1">
        <v>0.68997879676423834</v>
      </c>
      <c r="S2825" s="1">
        <v>0.57758620689595641</v>
      </c>
      <c r="T2825" s="1">
        <v>3.7976373301831141</v>
      </c>
    </row>
    <row r="2826" spans="1:20" x14ac:dyDescent="0.3">
      <c r="A2826" s="25">
        <v>40693</v>
      </c>
      <c r="B2826" s="1">
        <v>4.0813692944458504</v>
      </c>
      <c r="C2826" s="1">
        <v>1.180348645341581</v>
      </c>
      <c r="D2826" s="1">
        <v>0.84007292813342616</v>
      </c>
      <c r="E2826" s="1">
        <v>1.534657796567662</v>
      </c>
      <c r="F2826" s="1">
        <v>22.234776490928098</v>
      </c>
      <c r="G2826" s="1">
        <v>13.92439075390995</v>
      </c>
      <c r="H2826" s="1"/>
      <c r="I2826" s="1">
        <v>2.955538772291507</v>
      </c>
      <c r="J2826" s="1">
        <v>0.93733870349487158</v>
      </c>
      <c r="K2826" s="1">
        <v>11.486056672450021</v>
      </c>
      <c r="L2826" s="1">
        <v>14.52933894983282</v>
      </c>
      <c r="M2826" s="1">
        <v>5.8110063402322623E-2</v>
      </c>
      <c r="N2826" s="1">
        <v>6.4419640059432046</v>
      </c>
      <c r="O2826" s="1"/>
      <c r="P2826" s="1">
        <v>2.9295156865417842</v>
      </c>
      <c r="Q2826" s="1">
        <v>4.911635164730817</v>
      </c>
      <c r="R2826" s="1">
        <v>0.68997879676423834</v>
      </c>
      <c r="S2826" s="1">
        <v>0.56896551724161781</v>
      </c>
      <c r="T2826" s="1">
        <v>3.7774955699941</v>
      </c>
    </row>
    <row r="2827" spans="1:20" x14ac:dyDescent="0.3">
      <c r="A2827" s="25">
        <v>40694</v>
      </c>
      <c r="B2827" s="1">
        <v>4.0886347493035</v>
      </c>
      <c r="C2827" s="1">
        <v>1.2100829636429791</v>
      </c>
      <c r="D2827" s="1">
        <v>0.84007292813342616</v>
      </c>
      <c r="E2827" s="1">
        <v>1.5481084718105791</v>
      </c>
      <c r="F2827" s="1">
        <v>22.469923572871981</v>
      </c>
      <c r="G2827" s="1">
        <v>14.142387677678011</v>
      </c>
      <c r="H2827" s="1"/>
      <c r="I2827" s="1">
        <v>3.013637028077587</v>
      </c>
      <c r="J2827" s="1">
        <v>0.94681250736794242</v>
      </c>
      <c r="K2827" s="1">
        <v>11.698100380926929</v>
      </c>
      <c r="L2827" s="1">
        <v>14.568468388339349</v>
      </c>
      <c r="M2827" s="1">
        <v>5.8621425508265407E-2</v>
      </c>
      <c r="N2827" s="1">
        <v>6.4787923674758119</v>
      </c>
      <c r="O2827" s="1"/>
      <c r="P2827" s="1">
        <v>2.972282338838053</v>
      </c>
      <c r="Q2827" s="1">
        <v>4.8903682910208719</v>
      </c>
      <c r="R2827" s="1">
        <v>0.67276330478372937</v>
      </c>
      <c r="S2827" s="1">
        <v>0.59482758620463383</v>
      </c>
      <c r="T2827" s="1">
        <v>3.816893089190792</v>
      </c>
    </row>
    <row r="2828" spans="1:20" x14ac:dyDescent="0.3">
      <c r="A2828" s="25">
        <v>40695</v>
      </c>
      <c r="B2828" s="1">
        <v>4.0465892837469566</v>
      </c>
      <c r="C2828" s="1">
        <v>1.1727406230794351</v>
      </c>
      <c r="D2828" s="1">
        <v>0.84007292813342616</v>
      </c>
      <c r="E2828" s="1">
        <v>1.508862925889046</v>
      </c>
      <c r="F2828" s="1">
        <v>22.088302385567701</v>
      </c>
      <c r="G2828" s="1">
        <v>13.80426657430019</v>
      </c>
      <c r="H2828" s="1"/>
      <c r="I2828" s="1">
        <v>2.9473414869228618</v>
      </c>
      <c r="J2828" s="1">
        <v>0.91796637486325083</v>
      </c>
      <c r="K2828" s="1">
        <v>11.52100159735974</v>
      </c>
      <c r="L2828" s="1">
        <v>14.357473687744641</v>
      </c>
      <c r="M2828" s="1">
        <v>5.8298786026187273E-2</v>
      </c>
      <c r="N2828" s="1">
        <v>6.3543808082556534</v>
      </c>
      <c r="O2828" s="1"/>
      <c r="P2828" s="1">
        <v>2.9580267879841431</v>
      </c>
      <c r="Q2828" s="1">
        <v>4.804288086995685</v>
      </c>
      <c r="R2828" s="1">
        <v>0.67502850109507384</v>
      </c>
      <c r="S2828" s="1">
        <v>0.57758620689595652</v>
      </c>
      <c r="T2828" s="1">
        <v>3.745481393975199</v>
      </c>
    </row>
    <row r="2829" spans="1:20" x14ac:dyDescent="0.3">
      <c r="A2829" s="25">
        <v>40696</v>
      </c>
      <c r="B2829" s="1">
        <v>4.0970776241096241</v>
      </c>
      <c r="C2829" s="1">
        <v>1.2055017663924359</v>
      </c>
      <c r="D2829" s="1">
        <v>0.84007292813342616</v>
      </c>
      <c r="E2829" s="1">
        <v>1.540228351085464</v>
      </c>
      <c r="F2829" s="1">
        <v>22.282674971924219</v>
      </c>
      <c r="G2829" s="1">
        <v>13.94269772370717</v>
      </c>
      <c r="H2829" s="1"/>
      <c r="I2829" s="1">
        <v>2.9940868724364398</v>
      </c>
      <c r="J2829" s="1">
        <v>0.94438093717009197</v>
      </c>
      <c r="K2829" s="1">
        <v>11.673256994999139</v>
      </c>
      <c r="L2829" s="1">
        <v>14.42796823813924</v>
      </c>
      <c r="M2829" s="1">
        <v>5.9003353870828973E-2</v>
      </c>
      <c r="N2829" s="1">
        <v>6.4005924993012027</v>
      </c>
      <c r="O2829" s="1"/>
      <c r="P2829" s="1">
        <v>2.9699064137399782</v>
      </c>
      <c r="Q2829" s="1">
        <v>4.9116351647308178</v>
      </c>
      <c r="R2829" s="1">
        <v>0.70900644578667793</v>
      </c>
      <c r="S2829" s="1">
        <v>0.60344827585897265</v>
      </c>
      <c r="T2829" s="1">
        <v>3.7931482575310169</v>
      </c>
    </row>
    <row r="2830" spans="1:20" x14ac:dyDescent="0.3">
      <c r="A2830" s="25">
        <v>40697</v>
      </c>
      <c r="B2830" s="1">
        <v>4.1592301300167467</v>
      </c>
      <c r="C2830" s="1">
        <v>1.222883423836616</v>
      </c>
      <c r="D2830" s="1">
        <v>0.84007292813342616</v>
      </c>
      <c r="E2830" s="1">
        <v>1.567968946263488</v>
      </c>
      <c r="F2830" s="1">
        <v>22.13991908221605</v>
      </c>
      <c r="G2830" s="1">
        <v>13.96304724771243</v>
      </c>
      <c r="H2830" s="1"/>
      <c r="I2830" s="1">
        <v>2.950301387110112</v>
      </c>
      <c r="J2830" s="1">
        <v>0.94762676939009904</v>
      </c>
      <c r="K2830" s="1">
        <v>11.72427417666232</v>
      </c>
      <c r="L2830" s="1">
        <v>14.457229532255299</v>
      </c>
      <c r="M2830" s="1">
        <v>5.9020121579743637E-2</v>
      </c>
      <c r="N2830" s="1">
        <v>6.3961562059153971</v>
      </c>
      <c r="O2830" s="1"/>
      <c r="P2830" s="1">
        <v>2.8867490339800539</v>
      </c>
      <c r="Q2830" s="1">
        <v>4.9723976617713479</v>
      </c>
      <c r="R2830" s="1">
        <v>0.71127164209802263</v>
      </c>
      <c r="S2830" s="1">
        <v>0.61206896551331136</v>
      </c>
      <c r="T2830" s="1">
        <v>3.80035440047254</v>
      </c>
    </row>
    <row r="2831" spans="1:20" x14ac:dyDescent="0.3">
      <c r="A2831" s="25">
        <v>40700</v>
      </c>
      <c r="B2831" s="1">
        <v>4.1104078624204172</v>
      </c>
      <c r="C2831" s="1">
        <v>1.1794572214253289</v>
      </c>
      <c r="D2831" s="1">
        <v>0.84007292813342616</v>
      </c>
      <c r="E2831" s="1">
        <v>1.5521510949594901</v>
      </c>
      <c r="F2831" s="1">
        <v>21.731907129786649</v>
      </c>
      <c r="G2831" s="1">
        <v>13.69257938012478</v>
      </c>
      <c r="H2831" s="1"/>
      <c r="I2831" s="1">
        <v>2.881765050244693</v>
      </c>
      <c r="J2831" s="1">
        <v>0.92764951714139798</v>
      </c>
      <c r="K2831" s="1">
        <v>11.560860185045479</v>
      </c>
      <c r="L2831" s="1">
        <v>14.230494938491701</v>
      </c>
      <c r="M2831" s="1">
        <v>5.8204398503792582E-2</v>
      </c>
      <c r="N2831" s="1">
        <v>6.2318987760918949</v>
      </c>
      <c r="O2831" s="1"/>
      <c r="P2831" s="1">
        <v>2.898628659735889</v>
      </c>
      <c r="Q2831" s="1">
        <v>4.9318893304109954</v>
      </c>
      <c r="R2831" s="1">
        <v>0.69360311086238957</v>
      </c>
      <c r="S2831" s="1">
        <v>0.62931034482198878</v>
      </c>
      <c r="T2831" s="1">
        <v>3.7251624335499178</v>
      </c>
    </row>
    <row r="2832" spans="1:20" x14ac:dyDescent="0.3">
      <c r="A2832" s="25">
        <v>40701</v>
      </c>
      <c r="B2832" s="1">
        <v>4.086736447177957</v>
      </c>
      <c r="C2832" s="1">
        <v>1.187489665645149</v>
      </c>
      <c r="D2832" s="1">
        <v>0.84007292813342616</v>
      </c>
      <c r="E2832" s="1">
        <v>1.5670302814959129</v>
      </c>
      <c r="F2832" s="1">
        <v>21.718491656604581</v>
      </c>
      <c r="G2832" s="1">
        <v>13.668829471995259</v>
      </c>
      <c r="H2832" s="1"/>
      <c r="I2832" s="1">
        <v>2.8700304525840048</v>
      </c>
      <c r="J2832" s="1">
        <v>0.93437121809022117</v>
      </c>
      <c r="K2832" s="1">
        <v>11.53451618964983</v>
      </c>
      <c r="L2832" s="1">
        <v>14.474030375539069</v>
      </c>
      <c r="M2832" s="1">
        <v>5.8358300611998391E-2</v>
      </c>
      <c r="N2832" s="1">
        <v>6.2261935590234394</v>
      </c>
      <c r="O2832" s="1"/>
      <c r="P2832" s="1">
        <v>2.85111015697801</v>
      </c>
      <c r="Q2832" s="1">
        <v>4.8407455850813266</v>
      </c>
      <c r="R2832" s="1">
        <v>0.7108186028357536</v>
      </c>
      <c r="S2832" s="1">
        <v>0.61206896551331136</v>
      </c>
      <c r="T2832" s="1">
        <v>3.7340224453632671</v>
      </c>
    </row>
    <row r="2833" spans="1:20" x14ac:dyDescent="0.3">
      <c r="A2833" s="25">
        <v>40702</v>
      </c>
      <c r="B2833" s="1">
        <v>4.0702398498677166</v>
      </c>
      <c r="C2833" s="1">
        <v>1.1859331491330269</v>
      </c>
      <c r="D2833" s="1">
        <v>0.84007292813342616</v>
      </c>
      <c r="E2833" s="1">
        <v>1.5630216290214889</v>
      </c>
      <c r="F2833" s="1">
        <v>21.641219831944269</v>
      </c>
      <c r="G2833" s="1">
        <v>13.467969301333151</v>
      </c>
      <c r="H2833" s="1"/>
      <c r="I2833" s="1">
        <v>2.8586757413751709</v>
      </c>
      <c r="J2833" s="1">
        <v>0.919740378796845</v>
      </c>
      <c r="K2833" s="1">
        <v>11.51733924519846</v>
      </c>
      <c r="L2833" s="1">
        <v>14.40881902458154</v>
      </c>
      <c r="M2833" s="1">
        <v>5.7458187963430038E-2</v>
      </c>
      <c r="N2833" s="1">
        <v>6.2542611633169063</v>
      </c>
      <c r="O2833" s="1"/>
      <c r="P2833" s="1">
        <v>2.815471280241427</v>
      </c>
      <c r="Q2833" s="1">
        <v>4.7313730908244027</v>
      </c>
      <c r="R2833" s="1">
        <v>0.72033242729338653</v>
      </c>
      <c r="S2833" s="1">
        <v>0.61206896551331136</v>
      </c>
      <c r="T2833" s="1">
        <v>3.7230950974601358</v>
      </c>
    </row>
    <row r="2834" spans="1:20" x14ac:dyDescent="0.3">
      <c r="A2834" s="25">
        <v>40703</v>
      </c>
      <c r="B2834" s="1">
        <v>4.0669845404298073</v>
      </c>
      <c r="C2834" s="1">
        <v>1.208383915468344</v>
      </c>
      <c r="D2834" s="1">
        <v>0.84007292813342616</v>
      </c>
      <c r="E2834" s="1">
        <v>1.56736463076391</v>
      </c>
      <c r="F2834" s="1">
        <v>21.811254037485192</v>
      </c>
      <c r="G2834" s="1">
        <v>13.50637882152474</v>
      </c>
      <c r="H2834" s="1"/>
      <c r="I2834" s="1">
        <v>2.8581669871111912</v>
      </c>
      <c r="J2834" s="1">
        <v>0.91959156863607439</v>
      </c>
      <c r="K2834" s="1">
        <v>11.70611760735599</v>
      </c>
      <c r="L2834" s="1">
        <v>14.310104063360511</v>
      </c>
      <c r="M2834" s="1">
        <v>5.7290817532539812E-2</v>
      </c>
      <c r="N2834" s="1">
        <v>6.3359163722358502</v>
      </c>
      <c r="O2834" s="1"/>
      <c r="P2834" s="1">
        <v>2.88437310888198</v>
      </c>
      <c r="Q2834" s="1">
        <v>4.7496018397516604</v>
      </c>
      <c r="R2834" s="1">
        <v>0.70674124947533334</v>
      </c>
      <c r="S2834" s="1">
        <v>0.61206896551331136</v>
      </c>
      <c r="T2834" s="1">
        <v>3.748848198464271</v>
      </c>
    </row>
    <row r="2835" spans="1:20" x14ac:dyDescent="0.3">
      <c r="A2835" s="25">
        <v>40704</v>
      </c>
      <c r="B2835" s="1">
        <v>4.0347510437064464</v>
      </c>
      <c r="C2835" s="1">
        <v>1.1790531047028201</v>
      </c>
      <c r="D2835" s="1">
        <v>0.84007292813342616</v>
      </c>
      <c r="E2835" s="1">
        <v>1.540436905443233</v>
      </c>
      <c r="F2835" s="1">
        <v>21.56931284961594</v>
      </c>
      <c r="G2835" s="1">
        <v>13.274021558448521</v>
      </c>
      <c r="H2835" s="1"/>
      <c r="I2835" s="1">
        <v>2.784770768664067</v>
      </c>
      <c r="J2835" s="1">
        <v>0.89871582567837782</v>
      </c>
      <c r="K2835" s="1">
        <v>11.640933318943331</v>
      </c>
      <c r="L2835" s="1">
        <v>14.14258611424671</v>
      </c>
      <c r="M2835" s="1">
        <v>5.6913537354900103E-2</v>
      </c>
      <c r="N2835" s="1">
        <v>6.2921339072603786</v>
      </c>
      <c r="O2835" s="1"/>
      <c r="P2835" s="1">
        <v>2.8629897827338451</v>
      </c>
      <c r="Q2835" s="1">
        <v>4.6837758014066502</v>
      </c>
      <c r="R2835" s="1">
        <v>0.7058351709507954</v>
      </c>
      <c r="S2835" s="1">
        <v>0.59482758620463405</v>
      </c>
      <c r="T2835" s="1">
        <v>3.7033077377436561</v>
      </c>
    </row>
    <row r="2836" spans="1:20" x14ac:dyDescent="0.3">
      <c r="A2836" s="25">
        <v>40707</v>
      </c>
      <c r="B2836" s="1">
        <v>4.033365532512879</v>
      </c>
      <c r="C2836" s="1">
        <v>1.1574438499664379</v>
      </c>
      <c r="D2836" s="1">
        <v>0.84007292813342616</v>
      </c>
      <c r="E2836" s="1">
        <v>1.5275955715257541</v>
      </c>
      <c r="F2836" s="1">
        <v>21.21202214157206</v>
      </c>
      <c r="G2836" s="1">
        <v>13.07824030596837</v>
      </c>
      <c r="H2836" s="1"/>
      <c r="I2836" s="1">
        <v>2.7595329541056328</v>
      </c>
      <c r="J2836" s="1">
        <v>0.90001746152754136</v>
      </c>
      <c r="K2836" s="1">
        <v>11.55334941042741</v>
      </c>
      <c r="L2836" s="1">
        <v>14.19208325713636</v>
      </c>
      <c r="M2836" s="1">
        <v>5.6506793812972113E-2</v>
      </c>
      <c r="N2836" s="1">
        <v>6.1863794392843312</v>
      </c>
      <c r="O2836" s="1"/>
      <c r="P2836" s="1">
        <v>2.898628659735889</v>
      </c>
      <c r="Q2836" s="1">
        <v>4.7192205914625216</v>
      </c>
      <c r="R2836" s="1">
        <v>0.69994566053415452</v>
      </c>
      <c r="S2836" s="1">
        <v>0.59482758620463405</v>
      </c>
      <c r="T2836" s="1">
        <v>3.663437684583585</v>
      </c>
    </row>
    <row r="2837" spans="1:20" x14ac:dyDescent="0.3">
      <c r="A2837" s="25">
        <v>40708</v>
      </c>
      <c r="B2837" s="1">
        <v>4.0420285838677543</v>
      </c>
      <c r="C2837" s="1">
        <v>1.130383348005322</v>
      </c>
      <c r="D2837" s="1">
        <v>0.84007292813342616</v>
      </c>
      <c r="E2837" s="1">
        <v>1.536331350469412</v>
      </c>
      <c r="F2837" s="1">
        <v>21.30243888083977</v>
      </c>
      <c r="G2837" s="1">
        <v>13.228787314917559</v>
      </c>
      <c r="H2837" s="1"/>
      <c r="I2837" s="1">
        <v>2.8170014043461049</v>
      </c>
      <c r="J2837" s="1">
        <v>0.90964166889239761</v>
      </c>
      <c r="K2837" s="1">
        <v>11.56477409515073</v>
      </c>
      <c r="L2837" s="1">
        <v>14.349778764270109</v>
      </c>
      <c r="M2837" s="1">
        <v>5.6041209057314072E-2</v>
      </c>
      <c r="N2837" s="1">
        <v>6.222910926147315</v>
      </c>
      <c r="O2837" s="1"/>
      <c r="P2837" s="1">
        <v>3.015048991134321</v>
      </c>
      <c r="Q2837" s="1">
        <v>4.7496018397516604</v>
      </c>
      <c r="R2837" s="1">
        <v>0.69496222864919643</v>
      </c>
      <c r="S2837" s="1">
        <v>0.60344827585897276</v>
      </c>
      <c r="T2837" s="1">
        <v>3.6741878322504489</v>
      </c>
    </row>
    <row r="2838" spans="1:20" x14ac:dyDescent="0.3">
      <c r="A2838" s="25">
        <v>40709</v>
      </c>
      <c r="B2838" s="1">
        <v>4.0440522559071574</v>
      </c>
      <c r="C2838" s="1">
        <v>1.120121870238767</v>
      </c>
      <c r="D2838" s="1">
        <v>0.84007292813342616</v>
      </c>
      <c r="E2838" s="1">
        <v>1.516013568692131</v>
      </c>
      <c r="F2838" s="1">
        <v>21.112698227169481</v>
      </c>
      <c r="G2838" s="1">
        <v>13.10292495101476</v>
      </c>
      <c r="H2838" s="1"/>
      <c r="I2838" s="1">
        <v>2.8021909479559519</v>
      </c>
      <c r="J2838" s="1">
        <v>0.89555495106765648</v>
      </c>
      <c r="K2838" s="1">
        <v>11.361725103423129</v>
      </c>
      <c r="L2838" s="1">
        <v>14.41764602862019</v>
      </c>
      <c r="M2838" s="1">
        <v>5.579463846935153E-2</v>
      </c>
      <c r="N2838" s="1">
        <v>6.1121102599419226</v>
      </c>
      <c r="O2838" s="1"/>
      <c r="P2838" s="1">
        <v>2.9817860392303519</v>
      </c>
      <c r="Q2838" s="1">
        <v>4.5571872662522379</v>
      </c>
      <c r="R2838" s="1">
        <v>0.69088487528877618</v>
      </c>
      <c r="S2838" s="1">
        <v>0.59482758620463405</v>
      </c>
      <c r="T2838" s="1">
        <v>3.6386887182516299</v>
      </c>
    </row>
    <row r="2839" spans="1:20" x14ac:dyDescent="0.3">
      <c r="A2839" s="25">
        <v>40710</v>
      </c>
      <c r="B2839" s="1">
        <v>4.0785072113278291</v>
      </c>
      <c r="C2839" s="1">
        <v>1.0941556267452479</v>
      </c>
      <c r="D2839" s="1">
        <v>0.84007292813342616</v>
      </c>
      <c r="E2839" s="1">
        <v>1.4795437989075979</v>
      </c>
      <c r="F2839" s="1">
        <v>20.818939377840639</v>
      </c>
      <c r="G2839" s="1">
        <v>13.014161119264839</v>
      </c>
      <c r="H2839" s="1"/>
      <c r="I2839" s="1">
        <v>2.772606355464688</v>
      </c>
      <c r="J2839" s="1">
        <v>0.88810009734770301</v>
      </c>
      <c r="K2839" s="1">
        <v>11.152505430479</v>
      </c>
      <c r="L2839" s="1">
        <v>14.281223166126891</v>
      </c>
      <c r="M2839" s="1">
        <v>5.4796319233095393E-2</v>
      </c>
      <c r="N2839" s="1">
        <v>6.0783634634056938</v>
      </c>
      <c r="O2839" s="1"/>
      <c r="P2839" s="1">
        <v>2.9699064137399782</v>
      </c>
      <c r="Q2839" s="1">
        <v>4.7090935086224341</v>
      </c>
      <c r="R2839" s="1">
        <v>0.67457546183994987</v>
      </c>
      <c r="S2839" s="1">
        <v>0.58620689655029545</v>
      </c>
      <c r="T2839" s="1">
        <v>3.5959834613112882</v>
      </c>
    </row>
    <row r="2840" spans="1:20" x14ac:dyDescent="0.3">
      <c r="A2840" s="25">
        <v>40711</v>
      </c>
      <c r="B2840" s="1">
        <v>4.0908815815498967</v>
      </c>
      <c r="C2840" s="1">
        <v>1.106111396797645</v>
      </c>
      <c r="D2840" s="1">
        <v>0.84007292813342616</v>
      </c>
      <c r="E2840" s="1">
        <v>1.475354996337793</v>
      </c>
      <c r="F2840" s="1">
        <v>20.72268444701189</v>
      </c>
      <c r="G2840" s="1">
        <v>13.12699200277687</v>
      </c>
      <c r="H2840" s="1"/>
      <c r="I2840" s="1">
        <v>2.767189244599086</v>
      </c>
      <c r="J2840" s="1">
        <v>0.90566109384717841</v>
      </c>
      <c r="K2840" s="1">
        <v>11.26808718197943</v>
      </c>
      <c r="L2840" s="1">
        <v>14.2410957457338</v>
      </c>
      <c r="M2840" s="1">
        <v>5.5362602605952403E-2</v>
      </c>
      <c r="N2840" s="1">
        <v>6.1119040784636613</v>
      </c>
      <c r="O2840" s="1"/>
      <c r="P2840" s="1">
        <v>3.0055452907420221</v>
      </c>
      <c r="Q2840" s="1">
        <v>4.6382039287418184</v>
      </c>
      <c r="R2840" s="1">
        <v>0.6637025195383508</v>
      </c>
      <c r="S2840" s="1">
        <v>0.58620689655029545</v>
      </c>
      <c r="T2840" s="1">
        <v>3.6065564087418842</v>
      </c>
    </row>
    <row r="2841" spans="1:20" x14ac:dyDescent="0.3">
      <c r="A2841" s="25">
        <v>40714</v>
      </c>
      <c r="B2841" s="1">
        <v>4.1122736883503164</v>
      </c>
      <c r="C2841" s="1">
        <v>1.103705105429869</v>
      </c>
      <c r="D2841" s="1">
        <v>0.84007292813342616</v>
      </c>
      <c r="E2841" s="1">
        <v>1.492639794862608</v>
      </c>
      <c r="F2841" s="1">
        <v>20.870948470568759</v>
      </c>
      <c r="G2841" s="1">
        <v>13.40854043967598</v>
      </c>
      <c r="H2841" s="1"/>
      <c r="I2841" s="1">
        <v>2.7871136099130149</v>
      </c>
      <c r="J2841" s="1">
        <v>0.91019220341993323</v>
      </c>
      <c r="K2841" s="1">
        <v>11.167238463924789</v>
      </c>
      <c r="L2841" s="1">
        <v>14.30903715622571</v>
      </c>
      <c r="M2841" s="1">
        <v>5.543372471215241E-2</v>
      </c>
      <c r="N2841" s="1">
        <v>6.0662858680341918</v>
      </c>
      <c r="O2841" s="1"/>
      <c r="P2841" s="1">
        <v>2.9413953120321579</v>
      </c>
      <c r="Q2841" s="1">
        <v>4.6108608052353679</v>
      </c>
      <c r="R2841" s="1">
        <v>0.65690693059717198</v>
      </c>
      <c r="S2841" s="1">
        <v>0.58620689655029545</v>
      </c>
      <c r="T2841" s="1">
        <v>3.612994683992917</v>
      </c>
    </row>
    <row r="2842" spans="1:20" x14ac:dyDescent="0.3">
      <c r="A2842" s="25">
        <v>40715</v>
      </c>
      <c r="B2842" s="1">
        <v>4.1335372259346803</v>
      </c>
      <c r="C2842" s="1">
        <v>1.0935660828995659</v>
      </c>
      <c r="D2842" s="1">
        <v>0.84007292813342616</v>
      </c>
      <c r="E2842" s="1">
        <v>1.509434593594033</v>
      </c>
      <c r="F2842" s="1">
        <v>21.018730047754509</v>
      </c>
      <c r="G2842" s="1">
        <v>13.58040241971791</v>
      </c>
      <c r="H2842" s="1"/>
      <c r="I2842" s="1">
        <v>2.8136178574971571</v>
      </c>
      <c r="J2842" s="1">
        <v>0.90809069544126397</v>
      </c>
      <c r="K2842" s="1">
        <v>11.163107114934149</v>
      </c>
      <c r="L2842" s="1">
        <v>14.22030628760386</v>
      </c>
      <c r="M2842" s="1">
        <v>5.5706613121796547E-2</v>
      </c>
      <c r="N2842" s="1">
        <v>6.1402614590511586</v>
      </c>
      <c r="O2842" s="1"/>
      <c r="P2842" s="1">
        <v>2.874327666607182</v>
      </c>
      <c r="Q2842" s="1">
        <v>4.7647924641273569</v>
      </c>
      <c r="R2842" s="1">
        <v>0.6573599698594409</v>
      </c>
      <c r="S2842" s="1">
        <v>0.59482758620463405</v>
      </c>
      <c r="T2842" s="1">
        <v>3.6280567040756111</v>
      </c>
    </row>
    <row r="2843" spans="1:20" x14ac:dyDescent="0.3">
      <c r="A2843" s="25">
        <v>40716</v>
      </c>
      <c r="B2843" s="1">
        <v>4.1007175891862442</v>
      </c>
      <c r="C2843" s="1">
        <v>1.0678727634437739</v>
      </c>
      <c r="D2843" s="1">
        <v>0.84007292813342616</v>
      </c>
      <c r="E2843" s="1">
        <v>1.500187623841428</v>
      </c>
      <c r="F2843" s="1">
        <v>21.004564160974159</v>
      </c>
      <c r="G2843" s="1">
        <v>13.565517336130799</v>
      </c>
      <c r="H2843" s="1"/>
      <c r="I2843" s="1">
        <v>2.7650343340610681</v>
      </c>
      <c r="J2843" s="1">
        <v>0.89691367789912135</v>
      </c>
      <c r="K2843" s="1">
        <v>11.156309416310361</v>
      </c>
      <c r="L2843" s="1">
        <v>14.358583951768351</v>
      </c>
      <c r="M2843" s="1">
        <v>5.4718889465992557E-2</v>
      </c>
      <c r="N2843" s="1">
        <v>6.1367516934421467</v>
      </c>
      <c r="O2843" s="1"/>
      <c r="P2843" s="1">
        <v>2.8863040317763149</v>
      </c>
      <c r="Q2843" s="1">
        <v>4.709093508622435</v>
      </c>
      <c r="R2843" s="1">
        <v>0.66189036248927513</v>
      </c>
      <c r="S2843" s="1">
        <v>0.58620689655029545</v>
      </c>
      <c r="T2843" s="1">
        <v>3.6145304193738981</v>
      </c>
    </row>
    <row r="2844" spans="1:20" x14ac:dyDescent="0.3">
      <c r="A2844" s="25">
        <v>40718</v>
      </c>
      <c r="B2844" s="1">
        <v>4.1270085113672224</v>
      </c>
      <c r="C2844" s="1">
        <v>1.075561444318365</v>
      </c>
      <c r="D2844" s="1">
        <v>0.84007292813342616</v>
      </c>
      <c r="E2844" s="1">
        <v>1.47639494113071</v>
      </c>
      <c r="F2844" s="1">
        <v>20.981438409646209</v>
      </c>
      <c r="G2844" s="1">
        <v>13.431044971901141</v>
      </c>
      <c r="H2844" s="1"/>
      <c r="I2844" s="1">
        <v>2.7352980535907032</v>
      </c>
      <c r="J2844" s="1">
        <v>0.90523250123830723</v>
      </c>
      <c r="K2844" s="1">
        <v>11.14896705832308</v>
      </c>
      <c r="L2844" s="1">
        <v>14.23705664165637</v>
      </c>
      <c r="M2844" s="1">
        <v>5.5741228349221739E-2</v>
      </c>
      <c r="N2844" s="1">
        <v>6.0706891558131311</v>
      </c>
      <c r="O2844" s="1"/>
      <c r="P2844" s="1">
        <v>2.8695371204864362</v>
      </c>
      <c r="Q2844" s="1">
        <v>4.7698560054318371</v>
      </c>
      <c r="R2844" s="1">
        <v>0.65554781281036523</v>
      </c>
      <c r="S2844" s="1">
        <v>0.58620689655029545</v>
      </c>
      <c r="T2844" s="1">
        <v>3.604016538688724</v>
      </c>
    </row>
    <row r="2845" spans="1:20" x14ac:dyDescent="0.3">
      <c r="A2845" s="25">
        <v>40721</v>
      </c>
      <c r="B2845" s="1">
        <v>4.1137608093312883</v>
      </c>
      <c r="C2845" s="1">
        <v>1.097731562838389</v>
      </c>
      <c r="D2845" s="1">
        <v>0.84007292813342616</v>
      </c>
      <c r="E2845" s="1">
        <v>1.4913229993598791</v>
      </c>
      <c r="F2845" s="1">
        <v>20.952611884338779</v>
      </c>
      <c r="G2845" s="1">
        <v>13.547130787086649</v>
      </c>
      <c r="H2845" s="1"/>
      <c r="I2845" s="1">
        <v>2.7437466069959129</v>
      </c>
      <c r="J2845" s="1">
        <v>0.90940848664180685</v>
      </c>
      <c r="K2845" s="1">
        <v>11.099564520807821</v>
      </c>
      <c r="L2845" s="1">
        <v>14.239803529309899</v>
      </c>
      <c r="M2845" s="1">
        <v>5.5810071362427681E-2</v>
      </c>
      <c r="N2845" s="1">
        <v>6.0967310984798688</v>
      </c>
      <c r="O2845" s="1"/>
      <c r="P2845" s="1">
        <v>2.8982803972109101</v>
      </c>
      <c r="Q2845" s="1">
        <v>4.7901101711120129</v>
      </c>
      <c r="R2845" s="1">
        <v>0.6614373232270061</v>
      </c>
      <c r="S2845" s="1">
        <v>0.59482758620463405</v>
      </c>
      <c r="T2845" s="1">
        <v>3.6158298877731889</v>
      </c>
    </row>
    <row r="2846" spans="1:20" x14ac:dyDescent="0.3">
      <c r="A2846" s="25">
        <v>40722</v>
      </c>
      <c r="B2846" s="1">
        <v>4.1502142391778376</v>
      </c>
      <c r="C2846" s="1">
        <v>1.1140669612639369</v>
      </c>
      <c r="D2846" s="1">
        <v>0.84007292813342616</v>
      </c>
      <c r="E2846" s="1">
        <v>1.5661626815833409</v>
      </c>
      <c r="F2846" s="1">
        <v>21.273974055486271</v>
      </c>
      <c r="G2846" s="1">
        <v>13.67644155559894</v>
      </c>
      <c r="H2846" s="1"/>
      <c r="I2846" s="1">
        <v>2.8117383292116029</v>
      </c>
      <c r="J2846" s="1">
        <v>0.92768179447082355</v>
      </c>
      <c r="K2846" s="1">
        <v>11.352767710566919</v>
      </c>
      <c r="L2846" s="1">
        <v>14.63065719780616</v>
      </c>
      <c r="M2846" s="1">
        <v>5.5501714274798247E-2</v>
      </c>
      <c r="N2846" s="1">
        <v>6.1811134269990697</v>
      </c>
      <c r="O2846" s="1"/>
      <c r="P2846" s="1">
        <v>2.8791182127279269</v>
      </c>
      <c r="Q2846" s="1">
        <v>4.8103643367921904</v>
      </c>
      <c r="R2846" s="1">
        <v>0.67955889372490808</v>
      </c>
      <c r="S2846" s="1">
        <v>0.61206896551331136</v>
      </c>
      <c r="T2846" s="1">
        <v>3.6800354400472579</v>
      </c>
    </row>
    <row r="2847" spans="1:20" x14ac:dyDescent="0.3">
      <c r="A2847" s="25">
        <v>40723</v>
      </c>
      <c r="B2847" s="1">
        <v>4.1585981454730669</v>
      </c>
      <c r="C2847" s="1">
        <v>1.096722635878765</v>
      </c>
      <c r="D2847" s="1">
        <v>0.84007292813342616</v>
      </c>
      <c r="E2847" s="1">
        <v>1.5408383472753679</v>
      </c>
      <c r="F2847" s="1">
        <v>21.477024235210671</v>
      </c>
      <c r="G2847" s="1">
        <v>13.81125665827091</v>
      </c>
      <c r="H2847" s="1"/>
      <c r="I2847" s="1">
        <v>2.7894143226241508</v>
      </c>
      <c r="J2847" s="1">
        <v>0.92215590749152221</v>
      </c>
      <c r="K2847" s="1">
        <v>11.30712835243019</v>
      </c>
      <c r="L2847" s="1">
        <v>14.787451792569261</v>
      </c>
      <c r="M2847" s="1">
        <v>5.5097174266391678E-2</v>
      </c>
      <c r="N2847" s="1">
        <v>6.1779839333019906</v>
      </c>
      <c r="O2847" s="1"/>
      <c r="P2847" s="1">
        <v>2.8144458402305932</v>
      </c>
      <c r="Q2847" s="1">
        <v>4.7992245456912057</v>
      </c>
      <c r="R2847" s="1">
        <v>0.68091801151171494</v>
      </c>
      <c r="S2847" s="1">
        <v>0.60344827585897276</v>
      </c>
      <c r="T2847" s="1">
        <v>3.6818074424099279</v>
      </c>
    </row>
    <row r="2848" spans="1:20" x14ac:dyDescent="0.3">
      <c r="A2848" s="25">
        <v>40724</v>
      </c>
      <c r="B2848" s="1">
        <v>4.1479991346394618</v>
      </c>
      <c r="C2848" s="1">
        <v>1.072411646869279</v>
      </c>
      <c r="D2848" s="1">
        <v>0.84007292813342616</v>
      </c>
      <c r="E2848" s="1">
        <v>1.5258458447243539</v>
      </c>
      <c r="F2848" s="1">
        <v>21.546057964553309</v>
      </c>
      <c r="G2848" s="1">
        <v>14.008714881366689</v>
      </c>
      <c r="H2848" s="1"/>
      <c r="I2848" s="1">
        <v>2.7602435664232279</v>
      </c>
      <c r="J2848" s="1">
        <v>0.91891832145340724</v>
      </c>
      <c r="K2848" s="1">
        <v>11.302197495502631</v>
      </c>
      <c r="L2848" s="1">
        <v>14.86710610370541</v>
      </c>
      <c r="M2848" s="1">
        <v>5.5440456933866712E-2</v>
      </c>
      <c r="N2848" s="1">
        <v>6.2448175915753037</v>
      </c>
      <c r="O2848" s="1"/>
      <c r="P2848" s="1">
        <v>2.8503749360034538</v>
      </c>
      <c r="Q2848" s="1">
        <v>4.7070680921006414</v>
      </c>
      <c r="R2848" s="1">
        <v>0.6659677158496955</v>
      </c>
      <c r="S2848" s="1">
        <v>0.60344827585897276</v>
      </c>
      <c r="T2848" s="1">
        <v>3.6859421145894911</v>
      </c>
    </row>
    <row r="2849" spans="1:20" x14ac:dyDescent="0.3">
      <c r="A2849" s="25">
        <v>40725</v>
      </c>
      <c r="B2849" s="1">
        <v>4.1379568320056119</v>
      </c>
      <c r="C2849" s="1">
        <v>1.096575076829956</v>
      </c>
      <c r="D2849" s="1">
        <v>0.84007292813342616</v>
      </c>
      <c r="E2849" s="1">
        <v>1.545627988812281</v>
      </c>
      <c r="F2849" s="1">
        <v>22.26692065188071</v>
      </c>
      <c r="G2849" s="1">
        <v>14.19660791203655</v>
      </c>
      <c r="H2849" s="1"/>
      <c r="I2849" s="1">
        <v>2.7595035998484279</v>
      </c>
      <c r="J2849" s="1">
        <v>0.92443801578563545</v>
      </c>
      <c r="K2849" s="1">
        <v>11.57384053230269</v>
      </c>
      <c r="L2849" s="1">
        <v>14.88986139589958</v>
      </c>
      <c r="M2849" s="1">
        <v>5.5765890657289513E-2</v>
      </c>
      <c r="N2849" s="1">
        <v>6.3017515610485297</v>
      </c>
      <c r="O2849" s="1"/>
      <c r="P2849" s="1">
        <v>2.859956028244945</v>
      </c>
      <c r="Q2849" s="1">
        <v>4.7799830882719254</v>
      </c>
      <c r="R2849" s="1">
        <v>0.6709511477346537</v>
      </c>
      <c r="S2849" s="1">
        <v>0.62068965516764996</v>
      </c>
      <c r="T2849" s="1">
        <v>3.7444772593030171</v>
      </c>
    </row>
    <row r="2850" spans="1:20" x14ac:dyDescent="0.3">
      <c r="A2850" s="25">
        <v>40728</v>
      </c>
      <c r="B2850" s="1">
        <v>4.170456174467934</v>
      </c>
      <c r="C2850" s="1">
        <v>1.0992657687024421</v>
      </c>
      <c r="D2850" s="1">
        <v>0.84007292813342616</v>
      </c>
      <c r="E2850" s="1">
        <v>1.551329460272953</v>
      </c>
      <c r="F2850" s="1">
        <v>22.589997003730851</v>
      </c>
      <c r="G2850" s="1">
        <v>14.28803659054328</v>
      </c>
      <c r="H2850" s="1"/>
      <c r="I2850" s="1">
        <v>2.772184291930285</v>
      </c>
      <c r="J2850" s="1">
        <v>0.93604494378504299</v>
      </c>
      <c r="K2850" s="1">
        <v>11.563495055819789</v>
      </c>
      <c r="L2850" s="1">
        <v>15.046443742430149</v>
      </c>
      <c r="M2850" s="1">
        <v>5.537116864149004E-2</v>
      </c>
      <c r="N2850" s="1">
        <v>6.3337914069651076</v>
      </c>
      <c r="O2850" s="1"/>
      <c r="P2850" s="1">
        <v>2.8863040317763149</v>
      </c>
      <c r="Q2850" s="1">
        <v>4.8103643367921904</v>
      </c>
      <c r="R2850" s="1">
        <v>0.68454232560986639</v>
      </c>
      <c r="S2850" s="1">
        <v>0.67241379310749838</v>
      </c>
      <c r="T2850" s="1">
        <v>3.7738334317779141</v>
      </c>
    </row>
    <row r="2851" spans="1:20" x14ac:dyDescent="0.3">
      <c r="A2851" s="25">
        <v>40729</v>
      </c>
      <c r="B2851" s="1">
        <v>4.1377615586077896</v>
      </c>
      <c r="C2851" s="1">
        <v>1.0672793604965869</v>
      </c>
      <c r="D2851" s="1">
        <v>0.84007292813342616</v>
      </c>
      <c r="E2851" s="1">
        <v>1.5171384340613769</v>
      </c>
      <c r="F2851" s="1">
        <v>22.210221405469969</v>
      </c>
      <c r="G2851" s="1">
        <v>14.20471052504999</v>
      </c>
      <c r="H2851" s="1"/>
      <c r="I2851" s="1">
        <v>2.7191864697691241</v>
      </c>
      <c r="J2851" s="1">
        <v>0.94809332536770863</v>
      </c>
      <c r="K2851" s="1">
        <v>11.381618730670731</v>
      </c>
      <c r="L2851" s="1">
        <v>14.994537738905381</v>
      </c>
      <c r="M2851" s="1">
        <v>5.4368457863087999E-2</v>
      </c>
      <c r="N2851" s="1">
        <v>6.255131289280861</v>
      </c>
      <c r="O2851" s="1"/>
      <c r="P2851" s="1">
        <v>2.8695371204864362</v>
      </c>
      <c r="Q2851" s="1">
        <v>4.8640378755441924</v>
      </c>
      <c r="R2851" s="1">
        <v>0.67502850109507406</v>
      </c>
      <c r="S2851" s="1">
        <v>0.67241379310749838</v>
      </c>
      <c r="T2851" s="1">
        <v>3.723449497932668</v>
      </c>
    </row>
    <row r="2852" spans="1:20" x14ac:dyDescent="0.3">
      <c r="A2852" s="25">
        <v>40730</v>
      </c>
      <c r="B2852" s="1">
        <v>4.1224660217069129</v>
      </c>
      <c r="C2852" s="1">
        <v>1.0461110900666259</v>
      </c>
      <c r="D2852" s="1">
        <v>0.84007292813342616</v>
      </c>
      <c r="E2852" s="1">
        <v>1.486632450116218</v>
      </c>
      <c r="F2852" s="1">
        <v>22.129695001013872</v>
      </c>
      <c r="G2852" s="1">
        <v>13.96408465406634</v>
      </c>
      <c r="H2852" s="1"/>
      <c r="I2852" s="1">
        <v>2.7422103416615591</v>
      </c>
      <c r="J2852" s="1">
        <v>0.94638861317267042</v>
      </c>
      <c r="K2852" s="1">
        <v>11.304745677743989</v>
      </c>
      <c r="L2852" s="1">
        <v>14.805738855385419</v>
      </c>
      <c r="M2852" s="1">
        <v>5.4613192597272382E-2</v>
      </c>
      <c r="N2852" s="1">
        <v>6.2334074890707081</v>
      </c>
      <c r="O2852" s="1"/>
      <c r="P2852" s="1">
        <v>2.88151348565557</v>
      </c>
      <c r="Q2852" s="1">
        <v>4.7617543391135424</v>
      </c>
      <c r="R2852" s="1">
        <v>0.65373565576128978</v>
      </c>
      <c r="S2852" s="1">
        <v>0.66379310345315978</v>
      </c>
      <c r="T2852" s="1">
        <v>3.6955109273479079</v>
      </c>
    </row>
    <row r="2853" spans="1:20" x14ac:dyDescent="0.3">
      <c r="A2853" s="25">
        <v>40731</v>
      </c>
      <c r="B2853" s="1">
        <v>4.095522931958425</v>
      </c>
      <c r="C2853" s="1">
        <v>1.0362366453940171</v>
      </c>
      <c r="D2853" s="1">
        <v>0.84007292813342616</v>
      </c>
      <c r="E2853" s="1">
        <v>1.446983680776543</v>
      </c>
      <c r="F2853" s="1">
        <v>22.170953112569691</v>
      </c>
      <c r="G2853" s="1">
        <v>13.82442774961414</v>
      </c>
      <c r="H2853" s="1"/>
      <c r="I2853" s="1">
        <v>2.714445871144366</v>
      </c>
      <c r="J2853" s="1">
        <v>0.93223308150089357</v>
      </c>
      <c r="K2853" s="1">
        <v>11.30162201569544</v>
      </c>
      <c r="L2853" s="1">
        <v>14.508730129659551</v>
      </c>
      <c r="M2853" s="1">
        <v>5.4560363742636883E-2</v>
      </c>
      <c r="N2853" s="1">
        <v>6.2493588245349923</v>
      </c>
      <c r="O2853" s="1"/>
      <c r="P2853" s="1">
        <v>2.8144458402305932</v>
      </c>
      <c r="Q2853" s="1">
        <v>4.8255549609367598</v>
      </c>
      <c r="R2853" s="1">
        <v>0.62927153559162285</v>
      </c>
      <c r="S2853" s="1">
        <v>0.65517241379882107</v>
      </c>
      <c r="T2853" s="1">
        <v>3.674365032486715</v>
      </c>
    </row>
    <row r="2854" spans="1:20" x14ac:dyDescent="0.3">
      <c r="A2854" s="25">
        <v>40732</v>
      </c>
      <c r="B2854" s="1">
        <v>4.0936512431059606</v>
      </c>
      <c r="C2854" s="1">
        <v>1.0163643443214609</v>
      </c>
      <c r="D2854" s="1">
        <v>0.84007292813342616</v>
      </c>
      <c r="E2854" s="1">
        <v>1.4281569267337511</v>
      </c>
      <c r="F2854" s="1">
        <v>21.962106651915882</v>
      </c>
      <c r="G2854" s="1">
        <v>13.74070071878525</v>
      </c>
      <c r="H2854" s="1"/>
      <c r="I2854" s="1">
        <v>2.636234636410872</v>
      </c>
      <c r="J2854" s="1">
        <v>0.93185009017593756</v>
      </c>
      <c r="K2854" s="1">
        <v>11.217621506573259</v>
      </c>
      <c r="L2854" s="1">
        <v>14.19151833366978</v>
      </c>
      <c r="M2854" s="1">
        <v>5.4446179114121453E-2</v>
      </c>
      <c r="N2854" s="1">
        <v>6.1881844997935227</v>
      </c>
      <c r="O2854" s="1"/>
      <c r="P2854" s="1">
        <v>2.8024694747959988</v>
      </c>
      <c r="Q2854" s="1">
        <v>4.7090935086224341</v>
      </c>
      <c r="R2854" s="1">
        <v>0.61069692582430724</v>
      </c>
      <c r="S2854" s="1">
        <v>0.64655172414448236</v>
      </c>
      <c r="T2854" s="1">
        <v>3.63337271116362</v>
      </c>
    </row>
    <row r="2855" spans="1:20" x14ac:dyDescent="0.3">
      <c r="A2855" s="25">
        <v>40735</v>
      </c>
      <c r="B2855" s="1">
        <v>4.0383095805529727</v>
      </c>
      <c r="C2855" s="1">
        <v>0.98021859216271401</v>
      </c>
      <c r="D2855" s="1">
        <v>0.84007292813342616</v>
      </c>
      <c r="E2855" s="1">
        <v>1.407628991142823</v>
      </c>
      <c r="F2855" s="1">
        <v>21.554607541418619</v>
      </c>
      <c r="G2855" s="1">
        <v>13.613230855686799</v>
      </c>
      <c r="H2855" s="1"/>
      <c r="I2855" s="1">
        <v>2.5469483621340232</v>
      </c>
      <c r="J2855" s="1">
        <v>0.91651766122867717</v>
      </c>
      <c r="K2855" s="1">
        <v>10.94062176944901</v>
      </c>
      <c r="L2855" s="1">
        <v>13.73991872445656</v>
      </c>
      <c r="M2855" s="1">
        <v>5.3949562600482552E-2</v>
      </c>
      <c r="N2855" s="1">
        <v>6.0889239763179646</v>
      </c>
      <c r="O2855" s="1"/>
      <c r="P2855" s="1">
        <v>2.728216010057174</v>
      </c>
      <c r="Q2855" s="1">
        <v>4.7293476740714837</v>
      </c>
      <c r="R2855" s="1">
        <v>0.58487368786783356</v>
      </c>
      <c r="S2855" s="1">
        <v>0.61206896551331125</v>
      </c>
      <c r="T2855" s="1">
        <v>3.5571766095688169</v>
      </c>
    </row>
    <row r="2856" spans="1:20" x14ac:dyDescent="0.3">
      <c r="A2856" s="25">
        <v>40736</v>
      </c>
      <c r="B2856" s="1">
        <v>4.0689393917977572</v>
      </c>
      <c r="C2856" s="1">
        <v>0.97318471171231524</v>
      </c>
      <c r="D2856" s="1">
        <v>0.84007292813342616</v>
      </c>
      <c r="E2856" s="1">
        <v>1.4103393433518969</v>
      </c>
      <c r="F2856" s="1">
        <v>21.30975155029094</v>
      </c>
      <c r="G2856" s="1">
        <v>13.53466542451376</v>
      </c>
      <c r="H2856" s="1"/>
      <c r="I2856" s="1">
        <v>2.5269613754583031</v>
      </c>
      <c r="J2856" s="1">
        <v>0.90356760774242917</v>
      </c>
      <c r="K2856" s="1">
        <v>10.715888900862581</v>
      </c>
      <c r="L2856" s="1">
        <v>13.507482394594669</v>
      </c>
      <c r="M2856" s="1">
        <v>5.3793465064695539E-2</v>
      </c>
      <c r="N2856" s="1">
        <v>6.0593836288285319</v>
      </c>
      <c r="O2856" s="1"/>
      <c r="P2856" s="1">
        <v>2.7186349178156828</v>
      </c>
      <c r="Q2856" s="1">
        <v>4.6908647594640502</v>
      </c>
      <c r="R2856" s="1">
        <v>0.58442064860556464</v>
      </c>
      <c r="S2856" s="1">
        <v>0.62068965516764985</v>
      </c>
      <c r="T2856" s="1">
        <v>3.5265209686946291</v>
      </c>
    </row>
    <row r="2857" spans="1:20" x14ac:dyDescent="0.3">
      <c r="A2857" s="25">
        <v>40737</v>
      </c>
      <c r="B2857" s="1">
        <v>4.0976790472583149</v>
      </c>
      <c r="C2857" s="1">
        <v>1.0134622275571279</v>
      </c>
      <c r="D2857" s="1">
        <v>0.84007292813342616</v>
      </c>
      <c r="E2857" s="1">
        <v>1.4242338577176139</v>
      </c>
      <c r="F2857" s="1">
        <v>21.56941072178061</v>
      </c>
      <c r="G2857" s="1">
        <v>14.132406665881931</v>
      </c>
      <c r="H2857" s="1"/>
      <c r="I2857" s="1">
        <v>2.5259617039158191</v>
      </c>
      <c r="J2857" s="1">
        <v>0.92438066353641724</v>
      </c>
      <c r="K2857" s="1">
        <v>10.88982416486232</v>
      </c>
      <c r="L2857" s="1">
        <v>13.724166534869701</v>
      </c>
      <c r="M2857" s="1">
        <v>5.4412029815402427E-2</v>
      </c>
      <c r="N2857" s="1">
        <v>6.1189707460662008</v>
      </c>
      <c r="O2857" s="1"/>
      <c r="P2857" s="1">
        <v>2.7521687406609021</v>
      </c>
      <c r="Q2857" s="1">
        <v>4.7475764232298694</v>
      </c>
      <c r="R2857" s="1">
        <v>0.59166927680186743</v>
      </c>
      <c r="S2857" s="1">
        <v>0.62068965516764985</v>
      </c>
      <c r="T2857" s="1">
        <v>3.5835203780271749</v>
      </c>
    </row>
    <row r="2858" spans="1:20" x14ac:dyDescent="0.3">
      <c r="A2858" s="25">
        <v>40738</v>
      </c>
      <c r="B2858" s="1">
        <v>4.0967257558634627</v>
      </c>
      <c r="C2858" s="1">
        <v>0.98146443949391038</v>
      </c>
      <c r="D2858" s="1">
        <v>0.84007292813342616</v>
      </c>
      <c r="E2858" s="1">
        <v>1.405152645289947</v>
      </c>
      <c r="F2858" s="1">
        <v>21.270414869255649</v>
      </c>
      <c r="G2858" s="1">
        <v>14.32974243829835</v>
      </c>
      <c r="H2858" s="1"/>
      <c r="I2858" s="1">
        <v>2.4819693502059961</v>
      </c>
      <c r="J2858" s="1">
        <v>0.90350952766985637</v>
      </c>
      <c r="K2858" s="1">
        <v>10.685157999184099</v>
      </c>
      <c r="L2858" s="1">
        <v>13.382662440615951</v>
      </c>
      <c r="M2858" s="1">
        <v>5.3375011142843737E-2</v>
      </c>
      <c r="N2858" s="1">
        <v>6.0028385335882097</v>
      </c>
      <c r="O2858" s="1"/>
      <c r="P2858" s="1">
        <v>2.7306112832502771</v>
      </c>
      <c r="Q2858" s="1">
        <v>4.648331011581905</v>
      </c>
      <c r="R2858" s="1">
        <v>0.599823983529853</v>
      </c>
      <c r="S2858" s="1">
        <v>0.61206896551331125</v>
      </c>
      <c r="T2858" s="1">
        <v>3.5250443000590712</v>
      </c>
    </row>
    <row r="2859" spans="1:20" x14ac:dyDescent="0.3">
      <c r="A2859" s="25">
        <v>40739</v>
      </c>
      <c r="B2859" s="1">
        <v>4.0995959488395686</v>
      </c>
      <c r="C2859" s="1">
        <v>0.9799021732594384</v>
      </c>
      <c r="D2859" s="1">
        <v>0.84007292813342616</v>
      </c>
      <c r="E2859" s="1">
        <v>1.3893885622258371</v>
      </c>
      <c r="F2859" s="1">
        <v>21.101934215750269</v>
      </c>
      <c r="G2859" s="1">
        <v>14.29596378180714</v>
      </c>
      <c r="H2859" s="1"/>
      <c r="I2859" s="1">
        <v>2.4755189968611639</v>
      </c>
      <c r="J2859" s="1">
        <v>0.89354951595857091</v>
      </c>
      <c r="K2859" s="1">
        <v>10.71519207493589</v>
      </c>
      <c r="L2859" s="1">
        <v>13.268206948573519</v>
      </c>
      <c r="M2859" s="1">
        <v>5.3208758385353251E-2</v>
      </c>
      <c r="N2859" s="1">
        <v>6.0250271049835051</v>
      </c>
      <c r="O2859" s="1"/>
      <c r="P2859" s="1">
        <v>2.7138443716949379</v>
      </c>
      <c r="Q2859" s="1">
        <v>4.6776995518412736</v>
      </c>
      <c r="R2859" s="1">
        <v>0.59574663016228779</v>
      </c>
      <c r="S2859" s="1">
        <v>0.61206896551331125</v>
      </c>
      <c r="T2859" s="1">
        <v>3.513171884229183</v>
      </c>
    </row>
    <row r="2860" spans="1:20" x14ac:dyDescent="0.3">
      <c r="A2860" s="25">
        <v>40742</v>
      </c>
      <c r="B2860" s="1">
        <v>4.0780537544784803</v>
      </c>
      <c r="C2860" s="1">
        <v>0.96322898633330356</v>
      </c>
      <c r="D2860" s="1">
        <v>0.84007292813342616</v>
      </c>
      <c r="E2860" s="1">
        <v>1.3523690324030231</v>
      </c>
      <c r="F2860" s="1">
        <v>21.031417673478881</v>
      </c>
      <c r="G2860" s="1">
        <v>14.119547483267899</v>
      </c>
      <c r="H2860" s="1"/>
      <c r="I2860" s="1">
        <v>2.4319906459303251</v>
      </c>
      <c r="J2860" s="1">
        <v>0.88278915897944255</v>
      </c>
      <c r="K2860" s="1">
        <v>10.62523548096488</v>
      </c>
      <c r="L2860" s="1">
        <v>13.009047398468431</v>
      </c>
      <c r="M2860" s="1">
        <v>5.3318482978856691E-2</v>
      </c>
      <c r="N2860" s="1">
        <v>5.9461155954664617</v>
      </c>
      <c r="O2860" s="1"/>
      <c r="P2860" s="1">
        <v>2.6946821874774169</v>
      </c>
      <c r="Q2860" s="1">
        <v>4.7171951747096044</v>
      </c>
      <c r="R2860" s="1">
        <v>0.59121623753959851</v>
      </c>
      <c r="S2860" s="1">
        <v>0.61206896551331125</v>
      </c>
      <c r="T2860" s="1">
        <v>3.4753101004134721</v>
      </c>
    </row>
    <row r="2861" spans="1:20" x14ac:dyDescent="0.3">
      <c r="A2861" s="25">
        <v>40743</v>
      </c>
      <c r="B2861" s="1">
        <v>4.0394301796131531</v>
      </c>
      <c r="C2861" s="1">
        <v>0.97713986234808081</v>
      </c>
      <c r="D2861" s="1">
        <v>0.84007292813342616</v>
      </c>
      <c r="E2861" s="1">
        <v>1.3572758468797179</v>
      </c>
      <c r="F2861" s="1">
        <v>21.08104650762052</v>
      </c>
      <c r="G2861" s="1">
        <v>14.021781635994291</v>
      </c>
      <c r="H2861" s="1"/>
      <c r="I2861" s="1">
        <v>2.4638101167638071</v>
      </c>
      <c r="J2861" s="1">
        <v>0.88569963347213876</v>
      </c>
      <c r="K2861" s="1">
        <v>10.72743760714128</v>
      </c>
      <c r="L2861" s="1">
        <v>13.2534440302643</v>
      </c>
      <c r="M2861" s="1">
        <v>5.33548493080446E-2</v>
      </c>
      <c r="N2861" s="1">
        <v>5.9302040264063098</v>
      </c>
      <c r="O2861" s="1"/>
      <c r="P2861" s="1">
        <v>2.627614541919709</v>
      </c>
      <c r="Q2861" s="1">
        <v>4.7090935086224341</v>
      </c>
      <c r="R2861" s="1">
        <v>0.60254221910346661</v>
      </c>
      <c r="S2861" s="1">
        <v>0.63793103449014366</v>
      </c>
      <c r="T2861" s="1">
        <v>3.489781453041942</v>
      </c>
    </row>
    <row r="2862" spans="1:20" x14ac:dyDescent="0.3">
      <c r="A2862" s="25">
        <v>40744</v>
      </c>
      <c r="B2862" s="1">
        <v>4.0199034134529263</v>
      </c>
      <c r="C2862" s="1">
        <v>0.99542625324478884</v>
      </c>
      <c r="D2862" s="1">
        <v>0.84007292813342616</v>
      </c>
      <c r="E2862" s="1">
        <v>1.3750809916465041</v>
      </c>
      <c r="F2862" s="1">
        <v>20.95617139293369</v>
      </c>
      <c r="G2862" s="1">
        <v>13.98186719555172</v>
      </c>
      <c r="H2862" s="1"/>
      <c r="I2862" s="1">
        <v>2.4259313961231839</v>
      </c>
      <c r="J2862" s="1">
        <v>0.86458988282059124</v>
      </c>
      <c r="K2862" s="1">
        <v>10.79776101527745</v>
      </c>
      <c r="L2862" s="1">
        <v>13.40957698823151</v>
      </c>
      <c r="M2862" s="1">
        <v>5.3190767532292807E-2</v>
      </c>
      <c r="N2862" s="1">
        <v>5.9300099872188046</v>
      </c>
      <c r="O2862" s="1"/>
      <c r="P2862" s="1">
        <v>2.6827058220428222</v>
      </c>
      <c r="Q2862" s="1">
        <v>4.7698560054318362</v>
      </c>
      <c r="R2862" s="1">
        <v>0.59031015901506079</v>
      </c>
      <c r="S2862" s="1">
        <v>0.61206896551331125</v>
      </c>
      <c r="T2862" s="1">
        <v>3.4919669226225678</v>
      </c>
    </row>
    <row r="2863" spans="1:20" x14ac:dyDescent="0.3">
      <c r="A2863" s="25">
        <v>40745</v>
      </c>
      <c r="B2863" s="1">
        <v>4.0456539363061683</v>
      </c>
      <c r="C2863" s="1">
        <v>1.052752346558796</v>
      </c>
      <c r="D2863" s="1">
        <v>0.84007292813342616</v>
      </c>
      <c r="E2863" s="1">
        <v>1.391843209391848</v>
      </c>
      <c r="F2863" s="1">
        <v>21.244444973894971</v>
      </c>
      <c r="G2863" s="1">
        <v>14.18452762188239</v>
      </c>
      <c r="H2863" s="1"/>
      <c r="I2863" s="1">
        <v>2.4982392721041862</v>
      </c>
      <c r="J2863" s="1">
        <v>0.86736500566102559</v>
      </c>
      <c r="K2863" s="1">
        <v>11.029270141699961</v>
      </c>
      <c r="L2863" s="1">
        <v>13.68417357727477</v>
      </c>
      <c r="M2863" s="1">
        <v>5.3645415293990029E-2</v>
      </c>
      <c r="N2863" s="1">
        <v>6.0563629661012541</v>
      </c>
      <c r="O2863" s="1"/>
      <c r="P2863" s="1">
        <v>2.7114490987672948</v>
      </c>
      <c r="Q2863" s="1">
        <v>4.7597289225917487</v>
      </c>
      <c r="R2863" s="1">
        <v>0.57082947073035206</v>
      </c>
      <c r="S2863" s="1">
        <v>0.62068965516764985</v>
      </c>
      <c r="T2863" s="1">
        <v>3.5594802126402891</v>
      </c>
    </row>
    <row r="2864" spans="1:20" x14ac:dyDescent="0.3">
      <c r="A2864" s="25">
        <v>40746</v>
      </c>
      <c r="B2864" s="1">
        <v>4.0602103844142592</v>
      </c>
      <c r="C2864" s="1">
        <v>1.0722869611319339</v>
      </c>
      <c r="D2864" s="1">
        <v>0.84007292813342616</v>
      </c>
      <c r="E2864" s="1">
        <v>1.3975847428899331</v>
      </c>
      <c r="F2864" s="1">
        <v>21.14769710523354</v>
      </c>
      <c r="G2864" s="1">
        <v>14.142036798865799</v>
      </c>
      <c r="H2864" s="1"/>
      <c r="I2864" s="1">
        <v>2.5174537942798949</v>
      </c>
      <c r="J2864" s="1">
        <v>0.87784302019508564</v>
      </c>
      <c r="K2864" s="1">
        <v>10.95942717982693</v>
      </c>
      <c r="L2864" s="1">
        <v>13.751524485911171</v>
      </c>
      <c r="M2864" s="1">
        <v>5.2684196922551461E-2</v>
      </c>
      <c r="N2864" s="1">
        <v>6.0267509085539261</v>
      </c>
      <c r="O2864" s="1"/>
      <c r="P2864" s="1">
        <v>2.7210301910087868</v>
      </c>
      <c r="Q2864" s="1">
        <v>4.8002372539521021</v>
      </c>
      <c r="R2864" s="1">
        <v>0.58759192344144728</v>
      </c>
      <c r="S2864" s="1">
        <v>0.62068965516764985</v>
      </c>
      <c r="T2864" s="1">
        <v>3.5599527466036669</v>
      </c>
    </row>
    <row r="2865" spans="1:20" x14ac:dyDescent="0.3">
      <c r="A2865" s="25">
        <v>40749</v>
      </c>
      <c r="B2865" s="1">
        <v>4.0518954582185156</v>
      </c>
      <c r="C2865" s="1">
        <v>1.048099958032352</v>
      </c>
      <c r="D2865" s="1">
        <v>0.84007292813342616</v>
      </c>
      <c r="E2865" s="1">
        <v>1.3790692345977209</v>
      </c>
      <c r="F2865" s="1">
        <v>21.083074210360849</v>
      </c>
      <c r="G2865" s="1">
        <v>14.017791919158061</v>
      </c>
      <c r="H2865" s="1"/>
      <c r="I2865" s="1">
        <v>2.5119673799721629</v>
      </c>
      <c r="J2865" s="1">
        <v>0.86580929924101746</v>
      </c>
      <c r="K2865" s="1">
        <v>10.9225108573645</v>
      </c>
      <c r="L2865" s="1">
        <v>13.51048197286311</v>
      </c>
      <c r="M2865" s="1">
        <v>5.3249565437106593E-2</v>
      </c>
      <c r="N2865" s="1">
        <v>6.0888086456997641</v>
      </c>
      <c r="O2865" s="1"/>
      <c r="P2865" s="1">
        <v>2.6587530914390949</v>
      </c>
      <c r="Q2865" s="1">
        <v>4.771881421953629</v>
      </c>
      <c r="R2865" s="1">
        <v>0.56856427441900759</v>
      </c>
      <c r="S2865" s="1">
        <v>0.61206896551331125</v>
      </c>
      <c r="T2865" s="1">
        <v>3.5422327229769688</v>
      </c>
    </row>
    <row r="2866" spans="1:20" x14ac:dyDescent="0.3">
      <c r="A2866" s="25">
        <v>40750</v>
      </c>
      <c r="B2866" s="1">
        <v>4.0126541364348327</v>
      </c>
      <c r="C2866" s="1">
        <v>1.023854092129491</v>
      </c>
      <c r="D2866" s="1">
        <v>0.84007292813342616</v>
      </c>
      <c r="E2866" s="1">
        <v>1.3700041121679949</v>
      </c>
      <c r="F2866" s="1">
        <v>20.841153242145001</v>
      </c>
      <c r="G2866" s="1">
        <v>13.914548895218481</v>
      </c>
      <c r="H2866" s="1"/>
      <c r="I2866" s="1">
        <v>2.4723469276471381</v>
      </c>
      <c r="J2866" s="1">
        <v>0.84462306090825967</v>
      </c>
      <c r="K2866" s="1">
        <v>10.886978232983489</v>
      </c>
      <c r="L2866" s="1">
        <v>13.343140029717899</v>
      </c>
      <c r="M2866" s="1">
        <v>5.3596169058583443E-2</v>
      </c>
      <c r="N2866" s="1">
        <v>6.0505734585161832</v>
      </c>
      <c r="O2866" s="1"/>
      <c r="P2866" s="1">
        <v>2.6252192688858829</v>
      </c>
      <c r="Q2866" s="1">
        <v>4.7799830882719254</v>
      </c>
      <c r="R2866" s="1">
        <v>0.54455319350446474</v>
      </c>
      <c r="S2866" s="1">
        <v>0.60344827585897265</v>
      </c>
      <c r="T2866" s="1">
        <v>3.5049616066154798</v>
      </c>
    </row>
    <row r="2867" spans="1:20" x14ac:dyDescent="0.3">
      <c r="A2867" s="25">
        <v>40751</v>
      </c>
      <c r="B2867" s="1">
        <v>3.9546669433407482</v>
      </c>
      <c r="C2867" s="1">
        <v>0.98774430005419556</v>
      </c>
      <c r="D2867" s="1">
        <v>0.84007292813342616</v>
      </c>
      <c r="E2867" s="1">
        <v>1.3405804830083481</v>
      </c>
      <c r="F2867" s="1">
        <v>20.735837697678459</v>
      </c>
      <c r="G2867" s="1">
        <v>13.52327050526779</v>
      </c>
      <c r="H2867" s="1"/>
      <c r="I2867" s="1">
        <v>2.4354342843125849</v>
      </c>
      <c r="J2867" s="1">
        <v>0.82431669951561659</v>
      </c>
      <c r="K2867" s="1">
        <v>10.525164686640149</v>
      </c>
      <c r="L2867" s="1">
        <v>13.04040407150595</v>
      </c>
      <c r="M2867" s="1">
        <v>5.3154109267402001E-2</v>
      </c>
      <c r="N2867" s="1">
        <v>5.9780171302395688</v>
      </c>
      <c r="O2867" s="1"/>
      <c r="P2867" s="1">
        <v>2.5413847119321131</v>
      </c>
      <c r="Q2867" s="1">
        <v>4.6584580944219933</v>
      </c>
      <c r="R2867" s="1">
        <v>0.51193436660681235</v>
      </c>
      <c r="S2867" s="1">
        <v>0.59482758620463394</v>
      </c>
      <c r="T2867" s="1">
        <v>3.4428824571766139</v>
      </c>
    </row>
    <row r="2868" spans="1:20" x14ac:dyDescent="0.3">
      <c r="A2868" s="25">
        <v>40752</v>
      </c>
      <c r="B2868" s="1">
        <v>3.9581272250290769</v>
      </c>
      <c r="C2868" s="1">
        <v>0.99422911223680577</v>
      </c>
      <c r="D2868" s="1">
        <v>0.84007292813342616</v>
      </c>
      <c r="E2868" s="1">
        <v>1.359596742463058</v>
      </c>
      <c r="F2868" s="1">
        <v>20.936256899992561</v>
      </c>
      <c r="G2868" s="1">
        <v>13.657141242892431</v>
      </c>
      <c r="H2868" s="1"/>
      <c r="I2868" s="1">
        <v>2.4329693002634341</v>
      </c>
      <c r="J2868" s="1">
        <v>0.82881867941748066</v>
      </c>
      <c r="K2868" s="1">
        <v>10.614370240967739</v>
      </c>
      <c r="L2868" s="1">
        <v>13.155533937107419</v>
      </c>
      <c r="M2868" s="1">
        <v>5.3421972954755752E-2</v>
      </c>
      <c r="N2868" s="1">
        <v>5.9933768865663781</v>
      </c>
      <c r="O2868" s="1"/>
      <c r="P2868" s="1">
        <v>2.505455616106159</v>
      </c>
      <c r="Q2868" s="1">
        <v>4.6776995518412727</v>
      </c>
      <c r="R2868" s="1">
        <v>0.53685152604589315</v>
      </c>
      <c r="S2868" s="1">
        <v>0.61206896551331125</v>
      </c>
      <c r="T2868" s="1">
        <v>3.4676904902539918</v>
      </c>
    </row>
    <row r="2869" spans="1:20" x14ac:dyDescent="0.3">
      <c r="A2869" s="25">
        <v>40753</v>
      </c>
      <c r="B2869" s="1">
        <v>3.9693490673137508</v>
      </c>
      <c r="C2869" s="1">
        <v>1.0190031039779459</v>
      </c>
      <c r="D2869" s="1">
        <v>0.84007292813342616</v>
      </c>
      <c r="E2869" s="1">
        <v>1.3910071768851371</v>
      </c>
      <c r="F2869" s="1">
        <v>20.61618771525049</v>
      </c>
      <c r="G2869" s="1">
        <v>13.48886555038592</v>
      </c>
      <c r="H2869" s="1"/>
      <c r="I2869" s="1">
        <v>2.4879596490262341</v>
      </c>
      <c r="J2869" s="1">
        <v>0.79125412156414321</v>
      </c>
      <c r="K2869" s="1">
        <v>10.81147520882603</v>
      </c>
      <c r="L2869" s="1">
        <v>13.31466338765278</v>
      </c>
      <c r="M2869" s="1">
        <v>5.4271827795421217E-2</v>
      </c>
      <c r="N2869" s="1">
        <v>5.9982643798896031</v>
      </c>
      <c r="O2869" s="1"/>
      <c r="P2869" s="1">
        <v>2.6851010952359262</v>
      </c>
      <c r="Q2869" s="1">
        <v>4.6888393429422566</v>
      </c>
      <c r="R2869" s="1">
        <v>0.54002280088177557</v>
      </c>
      <c r="S2869" s="1">
        <v>0.60344827585897265</v>
      </c>
      <c r="T2869" s="1">
        <v>3.474483165977559</v>
      </c>
    </row>
    <row r="2870" spans="1:20" x14ac:dyDescent="0.3">
      <c r="A2870" s="25">
        <v>40756</v>
      </c>
      <c r="B2870" s="1">
        <v>3.9535769835533778</v>
      </c>
      <c r="C2870" s="1">
        <v>0.99701171760831075</v>
      </c>
      <c r="D2870" s="1">
        <v>0.84007292813342616</v>
      </c>
      <c r="E2870" s="1">
        <v>1.385844522087794</v>
      </c>
      <c r="F2870" s="1">
        <v>20.52081497783319</v>
      </c>
      <c r="G2870" s="1">
        <v>13.419711761792041</v>
      </c>
      <c r="H2870" s="1"/>
      <c r="I2870" s="1">
        <v>2.414288126098187</v>
      </c>
      <c r="J2870" s="1">
        <v>0.78487104946489772</v>
      </c>
      <c r="K2870" s="1">
        <v>10.7578417828</v>
      </c>
      <c r="L2870" s="1">
        <v>13.36842140977946</v>
      </c>
      <c r="M2870" s="1">
        <v>5.4831150998611397E-2</v>
      </c>
      <c r="N2870" s="1">
        <v>5.9822230655712634</v>
      </c>
      <c r="O2870" s="1"/>
      <c r="P2870" s="1">
        <v>2.6587530914390949</v>
      </c>
      <c r="Q2870" s="1">
        <v>4.6392166372338393</v>
      </c>
      <c r="R2870" s="1">
        <v>0.53956976161950665</v>
      </c>
      <c r="S2870" s="1">
        <v>0.59482758620463394</v>
      </c>
      <c r="T2870" s="1">
        <v>3.4574719432959289</v>
      </c>
    </row>
    <row r="2871" spans="1:20" x14ac:dyDescent="0.3">
      <c r="A2871" s="25">
        <v>40757</v>
      </c>
      <c r="B2871" s="1">
        <v>3.9134020408488279</v>
      </c>
      <c r="C2871" s="1">
        <v>0.97416484182047525</v>
      </c>
      <c r="D2871" s="1">
        <v>0.84007292813342616</v>
      </c>
      <c r="E2871" s="1">
        <v>1.3690055180834979</v>
      </c>
      <c r="F2871" s="1">
        <v>20.12250239420592</v>
      </c>
      <c r="G2871" s="1">
        <v>13.2107015843971</v>
      </c>
      <c r="H2871" s="1"/>
      <c r="I2871" s="1">
        <v>2.3204254767135701</v>
      </c>
      <c r="J2871" s="1">
        <v>0.77361492278235688</v>
      </c>
      <c r="K2871" s="1">
        <v>10.55171832571714</v>
      </c>
      <c r="L2871" s="1">
        <v>12.838831846234321</v>
      </c>
      <c r="M2871" s="1">
        <v>5.3986309182737023E-2</v>
      </c>
      <c r="N2871" s="1">
        <v>5.8781392963323871</v>
      </c>
      <c r="O2871" s="1"/>
      <c r="P2871" s="1">
        <v>2.6252192688858829</v>
      </c>
      <c r="Q2871" s="1">
        <v>4.5774414319324137</v>
      </c>
      <c r="R2871" s="1">
        <v>0.49607799242025508</v>
      </c>
      <c r="S2871" s="1">
        <v>0.59482758620463394</v>
      </c>
      <c r="T2871" s="1">
        <v>3.3851151801535782</v>
      </c>
    </row>
    <row r="2872" spans="1:20" x14ac:dyDescent="0.3">
      <c r="A2872" s="25">
        <v>40758</v>
      </c>
      <c r="B2872" s="1">
        <v>3.8441336706209772</v>
      </c>
      <c r="C2872" s="1">
        <v>0.96238445063478917</v>
      </c>
      <c r="D2872" s="1">
        <v>0.84007292813342616</v>
      </c>
      <c r="E2872" s="1">
        <v>1.327728613874092</v>
      </c>
      <c r="F2872" s="1">
        <v>19.618427926260619</v>
      </c>
      <c r="G2872" s="1">
        <v>13.11075702273947</v>
      </c>
      <c r="H2872" s="1"/>
      <c r="I2872" s="1">
        <v>2.2376511728693291</v>
      </c>
      <c r="J2872" s="1">
        <v>0.74657441236424893</v>
      </c>
      <c r="K2872" s="1">
        <v>10.374078623222839</v>
      </c>
      <c r="L2872" s="1">
        <v>12.626480711246989</v>
      </c>
      <c r="M2872" s="1">
        <v>5.345767081318497E-2</v>
      </c>
      <c r="N2872" s="1">
        <v>5.6900179747309014</v>
      </c>
      <c r="O2872" s="1"/>
      <c r="P2872" s="1">
        <v>2.6108476305501931</v>
      </c>
      <c r="Q2872" s="1">
        <v>4.4913612281383539</v>
      </c>
      <c r="R2872" s="1">
        <v>0.50287358135428895</v>
      </c>
      <c r="S2872" s="1">
        <v>0.56896551724161792</v>
      </c>
      <c r="T2872" s="1">
        <v>3.3087418783225089</v>
      </c>
    </row>
    <row r="2873" spans="1:20" x14ac:dyDescent="0.3">
      <c r="A2873" s="25">
        <v>40759</v>
      </c>
      <c r="B2873" s="1">
        <v>3.7458952522059361</v>
      </c>
      <c r="C2873" s="1">
        <v>0.88556448354862138</v>
      </c>
      <c r="D2873" s="1">
        <v>0.84007292813342616</v>
      </c>
      <c r="E2873" s="1">
        <v>1.2726460394404679</v>
      </c>
      <c r="F2873" s="1">
        <v>18.362260194972521</v>
      </c>
      <c r="G2873" s="1">
        <v>12.46210912205051</v>
      </c>
      <c r="H2873" s="1"/>
      <c r="I2873" s="1">
        <v>2.1137278379092641</v>
      </c>
      <c r="J2873" s="1">
        <v>0.69772315846821686</v>
      </c>
      <c r="K2873" s="1">
        <v>9.8920757457537061</v>
      </c>
      <c r="L2873" s="1">
        <v>12.15786733782728</v>
      </c>
      <c r="M2873" s="1">
        <v>5.1880655327780002E-2</v>
      </c>
      <c r="N2873" s="1">
        <v>5.2739546467833316</v>
      </c>
      <c r="O2873" s="1"/>
      <c r="P2873" s="1">
        <v>2.3832966902660639</v>
      </c>
      <c r="Q2873" s="1">
        <v>4.435662272633432</v>
      </c>
      <c r="R2873" s="1">
        <v>0.49471887463344832</v>
      </c>
      <c r="S2873" s="1">
        <v>0.51724137931558589</v>
      </c>
      <c r="T2873" s="1">
        <v>3.119373892498527</v>
      </c>
    </row>
    <row r="2874" spans="1:20" x14ac:dyDescent="0.3">
      <c r="A2874" s="25">
        <v>40760</v>
      </c>
      <c r="B2874" s="1">
        <v>3.7629273446757749</v>
      </c>
      <c r="C2874" s="1">
        <v>0.90076520623018519</v>
      </c>
      <c r="D2874" s="1">
        <v>0.84007292813342616</v>
      </c>
      <c r="E2874" s="1">
        <v>1.282286809377468</v>
      </c>
      <c r="F2874" s="1">
        <v>18.30632629986825</v>
      </c>
      <c r="G2874" s="1">
        <v>12.542185389888161</v>
      </c>
      <c r="H2874" s="1"/>
      <c r="I2874" s="1">
        <v>2.1623354599950519</v>
      </c>
      <c r="J2874" s="1">
        <v>0.69972886244848442</v>
      </c>
      <c r="K2874" s="1">
        <v>10.109776728898041</v>
      </c>
      <c r="L2874" s="1">
        <v>12.262032471689491</v>
      </c>
      <c r="M2874" s="1">
        <v>5.1785184540544683E-2</v>
      </c>
      <c r="N2874" s="1">
        <v>5.204373298875379</v>
      </c>
      <c r="O2874" s="1"/>
      <c r="P2874" s="1">
        <v>2.335391229164792</v>
      </c>
      <c r="Q2874" s="1">
        <v>4.3465439438255569</v>
      </c>
      <c r="R2874" s="1">
        <v>0.50966917029546777</v>
      </c>
      <c r="S2874" s="1">
        <v>0.51724137931558589</v>
      </c>
      <c r="T2874" s="1">
        <v>3.1275251033668079</v>
      </c>
    </row>
    <row r="2875" spans="1:20" x14ac:dyDescent="0.3">
      <c r="A2875" s="25">
        <v>40763</v>
      </c>
      <c r="B2875" s="1">
        <v>3.540643974767645</v>
      </c>
      <c r="C2875" s="1">
        <v>0.83995271553376716</v>
      </c>
      <c r="D2875" s="1">
        <v>0.84007292813342616</v>
      </c>
      <c r="E2875" s="1">
        <v>1.2127407486682309</v>
      </c>
      <c r="F2875" s="1">
        <v>16.658039844768361</v>
      </c>
      <c r="G2875" s="1">
        <v>11.522155970211671</v>
      </c>
      <c r="H2875" s="1"/>
      <c r="I2875" s="1">
        <v>1.996808935858492</v>
      </c>
      <c r="J2875" s="1">
        <v>0.63792606371194038</v>
      </c>
      <c r="K2875" s="1">
        <v>9.5491226568528109</v>
      </c>
      <c r="L2875" s="1">
        <v>11.25775605181563</v>
      </c>
      <c r="M2875" s="1">
        <v>4.775319514499074E-2</v>
      </c>
      <c r="N2875" s="1">
        <v>4.7012008728496086</v>
      </c>
      <c r="O2875" s="1"/>
      <c r="P2875" s="1">
        <v>2.0455631894437012</v>
      </c>
      <c r="Q2875" s="1">
        <v>3.9495622974648308</v>
      </c>
      <c r="R2875" s="1">
        <v>0.46934867593209872</v>
      </c>
      <c r="S2875" s="1">
        <v>0.4396551724127214</v>
      </c>
      <c r="T2875" s="1">
        <v>2.874660366213825</v>
      </c>
    </row>
    <row r="2876" spans="1:20" x14ac:dyDescent="0.3">
      <c r="A2876" s="25">
        <v>40764</v>
      </c>
      <c r="B2876" s="1">
        <v>3.6232875076881998</v>
      </c>
      <c r="C2876" s="1">
        <v>0.92364524709332785</v>
      </c>
      <c r="D2876" s="1">
        <v>0.84007292813342616</v>
      </c>
      <c r="E2876" s="1">
        <v>1.2714708626523701</v>
      </c>
      <c r="F2876" s="1">
        <v>17.48020098436297</v>
      </c>
      <c r="G2876" s="1">
        <v>11.932860241835471</v>
      </c>
      <c r="H2876" s="1"/>
      <c r="I2876" s="1">
        <v>2.0202744442594458</v>
      </c>
      <c r="J2876" s="1">
        <v>0.67407549220342866</v>
      </c>
      <c r="K2876" s="1">
        <v>9.8828183995553331</v>
      </c>
      <c r="L2876" s="1">
        <v>11.986651398648281</v>
      </c>
      <c r="M2876" s="1">
        <v>4.9888009454276933E-2</v>
      </c>
      <c r="N2876" s="1">
        <v>4.9261376091712741</v>
      </c>
      <c r="O2876" s="1"/>
      <c r="P2876" s="1">
        <v>2.1677221152572521</v>
      </c>
      <c r="Q2876" s="1">
        <v>4.1521039538043416</v>
      </c>
      <c r="R2876" s="1">
        <v>0.48022161823369791</v>
      </c>
      <c r="S2876" s="1">
        <v>0.46551724137573752</v>
      </c>
      <c r="T2876" s="1">
        <v>3.0212640283520411</v>
      </c>
    </row>
    <row r="2877" spans="1:20" x14ac:dyDescent="0.3">
      <c r="A2877" s="25">
        <v>40765</v>
      </c>
      <c r="B2877" s="1">
        <v>3.5917131678407301</v>
      </c>
      <c r="C2877" s="1">
        <v>0.91983698340572284</v>
      </c>
      <c r="D2877" s="1">
        <v>0.84007292813342616</v>
      </c>
      <c r="E2877" s="1">
        <v>1.2867252176090931</v>
      </c>
      <c r="F2877" s="1">
        <v>17.592453917957211</v>
      </c>
      <c r="G2877" s="1">
        <v>11.881119903999741</v>
      </c>
      <c r="H2877" s="1"/>
      <c r="I2877" s="1">
        <v>2.0240611506684121</v>
      </c>
      <c r="J2877" s="1">
        <v>0.66403309163223234</v>
      </c>
      <c r="K2877" s="1">
        <v>9.9912608676919348</v>
      </c>
      <c r="L2877" s="1">
        <v>11.7484668157763</v>
      </c>
      <c r="M2877" s="1">
        <v>5.0366852226493633E-2</v>
      </c>
      <c r="N2877" s="1">
        <v>5.0549604008297981</v>
      </c>
      <c r="O2877" s="1"/>
      <c r="P2877" s="1">
        <v>2.225208668600013</v>
      </c>
      <c r="Q2877" s="1">
        <v>4.1348879129068532</v>
      </c>
      <c r="R2877" s="1">
        <v>0.49834318873159977</v>
      </c>
      <c r="S2877" s="1">
        <v>0.4568965517213987</v>
      </c>
      <c r="T2877" s="1">
        <v>3.035735380980511</v>
      </c>
    </row>
    <row r="2878" spans="1:20" x14ac:dyDescent="0.3">
      <c r="A2878" s="25">
        <v>40766</v>
      </c>
      <c r="B2878" s="1">
        <v>3.6041348564168341</v>
      </c>
      <c r="C2878" s="1">
        <v>0.97592320085254358</v>
      </c>
      <c r="D2878" s="1">
        <v>0.84007292813342616</v>
      </c>
      <c r="E2878" s="1">
        <v>1.3236721763324859</v>
      </c>
      <c r="F2878" s="1">
        <v>18.7859061979938</v>
      </c>
      <c r="G2878" s="1">
        <v>12.27499889039886</v>
      </c>
      <c r="H2878" s="1"/>
      <c r="I2878" s="1">
        <v>2.0686421227428839</v>
      </c>
      <c r="J2878" s="1">
        <v>0.67766470171895543</v>
      </c>
      <c r="K2878" s="1">
        <v>10.166893073276411</v>
      </c>
      <c r="L2878" s="1">
        <v>12.077101111015709</v>
      </c>
      <c r="M2878" s="1">
        <v>5.128670208164432E-2</v>
      </c>
      <c r="N2878" s="1">
        <v>5.1965572560088384</v>
      </c>
      <c r="O2878" s="1"/>
      <c r="P2878" s="1">
        <v>2.225208668600013</v>
      </c>
      <c r="Q2878" s="1">
        <v>4.2523620737131997</v>
      </c>
      <c r="R2878" s="1">
        <v>0.52779074079336974</v>
      </c>
      <c r="S2878" s="1">
        <v>0.48275862068441477</v>
      </c>
      <c r="T2878" s="1">
        <v>3.1507974010632052</v>
      </c>
    </row>
    <row r="2879" spans="1:20" x14ac:dyDescent="0.3">
      <c r="A2879" s="25">
        <v>40767</v>
      </c>
      <c r="B2879" s="1">
        <v>3.5131197613128191</v>
      </c>
      <c r="C2879" s="1">
        <v>0.9353098398864782</v>
      </c>
      <c r="D2879" s="1">
        <v>0.84007292813342616</v>
      </c>
      <c r="E2879" s="1">
        <v>1.312025391172732</v>
      </c>
      <c r="F2879" s="1">
        <v>19.102922138134939</v>
      </c>
      <c r="G2879" s="1">
        <v>12.3070038939806</v>
      </c>
      <c r="H2879" s="1"/>
      <c r="I2879" s="1">
        <v>2.060738273169366</v>
      </c>
      <c r="J2879" s="1">
        <v>0.68939085699277036</v>
      </c>
      <c r="K2879" s="1">
        <v>10.19329657707104</v>
      </c>
      <c r="L2879" s="1">
        <v>12.215769476505759</v>
      </c>
      <c r="M2879" s="1">
        <v>5.1573049338604439E-2</v>
      </c>
      <c r="N2879" s="1">
        <v>5.2514005370313344</v>
      </c>
      <c r="O2879" s="1"/>
      <c r="P2879" s="1">
        <v>2.246766126090276</v>
      </c>
      <c r="Q2879" s="1">
        <v>4.2007139512518634</v>
      </c>
      <c r="R2879" s="1">
        <v>0.51057524882000571</v>
      </c>
      <c r="S2879" s="1">
        <v>0.49137931033875348</v>
      </c>
      <c r="T2879" s="1">
        <v>3.1584760779681069</v>
      </c>
    </row>
    <row r="2880" spans="1:20" x14ac:dyDescent="0.3">
      <c r="A2880" s="25">
        <v>40770</v>
      </c>
      <c r="B2880" s="1">
        <v>3.5984377398078728</v>
      </c>
      <c r="C2880" s="1">
        <v>0.96974905730905481</v>
      </c>
      <c r="D2880" s="1">
        <v>0.84007292813342616</v>
      </c>
      <c r="E2880" s="1">
        <v>1.3508937996863171</v>
      </c>
      <c r="F2880" s="1">
        <v>19.262548907402959</v>
      </c>
      <c r="G2880" s="1">
        <v>12.623337999317091</v>
      </c>
      <c r="H2880" s="1"/>
      <c r="I2880" s="1">
        <v>2.1647727198046329</v>
      </c>
      <c r="J2880" s="1">
        <v>0.69824460249902787</v>
      </c>
      <c r="K2880" s="1">
        <v>10.229857951318211</v>
      </c>
      <c r="L2880" s="1">
        <v>12.430082860207641</v>
      </c>
      <c r="M2880" s="1">
        <v>5.3884919623279737E-2</v>
      </c>
      <c r="N2880" s="1">
        <v>5.4323555096032443</v>
      </c>
      <c r="O2880" s="1"/>
      <c r="P2880" s="1">
        <v>2.2515566722110218</v>
      </c>
      <c r="Q2880" s="1">
        <v>4.3404676940290514</v>
      </c>
      <c r="R2880" s="1">
        <v>0.5291498585801766</v>
      </c>
      <c r="S2880" s="1">
        <v>0.50000000000690858</v>
      </c>
      <c r="T2880" s="1">
        <v>3.228056704075609</v>
      </c>
    </row>
    <row r="2881" spans="1:20" x14ac:dyDescent="0.3">
      <c r="A2881" s="25">
        <v>40771</v>
      </c>
      <c r="B2881" s="1">
        <v>3.644896544491413</v>
      </c>
      <c r="C2881" s="1">
        <v>0.96082904670870561</v>
      </c>
      <c r="D2881" s="1">
        <v>0.84007292813342616</v>
      </c>
      <c r="E2881" s="1">
        <v>1.371208009528234</v>
      </c>
      <c r="F2881" s="1">
        <v>18.94103124732916</v>
      </c>
      <c r="G2881" s="1">
        <v>12.634553767354801</v>
      </c>
      <c r="H2881" s="1"/>
      <c r="I2881" s="1">
        <v>2.128745878130669</v>
      </c>
      <c r="J2881" s="1">
        <v>0.69315544791136618</v>
      </c>
      <c r="K2881" s="1">
        <v>10.184683644435211</v>
      </c>
      <c r="L2881" s="1">
        <v>12.4249608197802</v>
      </c>
      <c r="M2881" s="1">
        <v>5.3537061537127742E-2</v>
      </c>
      <c r="N2881" s="1">
        <v>5.3985188341075343</v>
      </c>
      <c r="O2881" s="1"/>
      <c r="P2881" s="1">
        <v>2.270718856640912</v>
      </c>
      <c r="Q2881" s="1">
        <v>4.3546456101438507</v>
      </c>
      <c r="R2881" s="1">
        <v>0.51646475922950175</v>
      </c>
      <c r="S2881" s="1">
        <v>0.50000000000690858</v>
      </c>
      <c r="T2881" s="1">
        <v>3.208682811577086</v>
      </c>
    </row>
    <row r="2882" spans="1:20" x14ac:dyDescent="0.3">
      <c r="A2882" s="25">
        <v>40772</v>
      </c>
      <c r="B2882" s="1">
        <v>3.663138427490868</v>
      </c>
      <c r="C2882" s="1">
        <v>0.97680967309123179</v>
      </c>
      <c r="D2882" s="1">
        <v>0.84007292813342616</v>
      </c>
      <c r="E2882" s="1">
        <v>1.3755081366556641</v>
      </c>
      <c r="F2882" s="1">
        <v>19.245709427278069</v>
      </c>
      <c r="G2882" s="1">
        <v>12.71058159746622</v>
      </c>
      <c r="H2882" s="1"/>
      <c r="I2882" s="1">
        <v>2.176798885144184</v>
      </c>
      <c r="J2882" s="1">
        <v>0.70554294444348187</v>
      </c>
      <c r="K2882" s="1">
        <v>10.36505367972239</v>
      </c>
      <c r="L2882" s="1">
        <v>12.777600253159671</v>
      </c>
      <c r="M2882" s="1">
        <v>5.3358552382142627E-2</v>
      </c>
      <c r="N2882" s="1">
        <v>5.4254227863838631</v>
      </c>
      <c r="O2882" s="1"/>
      <c r="P2882" s="1">
        <v>2.2395803069357041</v>
      </c>
      <c r="Q2882" s="1">
        <v>4.4356622726334303</v>
      </c>
      <c r="R2882" s="1">
        <v>0.53639848677647939</v>
      </c>
      <c r="S2882" s="1">
        <v>0.55172413793294051</v>
      </c>
      <c r="T2882" s="1">
        <v>3.252982870643832</v>
      </c>
    </row>
    <row r="2883" spans="1:20" x14ac:dyDescent="0.3">
      <c r="A2883" s="25">
        <v>40773</v>
      </c>
      <c r="B2883" s="1">
        <v>3.6306935933185849</v>
      </c>
      <c r="C2883" s="1">
        <v>0.92034992053906239</v>
      </c>
      <c r="D2883" s="1">
        <v>0.84007292813342616</v>
      </c>
      <c r="E2883" s="1">
        <v>1.3512294198423991</v>
      </c>
      <c r="F2883" s="1">
        <v>18.372498830034971</v>
      </c>
      <c r="G2883" s="1">
        <v>12.505070735510341</v>
      </c>
      <c r="H2883" s="1"/>
      <c r="I2883" s="1">
        <v>2.078565477749045</v>
      </c>
      <c r="J2883" s="1">
        <v>0.69102841229942324</v>
      </c>
      <c r="K2883" s="1">
        <v>10.05780318318725</v>
      </c>
      <c r="L2883" s="1">
        <v>12.30842508717604</v>
      </c>
      <c r="M2883" s="1">
        <v>5.2390082997452327E-2</v>
      </c>
      <c r="N2883" s="1">
        <v>5.2376291925857172</v>
      </c>
      <c r="O2883" s="1"/>
      <c r="P2883" s="1">
        <v>2.1557457499819339</v>
      </c>
      <c r="Q2883" s="1">
        <v>4.2533747819740952</v>
      </c>
      <c r="R2883" s="1">
        <v>0.52779074079336985</v>
      </c>
      <c r="S2883" s="1">
        <v>0.51724137931558589</v>
      </c>
      <c r="T2883" s="1">
        <v>3.1384524512699392</v>
      </c>
    </row>
    <row r="2884" spans="1:20" x14ac:dyDescent="0.3">
      <c r="A2884" s="25">
        <v>40774</v>
      </c>
      <c r="B2884" s="1">
        <v>3.561024816067015</v>
      </c>
      <c r="C2884" s="1">
        <v>0.9258282014810556</v>
      </c>
      <c r="D2884" s="1">
        <v>0.84007292813342616</v>
      </c>
      <c r="E2884" s="1">
        <v>1.3510557559488989</v>
      </c>
      <c r="F2884" s="1">
        <v>18.064328399867811</v>
      </c>
      <c r="G2884" s="1">
        <v>12.55042616615833</v>
      </c>
      <c r="H2884" s="1"/>
      <c r="I2884" s="1">
        <v>1.9948157808029761</v>
      </c>
      <c r="J2884" s="1">
        <v>0.70110483757120912</v>
      </c>
      <c r="K2884" s="1">
        <v>9.9372499391802496</v>
      </c>
      <c r="L2884" s="1">
        <v>12.045149383407139</v>
      </c>
      <c r="M2884" s="1">
        <v>5.1714238871984002E-2</v>
      </c>
      <c r="N2884" s="1">
        <v>5.123545213036099</v>
      </c>
      <c r="O2884" s="1"/>
      <c r="P2884" s="1">
        <v>2.1365835655520442</v>
      </c>
      <c r="Q2884" s="1">
        <v>4.1521039538043398</v>
      </c>
      <c r="R2884" s="1">
        <v>0.53685152604589326</v>
      </c>
      <c r="S2884" s="1">
        <v>0.51724137931558589</v>
      </c>
      <c r="T2884" s="1">
        <v>3.0978735971648002</v>
      </c>
    </row>
    <row r="2885" spans="1:20" x14ac:dyDescent="0.3">
      <c r="A2885" s="25">
        <v>40777</v>
      </c>
      <c r="B2885" s="1">
        <v>3.5758106539026442</v>
      </c>
      <c r="C2885" s="1">
        <v>0.92878111753189263</v>
      </c>
      <c r="D2885" s="1">
        <v>0.84007292813342616</v>
      </c>
      <c r="E2885" s="1">
        <v>1.3453634882440491</v>
      </c>
      <c r="F2885" s="1">
        <v>18.219294500500361</v>
      </c>
      <c r="G2885" s="1">
        <v>12.439157787753359</v>
      </c>
      <c r="H2885" s="1"/>
      <c r="I2885" s="1">
        <v>2.0154255860001542</v>
      </c>
      <c r="J2885" s="1">
        <v>0.68819492544009941</v>
      </c>
      <c r="K2885" s="1">
        <v>9.9533763214136837</v>
      </c>
      <c r="L2885" s="1">
        <v>11.997666658149329</v>
      </c>
      <c r="M2885" s="1">
        <v>5.2033841586225718E-2</v>
      </c>
      <c r="N2885" s="1">
        <v>5.0745891801336569</v>
      </c>
      <c r="O2885" s="1"/>
      <c r="P2885" s="1">
        <v>2.1653268422234251</v>
      </c>
      <c r="Q2885" s="1">
        <v>4.1521039538043398</v>
      </c>
      <c r="R2885" s="1">
        <v>0.54319407571765832</v>
      </c>
      <c r="S2885" s="1">
        <v>0.52586206896992449</v>
      </c>
      <c r="T2885" s="1">
        <v>3.0974601299468438</v>
      </c>
    </row>
    <row r="2886" spans="1:20" x14ac:dyDescent="0.3">
      <c r="A2886" s="25">
        <v>40778</v>
      </c>
      <c r="B2886" s="1">
        <v>3.5771755192332439</v>
      </c>
      <c r="C2886" s="1">
        <v>0.94632938541492317</v>
      </c>
      <c r="D2886" s="1">
        <v>0.84007292813342616</v>
      </c>
      <c r="E2886" s="1">
        <v>1.3855699066474609</v>
      </c>
      <c r="F2886" s="1">
        <v>18.984662738707989</v>
      </c>
      <c r="G2886" s="1">
        <v>12.71357294915969</v>
      </c>
      <c r="H2886" s="1"/>
      <c r="I2886" s="1">
        <v>2.061769857224542</v>
      </c>
      <c r="J2886" s="1">
        <v>0.71355069607635624</v>
      </c>
      <c r="K2886" s="1">
        <v>10.00681455433106</v>
      </c>
      <c r="L2886" s="1">
        <v>12.14567326196209</v>
      </c>
      <c r="M2886" s="1">
        <v>5.3435685366444441E-2</v>
      </c>
      <c r="N2886" s="1">
        <v>5.2195868988319631</v>
      </c>
      <c r="O2886" s="1"/>
      <c r="P2886" s="1">
        <v>2.2395803069357041</v>
      </c>
      <c r="Q2886" s="1">
        <v>4.2523620737131997</v>
      </c>
      <c r="R2886" s="1">
        <v>0.58668584491690989</v>
      </c>
      <c r="S2886" s="1">
        <v>0.54310344827860191</v>
      </c>
      <c r="T2886" s="1">
        <v>3.1769639692852958</v>
      </c>
    </row>
    <row r="2887" spans="1:20" x14ac:dyDescent="0.3">
      <c r="A2887" s="25">
        <v>40779</v>
      </c>
      <c r="B2887" s="1">
        <v>3.5594572321613041</v>
      </c>
      <c r="C2887" s="1">
        <v>0.94283955746740744</v>
      </c>
      <c r="D2887" s="1">
        <v>0.84007292813342616</v>
      </c>
      <c r="E2887" s="1">
        <v>1.379960608705971</v>
      </c>
      <c r="F2887" s="1">
        <v>18.934586757994602</v>
      </c>
      <c r="G2887" s="1">
        <v>12.651570463637469</v>
      </c>
      <c r="H2887" s="1"/>
      <c r="I2887" s="1">
        <v>2.0643634047537249</v>
      </c>
      <c r="J2887" s="1">
        <v>0.73229857355483929</v>
      </c>
      <c r="K2887" s="1">
        <v>10.081991817237681</v>
      </c>
      <c r="L2887" s="1">
        <v>12.161484114832479</v>
      </c>
      <c r="M2887" s="1">
        <v>5.3530513484711828E-2</v>
      </c>
      <c r="N2887" s="1">
        <v>5.2305978378837166</v>
      </c>
      <c r="O2887" s="1"/>
      <c r="P2887" s="1">
        <v>2.2515566722110218</v>
      </c>
      <c r="Q2887" s="1">
        <v>4.2807179054805449</v>
      </c>
      <c r="R2887" s="1">
        <v>0.56312780326463596</v>
      </c>
      <c r="S2887" s="1">
        <v>0.54310344827860191</v>
      </c>
      <c r="T2887" s="1">
        <v>3.1774955699940972</v>
      </c>
    </row>
    <row r="2888" spans="1:20" x14ac:dyDescent="0.3">
      <c r="A2888" s="25">
        <v>40780</v>
      </c>
      <c r="B2888" s="1">
        <v>3.5395492853066339</v>
      </c>
      <c r="C2888" s="1">
        <v>0.91489268244112576</v>
      </c>
      <c r="D2888" s="1">
        <v>0.84007292813342616</v>
      </c>
      <c r="E2888" s="1">
        <v>1.36654881016616</v>
      </c>
      <c r="F2888" s="1">
        <v>18.564033304501891</v>
      </c>
      <c r="G2888" s="1">
        <v>12.54275803649233</v>
      </c>
      <c r="H2888" s="1"/>
      <c r="I2888" s="1">
        <v>2.04675742049958</v>
      </c>
      <c r="J2888" s="1">
        <v>0.71274608772308401</v>
      </c>
      <c r="K2888" s="1">
        <v>9.9637782784030993</v>
      </c>
      <c r="L2888" s="1">
        <v>12.179441581694221</v>
      </c>
      <c r="M2888" s="1">
        <v>5.2421334621481547E-2</v>
      </c>
      <c r="N2888" s="1">
        <v>5.1307863280791981</v>
      </c>
      <c r="O2888" s="1"/>
      <c r="P2888" s="1">
        <v>2.1892795727740602</v>
      </c>
      <c r="Q2888" s="1">
        <v>4.4113572739096689</v>
      </c>
      <c r="R2888" s="1">
        <v>0.54364711497992724</v>
      </c>
      <c r="S2888" s="1">
        <v>0.5258620689699246</v>
      </c>
      <c r="T2888" s="1">
        <v>3.1277613703484981</v>
      </c>
    </row>
    <row r="2889" spans="1:20" x14ac:dyDescent="0.3">
      <c r="A2889" s="25">
        <v>40781</v>
      </c>
      <c r="B2889" s="1">
        <v>3.5887277533691981</v>
      </c>
      <c r="C2889" s="1">
        <v>0.91608479720217162</v>
      </c>
      <c r="D2889" s="1">
        <v>0.84007292813342616</v>
      </c>
      <c r="E2889" s="1">
        <v>1.3758871435869571</v>
      </c>
      <c r="F2889" s="1">
        <v>18.75449639853824</v>
      </c>
      <c r="G2889" s="1">
        <v>12.418330531844621</v>
      </c>
      <c r="H2889" s="1"/>
      <c r="I2889" s="1">
        <v>2.0588810272304778</v>
      </c>
      <c r="J2889" s="1">
        <v>0.72811373835235227</v>
      </c>
      <c r="K2889" s="1">
        <v>10.04678717205231</v>
      </c>
      <c r="L2889" s="1">
        <v>12.24672458764811</v>
      </c>
      <c r="M2889" s="1">
        <v>5.2800064449933432E-2</v>
      </c>
      <c r="N2889" s="1">
        <v>5.170185419488587</v>
      </c>
      <c r="O2889" s="1"/>
      <c r="P2889" s="1">
        <v>2.2036512111097508</v>
      </c>
      <c r="Q2889" s="1">
        <v>4.3009720711607224</v>
      </c>
      <c r="R2889" s="1">
        <v>0.55270790022530569</v>
      </c>
      <c r="S2889" s="1">
        <v>0.54310344827860202</v>
      </c>
      <c r="T2889" s="1">
        <v>3.1512108682811619</v>
      </c>
    </row>
    <row r="2890" spans="1:20" x14ac:dyDescent="0.3">
      <c r="A2890" s="25">
        <v>40784</v>
      </c>
      <c r="B2890" s="1">
        <v>3.6255046500284922</v>
      </c>
      <c r="C2890" s="1">
        <v>0.97576500093427998</v>
      </c>
      <c r="D2890" s="1">
        <v>0.84007292813342616</v>
      </c>
      <c r="E2890" s="1">
        <v>1.4237263859441751</v>
      </c>
      <c r="F2890" s="1">
        <v>19.121394867191661</v>
      </c>
      <c r="G2890" s="1">
        <v>12.7070508853819</v>
      </c>
      <c r="H2890" s="1"/>
      <c r="I2890" s="1">
        <v>2.1294937285737139</v>
      </c>
      <c r="J2890" s="1">
        <v>0.74514294623587829</v>
      </c>
      <c r="K2890" s="1">
        <v>10.34401787756252</v>
      </c>
      <c r="L2890" s="1">
        <v>12.49706368482471</v>
      </c>
      <c r="M2890" s="1">
        <v>5.503454106498587E-2</v>
      </c>
      <c r="N2890" s="1">
        <v>5.3208174988074903</v>
      </c>
      <c r="O2890" s="1"/>
      <c r="P2890" s="1">
        <v>2.2826952219427761</v>
      </c>
      <c r="Q2890" s="1">
        <v>4.4538910215606879</v>
      </c>
      <c r="R2890" s="1">
        <v>0.56629907810051838</v>
      </c>
      <c r="S2890" s="1">
        <v>0.54310344827860202</v>
      </c>
      <c r="T2890" s="1">
        <v>3.2404016538688758</v>
      </c>
    </row>
    <row r="2891" spans="1:20" x14ac:dyDescent="0.3">
      <c r="A2891" s="25">
        <v>40785</v>
      </c>
      <c r="B2891" s="1">
        <v>3.635844084964269</v>
      </c>
      <c r="C2891" s="1">
        <v>1.010600990470095</v>
      </c>
      <c r="D2891" s="1">
        <v>0.84007292813342616</v>
      </c>
      <c r="E2891" s="1">
        <v>1.437332117286352</v>
      </c>
      <c r="F2891" s="1">
        <v>19.209576377353439</v>
      </c>
      <c r="G2891" s="1">
        <v>12.759354920158181</v>
      </c>
      <c r="H2891" s="1"/>
      <c r="I2891" s="1">
        <v>2.1924845058006088</v>
      </c>
      <c r="J2891" s="1">
        <v>0.76116878580364067</v>
      </c>
      <c r="K2891" s="1">
        <v>10.36574888288966</v>
      </c>
      <c r="L2891" s="1">
        <v>12.684536132887169</v>
      </c>
      <c r="M2891" s="1">
        <v>5.5074657298088983E-2</v>
      </c>
      <c r="N2891" s="1">
        <v>5.3382823138554487</v>
      </c>
      <c r="O2891" s="1"/>
      <c r="P2891" s="1">
        <v>2.3545534135946822</v>
      </c>
      <c r="Q2891" s="1">
        <v>4.4670562291834646</v>
      </c>
      <c r="R2891" s="1">
        <v>0.58668584491690978</v>
      </c>
      <c r="S2891" s="1">
        <v>0.53448275862426331</v>
      </c>
      <c r="T2891" s="1">
        <v>3.271411695215598</v>
      </c>
    </row>
    <row r="2892" spans="1:20" x14ac:dyDescent="0.3">
      <c r="A2892" s="25">
        <v>40786</v>
      </c>
      <c r="B2892" s="1">
        <v>3.7091315447422848</v>
      </c>
      <c r="C2892" s="1">
        <v>1.037419251527202</v>
      </c>
      <c r="D2892" s="1">
        <v>0.84007292813342616</v>
      </c>
      <c r="E2892" s="1">
        <v>1.480743034560688</v>
      </c>
      <c r="F2892" s="1">
        <v>19.517126258439099</v>
      </c>
      <c r="G2892" s="1">
        <v>13.15681551901756</v>
      </c>
      <c r="H2892" s="1"/>
      <c r="I2892" s="1">
        <v>2.2568670011424441</v>
      </c>
      <c r="J2892" s="1">
        <v>0.77651793999191465</v>
      </c>
      <c r="K2892" s="1">
        <v>10.58925455655519</v>
      </c>
      <c r="L2892" s="1">
        <v>12.959477858257211</v>
      </c>
      <c r="M2892" s="1">
        <v>5.5717363221701087E-2</v>
      </c>
      <c r="N2892" s="1">
        <v>5.4199625432853642</v>
      </c>
      <c r="O2892" s="1"/>
      <c r="P2892" s="1">
        <v>2.4192257860920172</v>
      </c>
      <c r="Q2892" s="1">
        <v>4.6584580944219907</v>
      </c>
      <c r="R2892" s="1">
        <v>0.60435437615254295</v>
      </c>
      <c r="S2892" s="1">
        <v>0.52586206896992471</v>
      </c>
      <c r="T2892" s="1">
        <v>3.336975782634382</v>
      </c>
    </row>
    <row r="2893" spans="1:20" x14ac:dyDescent="0.3">
      <c r="A2893" s="25">
        <v>40787</v>
      </c>
      <c r="B2893" s="1">
        <v>3.728238770737339</v>
      </c>
      <c r="C2893" s="1">
        <v>1.105493665969558</v>
      </c>
      <c r="D2893" s="1">
        <v>0.84007292813342616</v>
      </c>
      <c r="E2893" s="1">
        <v>1.5409770341416751</v>
      </c>
      <c r="F2893" s="1">
        <v>19.70378877725873</v>
      </c>
      <c r="G2893" s="1">
        <v>13.32020892301599</v>
      </c>
      <c r="H2893" s="1"/>
      <c r="I2893" s="1">
        <v>2.3059628918152462</v>
      </c>
      <c r="J2893" s="1">
        <v>0.80354727381955071</v>
      </c>
      <c r="K2893" s="1">
        <v>11.20328881597116</v>
      </c>
      <c r="L2893" s="1">
        <v>13.807577020804681</v>
      </c>
      <c r="M2893" s="1">
        <v>5.5625978996297842E-2</v>
      </c>
      <c r="N2893" s="1">
        <v>5.4872813023915592</v>
      </c>
      <c r="O2893" s="1"/>
      <c r="P2893" s="1">
        <v>2.4192257860920172</v>
      </c>
      <c r="Q2893" s="1">
        <v>4.5976955976125877</v>
      </c>
      <c r="R2893" s="1">
        <v>0.62428810369952059</v>
      </c>
      <c r="S2893" s="1">
        <v>0.55172413793294073</v>
      </c>
      <c r="T2893" s="1">
        <v>3.4328411104548189</v>
      </c>
    </row>
    <row r="2894" spans="1:20" x14ac:dyDescent="0.3">
      <c r="A2894" s="25">
        <v>40788</v>
      </c>
      <c r="B2894" s="1">
        <v>3.6865094281889399</v>
      </c>
      <c r="C2894" s="1">
        <v>1.0512886405897079</v>
      </c>
      <c r="D2894" s="1">
        <v>0.84007292813342616</v>
      </c>
      <c r="E2894" s="1">
        <v>1.4681440102581671</v>
      </c>
      <c r="F2894" s="1">
        <v>19.240100094295869</v>
      </c>
      <c r="G2894" s="1">
        <v>13.18914131081779</v>
      </c>
      <c r="H2894" s="1"/>
      <c r="I2894" s="1">
        <v>2.2327546149977149</v>
      </c>
      <c r="J2894" s="1">
        <v>0.78057725168711423</v>
      </c>
      <c r="K2894" s="1">
        <v>10.938076428046291</v>
      </c>
      <c r="L2894" s="1">
        <v>13.418948711100191</v>
      </c>
      <c r="M2894" s="1">
        <v>5.4454152906371789E-2</v>
      </c>
      <c r="N2894" s="1">
        <v>5.3454622891146686</v>
      </c>
      <c r="O2894" s="1"/>
      <c r="P2894" s="1">
        <v>2.3665297788699999</v>
      </c>
      <c r="Q2894" s="1">
        <v>4.5571872662522352</v>
      </c>
      <c r="R2894" s="1">
        <v>0.61160300434884574</v>
      </c>
      <c r="S2894" s="1">
        <v>0.52586206896992471</v>
      </c>
      <c r="T2894" s="1">
        <v>3.339102185469585</v>
      </c>
    </row>
    <row r="2895" spans="1:20" x14ac:dyDescent="0.3">
      <c r="A2895" s="25">
        <v>40791</v>
      </c>
      <c r="B2895" s="1">
        <v>3.6748922401551249</v>
      </c>
      <c r="C2895" s="1">
        <v>1.002276773096382</v>
      </c>
      <c r="D2895" s="1">
        <v>0.84007292813342616</v>
      </c>
      <c r="E2895" s="1">
        <v>1.419043297448531</v>
      </c>
      <c r="F2895" s="1">
        <v>18.777571990084589</v>
      </c>
      <c r="G2895" s="1">
        <v>12.968203111564611</v>
      </c>
      <c r="H2895" s="1"/>
      <c r="I2895" s="1">
        <v>2.1315118144905401</v>
      </c>
      <c r="J2895" s="1">
        <v>0.75397144781630021</v>
      </c>
      <c r="K2895" s="1">
        <v>10.717973570341259</v>
      </c>
      <c r="L2895" s="1">
        <v>12.92437430956133</v>
      </c>
      <c r="M2895" s="1">
        <v>5.2352094483693483E-2</v>
      </c>
      <c r="N2895" s="1">
        <v>5.239664707711885</v>
      </c>
      <c r="O2895" s="1"/>
      <c r="P2895" s="1">
        <v>2.26353303748634</v>
      </c>
      <c r="Q2895" s="1">
        <v>4.3505947768691406</v>
      </c>
      <c r="R2895" s="1">
        <v>0.59801182647363305</v>
      </c>
      <c r="S2895" s="1">
        <v>0.52586206896992471</v>
      </c>
      <c r="T2895" s="1">
        <v>3.248552864737158</v>
      </c>
    </row>
    <row r="2896" spans="1:20" x14ac:dyDescent="0.3">
      <c r="A2896" s="25">
        <v>40792</v>
      </c>
      <c r="B2896" s="1">
        <v>3.7770545282547912</v>
      </c>
      <c r="C2896" s="1">
        <v>1.053102675250932</v>
      </c>
      <c r="D2896" s="1">
        <v>0.86354360033071131</v>
      </c>
      <c r="E2896" s="1">
        <v>1.475217199934977</v>
      </c>
      <c r="F2896" s="1">
        <v>19.380347413560351</v>
      </c>
      <c r="G2896" s="1">
        <v>13.15804324029757</v>
      </c>
      <c r="H2896" s="1"/>
      <c r="I2896" s="1">
        <v>2.241391972906241</v>
      </c>
      <c r="J2896" s="1">
        <v>0.78536039864657314</v>
      </c>
      <c r="K2896" s="1">
        <v>10.75247754295625</v>
      </c>
      <c r="L2896" s="1">
        <v>13.209591655936279</v>
      </c>
      <c r="M2896" s="1">
        <v>5.3508185362039523E-2</v>
      </c>
      <c r="N2896" s="1">
        <v>5.3741065175787934</v>
      </c>
      <c r="O2896" s="1"/>
      <c r="P2896" s="1">
        <v>2.4144352399978182</v>
      </c>
      <c r="Q2896" s="1">
        <v>4.5774414319324128</v>
      </c>
      <c r="R2896" s="1">
        <v>0.62519418222405831</v>
      </c>
      <c r="S2896" s="1">
        <v>0.55172413793294073</v>
      </c>
      <c r="T2896" s="1">
        <v>3.3435912581216831</v>
      </c>
    </row>
    <row r="2897" spans="1:20" x14ac:dyDescent="0.3">
      <c r="A2897" s="25">
        <v>40794</v>
      </c>
      <c r="B2897" s="1">
        <v>3.7687879201163881</v>
      </c>
      <c r="C2897" s="1">
        <v>1.080907428635101</v>
      </c>
      <c r="D2897" s="1">
        <v>0.90029955872900935</v>
      </c>
      <c r="E2897" s="1">
        <v>1.506477122351368</v>
      </c>
      <c r="F2897" s="1">
        <v>19.857288134813249</v>
      </c>
      <c r="G2897" s="1">
        <v>13.243919223731529</v>
      </c>
      <c r="H2897" s="1"/>
      <c r="I2897" s="1">
        <v>2.299412993372151</v>
      </c>
      <c r="J2897" s="1">
        <v>0.79011399537650318</v>
      </c>
      <c r="K2897" s="1">
        <v>11.01635899313222</v>
      </c>
      <c r="L2897" s="1">
        <v>13.44589883382268</v>
      </c>
      <c r="M2897" s="1">
        <v>5.4461272847499249E-2</v>
      </c>
      <c r="N2897" s="1">
        <v>5.4377394989110028</v>
      </c>
      <c r="O2897" s="1"/>
      <c r="P2897" s="1">
        <v>2.450364335823771</v>
      </c>
      <c r="Q2897" s="1">
        <v>4.6483310115819032</v>
      </c>
      <c r="R2897" s="1">
        <v>0.62383506443725145</v>
      </c>
      <c r="S2897" s="1">
        <v>0.57758620689595674</v>
      </c>
      <c r="T2897" s="1">
        <v>3.403603071470767</v>
      </c>
    </row>
    <row r="2898" spans="1:20" x14ac:dyDescent="0.3">
      <c r="A2898" s="25">
        <v>40795</v>
      </c>
      <c r="B2898" s="1">
        <v>3.7027376619850081</v>
      </c>
      <c r="C2898" s="1">
        <v>1.0085749324975699</v>
      </c>
      <c r="D2898" s="1">
        <v>0.88657142971975134</v>
      </c>
      <c r="E2898" s="1">
        <v>1.444830162072416</v>
      </c>
      <c r="F2898" s="1">
        <v>19.577979590702011</v>
      </c>
      <c r="G2898" s="1">
        <v>12.99214068870044</v>
      </c>
      <c r="H2898" s="1"/>
      <c r="I2898" s="1">
        <v>2.230260586469742</v>
      </c>
      <c r="J2898" s="1">
        <v>0.77564348734509758</v>
      </c>
      <c r="K2898" s="1">
        <v>10.677144420509039</v>
      </c>
      <c r="L2898" s="1">
        <v>12.983898028231829</v>
      </c>
      <c r="M2898" s="1">
        <v>5.2437818976925538E-2</v>
      </c>
      <c r="N2898" s="1">
        <v>5.2288036120057617</v>
      </c>
      <c r="O2898" s="1"/>
      <c r="P2898" s="1">
        <v>2.356948686655056</v>
      </c>
      <c r="Q2898" s="1">
        <v>4.5257933097022018</v>
      </c>
      <c r="R2898" s="1">
        <v>0.58170241302480674</v>
      </c>
      <c r="S2898" s="1">
        <v>0.55172413793294073</v>
      </c>
      <c r="T2898" s="1">
        <v>3.294624926166573</v>
      </c>
    </row>
    <row r="2899" spans="1:20" x14ac:dyDescent="0.3">
      <c r="A2899" s="25">
        <v>40798</v>
      </c>
      <c r="B2899" s="1">
        <v>3.7125814608108358</v>
      </c>
      <c r="C2899" s="1">
        <v>0.99405561947750976</v>
      </c>
      <c r="D2899" s="1">
        <v>0.90074240161540076</v>
      </c>
      <c r="E2899" s="1">
        <v>1.46605786807035</v>
      </c>
      <c r="F2899" s="1">
        <v>19.626871055541919</v>
      </c>
      <c r="G2899" s="1">
        <v>12.990822017673629</v>
      </c>
      <c r="H2899" s="1"/>
      <c r="I2899" s="1">
        <v>2.280217988209956</v>
      </c>
      <c r="J2899" s="1">
        <v>0.76771694664147261</v>
      </c>
      <c r="K2899" s="1">
        <v>10.51168515033077</v>
      </c>
      <c r="L2899" s="1">
        <v>12.768227634077091</v>
      </c>
      <c r="M2899" s="1">
        <v>5.3134521334176017E-2</v>
      </c>
      <c r="N2899" s="1">
        <v>5.250075256872317</v>
      </c>
      <c r="O2899" s="1"/>
      <c r="P2899" s="1">
        <v>2.4431785166426518</v>
      </c>
      <c r="Q2899" s="1">
        <v>4.5328822675284748</v>
      </c>
      <c r="R2899" s="1">
        <v>0.57082947073035251</v>
      </c>
      <c r="S2899" s="1">
        <v>0.55172413793294073</v>
      </c>
      <c r="T2899" s="1">
        <v>3.289131718842297</v>
      </c>
    </row>
    <row r="2900" spans="1:20" x14ac:dyDescent="0.3">
      <c r="A2900" s="25">
        <v>40799</v>
      </c>
      <c r="B2900" s="1">
        <v>3.7000334152499952</v>
      </c>
      <c r="C2900" s="1">
        <v>0.9715890866881618</v>
      </c>
      <c r="D2900" s="1">
        <v>0.85955801450948055</v>
      </c>
      <c r="E2900" s="1">
        <v>1.4578677267527</v>
      </c>
      <c r="F2900" s="1">
        <v>19.70003150136791</v>
      </c>
      <c r="G2900" s="1">
        <v>13.124959505755569</v>
      </c>
      <c r="H2900" s="1"/>
      <c r="I2900" s="1">
        <v>2.2848168923232479</v>
      </c>
      <c r="J2900" s="1">
        <v>0.76813868030046306</v>
      </c>
      <c r="K2900" s="1">
        <v>10.489636411995409</v>
      </c>
      <c r="L2900" s="1">
        <v>12.688610594528249</v>
      </c>
      <c r="M2900" s="1">
        <v>5.2505303903446737E-2</v>
      </c>
      <c r="N2900" s="1">
        <v>5.2606088350504061</v>
      </c>
      <c r="O2900" s="1"/>
      <c r="P2900" s="1">
        <v>2.527013073596422</v>
      </c>
      <c r="Q2900" s="1">
        <v>4.4862976866027449</v>
      </c>
      <c r="R2900" s="1">
        <v>0.56403388178917369</v>
      </c>
      <c r="S2900" s="1">
        <v>0.54310344827860213</v>
      </c>
      <c r="T2900" s="1">
        <v>3.280744240992326</v>
      </c>
    </row>
    <row r="2901" spans="1:20" x14ac:dyDescent="0.3">
      <c r="A2901" s="25">
        <v>40800</v>
      </c>
      <c r="B2901" s="1">
        <v>3.7309933128059289</v>
      </c>
      <c r="C2901" s="1">
        <v>0.96381992504424518</v>
      </c>
      <c r="D2901" s="1">
        <v>0.86442928610349423</v>
      </c>
      <c r="E2901" s="1">
        <v>1.4429761985421889</v>
      </c>
      <c r="F2901" s="1">
        <v>20.13031099363339</v>
      </c>
      <c r="G2901" s="1">
        <v>13.22971634581906</v>
      </c>
      <c r="H2901" s="1"/>
      <c r="I2901" s="1">
        <v>2.3167700312655142</v>
      </c>
      <c r="J2901" s="1">
        <v>0.78080863458503791</v>
      </c>
      <c r="K2901" s="1">
        <v>10.656621753510789</v>
      </c>
      <c r="L2901" s="1">
        <v>12.805239262279869</v>
      </c>
      <c r="M2901" s="1">
        <v>5.3703988047580253E-2</v>
      </c>
      <c r="N2901" s="1">
        <v>5.3727861659208367</v>
      </c>
      <c r="O2901" s="1"/>
      <c r="P2901" s="1">
        <v>2.6515672724968922</v>
      </c>
      <c r="Q2901" s="1">
        <v>4.5652889325705317</v>
      </c>
      <c r="R2901" s="1">
        <v>0.56222172474009802</v>
      </c>
      <c r="S2901" s="1">
        <v>0.55172413793294084</v>
      </c>
      <c r="T2901" s="1">
        <v>3.3246308328411152</v>
      </c>
    </row>
    <row r="2902" spans="1:20" x14ac:dyDescent="0.3">
      <c r="A2902" s="25">
        <v>40801</v>
      </c>
      <c r="B2902" s="1">
        <v>3.7220104256059758</v>
      </c>
      <c r="C2902" s="1">
        <v>0.95654222384795962</v>
      </c>
      <c r="D2902" s="1">
        <v>0.85247252856165578</v>
      </c>
      <c r="E2902" s="1">
        <v>1.4179097237635121</v>
      </c>
      <c r="F2902" s="1">
        <v>20.330163105546571</v>
      </c>
      <c r="G2902" s="1">
        <v>13.12495852910695</v>
      </c>
      <c r="H2902" s="1"/>
      <c r="I2902" s="1">
        <v>2.315186083353967</v>
      </c>
      <c r="J2902" s="1">
        <v>0.77267894300245532</v>
      </c>
      <c r="K2902" s="1">
        <v>10.768021204018829</v>
      </c>
      <c r="L2902" s="1">
        <v>12.96027145610843</v>
      </c>
      <c r="M2902" s="1">
        <v>5.2887847834153873E-2</v>
      </c>
      <c r="N2902" s="1">
        <v>5.3873690365805311</v>
      </c>
      <c r="O2902" s="1"/>
      <c r="P2902" s="1">
        <v>2.687496368163568</v>
      </c>
      <c r="Q2902" s="1">
        <v>4.5693397656141164</v>
      </c>
      <c r="R2902" s="1">
        <v>0.54681838981580966</v>
      </c>
      <c r="S2902" s="1">
        <v>0.54310344827860224</v>
      </c>
      <c r="T2902" s="1">
        <v>3.3302421736562349</v>
      </c>
    </row>
    <row r="2903" spans="1:20" x14ac:dyDescent="0.3">
      <c r="A2903" s="25">
        <v>40802</v>
      </c>
      <c r="B2903" s="1">
        <v>3.8094958032577049</v>
      </c>
      <c r="C2903" s="1">
        <v>0.97107973269491443</v>
      </c>
      <c r="D2903" s="1">
        <v>0.86354360033071109</v>
      </c>
      <c r="E2903" s="1">
        <v>1.4337243023301089</v>
      </c>
      <c r="F2903" s="1">
        <v>20.578677802432431</v>
      </c>
      <c r="G2903" s="1">
        <v>13.22903515977359</v>
      </c>
      <c r="H2903" s="1"/>
      <c r="I2903" s="1">
        <v>2.362773728631256</v>
      </c>
      <c r="J2903" s="1">
        <v>0.78808039402323904</v>
      </c>
      <c r="K2903" s="1">
        <v>10.93394137513792</v>
      </c>
      <c r="L2903" s="1">
        <v>13.187814287693319</v>
      </c>
      <c r="M2903" s="1">
        <v>5.5020166731993961E-2</v>
      </c>
      <c r="N2903" s="1">
        <v>5.4459584651664441</v>
      </c>
      <c r="O2903" s="1"/>
      <c r="P2903" s="1">
        <v>2.7090538255741929</v>
      </c>
      <c r="Q2903" s="1">
        <v>4.7415001736644884</v>
      </c>
      <c r="R2903" s="1">
        <v>0.54228799719312037</v>
      </c>
      <c r="S2903" s="1">
        <v>0.56034482758727966</v>
      </c>
      <c r="T2903" s="1">
        <v>3.379208505611345</v>
      </c>
    </row>
    <row r="2904" spans="1:20" x14ac:dyDescent="0.3">
      <c r="A2904" s="25">
        <v>40805</v>
      </c>
      <c r="B2904" s="1">
        <v>3.796592875685711</v>
      </c>
      <c r="C2904" s="1">
        <v>0.93424178715423101</v>
      </c>
      <c r="D2904" s="1">
        <v>0.84405851403280274</v>
      </c>
      <c r="E2904" s="1">
        <v>1.403813401310132</v>
      </c>
      <c r="F2904" s="1">
        <v>20.872424269388741</v>
      </c>
      <c r="G2904" s="1">
        <v>13.303645552607779</v>
      </c>
      <c r="H2904" s="1"/>
      <c r="I2904" s="1">
        <v>2.4137439366405382</v>
      </c>
      <c r="J2904" s="1">
        <v>0.77775228786131945</v>
      </c>
      <c r="K2904" s="1">
        <v>10.89747730489402</v>
      </c>
      <c r="L2904" s="1">
        <v>13.030805653376691</v>
      </c>
      <c r="M2904" s="1">
        <v>5.4847580805966932E-2</v>
      </c>
      <c r="N2904" s="1">
        <v>5.4929194503156022</v>
      </c>
      <c r="O2904" s="1"/>
      <c r="P2904" s="1">
        <v>2.7665403790231391</v>
      </c>
      <c r="Q2904" s="1">
        <v>4.7597289225917461</v>
      </c>
      <c r="R2904" s="1">
        <v>0.51238740586908149</v>
      </c>
      <c r="S2904" s="1">
        <v>0.54310344827860224</v>
      </c>
      <c r="T2904" s="1">
        <v>3.3728292971057332</v>
      </c>
    </row>
    <row r="2905" spans="1:20" x14ac:dyDescent="0.3">
      <c r="A2905" s="25">
        <v>40806</v>
      </c>
      <c r="B2905" s="1">
        <v>3.815559307360374</v>
      </c>
      <c r="C2905" s="1">
        <v>0.87444018411270197</v>
      </c>
      <c r="D2905" s="1">
        <v>0.85778664304206087</v>
      </c>
      <c r="E2905" s="1">
        <v>1.365881688586901</v>
      </c>
      <c r="F2905" s="1">
        <v>20.689257895344241</v>
      </c>
      <c r="G2905" s="1">
        <v>13.07294469212404</v>
      </c>
      <c r="H2905" s="1"/>
      <c r="I2905" s="1">
        <v>2.2999392261360789</v>
      </c>
      <c r="J2905" s="1">
        <v>0.76604451617662839</v>
      </c>
      <c r="K2905" s="1">
        <v>10.93115855769263</v>
      </c>
      <c r="L2905" s="1">
        <v>12.92403531391273</v>
      </c>
      <c r="M2905" s="1">
        <v>5.4232456531713179E-2</v>
      </c>
      <c r="N2905" s="1">
        <v>5.4875259713775248</v>
      </c>
      <c r="O2905" s="1"/>
      <c r="P2905" s="1">
        <v>2.7138443716949379</v>
      </c>
      <c r="Q2905" s="1">
        <v>4.7090935086224306</v>
      </c>
      <c r="R2905" s="1">
        <v>0.50060838504294447</v>
      </c>
      <c r="S2905" s="1">
        <v>0.53448275862426353</v>
      </c>
      <c r="T2905" s="1">
        <v>3.3300649734199679</v>
      </c>
    </row>
    <row r="2906" spans="1:20" x14ac:dyDescent="0.3">
      <c r="A2906" s="25">
        <v>40807</v>
      </c>
      <c r="B2906" s="1">
        <v>3.8501480955364462</v>
      </c>
      <c r="C2906" s="1">
        <v>0.84739609524511261</v>
      </c>
      <c r="D2906" s="1">
        <v>0.82413058477035683</v>
      </c>
      <c r="E2906" s="1">
        <v>1.340273170326951</v>
      </c>
      <c r="F2906" s="1">
        <v>20.503114652747751</v>
      </c>
      <c r="G2906" s="1">
        <v>12.981025161526871</v>
      </c>
      <c r="H2906" s="1"/>
      <c r="I2906" s="1">
        <v>2.270611808220325</v>
      </c>
      <c r="J2906" s="1">
        <v>0.76560527466079054</v>
      </c>
      <c r="K2906" s="1">
        <v>10.92312893284916</v>
      </c>
      <c r="L2906" s="1">
        <v>12.831600722650171</v>
      </c>
      <c r="M2906" s="1">
        <v>5.3793389254421883E-2</v>
      </c>
      <c r="N2906" s="1">
        <v>5.4894352917383173</v>
      </c>
      <c r="O2906" s="1"/>
      <c r="P2906" s="1">
        <v>2.8599560282449459</v>
      </c>
      <c r="Q2906" s="1">
        <v>4.6584580944219924</v>
      </c>
      <c r="R2906" s="1">
        <v>0.49245367831495879</v>
      </c>
      <c r="S2906" s="1">
        <v>0.53448275862426353</v>
      </c>
      <c r="T2906" s="1">
        <v>3.3066154754873049</v>
      </c>
    </row>
    <row r="2907" spans="1:20" x14ac:dyDescent="0.3">
      <c r="A2907" s="25">
        <v>40808</v>
      </c>
      <c r="B2907" s="1">
        <v>3.6993217147049759</v>
      </c>
      <c r="C2907" s="1">
        <v>0.80179963137495014</v>
      </c>
      <c r="D2907" s="1">
        <v>0.79711716956008605</v>
      </c>
      <c r="E2907" s="1">
        <v>1.260246078748646</v>
      </c>
      <c r="F2907" s="1">
        <v>19.55497507859652</v>
      </c>
      <c r="G2907" s="1">
        <v>12.319542723889271</v>
      </c>
      <c r="H2907" s="1"/>
      <c r="I2907" s="1">
        <v>2.140802510985429</v>
      </c>
      <c r="J2907" s="1">
        <v>0.72600279656792965</v>
      </c>
      <c r="K2907" s="1">
        <v>10.44008323633695</v>
      </c>
      <c r="L2907" s="1">
        <v>12.37110000435532</v>
      </c>
      <c r="M2907" s="1">
        <v>5.1618543266101671E-2</v>
      </c>
      <c r="N2907" s="1">
        <v>5.1747191619806294</v>
      </c>
      <c r="O2907" s="1"/>
      <c r="P2907" s="1">
        <v>2.716239644888041</v>
      </c>
      <c r="Q2907" s="1">
        <v>4.5673143490923236</v>
      </c>
      <c r="R2907" s="1">
        <v>0.47206691150571228</v>
      </c>
      <c r="S2907" s="1">
        <v>0.50862068966124752</v>
      </c>
      <c r="T2907" s="1">
        <v>3.1470761961015992</v>
      </c>
    </row>
    <row r="2908" spans="1:20" x14ac:dyDescent="0.3">
      <c r="A2908" s="25">
        <v>40809</v>
      </c>
      <c r="B2908" s="1">
        <v>3.6434253961082832</v>
      </c>
      <c r="C2908" s="1">
        <v>0.82604998351280912</v>
      </c>
      <c r="D2908" s="1">
        <v>0.82103068464376272</v>
      </c>
      <c r="E2908" s="1">
        <v>1.329253380095013</v>
      </c>
      <c r="F2908" s="1">
        <v>19.338575080928489</v>
      </c>
      <c r="G2908" s="1">
        <v>12.451461018110329</v>
      </c>
      <c r="H2908" s="1"/>
      <c r="I2908" s="1">
        <v>2.105424997017646</v>
      </c>
      <c r="J2908" s="1">
        <v>0.73422799661612581</v>
      </c>
      <c r="K2908" s="1">
        <v>10.56456254948475</v>
      </c>
      <c r="L2908" s="1">
        <v>12.143739432056771</v>
      </c>
      <c r="M2908" s="1">
        <v>5.1240373537750253E-2</v>
      </c>
      <c r="N2908" s="1">
        <v>5.1290266666593807</v>
      </c>
      <c r="O2908" s="1"/>
      <c r="P2908" s="1">
        <v>2.7425876484194109</v>
      </c>
      <c r="Q2908" s="1">
        <v>4.4012301910695806</v>
      </c>
      <c r="R2908" s="1">
        <v>0.47297299003025012</v>
      </c>
      <c r="S2908" s="1">
        <v>0.51724137931558634</v>
      </c>
      <c r="T2908" s="1">
        <v>3.1441228588304821</v>
      </c>
    </row>
    <row r="2909" spans="1:20" x14ac:dyDescent="0.3">
      <c r="A2909" s="25">
        <v>40812</v>
      </c>
      <c r="B2909" s="1">
        <v>3.6426683883307258</v>
      </c>
      <c r="C2909" s="1">
        <v>0.81830640131492483</v>
      </c>
      <c r="D2909" s="1">
        <v>0.82811617059158749</v>
      </c>
      <c r="E2909" s="1">
        <v>1.354016026513265</v>
      </c>
      <c r="F2909" s="1">
        <v>19.331956350771531</v>
      </c>
      <c r="G2909" s="1">
        <v>12.47110575176224</v>
      </c>
      <c r="H2909" s="1"/>
      <c r="I2909" s="1">
        <v>2.115827248479468</v>
      </c>
      <c r="J2909" s="1">
        <v>0.74385896403992702</v>
      </c>
      <c r="K2909" s="1">
        <v>10.633148307046341</v>
      </c>
      <c r="L2909" s="1">
        <v>12.35478695533398</v>
      </c>
      <c r="M2909" s="1">
        <v>5.1127797119356243E-2</v>
      </c>
      <c r="N2909" s="1">
        <v>5.2814928266094574</v>
      </c>
      <c r="O2909" s="1"/>
      <c r="P2909" s="1">
        <v>2.759487396188018</v>
      </c>
      <c r="Q2909" s="1">
        <v>4.4154081069532536</v>
      </c>
      <c r="R2909" s="1">
        <v>0.48475201085638708</v>
      </c>
      <c r="S2909" s="1">
        <v>0.52586206896992493</v>
      </c>
      <c r="T2909" s="1">
        <v>3.1746603662138249</v>
      </c>
    </row>
    <row r="2910" spans="1:20" x14ac:dyDescent="0.3">
      <c r="A2910" s="25">
        <v>40813</v>
      </c>
      <c r="B2910" s="1">
        <v>3.6388294553743239</v>
      </c>
      <c r="C2910" s="1">
        <v>0.82758563235257843</v>
      </c>
      <c r="D2910" s="1">
        <v>0.82723048489695084</v>
      </c>
      <c r="E2910" s="1">
        <v>1.3522708371715939</v>
      </c>
      <c r="F2910" s="1">
        <v>19.394477384291349</v>
      </c>
      <c r="G2910" s="1">
        <v>12.344679168040781</v>
      </c>
      <c r="H2910" s="1"/>
      <c r="I2910" s="1">
        <v>2.1174703824780812</v>
      </c>
      <c r="J2910" s="1">
        <v>0.74453540930137951</v>
      </c>
      <c r="K2910" s="1">
        <v>10.66966752516797</v>
      </c>
      <c r="L2910" s="1">
        <v>12.69891981653554</v>
      </c>
      <c r="M2910" s="1">
        <v>5.0508593364279632E-2</v>
      </c>
      <c r="N2910" s="1">
        <v>5.260826726856175</v>
      </c>
      <c r="O2910" s="1"/>
      <c r="P2910" s="1">
        <v>2.8126008894026069</v>
      </c>
      <c r="Q2910" s="1">
        <v>4.4184462317359428</v>
      </c>
      <c r="R2910" s="1">
        <v>0.47478514707932601</v>
      </c>
      <c r="S2910" s="1">
        <v>0.51724137931558634</v>
      </c>
      <c r="T2910" s="1">
        <v>3.1848789131718882</v>
      </c>
    </row>
    <row r="2911" spans="1:20" x14ac:dyDescent="0.3">
      <c r="A2911" s="25">
        <v>40814</v>
      </c>
      <c r="B2911" s="1">
        <v>3.5943144269187459</v>
      </c>
      <c r="C2911" s="1">
        <v>0.80205991869811277</v>
      </c>
      <c r="D2911" s="1">
        <v>0.82811617059158749</v>
      </c>
      <c r="E2911" s="1">
        <v>1.329505446300834</v>
      </c>
      <c r="F2911" s="1">
        <v>19.169990816160269</v>
      </c>
      <c r="G2911" s="1">
        <v>12.339081478379679</v>
      </c>
      <c r="H2911" s="1"/>
      <c r="I2911" s="1">
        <v>2.039576717027332</v>
      </c>
      <c r="J2911" s="1">
        <v>0.7318857184129286</v>
      </c>
      <c r="K2911" s="1">
        <v>10.528583437685841</v>
      </c>
      <c r="L2911" s="1">
        <v>12.659815626460871</v>
      </c>
      <c r="M2911" s="1">
        <v>5.0859316500843507E-2</v>
      </c>
      <c r="N2911" s="1">
        <v>5.2033543345349527</v>
      </c>
      <c r="O2911" s="1"/>
      <c r="P2911" s="1">
        <v>2.7981153912773071</v>
      </c>
      <c r="Q2911" s="1">
        <v>4.4255351897933419</v>
      </c>
      <c r="R2911" s="1">
        <v>0.46028789067957537</v>
      </c>
      <c r="S2911" s="1">
        <v>0.50862068966124763</v>
      </c>
      <c r="T2911" s="1">
        <v>3.146485528647375</v>
      </c>
    </row>
    <row r="2912" spans="1:20" x14ac:dyDescent="0.3">
      <c r="A2912" s="25">
        <v>40815</v>
      </c>
      <c r="B2912" s="1">
        <v>3.6126375249320248</v>
      </c>
      <c r="C2912" s="1">
        <v>0.81996003512758764</v>
      </c>
      <c r="D2912" s="1">
        <v>0.85468674291546676</v>
      </c>
      <c r="E2912" s="1">
        <v>1.331845841535412</v>
      </c>
      <c r="F2912" s="1">
        <v>18.934130523721389</v>
      </c>
      <c r="G2912" s="1">
        <v>12.47404651768694</v>
      </c>
      <c r="H2912" s="1"/>
      <c r="I2912" s="1">
        <v>2.0833666802290769</v>
      </c>
      <c r="J2912" s="1">
        <v>0.72630603396137705</v>
      </c>
      <c r="K2912" s="1">
        <v>10.541591759576679</v>
      </c>
      <c r="L2912" s="1">
        <v>12.785028237430611</v>
      </c>
      <c r="M2912" s="1">
        <v>5.100301238056671E-2</v>
      </c>
      <c r="N2912" s="1">
        <v>5.2265689886455187</v>
      </c>
      <c r="O2912" s="1"/>
      <c r="P2912" s="1">
        <v>2.843986135561976</v>
      </c>
      <c r="Q2912" s="1">
        <v>4.3374295692463631</v>
      </c>
      <c r="R2912" s="1">
        <v>0.44126024165713562</v>
      </c>
      <c r="S2912" s="1">
        <v>0.52586206896992493</v>
      </c>
      <c r="T2912" s="1">
        <v>3.1532191376255199</v>
      </c>
    </row>
    <row r="2913" spans="1:20" x14ac:dyDescent="0.3">
      <c r="A2913" s="25">
        <v>40816</v>
      </c>
      <c r="B2913" s="1">
        <v>3.595392457395441</v>
      </c>
      <c r="C2913" s="1">
        <v>0.78119060747258018</v>
      </c>
      <c r="D2913" s="1">
        <v>0.85070115709423599</v>
      </c>
      <c r="E2913" s="1">
        <v>1.2954751081653</v>
      </c>
      <c r="F2913" s="1">
        <v>18.50757998558586</v>
      </c>
      <c r="G2913" s="1">
        <v>12.46604155836026</v>
      </c>
      <c r="H2913" s="1"/>
      <c r="I2913" s="1">
        <v>2.0450802436903142</v>
      </c>
      <c r="J2913" s="1">
        <v>0.71877586570716023</v>
      </c>
      <c r="K2913" s="1">
        <v>10.499446897719009</v>
      </c>
      <c r="L2913" s="1">
        <v>12.619697385677309</v>
      </c>
      <c r="M2913" s="1">
        <v>5.1157579160131798E-2</v>
      </c>
      <c r="N2913" s="1">
        <v>5.0962241177864156</v>
      </c>
      <c r="O2913" s="1"/>
      <c r="P2913" s="1">
        <v>2.836743386366595</v>
      </c>
      <c r="Q2913" s="1">
        <v>4.4255351897933428</v>
      </c>
      <c r="R2913" s="1">
        <v>0.40048670803149761</v>
      </c>
      <c r="S2913" s="1">
        <v>0.49137931033875382</v>
      </c>
      <c r="T2913" s="1">
        <v>3.0906083874778529</v>
      </c>
    </row>
    <row r="2914" spans="1:20" x14ac:dyDescent="0.3">
      <c r="A2914" s="25">
        <v>40819</v>
      </c>
      <c r="B2914" s="1">
        <v>3.55489365629583</v>
      </c>
      <c r="C2914" s="1">
        <v>0.74357968365757987</v>
      </c>
      <c r="D2914" s="1">
        <v>0.8232448989975738</v>
      </c>
      <c r="E2914" s="1">
        <v>1.260915485349128</v>
      </c>
      <c r="F2914" s="1">
        <v>17.884384610379609</v>
      </c>
      <c r="G2914" s="1">
        <v>12.23606988552293</v>
      </c>
      <c r="H2914" s="1"/>
      <c r="I2914" s="1">
        <v>1.9946510381824529</v>
      </c>
      <c r="J2914" s="1">
        <v>0.6932845872775355</v>
      </c>
      <c r="K2914" s="1">
        <v>10.34698310229739</v>
      </c>
      <c r="L2914" s="1">
        <v>12.32521566732871</v>
      </c>
      <c r="M2914" s="1">
        <v>5.1240476942446593E-2</v>
      </c>
      <c r="N2914" s="1">
        <v>4.9012041454337112</v>
      </c>
      <c r="O2914" s="1"/>
      <c r="P2914" s="1">
        <v>2.769144395026705</v>
      </c>
      <c r="Q2914" s="1">
        <v>4.3576837349265407</v>
      </c>
      <c r="R2914" s="1">
        <v>0.38463033384494028</v>
      </c>
      <c r="S2914" s="1">
        <v>0.4655172413757378</v>
      </c>
      <c r="T2914" s="1">
        <v>3.000059066745425</v>
      </c>
    </row>
    <row r="2915" spans="1:20" x14ac:dyDescent="0.3">
      <c r="A2915" s="25">
        <v>40820</v>
      </c>
      <c r="B2915" s="1">
        <v>3.5255003259224562</v>
      </c>
      <c r="C2915" s="1">
        <v>0.77538900293480506</v>
      </c>
      <c r="D2915" s="1">
        <v>0.78826031214484149</v>
      </c>
      <c r="E2915" s="1">
        <v>1.2603156472474371</v>
      </c>
      <c r="F2915" s="1">
        <v>17.699393136431869</v>
      </c>
      <c r="G2915" s="1">
        <v>12.35363188236227</v>
      </c>
      <c r="H2915" s="1"/>
      <c r="I2915" s="1">
        <v>1.9926842796791759</v>
      </c>
      <c r="J2915" s="1">
        <v>0.68838180567221474</v>
      </c>
      <c r="K2915" s="1">
        <v>10.29280292731058</v>
      </c>
      <c r="L2915" s="1">
        <v>12.234155632142651</v>
      </c>
      <c r="M2915" s="1">
        <v>4.9776031905048368E-2</v>
      </c>
      <c r="N2915" s="1">
        <v>4.9139809650562327</v>
      </c>
      <c r="O2915" s="1"/>
      <c r="P2915" s="1">
        <v>2.7039596533301218</v>
      </c>
      <c r="Q2915" s="1">
        <v>4.4781960202844493</v>
      </c>
      <c r="R2915" s="1">
        <v>0.37149219523914151</v>
      </c>
      <c r="S2915" s="1">
        <v>0.4655172413757378</v>
      </c>
      <c r="T2915" s="1">
        <v>2.9938570584760811</v>
      </c>
    </row>
    <row r="2916" spans="1:20" x14ac:dyDescent="0.3">
      <c r="A2916" s="25">
        <v>40821</v>
      </c>
      <c r="B2916" s="1">
        <v>3.5032262306061042</v>
      </c>
      <c r="C2916" s="1">
        <v>0.78372732045865212</v>
      </c>
      <c r="D2916" s="1">
        <v>0.78161766908340835</v>
      </c>
      <c r="E2916" s="1">
        <v>1.27784565884424</v>
      </c>
      <c r="F2916" s="1">
        <v>17.978516954560241</v>
      </c>
      <c r="G2916" s="1">
        <v>12.51224994098213</v>
      </c>
      <c r="H2916" s="1"/>
      <c r="I2916" s="1">
        <v>2.0640493556503552</v>
      </c>
      <c r="J2916" s="1">
        <v>0.69610908857612008</v>
      </c>
      <c r="K2916" s="1">
        <v>10.45822818136357</v>
      </c>
      <c r="L2916" s="1">
        <v>12.32005288313438</v>
      </c>
      <c r="M2916" s="1">
        <v>5.0020629640014837E-2</v>
      </c>
      <c r="N2916" s="1">
        <v>4.8538929701756919</v>
      </c>
      <c r="O2916" s="1"/>
      <c r="P2916" s="1">
        <v>2.6436034112917972</v>
      </c>
      <c r="Q2916" s="1">
        <v>4.4994628942255224</v>
      </c>
      <c r="R2916" s="1">
        <v>0.37058611670745872</v>
      </c>
      <c r="S2916" s="1">
        <v>0.48275862068441522</v>
      </c>
      <c r="T2916" s="1">
        <v>3.013171884229183</v>
      </c>
    </row>
    <row r="2917" spans="1:20" x14ac:dyDescent="0.3">
      <c r="A2917" s="25">
        <v>40822</v>
      </c>
      <c r="B2917" s="1">
        <v>3.5105427757867069</v>
      </c>
      <c r="C2917" s="1">
        <v>0.81276099076668218</v>
      </c>
      <c r="D2917" s="1">
        <v>0.82324489899757392</v>
      </c>
      <c r="E2917" s="1">
        <v>1.313198481273349</v>
      </c>
      <c r="F2917" s="1">
        <v>18.35546083193352</v>
      </c>
      <c r="G2917" s="1">
        <v>12.666988189527981</v>
      </c>
      <c r="H2917" s="1"/>
      <c r="I2917" s="1">
        <v>2.1361641995154801</v>
      </c>
      <c r="J2917" s="1">
        <v>0.71315103443384031</v>
      </c>
      <c r="K2917" s="1">
        <v>10.850516134375541</v>
      </c>
      <c r="L2917" s="1">
        <v>12.472065442540289</v>
      </c>
      <c r="M2917" s="1">
        <v>5.0014020066860038E-2</v>
      </c>
      <c r="N2917" s="1">
        <v>5.0347306407431196</v>
      </c>
      <c r="O2917" s="1"/>
      <c r="P2917" s="1">
        <v>2.7715586446700109</v>
      </c>
      <c r="Q2917" s="1">
        <v>4.5328822675284748</v>
      </c>
      <c r="R2917" s="1">
        <v>0.38508337310720919</v>
      </c>
      <c r="S2917" s="1">
        <v>0.49137931033875393</v>
      </c>
      <c r="T2917" s="1">
        <v>3.088600118133495</v>
      </c>
    </row>
    <row r="2918" spans="1:20" x14ac:dyDescent="0.3">
      <c r="A2918" s="25">
        <v>40823</v>
      </c>
      <c r="B2918" s="1">
        <v>3.447349089320408</v>
      </c>
      <c r="C2918" s="1">
        <v>0.79127885911615203</v>
      </c>
      <c r="D2918" s="1">
        <v>0.8126166701149099</v>
      </c>
      <c r="E2918" s="1">
        <v>1.2780779734703831</v>
      </c>
      <c r="F2918" s="1">
        <v>17.897551020141169</v>
      </c>
      <c r="G2918" s="1">
        <v>12.573603558648839</v>
      </c>
      <c r="H2918" s="1"/>
      <c r="I2918" s="1">
        <v>2.0698931300839711</v>
      </c>
      <c r="J2918" s="1">
        <v>0.69666739368694708</v>
      </c>
      <c r="K2918" s="1">
        <v>10.82124972595523</v>
      </c>
      <c r="L2918" s="1">
        <v>12.21712110324348</v>
      </c>
      <c r="M2918" s="1">
        <v>4.9324956942752497E-2</v>
      </c>
      <c r="N2918" s="1">
        <v>4.9394620520631261</v>
      </c>
      <c r="O2918" s="1"/>
      <c r="P2918" s="1">
        <v>2.682231406274902</v>
      </c>
      <c r="Q2918" s="1">
        <v>4.455916438313607</v>
      </c>
      <c r="R2918" s="1">
        <v>0.37149219523914151</v>
      </c>
      <c r="S2918" s="1">
        <v>0.47413793103007651</v>
      </c>
      <c r="T2918" s="1">
        <v>3.0267572356763179</v>
      </c>
    </row>
    <row r="2919" spans="1:20" x14ac:dyDescent="0.3">
      <c r="A2919" s="25">
        <v>40826</v>
      </c>
      <c r="B2919" s="1">
        <v>3.5682174454721318</v>
      </c>
      <c r="C2919" s="1">
        <v>0.82852967929923538</v>
      </c>
      <c r="D2919" s="1">
        <v>0.83254459929920976</v>
      </c>
      <c r="E2919" s="1">
        <v>1.338229757213361</v>
      </c>
      <c r="F2919" s="1">
        <v>18.66847841312228</v>
      </c>
      <c r="G2919" s="1">
        <v>12.949985130571401</v>
      </c>
      <c r="H2919" s="1"/>
      <c r="I2919" s="1">
        <v>2.176285807440602</v>
      </c>
      <c r="J2919" s="1">
        <v>0.73377863380310371</v>
      </c>
      <c r="K2919" s="1">
        <v>11.236873541239</v>
      </c>
      <c r="L2919" s="1">
        <v>12.72908802948341</v>
      </c>
      <c r="M2919" s="1">
        <v>5.0058614772407042E-2</v>
      </c>
      <c r="N2919" s="1">
        <v>5.1194806766164778</v>
      </c>
      <c r="O2919" s="1"/>
      <c r="P2919" s="1">
        <v>2.8488146348485879</v>
      </c>
      <c r="Q2919" s="1">
        <v>4.5804795567151011</v>
      </c>
      <c r="R2919" s="1">
        <v>0.36922699892065192</v>
      </c>
      <c r="S2919" s="1">
        <v>0.49137931033875393</v>
      </c>
      <c r="T2919" s="1">
        <v>3.146662728883642</v>
      </c>
    </row>
    <row r="2920" spans="1:20" x14ac:dyDescent="0.3">
      <c r="A2920" s="25">
        <v>40827</v>
      </c>
      <c r="B2920" s="1">
        <v>3.5850108785256301</v>
      </c>
      <c r="C2920" s="1">
        <v>0.8471393740571157</v>
      </c>
      <c r="D2920" s="1">
        <v>0.83387312795838409</v>
      </c>
      <c r="E2920" s="1">
        <v>1.3416765575989109</v>
      </c>
      <c r="F2920" s="1">
        <v>18.912814561721301</v>
      </c>
      <c r="G2920" s="1">
        <v>13.010009631706151</v>
      </c>
      <c r="H2920" s="1"/>
      <c r="I2920" s="1">
        <v>2.1782877319968739</v>
      </c>
      <c r="J2920" s="1">
        <v>0.73939299695647143</v>
      </c>
      <c r="K2920" s="1">
        <v>11.43754340714715</v>
      </c>
      <c r="L2920" s="1">
        <v>12.766869122393979</v>
      </c>
      <c r="M2920" s="1">
        <v>4.9072127279565177E-2</v>
      </c>
      <c r="N2920" s="1">
        <v>5.2020844757193574</v>
      </c>
      <c r="O2920" s="1"/>
      <c r="P2920" s="1">
        <v>2.8150151393113738</v>
      </c>
      <c r="Q2920" s="1">
        <v>4.547060183643274</v>
      </c>
      <c r="R2920" s="1">
        <v>0.38009994122225099</v>
      </c>
      <c r="S2920" s="1">
        <v>0.50000000000690903</v>
      </c>
      <c r="T2920" s="1">
        <v>3.180035440047257</v>
      </c>
    </row>
    <row r="2921" spans="1:20" x14ac:dyDescent="0.3">
      <c r="A2921" s="25">
        <v>40829</v>
      </c>
      <c r="B2921" s="1">
        <v>3.604777243813424</v>
      </c>
      <c r="C2921" s="1">
        <v>0.88339974145568878</v>
      </c>
      <c r="D2921" s="1">
        <v>0.82014499887098002</v>
      </c>
      <c r="E2921" s="1">
        <v>1.356863717363131</v>
      </c>
      <c r="F2921" s="1">
        <v>19.149769782336961</v>
      </c>
      <c r="G2921" s="1">
        <v>13.28483472948964</v>
      </c>
      <c r="H2921" s="1"/>
      <c r="I2921" s="1">
        <v>2.1712824786280551</v>
      </c>
      <c r="J2921" s="1">
        <v>0.75119458899195501</v>
      </c>
      <c r="K2921" s="1">
        <v>11.45862530808443</v>
      </c>
      <c r="L2921" s="1">
        <v>12.968601126317649</v>
      </c>
      <c r="M2921" s="1">
        <v>4.9822494483028612E-2</v>
      </c>
      <c r="N2921" s="1">
        <v>5.2564398025924772</v>
      </c>
      <c r="O2921" s="1"/>
      <c r="P2921" s="1">
        <v>2.8488146348485879</v>
      </c>
      <c r="Q2921" s="1">
        <v>4.6837758014066484</v>
      </c>
      <c r="R2921" s="1">
        <v>0.38961376573704343</v>
      </c>
      <c r="S2921" s="1">
        <v>0.53448275862426375</v>
      </c>
      <c r="T2921" s="1">
        <v>3.2251033668044928</v>
      </c>
    </row>
    <row r="2922" spans="1:20" x14ac:dyDescent="0.3">
      <c r="A2922" s="25">
        <v>40830</v>
      </c>
      <c r="B2922" s="1">
        <v>3.6047473268821082</v>
      </c>
      <c r="C2922" s="1">
        <v>0.8971759749703121</v>
      </c>
      <c r="D2922" s="1">
        <v>0.83963008524703453</v>
      </c>
      <c r="E2922" s="1">
        <v>1.3639919038954891</v>
      </c>
      <c r="F2922" s="1">
        <v>19.331270417630211</v>
      </c>
      <c r="G2922" s="1">
        <v>13.280383661152831</v>
      </c>
      <c r="H2922" s="1"/>
      <c r="I2922" s="1">
        <v>2.1881504099250151</v>
      </c>
      <c r="J2922" s="1">
        <v>0.75505347091194508</v>
      </c>
      <c r="K2922" s="1">
        <v>11.472838359222431</v>
      </c>
      <c r="L2922" s="1">
        <v>13.052835250509309</v>
      </c>
      <c r="M2922" s="1">
        <v>5.0105059805416831E-2</v>
      </c>
      <c r="N2922" s="1">
        <v>5.3068821419850174</v>
      </c>
      <c r="O2922" s="1"/>
      <c r="P2922" s="1">
        <v>2.8512288844918952</v>
      </c>
      <c r="Q2922" s="1">
        <v>4.6361785122200221</v>
      </c>
      <c r="R2922" s="1">
        <v>0.40864141475948312</v>
      </c>
      <c r="S2922" s="1">
        <v>0.54310344827860257</v>
      </c>
      <c r="T2922" s="1">
        <v>3.2504430005906721</v>
      </c>
    </row>
    <row r="2923" spans="1:20" x14ac:dyDescent="0.3">
      <c r="A2923" s="25">
        <v>40833</v>
      </c>
      <c r="B2923" s="1">
        <v>3.5731063295269339</v>
      </c>
      <c r="C2923" s="1">
        <v>0.86050528639879309</v>
      </c>
      <c r="D2923" s="1">
        <v>0.8281161705915876</v>
      </c>
      <c r="E2923" s="1">
        <v>1.3518824856763521</v>
      </c>
      <c r="F2923" s="1">
        <v>18.580082783325</v>
      </c>
      <c r="G2923" s="1">
        <v>13.304526508734879</v>
      </c>
      <c r="H2923" s="1"/>
      <c r="I2923" s="1">
        <v>2.151187773899145</v>
      </c>
      <c r="J2923" s="1">
        <v>0.72849246882763741</v>
      </c>
      <c r="K2923" s="1">
        <v>11.403025073400491</v>
      </c>
      <c r="L2923" s="1">
        <v>12.97969208079518</v>
      </c>
      <c r="M2923" s="1">
        <v>5.1346121324723749E-2</v>
      </c>
      <c r="N2923" s="1">
        <v>5.1927368524448809</v>
      </c>
      <c r="O2923" s="1"/>
      <c r="P2923" s="1">
        <v>2.812600889402606</v>
      </c>
      <c r="Q2923" s="1">
        <v>4.5673143490923236</v>
      </c>
      <c r="R2923" s="1">
        <v>0.41045357180855879</v>
      </c>
      <c r="S2923" s="1">
        <v>0.50862068966124785</v>
      </c>
      <c r="T2923" s="1">
        <v>3.1843473124630881</v>
      </c>
    </row>
    <row r="2924" spans="1:20" x14ac:dyDescent="0.3">
      <c r="A2924" s="25">
        <v>40834</v>
      </c>
      <c r="B2924" s="1">
        <v>3.6508428348060051</v>
      </c>
      <c r="C2924" s="1">
        <v>0.88789583805319283</v>
      </c>
      <c r="D2924" s="1">
        <v>0.82191637041654575</v>
      </c>
      <c r="E2924" s="1">
        <v>1.408433522637119</v>
      </c>
      <c r="F2924" s="1">
        <v>18.823480240850241</v>
      </c>
      <c r="G2924" s="1">
        <v>13.684144215447541</v>
      </c>
      <c r="H2924" s="1"/>
      <c r="I2924" s="1">
        <v>2.1979196277709749</v>
      </c>
      <c r="J2924" s="1">
        <v>0.74497354707469887</v>
      </c>
      <c r="K2924" s="1">
        <v>11.536653476167871</v>
      </c>
      <c r="L2924" s="1">
        <v>13.16477492425973</v>
      </c>
      <c r="M2924" s="1">
        <v>5.22827906001707E-2</v>
      </c>
      <c r="N2924" s="1">
        <v>5.323067262002283</v>
      </c>
      <c r="O2924" s="1"/>
      <c r="P2924" s="1">
        <v>2.897099628776564</v>
      </c>
      <c r="Q2924" s="1">
        <v>4.6584580944219924</v>
      </c>
      <c r="R2924" s="1">
        <v>0.42223259263469581</v>
      </c>
      <c r="S2924" s="1">
        <v>0.53448275862426387</v>
      </c>
      <c r="T2924" s="1">
        <v>3.250502067336094</v>
      </c>
    </row>
    <row r="2925" spans="1:20" x14ac:dyDescent="0.3">
      <c r="A2925" s="25">
        <v>40835</v>
      </c>
      <c r="B2925" s="1">
        <v>3.6509889538557392</v>
      </c>
      <c r="C2925" s="1">
        <v>0.90936463300445181</v>
      </c>
      <c r="D2925" s="1">
        <v>0.84140145679260026</v>
      </c>
      <c r="E2925" s="1">
        <v>1.436513476564691</v>
      </c>
      <c r="F2925" s="1">
        <v>18.310948801630051</v>
      </c>
      <c r="G2925" s="1">
        <v>13.86395450542776</v>
      </c>
      <c r="H2925" s="1"/>
      <c r="I2925" s="1">
        <v>2.164812364808248</v>
      </c>
      <c r="J2925" s="1">
        <v>0.74190204414284489</v>
      </c>
      <c r="K2925" s="1">
        <v>11.61762802215015</v>
      </c>
      <c r="L2925" s="1">
        <v>13.274073082513571</v>
      </c>
      <c r="M2925" s="1">
        <v>5.2158365630234363E-2</v>
      </c>
      <c r="N2925" s="1">
        <v>5.3034989188600488</v>
      </c>
      <c r="O2925" s="1"/>
      <c r="P2925" s="1">
        <v>2.9888411168149811</v>
      </c>
      <c r="Q2925" s="1">
        <v>4.6574453861610952</v>
      </c>
      <c r="R2925" s="1">
        <v>0.44126024165713551</v>
      </c>
      <c r="S2925" s="1">
        <v>0.54310344827860269</v>
      </c>
      <c r="T2925" s="1">
        <v>3.2466627288836429</v>
      </c>
    </row>
    <row r="2926" spans="1:20" x14ac:dyDescent="0.3">
      <c r="A2926" s="25">
        <v>40836</v>
      </c>
      <c r="B2926" s="1">
        <v>3.6289042256988902</v>
      </c>
      <c r="C2926" s="1">
        <v>0.87987347084038214</v>
      </c>
      <c r="D2926" s="1">
        <v>0.81305951292315504</v>
      </c>
      <c r="E2926" s="1">
        <v>1.395911426944942</v>
      </c>
      <c r="F2926" s="1">
        <v>18.010125164472541</v>
      </c>
      <c r="G2926" s="1">
        <v>13.570032509156221</v>
      </c>
      <c r="H2926" s="1"/>
      <c r="I2926" s="1">
        <v>2.1371408620869699</v>
      </c>
      <c r="J2926" s="1">
        <v>0.72882748102225303</v>
      </c>
      <c r="K2926" s="1">
        <v>11.45328583134294</v>
      </c>
      <c r="L2926" s="1">
        <v>13.164097345246081</v>
      </c>
      <c r="M2926" s="1">
        <v>5.1740914182505253E-2</v>
      </c>
      <c r="N2926" s="1">
        <v>5.2107081134972626</v>
      </c>
      <c r="O2926" s="1"/>
      <c r="P2926" s="1">
        <v>2.9115851269018642</v>
      </c>
      <c r="Q2926" s="1">
        <v>4.5268060179630973</v>
      </c>
      <c r="R2926" s="1">
        <v>0.42087347484788901</v>
      </c>
      <c r="S2926" s="1">
        <v>0.53448275862426398</v>
      </c>
      <c r="T2926" s="1">
        <v>3.1901358535144761</v>
      </c>
    </row>
    <row r="2927" spans="1:20" x14ac:dyDescent="0.3">
      <c r="A2927" s="25">
        <v>40837</v>
      </c>
      <c r="B2927" s="1">
        <v>3.6983843084332539</v>
      </c>
      <c r="C2927" s="1">
        <v>0.90430170842374158</v>
      </c>
      <c r="D2927" s="1">
        <v>0.83033038494539868</v>
      </c>
      <c r="E2927" s="1">
        <v>1.409614539803844</v>
      </c>
      <c r="F2927" s="1">
        <v>18.508308921741381</v>
      </c>
      <c r="G2927" s="1">
        <v>13.82093047718786</v>
      </c>
      <c r="H2927" s="1"/>
      <c r="I2927" s="1">
        <v>2.228790940663921</v>
      </c>
      <c r="J2927" s="1">
        <v>0.74893992512918073</v>
      </c>
      <c r="K2927" s="1">
        <v>11.60975838303313</v>
      </c>
      <c r="L2927" s="1">
        <v>13.44117522081841</v>
      </c>
      <c r="M2927" s="1">
        <v>5.2687727569128047E-2</v>
      </c>
      <c r="N2927" s="1">
        <v>5.3603412921400961</v>
      </c>
      <c r="O2927" s="1"/>
      <c r="P2927" s="1">
        <v>2.9791841182417542</v>
      </c>
      <c r="Q2927" s="1">
        <v>4.6746614270585836</v>
      </c>
      <c r="R2927" s="1">
        <v>0.41271876811990338</v>
      </c>
      <c r="S2927" s="1">
        <v>0.51724137931558667</v>
      </c>
      <c r="T2927" s="1">
        <v>3.2637330183106958</v>
      </c>
    </row>
    <row r="2928" spans="1:20" x14ac:dyDescent="0.3">
      <c r="A2928" s="25">
        <v>40840</v>
      </c>
      <c r="B2928" s="1">
        <v>3.7484326188266239</v>
      </c>
      <c r="C2928" s="1">
        <v>0.93205052927944321</v>
      </c>
      <c r="D2928" s="1">
        <v>0.80730255563450481</v>
      </c>
      <c r="E2928" s="1">
        <v>1.437777169953675</v>
      </c>
      <c r="F2928" s="1">
        <v>19.484610848864151</v>
      </c>
      <c r="G2928" s="1">
        <v>14.17767083787006</v>
      </c>
      <c r="H2928" s="1"/>
      <c r="I2928" s="1">
        <v>2.2840833268723149</v>
      </c>
      <c r="J2928" s="1">
        <v>0.76369304959178008</v>
      </c>
      <c r="K2928" s="1">
        <v>11.78799660111488</v>
      </c>
      <c r="L2928" s="1">
        <v>13.770549996065389</v>
      </c>
      <c r="M2928" s="1">
        <v>5.3127913867587508E-2</v>
      </c>
      <c r="N2928" s="1">
        <v>5.5089353550458684</v>
      </c>
      <c r="O2928" s="1"/>
      <c r="P2928" s="1">
        <v>3.0153978634222751</v>
      </c>
      <c r="Q2928" s="1">
        <v>4.6888393429422557</v>
      </c>
      <c r="R2928" s="1">
        <v>0.43446465272310159</v>
      </c>
      <c r="S2928" s="1">
        <v>0.54310344827860269</v>
      </c>
      <c r="T2928" s="1">
        <v>3.360366213821623</v>
      </c>
    </row>
    <row r="2929" spans="1:20" x14ac:dyDescent="0.3">
      <c r="A2929" s="25">
        <v>40841</v>
      </c>
      <c r="B2929" s="1">
        <v>3.6922661048954231</v>
      </c>
      <c r="C2929" s="1">
        <v>0.91442564357941958</v>
      </c>
      <c r="D2929" s="1">
        <v>0.80464549839430233</v>
      </c>
      <c r="E2929" s="1">
        <v>1.4116952583334521</v>
      </c>
      <c r="F2929" s="1">
        <v>19.254727169724561</v>
      </c>
      <c r="G2929" s="1">
        <v>14.127997491097609</v>
      </c>
      <c r="H2929" s="1"/>
      <c r="I2929" s="1">
        <v>2.2212154353947771</v>
      </c>
      <c r="J2929" s="1">
        <v>0.74362605305257556</v>
      </c>
      <c r="K2929" s="1">
        <v>11.71195022552997</v>
      </c>
      <c r="L2929" s="1">
        <v>13.4407414211824</v>
      </c>
      <c r="M2929" s="1">
        <v>5.3268408706253698E-2</v>
      </c>
      <c r="N2929" s="1">
        <v>5.5316986305170843</v>
      </c>
      <c r="O2929" s="1"/>
      <c r="P2929" s="1">
        <v>2.9864268671716738</v>
      </c>
      <c r="Q2929" s="1">
        <v>4.6361785122200221</v>
      </c>
      <c r="R2929" s="1">
        <v>0.42812210304419179</v>
      </c>
      <c r="S2929" s="1">
        <v>0.52586206896992527</v>
      </c>
      <c r="T2929" s="1">
        <v>3.3245717660956928</v>
      </c>
    </row>
    <row r="2930" spans="1:20" x14ac:dyDescent="0.3">
      <c r="A2930" s="25">
        <v>40842</v>
      </c>
      <c r="B2930" s="1">
        <v>3.7601828978260912</v>
      </c>
      <c r="C2930" s="1">
        <v>0.94876499653633917</v>
      </c>
      <c r="D2930" s="1">
        <v>0.81970215606273467</v>
      </c>
      <c r="E2930" s="1">
        <v>1.421763563986467</v>
      </c>
      <c r="F2930" s="1">
        <v>19.704990136400099</v>
      </c>
      <c r="G2930" s="1">
        <v>14.272034629045329</v>
      </c>
      <c r="H2930" s="1"/>
      <c r="I2930" s="1">
        <v>2.2306530733922769</v>
      </c>
      <c r="J2930" s="1">
        <v>0.75549824656743636</v>
      </c>
      <c r="K2930" s="1">
        <v>11.77893879932749</v>
      </c>
      <c r="L2930" s="1">
        <v>13.641304541015581</v>
      </c>
      <c r="M2930" s="1">
        <v>5.3322863829658812E-2</v>
      </c>
      <c r="N2930" s="1">
        <v>5.5813685245288296</v>
      </c>
      <c r="O2930" s="1"/>
      <c r="P2930" s="1">
        <v>2.9115851269018642</v>
      </c>
      <c r="Q2930" s="1">
        <v>4.6787122601021673</v>
      </c>
      <c r="R2930" s="1">
        <v>0.43129337788007421</v>
      </c>
      <c r="S2930" s="1">
        <v>0.52586206896992527</v>
      </c>
      <c r="T2930" s="1">
        <v>3.3752510336680501</v>
      </c>
    </row>
    <row r="2931" spans="1:20" x14ac:dyDescent="0.3">
      <c r="A2931" s="25">
        <v>40843</v>
      </c>
      <c r="B2931" s="1">
        <v>3.8140605397764911</v>
      </c>
      <c r="C2931" s="1">
        <v>1.0064461839519521</v>
      </c>
      <c r="D2931" s="1">
        <v>0.78826031214484171</v>
      </c>
      <c r="E2931" s="1">
        <v>1.4466895243095701</v>
      </c>
      <c r="F2931" s="1">
        <v>20.612997039349711</v>
      </c>
      <c r="G2931" s="1">
        <v>14.34180651502419</v>
      </c>
      <c r="H2931" s="1"/>
      <c r="I2931" s="1">
        <v>2.324336372755782</v>
      </c>
      <c r="J2931" s="1">
        <v>0.78965631483307153</v>
      </c>
      <c r="K2931" s="1">
        <v>12.02905525424698</v>
      </c>
      <c r="L2931" s="1">
        <v>14.15728598161957</v>
      </c>
      <c r="M2931" s="1">
        <v>5.3918892696735853E-2</v>
      </c>
      <c r="N2931" s="1">
        <v>5.8521487261147422</v>
      </c>
      <c r="O2931" s="1"/>
      <c r="P2931" s="1">
        <v>3.0057408648490478</v>
      </c>
      <c r="Q2931" s="1">
        <v>4.759728922591747</v>
      </c>
      <c r="R2931" s="1">
        <v>0.44035416313259768</v>
      </c>
      <c r="S2931" s="1">
        <v>0.54310344827860269</v>
      </c>
      <c r="T2931" s="1">
        <v>3.5008860011813399</v>
      </c>
    </row>
    <row r="2932" spans="1:20" x14ac:dyDescent="0.3">
      <c r="A2932" s="25">
        <v>40844</v>
      </c>
      <c r="B2932" s="1">
        <v>3.8123861700256492</v>
      </c>
      <c r="C2932" s="1">
        <v>1.0164848974096159</v>
      </c>
      <c r="D2932" s="1">
        <v>0.81925931317634315</v>
      </c>
      <c r="E2932" s="1">
        <v>1.429766124954736</v>
      </c>
      <c r="F2932" s="1">
        <v>20.627564138682899</v>
      </c>
      <c r="G2932" s="1">
        <v>14.58726955527249</v>
      </c>
      <c r="H2932" s="1"/>
      <c r="I2932" s="1">
        <v>2.3302421263049982</v>
      </c>
      <c r="J2932" s="1">
        <v>0.79088850247094089</v>
      </c>
      <c r="K2932" s="1">
        <v>12.03761702943549</v>
      </c>
      <c r="L2932" s="1">
        <v>14.10088370457534</v>
      </c>
      <c r="M2932" s="1">
        <v>5.3454389017229501E-2</v>
      </c>
      <c r="N2932" s="1">
        <v>5.940242183476272</v>
      </c>
      <c r="O2932" s="1"/>
      <c r="P2932" s="1">
        <v>2.913999376545171</v>
      </c>
      <c r="Q2932" s="1">
        <v>4.6392166372338366</v>
      </c>
      <c r="R2932" s="1">
        <v>0.44896190912285222</v>
      </c>
      <c r="S2932" s="1">
        <v>0.55172413793294139</v>
      </c>
      <c r="T2932" s="1">
        <v>3.515239220318966</v>
      </c>
    </row>
    <row r="2933" spans="1:20" x14ac:dyDescent="0.3">
      <c r="A2933" s="25">
        <v>40847</v>
      </c>
      <c r="B2933" s="1">
        <v>3.809477691976805</v>
      </c>
      <c r="C2933" s="1">
        <v>0.96640092749218121</v>
      </c>
      <c r="D2933" s="1">
        <v>0.82147352753015423</v>
      </c>
      <c r="E2933" s="1">
        <v>1.39636521416565</v>
      </c>
      <c r="F2933" s="1">
        <v>20.144200591623619</v>
      </c>
      <c r="G2933" s="1">
        <v>14.343573477291759</v>
      </c>
      <c r="H2933" s="1"/>
      <c r="I2933" s="1">
        <v>2.2905496823368439</v>
      </c>
      <c r="J2933" s="1">
        <v>0.7818433276718878</v>
      </c>
      <c r="K2933" s="1">
        <v>11.927120613546959</v>
      </c>
      <c r="L2933" s="1">
        <v>13.93214114733116</v>
      </c>
      <c r="M2933" s="1">
        <v>5.3281455069839667E-2</v>
      </c>
      <c r="N2933" s="1">
        <v>5.8267099665394273</v>
      </c>
      <c r="O2933" s="1"/>
      <c r="P2933" s="1">
        <v>2.8608858833305821</v>
      </c>
      <c r="Q2933" s="1">
        <v>4.7698560054318344</v>
      </c>
      <c r="R2933" s="1">
        <v>0.41860827853654448</v>
      </c>
      <c r="S2933" s="1">
        <v>0.53448275862426398</v>
      </c>
      <c r="T2933" s="1">
        <v>3.4458357944477309</v>
      </c>
    </row>
    <row r="2934" spans="1:20" x14ac:dyDescent="0.3">
      <c r="A2934" s="25">
        <v>40848</v>
      </c>
      <c r="B2934" s="1">
        <v>3.7775616250980799</v>
      </c>
      <c r="C2934" s="1">
        <v>0.92714945343341038</v>
      </c>
      <c r="D2934" s="1">
        <v>0.8259019562377764</v>
      </c>
      <c r="E2934" s="1">
        <v>1.3790924532405029</v>
      </c>
      <c r="F2934" s="1">
        <v>19.79966636684863</v>
      </c>
      <c r="G2934" s="1">
        <v>13.92318704595025</v>
      </c>
      <c r="H2934" s="1"/>
      <c r="I2934" s="1">
        <v>2.2200793506229499</v>
      </c>
      <c r="J2934" s="1">
        <v>0.76631775238565303</v>
      </c>
      <c r="K2934" s="1">
        <v>11.816103829820181</v>
      </c>
      <c r="L2934" s="1">
        <v>13.747978406634889</v>
      </c>
      <c r="M2934" s="1">
        <v>5.2697035764678643E-2</v>
      </c>
      <c r="N2934" s="1">
        <v>5.7540211099796101</v>
      </c>
      <c r="O2934" s="1"/>
      <c r="P2934" s="1">
        <v>2.8174293889546802</v>
      </c>
      <c r="Q2934" s="1">
        <v>4.7090935086224324</v>
      </c>
      <c r="R2934" s="1">
        <v>0.39006680499931229</v>
      </c>
      <c r="S2934" s="1">
        <v>0.52586206896992527</v>
      </c>
      <c r="T2934" s="1">
        <v>3.385823981098647</v>
      </c>
    </row>
    <row r="2935" spans="1:20" x14ac:dyDescent="0.3">
      <c r="A2935" s="25">
        <v>40850</v>
      </c>
      <c r="B2935" s="1">
        <v>3.825341056410954</v>
      </c>
      <c r="C2935" s="1">
        <v>0.92137568511345935</v>
      </c>
      <c r="D2935" s="1">
        <v>0.82368774188396532</v>
      </c>
      <c r="E2935" s="1">
        <v>1.3889963779629191</v>
      </c>
      <c r="F2935" s="1">
        <v>20.277214131910441</v>
      </c>
      <c r="G2935" s="1">
        <v>14.01563886353533</v>
      </c>
      <c r="H2935" s="1"/>
      <c r="I2935" s="1">
        <v>2.2369847818418189</v>
      </c>
      <c r="J2935" s="1">
        <v>0.7927507547535424</v>
      </c>
      <c r="K2935" s="1">
        <v>11.91906248830106</v>
      </c>
      <c r="L2935" s="1">
        <v>13.780612784131341</v>
      </c>
      <c r="M2935" s="1">
        <v>5.3129163765997883E-2</v>
      </c>
      <c r="N2935" s="1">
        <v>5.9273824841741467</v>
      </c>
      <c r="O2935" s="1"/>
      <c r="P2935" s="1">
        <v>2.6774029067228269</v>
      </c>
      <c r="Q2935" s="1">
        <v>4.7850466295764047</v>
      </c>
      <c r="R2935" s="1">
        <v>0.39776847245788399</v>
      </c>
      <c r="S2935" s="1">
        <v>0.52586206896992527</v>
      </c>
      <c r="T2935" s="1">
        <v>3.4374483165977612</v>
      </c>
    </row>
    <row r="2936" spans="1:20" x14ac:dyDescent="0.3">
      <c r="A2936" s="25">
        <v>40851</v>
      </c>
      <c r="B2936" s="1">
        <v>3.8877649865992621</v>
      </c>
      <c r="C2936" s="1">
        <v>0.93073279481781679</v>
      </c>
      <c r="D2936" s="1">
        <v>0.8312160707181816</v>
      </c>
      <c r="E2936" s="1">
        <v>1.3808344469167579</v>
      </c>
      <c r="F2936" s="1">
        <v>20.61537084216458</v>
      </c>
      <c r="G2936" s="1">
        <v>14.11663418256861</v>
      </c>
      <c r="H2936" s="1"/>
      <c r="I2936" s="1">
        <v>2.2841150386863158</v>
      </c>
      <c r="J2936" s="1">
        <v>0.8005673733658939</v>
      </c>
      <c r="K2936" s="1">
        <v>11.958856780763631</v>
      </c>
      <c r="L2936" s="1">
        <v>13.7988510387611</v>
      </c>
      <c r="M2936" s="1">
        <v>5.2949494868564519E-2</v>
      </c>
      <c r="N2936" s="1">
        <v>5.9647138963554331</v>
      </c>
      <c r="O2936" s="1"/>
      <c r="P2936" s="1">
        <v>2.795701141633999</v>
      </c>
      <c r="Q2936" s="1">
        <v>4.8559362094570222</v>
      </c>
      <c r="R2936" s="1">
        <v>0.38055298048452002</v>
      </c>
      <c r="S2936" s="1">
        <v>0.53448275862426387</v>
      </c>
      <c r="T2936" s="1">
        <v>3.4653868871825209</v>
      </c>
    </row>
    <row r="2937" spans="1:20" x14ac:dyDescent="0.3">
      <c r="A2937" s="25">
        <v>40854</v>
      </c>
      <c r="B2937" s="1">
        <v>3.9428212620138692</v>
      </c>
      <c r="C2937" s="1">
        <v>0.93849821807564682</v>
      </c>
      <c r="D2937" s="1">
        <v>0.85468674291546687</v>
      </c>
      <c r="E2937" s="1">
        <v>1.3790541984512279</v>
      </c>
      <c r="F2937" s="1">
        <v>20.7702525972269</v>
      </c>
      <c r="G2937" s="1">
        <v>14.1467559743878</v>
      </c>
      <c r="H2937" s="1"/>
      <c r="I2937" s="1">
        <v>2.2682524369699548</v>
      </c>
      <c r="J2937" s="1">
        <v>0.80143164888189244</v>
      </c>
      <c r="K2937" s="1">
        <v>12.02769414272324</v>
      </c>
      <c r="L2937" s="1">
        <v>13.82339313565712</v>
      </c>
      <c r="M2937" s="1">
        <v>5.3351979892196692E-2</v>
      </c>
      <c r="N2937" s="1">
        <v>6.1112818664603692</v>
      </c>
      <c r="O2937" s="1"/>
      <c r="P2937" s="1">
        <v>2.8850283802945689</v>
      </c>
      <c r="Q2937" s="1">
        <v>4.8549235009649996</v>
      </c>
      <c r="R2937" s="1">
        <v>0.34793415358686758</v>
      </c>
      <c r="S2937" s="1">
        <v>0.53448275862426387</v>
      </c>
      <c r="T2937" s="1">
        <v>3.496633195510932</v>
      </c>
    </row>
    <row r="2938" spans="1:20" x14ac:dyDescent="0.3">
      <c r="A2938" s="25">
        <v>40855</v>
      </c>
      <c r="B2938" s="1">
        <v>3.8810073978630681</v>
      </c>
      <c r="C2938" s="1">
        <v>0.94143802043464297</v>
      </c>
      <c r="D2938" s="1">
        <v>0.86354360033071109</v>
      </c>
      <c r="E2938" s="1">
        <v>1.379945706808873</v>
      </c>
      <c r="F2938" s="1">
        <v>20.6787514734486</v>
      </c>
      <c r="G2938" s="1">
        <v>14.133729002896681</v>
      </c>
      <c r="H2938" s="1"/>
      <c r="I2938" s="1">
        <v>2.2639029054983499</v>
      </c>
      <c r="J2938" s="1">
        <v>0.80134151903266027</v>
      </c>
      <c r="K2938" s="1">
        <v>12.05013184543362</v>
      </c>
      <c r="L2938" s="1">
        <v>13.83076019806569</v>
      </c>
      <c r="M2938" s="1">
        <v>5.3355686056678141E-2</v>
      </c>
      <c r="N2938" s="1">
        <v>6.0564315665503603</v>
      </c>
      <c r="O2938" s="1"/>
      <c r="P2938" s="1">
        <v>2.863300132973889</v>
      </c>
      <c r="Q2938" s="1">
        <v>4.8609997507615033</v>
      </c>
      <c r="R2938" s="1">
        <v>0.36696180260930727</v>
      </c>
      <c r="S2938" s="1">
        <v>0.53448275862426387</v>
      </c>
      <c r="T2938" s="1">
        <v>3.4864737152982919</v>
      </c>
    </row>
    <row r="2939" spans="1:20" x14ac:dyDescent="0.3">
      <c r="A2939" s="25">
        <v>40856</v>
      </c>
      <c r="B2939" s="1">
        <v>3.8290894290549451</v>
      </c>
      <c r="C2939" s="1">
        <v>0.89546283327035248</v>
      </c>
      <c r="D2939" s="1">
        <v>0.85202968567526427</v>
      </c>
      <c r="E2939" s="1">
        <v>1.3676078582023361</v>
      </c>
      <c r="F2939" s="1">
        <v>20.239836512475499</v>
      </c>
      <c r="G2939" s="1">
        <v>13.97413859981817</v>
      </c>
      <c r="H2939" s="1"/>
      <c r="I2939" s="1">
        <v>2.1979425613641999</v>
      </c>
      <c r="J2939" s="1">
        <v>0.77580848820246606</v>
      </c>
      <c r="K2939" s="1">
        <v>12.012052300711551</v>
      </c>
      <c r="L2939" s="1">
        <v>13.51540869495545</v>
      </c>
      <c r="M2939" s="1">
        <v>5.244136127338616E-2</v>
      </c>
      <c r="N2939" s="1">
        <v>5.8192529758954654</v>
      </c>
      <c r="O2939" s="1"/>
      <c r="P2939" s="1">
        <v>2.7908726423473862</v>
      </c>
      <c r="Q2939" s="1">
        <v>4.9491053713084812</v>
      </c>
      <c r="R2939" s="1">
        <v>0.35790101736392882</v>
      </c>
      <c r="S2939" s="1">
        <v>0.50862068966124785</v>
      </c>
      <c r="T2939" s="1">
        <v>3.399232132309514</v>
      </c>
    </row>
    <row r="2940" spans="1:20" x14ac:dyDescent="0.3">
      <c r="A2940" s="25">
        <v>40857</v>
      </c>
      <c r="B2940" s="1">
        <v>3.8451122252249039</v>
      </c>
      <c r="C2940" s="1">
        <v>0.90293965296926315</v>
      </c>
      <c r="D2940" s="1">
        <v>0.85468674291546676</v>
      </c>
      <c r="E2940" s="1">
        <v>1.372392180527358</v>
      </c>
      <c r="F2940" s="1">
        <v>20.16121818624061</v>
      </c>
      <c r="G2940" s="1">
        <v>13.753696044036101</v>
      </c>
      <c r="H2940" s="1"/>
      <c r="I2940" s="1">
        <v>2.1761991158684859</v>
      </c>
      <c r="J2940" s="1">
        <v>0.77107231376517582</v>
      </c>
      <c r="K2940" s="1">
        <v>11.91091924238173</v>
      </c>
      <c r="L2940" s="1">
        <v>13.341025895198589</v>
      </c>
      <c r="M2940" s="1">
        <v>5.197827522004176E-2</v>
      </c>
      <c r="N2940" s="1">
        <v>5.8035568556740103</v>
      </c>
      <c r="O2940" s="1"/>
      <c r="P2940" s="1">
        <v>2.7836298931520052</v>
      </c>
      <c r="Q2940" s="1">
        <v>4.8609997507615033</v>
      </c>
      <c r="R2940" s="1">
        <v>0.36288444924888702</v>
      </c>
      <c r="S2940" s="1">
        <v>0.51724137931558667</v>
      </c>
      <c r="T2940" s="1">
        <v>3.3857649143532238</v>
      </c>
    </row>
    <row r="2941" spans="1:20" x14ac:dyDescent="0.3">
      <c r="A2941" s="25">
        <v>40858</v>
      </c>
      <c r="B2941" s="1">
        <v>3.8919477826787321</v>
      </c>
      <c r="C2941" s="1">
        <v>0.94806480342678756</v>
      </c>
      <c r="D2941" s="1">
        <v>0.86354360033071098</v>
      </c>
      <c r="E2941" s="1">
        <v>1.406784988678371</v>
      </c>
      <c r="F2941" s="1">
        <v>20.628654393388171</v>
      </c>
      <c r="G2941" s="1">
        <v>14.282334201026471</v>
      </c>
      <c r="H2941" s="1"/>
      <c r="I2941" s="1">
        <v>2.1962125113627962</v>
      </c>
      <c r="J2941" s="1">
        <v>0.78137997071742804</v>
      </c>
      <c r="K2941" s="1">
        <v>12.09755496351114</v>
      </c>
      <c r="L2941" s="1">
        <v>13.495042405564821</v>
      </c>
      <c r="M2941" s="1">
        <v>5.2272523351214781E-2</v>
      </c>
      <c r="N2941" s="1">
        <v>5.9119312365297016</v>
      </c>
      <c r="O2941" s="1"/>
      <c r="P2941" s="1">
        <v>2.8005296409206131</v>
      </c>
      <c r="Q2941" s="1">
        <v>4.9430291215119784</v>
      </c>
      <c r="R2941" s="1">
        <v>0.37783474491090652</v>
      </c>
      <c r="S2941" s="1">
        <v>0.52586206896992527</v>
      </c>
      <c r="T2941" s="1">
        <v>3.458121677495575</v>
      </c>
    </row>
    <row r="2942" spans="1:20" x14ac:dyDescent="0.3">
      <c r="A2942" s="25">
        <v>40861</v>
      </c>
      <c r="B2942" s="1">
        <v>3.8461364135750551</v>
      </c>
      <c r="C2942" s="1">
        <v>0.92047943672586641</v>
      </c>
      <c r="D2942" s="1">
        <v>0.85911517162308892</v>
      </c>
      <c r="E2942" s="1">
        <v>1.4000120202127051</v>
      </c>
      <c r="F2942" s="1">
        <v>20.359652350562609</v>
      </c>
      <c r="G2942" s="1">
        <v>14.502425255491231</v>
      </c>
      <c r="H2942" s="1"/>
      <c r="I2942" s="1">
        <v>2.178709451849973</v>
      </c>
      <c r="J2942" s="1">
        <v>0.77946078018293019</v>
      </c>
      <c r="K2942" s="1">
        <v>12.112955460741601</v>
      </c>
      <c r="L2942" s="1">
        <v>13.6589551792493</v>
      </c>
      <c r="M2942" s="1">
        <v>5.1889195556476531E-2</v>
      </c>
      <c r="N2942" s="1">
        <v>5.9098257949377224</v>
      </c>
      <c r="O2942" s="1"/>
      <c r="P2942" s="1">
        <v>2.8005296409206131</v>
      </c>
      <c r="Q2942" s="1">
        <v>4.93290203867189</v>
      </c>
      <c r="R2942" s="1">
        <v>0.37602258786183079</v>
      </c>
      <c r="S2942" s="1">
        <v>0.50862068966124796</v>
      </c>
      <c r="T2942" s="1">
        <v>3.4411104548139448</v>
      </c>
    </row>
    <row r="2943" spans="1:20" x14ac:dyDescent="0.3">
      <c r="A2943" s="25">
        <v>40863</v>
      </c>
      <c r="B2943" s="1">
        <v>3.9205587064785812</v>
      </c>
      <c r="C2943" s="1">
        <v>0.89905637624266099</v>
      </c>
      <c r="D2943" s="1">
        <v>0.88125731523934592</v>
      </c>
      <c r="E2943" s="1">
        <v>1.3972879653739809</v>
      </c>
      <c r="F2943" s="1">
        <v>20.477333024708209</v>
      </c>
      <c r="G2943" s="1">
        <v>14.669645719462309</v>
      </c>
      <c r="H2943" s="1"/>
      <c r="I2943" s="1">
        <v>2.256149962640924</v>
      </c>
      <c r="J2943" s="1">
        <v>0.77956993588026868</v>
      </c>
      <c r="K2943" s="1">
        <v>12.2547778957509</v>
      </c>
      <c r="L2943" s="1">
        <v>13.67865990051307</v>
      </c>
      <c r="M2943" s="1">
        <v>5.1692100138477831E-2</v>
      </c>
      <c r="N2943" s="1">
        <v>5.9743575201879437</v>
      </c>
      <c r="O2943" s="1"/>
      <c r="P2943" s="1">
        <v>2.7957011416339999</v>
      </c>
      <c r="Q2943" s="1">
        <v>5.0756939064628952</v>
      </c>
      <c r="R2943" s="1">
        <v>0.38055298048452002</v>
      </c>
      <c r="S2943" s="1">
        <v>0.4913793103387542</v>
      </c>
      <c r="T2943" s="1">
        <v>3.4588895451860648</v>
      </c>
    </row>
    <row r="2944" spans="1:20" x14ac:dyDescent="0.3">
      <c r="A2944" s="25">
        <v>40864</v>
      </c>
      <c r="B2944" s="1">
        <v>3.822770259215909</v>
      </c>
      <c r="C2944" s="1">
        <v>0.8505297459593012</v>
      </c>
      <c r="D2944" s="1">
        <v>0.85202968567526416</v>
      </c>
      <c r="E2944" s="1">
        <v>1.3583409946364571</v>
      </c>
      <c r="F2944" s="1">
        <v>19.946784537156141</v>
      </c>
      <c r="G2944" s="1">
        <v>14.39825198962455</v>
      </c>
      <c r="H2944" s="1"/>
      <c r="I2944" s="1">
        <v>2.2433568788988709</v>
      </c>
      <c r="J2944" s="1">
        <v>0.75264606533651035</v>
      </c>
      <c r="K2944" s="1">
        <v>12.104178005613941</v>
      </c>
      <c r="L2944" s="1">
        <v>13.213188863763699</v>
      </c>
      <c r="M2944" s="1">
        <v>5.0597949376588743E-2</v>
      </c>
      <c r="N2944" s="1">
        <v>5.8427170590681872</v>
      </c>
      <c r="O2944" s="1"/>
      <c r="P2944" s="1">
        <v>2.682231406274902</v>
      </c>
      <c r="Q2944" s="1">
        <v>4.8923937075426647</v>
      </c>
      <c r="R2944" s="1">
        <v>0.36741484187157619</v>
      </c>
      <c r="S2944" s="1">
        <v>0.47413793103007679</v>
      </c>
      <c r="T2944" s="1">
        <v>3.3660956881275892</v>
      </c>
    </row>
    <row r="2945" spans="1:20" x14ac:dyDescent="0.3">
      <c r="A2945" s="25">
        <v>40865</v>
      </c>
      <c r="B2945" s="1">
        <v>3.8345574377315041</v>
      </c>
      <c r="C2945" s="1">
        <v>0.84467994048331541</v>
      </c>
      <c r="D2945" s="1">
        <v>0.85601527157464108</v>
      </c>
      <c r="E2945" s="1">
        <v>1.343109223336711</v>
      </c>
      <c r="F2945" s="1">
        <v>19.840849941700061</v>
      </c>
      <c r="G2945" s="1">
        <v>14.42880252525822</v>
      </c>
      <c r="H2945" s="1"/>
      <c r="I2945" s="1">
        <v>2.2105395793857632</v>
      </c>
      <c r="J2945" s="1">
        <v>0.7530485860395475</v>
      </c>
      <c r="K2945" s="1">
        <v>11.96212473750874</v>
      </c>
      <c r="L2945" s="1">
        <v>12.978169244359171</v>
      </c>
      <c r="M2945" s="1">
        <v>4.9856958256335807E-2</v>
      </c>
      <c r="N2945" s="1">
        <v>5.8778392382210631</v>
      </c>
      <c r="O2945" s="1"/>
      <c r="P2945" s="1">
        <v>2.691888404848128</v>
      </c>
      <c r="Q2945" s="1">
        <v>4.9622705789312587</v>
      </c>
      <c r="R2945" s="1">
        <v>0.36650876334703841</v>
      </c>
      <c r="S2945" s="1">
        <v>0.47413793103007679</v>
      </c>
      <c r="T2945" s="1">
        <v>3.3509155345540509</v>
      </c>
    </row>
    <row r="2946" spans="1:20" x14ac:dyDescent="0.3">
      <c r="A2946" s="25">
        <v>40868</v>
      </c>
      <c r="B2946" s="1">
        <v>3.8434068071166601</v>
      </c>
      <c r="C2946" s="1">
        <v>0.82998301820004483</v>
      </c>
      <c r="D2946" s="1">
        <v>0.84627272838661372</v>
      </c>
      <c r="E2946" s="1">
        <v>1.325263044008135</v>
      </c>
      <c r="F2946" s="1">
        <v>19.63941635432062</v>
      </c>
      <c r="G2946" s="1">
        <v>14.53395873398582</v>
      </c>
      <c r="H2946" s="1"/>
      <c r="I2946" s="1">
        <v>2.2268194510421209</v>
      </c>
      <c r="J2946" s="1">
        <v>0.74978968472395013</v>
      </c>
      <c r="K2946" s="1">
        <v>11.67925598205937</v>
      </c>
      <c r="L2946" s="1">
        <v>12.86642207867825</v>
      </c>
      <c r="M2946" s="1">
        <v>4.9793975965962037E-2</v>
      </c>
      <c r="N2946" s="1">
        <v>5.8588194876832436</v>
      </c>
      <c r="O2946" s="1"/>
      <c r="P2946" s="1">
        <v>2.691888404848128</v>
      </c>
      <c r="Q2946" s="1">
        <v>4.9825247446114354</v>
      </c>
      <c r="R2946" s="1">
        <v>0.3624314099866181</v>
      </c>
      <c r="S2946" s="1">
        <v>0.47413793103007679</v>
      </c>
      <c r="T2946" s="1">
        <v>3.3245126993502709</v>
      </c>
    </row>
    <row r="2947" spans="1:20" x14ac:dyDescent="0.3">
      <c r="A2947" s="25">
        <v>40869</v>
      </c>
      <c r="B2947" s="1">
        <v>3.8297124172654948</v>
      </c>
      <c r="C2947" s="1">
        <v>0.81310643302386965</v>
      </c>
      <c r="D2947" s="1">
        <v>0.84582988550022231</v>
      </c>
      <c r="E2947" s="1">
        <v>1.3154024846767309</v>
      </c>
      <c r="F2947" s="1">
        <v>19.426352276702929</v>
      </c>
      <c r="G2947" s="1">
        <v>14.863602486972461</v>
      </c>
      <c r="H2947" s="1"/>
      <c r="I2947" s="1">
        <v>2.1595283200850699</v>
      </c>
      <c r="J2947" s="1">
        <v>0.74616997512121008</v>
      </c>
      <c r="K2947" s="1">
        <v>11.52802602784238</v>
      </c>
      <c r="L2947" s="1">
        <v>12.68621067374804</v>
      </c>
      <c r="M2947" s="1">
        <v>4.9069549146731443E-2</v>
      </c>
      <c r="N2947" s="1">
        <v>5.8747527252543579</v>
      </c>
      <c r="O2947" s="1"/>
      <c r="P2947" s="1">
        <v>2.6677459081496009</v>
      </c>
      <c r="Q2947" s="1">
        <v>4.9784739113367236</v>
      </c>
      <c r="R2947" s="1">
        <v>0.35337062473409458</v>
      </c>
      <c r="S2947" s="1">
        <v>0.46551724137573819</v>
      </c>
      <c r="T2947" s="1">
        <v>3.3005316007088061</v>
      </c>
    </row>
    <row r="2948" spans="1:20" x14ac:dyDescent="0.3">
      <c r="A2948" s="25">
        <v>40870</v>
      </c>
      <c r="B2948" s="1">
        <v>3.7941525745993419</v>
      </c>
      <c r="C2948" s="1">
        <v>0.80432453651838476</v>
      </c>
      <c r="D2948" s="1">
        <v>0.79268874085246366</v>
      </c>
      <c r="E2948" s="1">
        <v>1.299927622816379</v>
      </c>
      <c r="F2948" s="1">
        <v>18.873521227720271</v>
      </c>
      <c r="G2948" s="1">
        <v>14.70949755634919</v>
      </c>
      <c r="H2948" s="1"/>
      <c r="I2948" s="1">
        <v>2.1286345626396548</v>
      </c>
      <c r="J2948" s="1">
        <v>0.72185957265700751</v>
      </c>
      <c r="K2948" s="1">
        <v>11.36460373719137</v>
      </c>
      <c r="L2948" s="1">
        <v>12.48977606830837</v>
      </c>
      <c r="M2948" s="1">
        <v>4.8743658948455192E-2</v>
      </c>
      <c r="N2948" s="1">
        <v>5.8380409505508846</v>
      </c>
      <c r="O2948" s="1"/>
      <c r="P2948" s="1">
        <v>2.5422049242819629</v>
      </c>
      <c r="Q2948" s="1">
        <v>5.0088551598569886</v>
      </c>
      <c r="R2948" s="1">
        <v>0.33887336833434412</v>
      </c>
      <c r="S2948" s="1">
        <v>0.45689655172139942</v>
      </c>
      <c r="T2948" s="1">
        <v>3.2470171293561778</v>
      </c>
    </row>
    <row r="2949" spans="1:20" x14ac:dyDescent="0.3">
      <c r="A2949" s="25">
        <v>40871</v>
      </c>
      <c r="B2949" s="1">
        <v>3.807103188733536</v>
      </c>
      <c r="C2949" s="1">
        <v>0.83439621564223432</v>
      </c>
      <c r="D2949" s="1">
        <v>0.79711716956008583</v>
      </c>
      <c r="E2949" s="1">
        <v>1.332137818964874</v>
      </c>
      <c r="F2949" s="1">
        <v>18.74283400251911</v>
      </c>
      <c r="G2949" s="1">
        <v>14.945316855154291</v>
      </c>
      <c r="H2949" s="1"/>
      <c r="I2949" s="1">
        <v>2.1677167842492602</v>
      </c>
      <c r="J2949" s="1">
        <v>0.72912091200602758</v>
      </c>
      <c r="K2949" s="1">
        <v>11.449328003511321</v>
      </c>
      <c r="L2949" s="1">
        <v>12.528153146484501</v>
      </c>
      <c r="M2949" s="1">
        <v>4.8550845069228563E-2</v>
      </c>
      <c r="N2949" s="1">
        <v>5.8357087620178847</v>
      </c>
      <c r="O2949" s="1"/>
      <c r="P2949" s="1">
        <v>2.6436034112917981</v>
      </c>
      <c r="Q2949" s="1">
        <v>5.0453126579426302</v>
      </c>
      <c r="R2949" s="1">
        <v>0.35246454620955681</v>
      </c>
      <c r="S2949" s="1">
        <v>0.45689655172139942</v>
      </c>
      <c r="T2949" s="1">
        <v>3.2651506202008331</v>
      </c>
    </row>
    <row r="2950" spans="1:20" x14ac:dyDescent="0.3">
      <c r="A2950" s="25">
        <v>40872</v>
      </c>
      <c r="B2950" s="1">
        <v>3.8247552541158329</v>
      </c>
      <c r="C2950" s="1">
        <v>0.84336964309960483</v>
      </c>
      <c r="D2950" s="1">
        <v>0.80774539852089611</v>
      </c>
      <c r="E2950" s="1">
        <v>1.320400913643184</v>
      </c>
      <c r="F2950" s="1">
        <v>18.493403374805059</v>
      </c>
      <c r="G2950" s="1">
        <v>15.104249435281069</v>
      </c>
      <c r="H2950" s="1"/>
      <c r="I2950" s="1">
        <v>2.1512575668796718</v>
      </c>
      <c r="J2950" s="1">
        <v>0.72790653454896004</v>
      </c>
      <c r="K2950" s="1">
        <v>11.37550291400809</v>
      </c>
      <c r="L2950" s="1">
        <v>12.47248792930065</v>
      </c>
      <c r="M2950" s="1">
        <v>4.8968820275315857E-2</v>
      </c>
      <c r="N2950" s="1">
        <v>5.7144052322066603</v>
      </c>
      <c r="O2950" s="1"/>
      <c r="P2950" s="1">
        <v>2.679817156631596</v>
      </c>
      <c r="Q2950" s="1">
        <v>4.9642959954530506</v>
      </c>
      <c r="R2950" s="1">
        <v>0.36424356703569383</v>
      </c>
      <c r="S2950" s="1">
        <v>0.45689655172139942</v>
      </c>
      <c r="T2950" s="1">
        <v>3.242409923213236</v>
      </c>
    </row>
    <row r="2951" spans="1:20" x14ac:dyDescent="0.3">
      <c r="A2951" s="25">
        <v>40875</v>
      </c>
      <c r="B2951" s="1">
        <v>3.8894957723439321</v>
      </c>
      <c r="C2951" s="1">
        <v>0.86491466818820406</v>
      </c>
      <c r="D2951" s="1">
        <v>0.8050883412806934</v>
      </c>
      <c r="E2951" s="1">
        <v>1.370141064922922</v>
      </c>
      <c r="F2951" s="1">
        <v>18.821441968521668</v>
      </c>
      <c r="G2951" s="1">
        <v>15.48465992762565</v>
      </c>
      <c r="H2951" s="1"/>
      <c r="I2951" s="1">
        <v>2.190467541579673</v>
      </c>
      <c r="J2951" s="1">
        <v>0.74004461658079324</v>
      </c>
      <c r="K2951" s="1">
        <v>11.433062088778099</v>
      </c>
      <c r="L2951" s="1">
        <v>12.75813824286559</v>
      </c>
      <c r="M2951" s="1">
        <v>4.9739064414380522E-2</v>
      </c>
      <c r="N2951" s="1">
        <v>5.8456633961193392</v>
      </c>
      <c r="O2951" s="1"/>
      <c r="P2951" s="1">
        <v>2.7450018980627182</v>
      </c>
      <c r="Q2951" s="1">
        <v>4.9906264106986038</v>
      </c>
      <c r="R2951" s="1">
        <v>0.38598945163174703</v>
      </c>
      <c r="S2951" s="1">
        <v>0.46551724137573819</v>
      </c>
      <c r="T2951" s="1">
        <v>3.3087418783225102</v>
      </c>
    </row>
    <row r="2952" spans="1:20" x14ac:dyDescent="0.3">
      <c r="A2952" s="25">
        <v>40876</v>
      </c>
      <c r="B2952" s="1">
        <v>3.8516680806370251</v>
      </c>
      <c r="C2952" s="1">
        <v>0.86994234457411013</v>
      </c>
      <c r="D2952" s="1">
        <v>0.78604609779103041</v>
      </c>
      <c r="E2952" s="1">
        <v>1.366630243614632</v>
      </c>
      <c r="F2952" s="1">
        <v>18.267622560897511</v>
      </c>
      <c r="G2952" s="1">
        <v>15.1820745758518</v>
      </c>
      <c r="H2952" s="1"/>
      <c r="I2952" s="1">
        <v>2.202985939785016</v>
      </c>
      <c r="J2952" s="1">
        <v>0.7239856615545468</v>
      </c>
      <c r="K2952" s="1">
        <v>11.44505723476748</v>
      </c>
      <c r="L2952" s="1">
        <v>12.64620756445251</v>
      </c>
      <c r="M2952" s="1">
        <v>4.9320888630967973E-2</v>
      </c>
      <c r="N2952" s="1">
        <v>5.7892573404639327</v>
      </c>
      <c r="O2952" s="1"/>
      <c r="P2952" s="1">
        <v>2.6918884048481289</v>
      </c>
      <c r="Q2952" s="1">
        <v>4.9693595369886587</v>
      </c>
      <c r="R2952" s="1">
        <v>0.36016621367527341</v>
      </c>
      <c r="S2952" s="1">
        <v>0.45689655172139942</v>
      </c>
      <c r="T2952" s="1">
        <v>3.2663319551092789</v>
      </c>
    </row>
    <row r="2953" spans="1:20" x14ac:dyDescent="0.3">
      <c r="A2953" s="25">
        <v>40877</v>
      </c>
      <c r="B2953" s="1">
        <v>3.960963155198125</v>
      </c>
      <c r="C2953" s="1">
        <v>0.8908318839002678</v>
      </c>
      <c r="D2953" s="1">
        <v>0.81084529856934373</v>
      </c>
      <c r="E2953" s="1">
        <v>1.4029131124063841</v>
      </c>
      <c r="F2953" s="1">
        <v>18.585014734028299</v>
      </c>
      <c r="G2953" s="1">
        <v>15.26703028241665</v>
      </c>
      <c r="H2953" s="1"/>
      <c r="I2953" s="1">
        <v>2.2860392313024609</v>
      </c>
      <c r="J2953" s="1">
        <v>0.75397011897018085</v>
      </c>
      <c r="K2953" s="1">
        <v>11.963798401402279</v>
      </c>
      <c r="L2953" s="1">
        <v>13.293196443254089</v>
      </c>
      <c r="M2953" s="1">
        <v>5.028491118319961E-2</v>
      </c>
      <c r="N2953" s="1">
        <v>5.954994674113709</v>
      </c>
      <c r="O2953" s="1"/>
      <c r="P2953" s="1">
        <v>2.730516399937418</v>
      </c>
      <c r="Q2953" s="1">
        <v>5.0625286988401186</v>
      </c>
      <c r="R2953" s="1">
        <v>0.36922699892065192</v>
      </c>
      <c r="S2953" s="1">
        <v>0.45689655172139942</v>
      </c>
      <c r="T2953" s="1">
        <v>3.3593620791494452</v>
      </c>
    </row>
    <row r="2954" spans="1:20" x14ac:dyDescent="0.3">
      <c r="A2954" s="25">
        <v>40878</v>
      </c>
      <c r="B2954" s="1">
        <v>3.9768024886166859</v>
      </c>
      <c r="C2954" s="1">
        <v>0.9234909632360232</v>
      </c>
      <c r="D2954" s="1">
        <v>0.84361567114641089</v>
      </c>
      <c r="E2954" s="1">
        <v>1.421026383810704</v>
      </c>
      <c r="F2954" s="1">
        <v>18.851446546017939</v>
      </c>
      <c r="G2954" s="1">
        <v>15.667552329992921</v>
      </c>
      <c r="H2954" s="1"/>
      <c r="I2954" s="1">
        <v>2.2797973668791238</v>
      </c>
      <c r="J2954" s="1">
        <v>0.78074439195043321</v>
      </c>
      <c r="K2954" s="1">
        <v>12.397385891878519</v>
      </c>
      <c r="L2954" s="1">
        <v>13.811517412976491</v>
      </c>
      <c r="M2954" s="1">
        <v>5.0481290955025578E-2</v>
      </c>
      <c r="N2954" s="1">
        <v>6.0615736836767207</v>
      </c>
      <c r="O2954" s="1"/>
      <c r="P2954" s="1">
        <v>2.749830397614792</v>
      </c>
      <c r="Q2954" s="1">
        <v>5.1101259880267449</v>
      </c>
      <c r="R2954" s="1">
        <v>0.3841772945826713</v>
      </c>
      <c r="S2954" s="1">
        <v>0.47413793103007679</v>
      </c>
      <c r="T2954" s="1">
        <v>3.4343177790903781</v>
      </c>
    </row>
    <row r="2955" spans="1:20" x14ac:dyDescent="0.3">
      <c r="A2955" s="25">
        <v>40879</v>
      </c>
      <c r="B2955" s="1">
        <v>3.929532239131543</v>
      </c>
      <c r="C2955" s="1">
        <v>0.90656382230192378</v>
      </c>
      <c r="D2955" s="1">
        <v>0.83918724243878873</v>
      </c>
      <c r="E2955" s="1">
        <v>1.394992426315564</v>
      </c>
      <c r="F2955" s="1">
        <v>18.957258713239561</v>
      </c>
      <c r="G2955" s="1">
        <v>15.382649111991411</v>
      </c>
      <c r="H2955" s="1"/>
      <c r="I2955" s="1">
        <v>2.2586171674467872</v>
      </c>
      <c r="J2955" s="1">
        <v>0.78023887205979237</v>
      </c>
      <c r="K2955" s="1">
        <v>12.236538846700149</v>
      </c>
      <c r="L2955" s="1">
        <v>13.80328896195677</v>
      </c>
      <c r="M2955" s="1">
        <v>5.111049705322103E-2</v>
      </c>
      <c r="N2955" s="1">
        <v>6.0543181603711274</v>
      </c>
      <c r="O2955" s="1"/>
      <c r="P2955" s="1">
        <v>2.7474161479714851</v>
      </c>
      <c r="Q2955" s="1">
        <v>5.0027789100604858</v>
      </c>
      <c r="R2955" s="1">
        <v>0.38009994122225088</v>
      </c>
      <c r="S2955" s="1">
        <v>0.46551724137573819</v>
      </c>
      <c r="T2955" s="1">
        <v>3.419078558771417</v>
      </c>
    </row>
    <row r="2956" spans="1:20" x14ac:dyDescent="0.3">
      <c r="A2956" s="25">
        <v>40882</v>
      </c>
      <c r="B2956" s="1">
        <v>4.0010972818007788</v>
      </c>
      <c r="C2956" s="1">
        <v>0.92849120072477143</v>
      </c>
      <c r="D2956" s="1">
        <v>0.85335821433443804</v>
      </c>
      <c r="E2956" s="1">
        <v>1.4234783296631719</v>
      </c>
      <c r="F2956" s="1">
        <v>19.402482205190491</v>
      </c>
      <c r="G2956" s="1">
        <v>15.681021270482679</v>
      </c>
      <c r="H2956" s="1"/>
      <c r="I2956" s="1">
        <v>2.2942257733093498</v>
      </c>
      <c r="J2956" s="1">
        <v>0.79956911410275122</v>
      </c>
      <c r="K2956" s="1">
        <v>12.297916340629859</v>
      </c>
      <c r="L2956" s="1">
        <v>13.859982954000779</v>
      </c>
      <c r="M2956" s="1">
        <v>5.2401880252812179E-2</v>
      </c>
      <c r="N2956" s="1">
        <v>6.1692380766475354</v>
      </c>
      <c r="O2956" s="1"/>
      <c r="P2956" s="1">
        <v>2.7474161479714851</v>
      </c>
      <c r="Q2956" s="1">
        <v>5.0280966172762689</v>
      </c>
      <c r="R2956" s="1">
        <v>0.39686239393334599</v>
      </c>
      <c r="S2956" s="1">
        <v>0.46551724137573819</v>
      </c>
      <c r="T2956" s="1">
        <v>3.4796219728293032</v>
      </c>
    </row>
    <row r="2957" spans="1:20" x14ac:dyDescent="0.3">
      <c r="A2957" s="25">
        <v>40883</v>
      </c>
      <c r="B2957" s="1">
        <v>4.0966138713654789</v>
      </c>
      <c r="C2957" s="1">
        <v>0.92929509297056456</v>
      </c>
      <c r="D2957" s="1">
        <v>0.85911517162308837</v>
      </c>
      <c r="E2957" s="1">
        <v>1.4311468231288329</v>
      </c>
      <c r="F2957" s="1">
        <v>19.574377196189971</v>
      </c>
      <c r="G2957" s="1">
        <v>15.94968507134244</v>
      </c>
      <c r="H2957" s="1"/>
      <c r="I2957" s="1">
        <v>2.343184488094753</v>
      </c>
      <c r="J2957" s="1">
        <v>0.80968902462470671</v>
      </c>
      <c r="K2957" s="1">
        <v>12.29694732410467</v>
      </c>
      <c r="L2957" s="1">
        <v>13.94169680653099</v>
      </c>
      <c r="M2957" s="1">
        <v>5.3063578361976997E-2</v>
      </c>
      <c r="N2957" s="1">
        <v>6.2791048803079761</v>
      </c>
      <c r="O2957" s="1"/>
      <c r="P2957" s="1">
        <v>2.7232736510074971</v>
      </c>
      <c r="Q2957" s="1">
        <v>5.0564524490436149</v>
      </c>
      <c r="R2957" s="1">
        <v>0.40093974729376641</v>
      </c>
      <c r="S2957" s="1">
        <v>0.48275862068441561</v>
      </c>
      <c r="T2957" s="1">
        <v>3.51659775546368</v>
      </c>
    </row>
    <row r="2958" spans="1:20" x14ac:dyDescent="0.3">
      <c r="A2958" s="25">
        <v>40884</v>
      </c>
      <c r="B2958" s="1">
        <v>4.0462968067067679</v>
      </c>
      <c r="C2958" s="1">
        <v>0.90339091484825962</v>
      </c>
      <c r="D2958" s="1">
        <v>0.8414014567925997</v>
      </c>
      <c r="E2958" s="1">
        <v>1.4094676868895319</v>
      </c>
      <c r="F2958" s="1">
        <v>18.952005842889779</v>
      </c>
      <c r="G2958" s="1">
        <v>15.89256755144979</v>
      </c>
      <c r="H2958" s="1"/>
      <c r="I2958" s="1">
        <v>2.3176734928756262</v>
      </c>
      <c r="J2958" s="1">
        <v>0.81170221912773499</v>
      </c>
      <c r="K2958" s="1">
        <v>12.17407397071497</v>
      </c>
      <c r="L2958" s="1">
        <v>13.829593190715331</v>
      </c>
      <c r="M2958" s="1">
        <v>5.1453950221236937E-2</v>
      </c>
      <c r="N2958" s="1">
        <v>6.2662374580163336</v>
      </c>
      <c r="O2958" s="1"/>
      <c r="P2958" s="1">
        <v>2.6774029067228282</v>
      </c>
      <c r="Q2958" s="1">
        <v>4.9248003725847216</v>
      </c>
      <c r="R2958" s="1">
        <v>0.40320494361225589</v>
      </c>
      <c r="S2958" s="1">
        <v>0.46551724137573819</v>
      </c>
      <c r="T2958" s="1">
        <v>3.4649734199645659</v>
      </c>
    </row>
    <row r="2959" spans="1:20" x14ac:dyDescent="0.3">
      <c r="A2959" s="25">
        <v>40885</v>
      </c>
      <c r="B2959" s="1">
        <v>4.0610381285701296</v>
      </c>
      <c r="C2959" s="1">
        <v>0.86266559840116419</v>
      </c>
      <c r="D2959" s="1">
        <v>0.82634479912416736</v>
      </c>
      <c r="E2959" s="1">
        <v>1.371022770624682</v>
      </c>
      <c r="F2959" s="1">
        <v>18.53203802392953</v>
      </c>
      <c r="G2959" s="1">
        <v>15.628456367791429</v>
      </c>
      <c r="H2959" s="1"/>
      <c r="I2959" s="1">
        <v>2.234196428829109</v>
      </c>
      <c r="J2959" s="1">
        <v>0.80122567629520114</v>
      </c>
      <c r="K2959" s="1">
        <v>11.98643364538559</v>
      </c>
      <c r="L2959" s="1">
        <v>13.780831623453841</v>
      </c>
      <c r="M2959" s="1">
        <v>5.049097230258396E-2</v>
      </c>
      <c r="N2959" s="1">
        <v>6.0867149239697227</v>
      </c>
      <c r="O2959" s="1"/>
      <c r="P2959" s="1">
        <v>2.7112024025255028</v>
      </c>
      <c r="Q2959" s="1">
        <v>4.9622705789312587</v>
      </c>
      <c r="R2959" s="1">
        <v>0.40320494361225589</v>
      </c>
      <c r="S2959" s="1">
        <v>0.44827586206706083</v>
      </c>
      <c r="T2959" s="1">
        <v>3.3936798582398171</v>
      </c>
    </row>
    <row r="2960" spans="1:20" x14ac:dyDescent="0.3">
      <c r="A2960" s="25">
        <v>40886</v>
      </c>
      <c r="B2960" s="1">
        <v>4.0984610142530151</v>
      </c>
      <c r="C2960" s="1">
        <v>0.87929353171413926</v>
      </c>
      <c r="D2960" s="1">
        <v>0.82811617059158693</v>
      </c>
      <c r="E2960" s="1">
        <v>1.3867579652116819</v>
      </c>
      <c r="F2960" s="1">
        <v>18.784478931310879</v>
      </c>
      <c r="G2960" s="1">
        <v>15.70170525055876</v>
      </c>
      <c r="H2960" s="1"/>
      <c r="I2960" s="1">
        <v>2.2730660532614499</v>
      </c>
      <c r="J2960" s="1">
        <v>0.82551454063670771</v>
      </c>
      <c r="K2960" s="1">
        <v>12.119732154776271</v>
      </c>
      <c r="L2960" s="1">
        <v>13.953794343834931</v>
      </c>
      <c r="M2960" s="1">
        <v>5.0824940632490059E-2</v>
      </c>
      <c r="N2960" s="1">
        <v>6.1894015436127461</v>
      </c>
      <c r="O2960" s="1"/>
      <c r="P2960" s="1">
        <v>2.6870599055615152</v>
      </c>
      <c r="Q2960" s="1">
        <v>4.9926518274515228</v>
      </c>
      <c r="R2960" s="1">
        <v>0.39867455098242172</v>
      </c>
      <c r="S2960" s="1">
        <v>0.45689655172139948</v>
      </c>
      <c r="T2960" s="1">
        <v>3.439810986414654</v>
      </c>
    </row>
    <row r="2961" spans="1:20" x14ac:dyDescent="0.3">
      <c r="A2961" s="25">
        <v>40889</v>
      </c>
      <c r="B2961" s="1">
        <v>4.1430900990898456</v>
      </c>
      <c r="C2961" s="1">
        <v>0.85748244193356726</v>
      </c>
      <c r="D2961" s="1">
        <v>0.80154559826770766</v>
      </c>
      <c r="E2961" s="1">
        <v>1.365540024044809</v>
      </c>
      <c r="F2961" s="1">
        <v>18.45635212674139</v>
      </c>
      <c r="G2961" s="1">
        <v>15.54846403212259</v>
      </c>
      <c r="H2961" s="1"/>
      <c r="I2961" s="1">
        <v>2.2420563620004281</v>
      </c>
      <c r="J2961" s="1">
        <v>0.81263844026893073</v>
      </c>
      <c r="K2961" s="1">
        <v>11.97252399528611</v>
      </c>
      <c r="L2961" s="1">
        <v>13.798481989260621</v>
      </c>
      <c r="M2961" s="1">
        <v>5.1116599978788577E-2</v>
      </c>
      <c r="N2961" s="1">
        <v>6.0577145684028579</v>
      </c>
      <c r="O2961" s="1"/>
      <c r="P2961" s="1">
        <v>2.6677459081496009</v>
      </c>
      <c r="Q2961" s="1">
        <v>5.0027789100604858</v>
      </c>
      <c r="R2961" s="1">
        <v>0.38689553016342959</v>
      </c>
      <c r="S2961" s="1">
        <v>0.40517241379536739</v>
      </c>
      <c r="T2961" s="1">
        <v>3.387241582988783</v>
      </c>
    </row>
    <row r="2962" spans="1:20" x14ac:dyDescent="0.3">
      <c r="A2962" s="25">
        <v>40890</v>
      </c>
      <c r="B2962" s="1">
        <v>4.1802349692827274</v>
      </c>
      <c r="C2962" s="1">
        <v>0.86204403828315446</v>
      </c>
      <c r="D2962" s="1">
        <v>0.7816176690834078</v>
      </c>
      <c r="E2962" s="1">
        <v>1.37351338977783</v>
      </c>
      <c r="F2962" s="1">
        <v>18.511402811211351</v>
      </c>
      <c r="G2962" s="1">
        <v>15.849143580432219</v>
      </c>
      <c r="H2962" s="1"/>
      <c r="I2962" s="1">
        <v>2.2698891186336971</v>
      </c>
      <c r="J2962" s="1">
        <v>0.80986576314857373</v>
      </c>
      <c r="K2962" s="1">
        <v>12.025630406430331</v>
      </c>
      <c r="L2962" s="1">
        <v>13.81695137918202</v>
      </c>
      <c r="M2962" s="1">
        <v>5.1504393294525642E-2</v>
      </c>
      <c r="N2962" s="1">
        <v>6.0389237710937564</v>
      </c>
      <c r="O2962" s="1"/>
      <c r="P2962" s="1">
        <v>2.6701601577929082</v>
      </c>
      <c r="Q2962" s="1">
        <v>5.0615159905792222</v>
      </c>
      <c r="R2962" s="1">
        <v>0.37828778417317521</v>
      </c>
      <c r="S2962" s="1">
        <v>0.38793103448668997</v>
      </c>
      <c r="T2962" s="1">
        <v>3.3959834613112871</v>
      </c>
    </row>
    <row r="2963" spans="1:20" x14ac:dyDescent="0.3">
      <c r="A2963" s="25">
        <v>40891</v>
      </c>
      <c r="B2963" s="1">
        <v>4.2057519523996181</v>
      </c>
      <c r="C2963" s="1">
        <v>0.84671633747932684</v>
      </c>
      <c r="D2963" s="1">
        <v>0.77718924036015635</v>
      </c>
      <c r="E2963" s="1">
        <v>1.35641925380555</v>
      </c>
      <c r="F2963" s="1">
        <v>18.239961839187028</v>
      </c>
      <c r="G2963" s="1">
        <v>15.714001192335511</v>
      </c>
      <c r="H2963" s="1"/>
      <c r="I2963" s="1">
        <v>2.237180014340558</v>
      </c>
      <c r="J2963" s="1">
        <v>0.79710995110559346</v>
      </c>
      <c r="K2963" s="1">
        <v>11.938201795580079</v>
      </c>
      <c r="L2963" s="1">
        <v>13.681728369780361</v>
      </c>
      <c r="M2963" s="1">
        <v>5.1696986724392727E-2</v>
      </c>
      <c r="N2963" s="1">
        <v>5.8518619540306496</v>
      </c>
      <c r="O2963" s="1"/>
      <c r="P2963" s="1">
        <v>2.6194609143809018</v>
      </c>
      <c r="Q2963" s="1">
        <v>5.0696176566663906</v>
      </c>
      <c r="R2963" s="1">
        <v>0.39278504057292568</v>
      </c>
      <c r="S2963" s="1">
        <v>0.36206896552367401</v>
      </c>
      <c r="T2963" s="1">
        <v>3.345894861193154</v>
      </c>
    </row>
    <row r="2964" spans="1:20" x14ac:dyDescent="0.3">
      <c r="A2964" s="25">
        <v>40892</v>
      </c>
      <c r="B2964" s="1">
        <v>4.2232536043638902</v>
      </c>
      <c r="C2964" s="1">
        <v>0.8546829744156581</v>
      </c>
      <c r="D2964" s="1">
        <v>0.79933138391389646</v>
      </c>
      <c r="E2964" s="1">
        <v>1.3524797270498321</v>
      </c>
      <c r="F2964" s="1">
        <v>18.068151143860579</v>
      </c>
      <c r="G2964" s="1">
        <v>15.707334452620721</v>
      </c>
      <c r="H2964" s="1"/>
      <c r="I2964" s="1">
        <v>2.250789089098709</v>
      </c>
      <c r="J2964" s="1">
        <v>0.80091614082787144</v>
      </c>
      <c r="K2964" s="1">
        <v>12.02172584735783</v>
      </c>
      <c r="L2964" s="1">
        <v>13.444969921069941</v>
      </c>
      <c r="M2964" s="1">
        <v>5.1894777018970668E-2</v>
      </c>
      <c r="N2964" s="1">
        <v>5.7608302458518086</v>
      </c>
      <c r="O2964" s="1"/>
      <c r="P2964" s="1">
        <v>2.6339464125062029</v>
      </c>
      <c r="Q2964" s="1">
        <v>4.9987280770169003</v>
      </c>
      <c r="R2964" s="1">
        <v>0.39640935467107707</v>
      </c>
      <c r="S2964" s="1">
        <v>0.3448275862011802</v>
      </c>
      <c r="T2964" s="1">
        <v>3.327288836385121</v>
      </c>
    </row>
    <row r="2965" spans="1:20" x14ac:dyDescent="0.3">
      <c r="A2965" s="25">
        <v>40893</v>
      </c>
      <c r="B2965" s="1">
        <v>4.1997227368694361</v>
      </c>
      <c r="C2965" s="1">
        <v>0.85890141912744955</v>
      </c>
      <c r="D2965" s="1">
        <v>0.81925931317634237</v>
      </c>
      <c r="E2965" s="1">
        <v>1.3611566286841581</v>
      </c>
      <c r="F2965" s="1">
        <v>18.035040343966301</v>
      </c>
      <c r="G2965" s="1">
        <v>15.657434277818091</v>
      </c>
      <c r="H2965" s="1"/>
      <c r="I2965" s="1">
        <v>2.2271745006831818</v>
      </c>
      <c r="J2965" s="1">
        <v>0.79316696289321287</v>
      </c>
      <c r="K2965" s="1">
        <v>11.98938434657372</v>
      </c>
      <c r="L2965" s="1">
        <v>13.430810767572501</v>
      </c>
      <c r="M2965" s="1">
        <v>5.1533772352352188E-2</v>
      </c>
      <c r="N2965" s="1">
        <v>5.6755242691668162</v>
      </c>
      <c r="O2965" s="1"/>
      <c r="P2965" s="1">
        <v>2.6194609143809018</v>
      </c>
      <c r="Q2965" s="1">
        <v>5.0341728668416463</v>
      </c>
      <c r="R2965" s="1">
        <v>0.40501710066133167</v>
      </c>
      <c r="S2965" s="1">
        <v>0.3448275862011802</v>
      </c>
      <c r="T2965" s="1">
        <v>3.313408151210874</v>
      </c>
    </row>
    <row r="2966" spans="1:20" x14ac:dyDescent="0.3">
      <c r="A2966" s="25">
        <v>40896</v>
      </c>
      <c r="B2966" s="1">
        <v>4.1958831297730086</v>
      </c>
      <c r="C2966" s="1">
        <v>0.81746082164444911</v>
      </c>
      <c r="D2966" s="1">
        <v>0.81217382722851761</v>
      </c>
      <c r="E2966" s="1">
        <v>1.3344569844836689</v>
      </c>
      <c r="F2966" s="1">
        <v>17.65642527394413</v>
      </c>
      <c r="G2966" s="1">
        <v>15.709580261543371</v>
      </c>
      <c r="H2966" s="1"/>
      <c r="I2966" s="1">
        <v>2.2167284337255282</v>
      </c>
      <c r="J2966" s="1">
        <v>0.7781687754337403</v>
      </c>
      <c r="K2966" s="1">
        <v>11.90467330407286</v>
      </c>
      <c r="L2966" s="1">
        <v>13.38580141624476</v>
      </c>
      <c r="M2966" s="1">
        <v>5.0848384120931851E-2</v>
      </c>
      <c r="N2966" s="1">
        <v>5.6285302143880056</v>
      </c>
      <c r="O2966" s="1"/>
      <c r="P2966" s="1">
        <v>2.6170466646845032</v>
      </c>
      <c r="Q2966" s="1">
        <v>5.0179695344361814</v>
      </c>
      <c r="R2966" s="1">
        <v>0.38508337310720908</v>
      </c>
      <c r="S2966" s="1">
        <v>0.30172413792948682</v>
      </c>
      <c r="T2966" s="1">
        <v>3.2662728883638561</v>
      </c>
    </row>
    <row r="2967" spans="1:20" x14ac:dyDescent="0.3">
      <c r="A2967" s="25">
        <v>40897</v>
      </c>
      <c r="B2967" s="1">
        <v>4.2787254854349657</v>
      </c>
      <c r="C2967" s="1">
        <v>0.8224068715255507</v>
      </c>
      <c r="D2967" s="1">
        <v>0.82678764201055865</v>
      </c>
      <c r="E2967" s="1">
        <v>1.3369988822018699</v>
      </c>
      <c r="F2967" s="1">
        <v>18.286897113355501</v>
      </c>
      <c r="G2967" s="1">
        <v>16.005018083369439</v>
      </c>
      <c r="H2967" s="1"/>
      <c r="I2967" s="1">
        <v>2.278150094434424</v>
      </c>
      <c r="J2967" s="1">
        <v>0.79490796760891846</v>
      </c>
      <c r="K2967" s="1">
        <v>12.12825473037087</v>
      </c>
      <c r="L2967" s="1">
        <v>13.71375074382876</v>
      </c>
      <c r="M2967" s="1">
        <v>5.2241870368379018E-2</v>
      </c>
      <c r="N2967" s="1">
        <v>5.9056241955314306</v>
      </c>
      <c r="O2967" s="1"/>
      <c r="P2967" s="1">
        <v>2.689474155204822</v>
      </c>
      <c r="Q2967" s="1">
        <v>5.1243039039104179</v>
      </c>
      <c r="R2967" s="1">
        <v>0.40003366876922852</v>
      </c>
      <c r="S2967" s="1">
        <v>0.2758620689664707</v>
      </c>
      <c r="T2967" s="1">
        <v>3.358771411695221</v>
      </c>
    </row>
    <row r="2968" spans="1:20" x14ac:dyDescent="0.3">
      <c r="A2968" s="25">
        <v>40898</v>
      </c>
      <c r="B2968" s="1">
        <v>4.294853415063808</v>
      </c>
      <c r="C2968" s="1">
        <v>0.80563239264549902</v>
      </c>
      <c r="D2968" s="1">
        <v>0.79977422680028787</v>
      </c>
      <c r="E2968" s="1">
        <v>1.319729382367439</v>
      </c>
      <c r="F2968" s="1">
        <v>18.354837284272719</v>
      </c>
      <c r="G2968" s="1">
        <v>16.027323065338379</v>
      </c>
      <c r="H2968" s="1"/>
      <c r="I2968" s="1">
        <v>2.3150340572899539</v>
      </c>
      <c r="J2968" s="1">
        <v>0.78988874152369704</v>
      </c>
      <c r="K2968" s="1">
        <v>12.088650276572221</v>
      </c>
      <c r="L2968" s="1">
        <v>13.79041645890527</v>
      </c>
      <c r="M2968" s="1">
        <v>5.2812869609749458E-2</v>
      </c>
      <c r="N2968" s="1">
        <v>5.8280886847427276</v>
      </c>
      <c r="O2968" s="1"/>
      <c r="P2968" s="1">
        <v>2.7281021502941112</v>
      </c>
      <c r="Q2968" s="1">
        <v>5.0756939064628952</v>
      </c>
      <c r="R2968" s="1">
        <v>0.38508337310720908</v>
      </c>
      <c r="S2968" s="1">
        <v>0.26724137931213199</v>
      </c>
      <c r="T2968" s="1">
        <v>3.346308328411109</v>
      </c>
    </row>
    <row r="2969" spans="1:20" x14ac:dyDescent="0.3">
      <c r="A2969" s="25">
        <v>40899</v>
      </c>
      <c r="B2969" s="1">
        <v>4.3205131263102112</v>
      </c>
      <c r="C2969" s="1">
        <v>0.8029122329253221</v>
      </c>
      <c r="D2969" s="1">
        <v>0.78826031214484094</v>
      </c>
      <c r="E2969" s="1">
        <v>1.331305589724519</v>
      </c>
      <c r="F2969" s="1">
        <v>18.655399574045681</v>
      </c>
      <c r="G2969" s="1">
        <v>16.213219452862099</v>
      </c>
      <c r="H2969" s="1"/>
      <c r="I2969" s="1">
        <v>2.3649883483570102</v>
      </c>
      <c r="J2969" s="1">
        <v>0.78704472257452129</v>
      </c>
      <c r="K2969" s="1">
        <v>12.200995319255711</v>
      </c>
      <c r="L2969" s="1">
        <v>14.064675357015069</v>
      </c>
      <c r="M2969" s="1">
        <v>5.3649058213753237E-2</v>
      </c>
      <c r="N2969" s="1">
        <v>5.9122368660225932</v>
      </c>
      <c r="O2969" s="1"/>
      <c r="P2969" s="1">
        <v>2.7281021502941112</v>
      </c>
      <c r="Q2969" s="1">
        <v>5.1779774428935461</v>
      </c>
      <c r="R2969" s="1">
        <v>0.39233200131065687</v>
      </c>
      <c r="S2969" s="1">
        <v>0.28448275862080941</v>
      </c>
      <c r="T2969" s="1">
        <v>3.387300649734204</v>
      </c>
    </row>
    <row r="2970" spans="1:20" x14ac:dyDescent="0.3">
      <c r="A2970" s="25">
        <v>40900</v>
      </c>
      <c r="B2970" s="1">
        <v>4.3904515434920848</v>
      </c>
      <c r="C2970" s="1">
        <v>0.8033195592855481</v>
      </c>
      <c r="D2970" s="1">
        <v>0.79977422680028776</v>
      </c>
      <c r="E2970" s="1">
        <v>1.350220661946862</v>
      </c>
      <c r="F2970" s="1">
        <v>18.798360810077579</v>
      </c>
      <c r="G2970" s="1">
        <v>16.378737005201391</v>
      </c>
      <c r="H2970" s="1"/>
      <c r="I2970" s="1">
        <v>2.4089689918990711</v>
      </c>
      <c r="J2970" s="1">
        <v>0.78776926873167352</v>
      </c>
      <c r="K2970" s="1">
        <v>12.19562825373692</v>
      </c>
      <c r="L2970" s="1">
        <v>14.12941710770372</v>
      </c>
      <c r="M2970" s="1">
        <v>5.3775358171315749E-2</v>
      </c>
      <c r="N2970" s="1">
        <v>5.9427166726005671</v>
      </c>
      <c r="O2970" s="1"/>
      <c r="P2970" s="1">
        <v>2.7281021502941112</v>
      </c>
      <c r="Q2970" s="1">
        <v>5.2306382733846526</v>
      </c>
      <c r="R2970" s="1">
        <v>0.39142592278611898</v>
      </c>
      <c r="S2970" s="1">
        <v>0.28448275862080941</v>
      </c>
      <c r="T2970" s="1">
        <v>3.408210277613708</v>
      </c>
    </row>
    <row r="2971" spans="1:20" x14ac:dyDescent="0.3">
      <c r="A2971" s="25">
        <v>40903</v>
      </c>
      <c r="B2971" s="1">
        <v>4.4024794735695698</v>
      </c>
      <c r="C2971" s="1">
        <v>0.81334580864684358</v>
      </c>
      <c r="D2971" s="1">
        <v>0.8059740269753296</v>
      </c>
      <c r="E2971" s="1">
        <v>1.3438169034200409</v>
      </c>
      <c r="F2971" s="1">
        <v>18.72375996424282</v>
      </c>
      <c r="G2971" s="1">
        <v>16.460716496707949</v>
      </c>
      <c r="H2971" s="1"/>
      <c r="I2971" s="1">
        <v>2.385245986914069</v>
      </c>
      <c r="J2971" s="1">
        <v>0.78942476351808488</v>
      </c>
      <c r="K2971" s="1">
        <v>12.17746970348076</v>
      </c>
      <c r="L2971" s="1">
        <v>14.07052849233607</v>
      </c>
      <c r="M2971" s="1">
        <v>5.4172978751961753E-2</v>
      </c>
      <c r="N2971" s="1">
        <v>5.9321243867285913</v>
      </c>
      <c r="O2971" s="1"/>
      <c r="P2971" s="1">
        <v>2.6701601577929091</v>
      </c>
      <c r="Q2971" s="1">
        <v>5.2630449384267104</v>
      </c>
      <c r="R2971" s="1">
        <v>0.3982215117201528</v>
      </c>
      <c r="S2971" s="1">
        <v>0.28448275862080941</v>
      </c>
      <c r="T2971" s="1">
        <v>3.4063201417601929</v>
      </c>
    </row>
    <row r="2972" spans="1:20" x14ac:dyDescent="0.3">
      <c r="A2972" s="25">
        <v>40904</v>
      </c>
      <c r="B2972" s="1">
        <v>4.4205582354770527</v>
      </c>
      <c r="C2972" s="1">
        <v>0.81465872180439758</v>
      </c>
      <c r="D2972" s="1">
        <v>0.8139451986959374</v>
      </c>
      <c r="E2972" s="1">
        <v>1.3360360797785329</v>
      </c>
      <c r="F2972" s="1">
        <v>18.882729238940009</v>
      </c>
      <c r="G2972" s="1">
        <v>16.55419729457978</v>
      </c>
      <c r="H2972" s="1"/>
      <c r="I2972" s="1">
        <v>2.403884427424972</v>
      </c>
      <c r="J2972" s="1">
        <v>0.79348204549088619</v>
      </c>
      <c r="K2972" s="1">
        <v>12.225142633992441</v>
      </c>
      <c r="L2972" s="1">
        <v>14.14971499209978</v>
      </c>
      <c r="M2972" s="1">
        <v>5.5029738311121852E-2</v>
      </c>
      <c r="N2972" s="1">
        <v>5.9668717455514093</v>
      </c>
      <c r="O2972" s="1"/>
      <c r="P2972" s="1">
        <v>2.7763871442220869</v>
      </c>
      <c r="Q2972" s="1">
        <v>5.3450743091771864</v>
      </c>
      <c r="R2972" s="1">
        <v>0.40320494361225578</v>
      </c>
      <c r="S2972" s="1">
        <v>0.2758620689664707</v>
      </c>
      <c r="T2972" s="1">
        <v>3.426166568222095</v>
      </c>
    </row>
    <row r="2973" spans="1:20" x14ac:dyDescent="0.3">
      <c r="A2973" s="25">
        <v>40905</v>
      </c>
      <c r="B2973" s="1">
        <v>4.3387676454604689</v>
      </c>
      <c r="C2973" s="1">
        <v>0.78793508040138827</v>
      </c>
      <c r="D2973" s="1">
        <v>0.79711716956008538</v>
      </c>
      <c r="E2973" s="1">
        <v>1.312701530180465</v>
      </c>
      <c r="F2973" s="1">
        <v>18.355368015594191</v>
      </c>
      <c r="G2973" s="1">
        <v>16.054632525898811</v>
      </c>
      <c r="H2973" s="1"/>
      <c r="I2973" s="1">
        <v>2.3498735352402491</v>
      </c>
      <c r="J2973" s="1">
        <v>0.76929264818179632</v>
      </c>
      <c r="K2973" s="1">
        <v>12.05113887784553</v>
      </c>
      <c r="L2973" s="1">
        <v>13.825584003357161</v>
      </c>
      <c r="M2973" s="1">
        <v>5.3775270877315789E-2</v>
      </c>
      <c r="N2973" s="1">
        <v>5.7965998547923174</v>
      </c>
      <c r="O2973" s="1"/>
      <c r="P2973" s="1">
        <v>2.7812156435087001</v>
      </c>
      <c r="Q2973" s="1">
        <v>5.1972189000817002</v>
      </c>
      <c r="R2973" s="1">
        <v>0.38644249090116067</v>
      </c>
      <c r="S2973" s="1">
        <v>0.26724137931213199</v>
      </c>
      <c r="T2973" s="1">
        <v>3.3392203189604288</v>
      </c>
    </row>
    <row r="2974" spans="1:20" x14ac:dyDescent="0.3">
      <c r="A2974" s="25">
        <v>40906</v>
      </c>
      <c r="B2974" s="1">
        <v>4.3714515196469064</v>
      </c>
      <c r="C2974" s="1">
        <v>0.78582082287944255</v>
      </c>
      <c r="D2974" s="1">
        <v>0.80243128404049047</v>
      </c>
      <c r="E2974" s="1">
        <v>1.324200483719683</v>
      </c>
      <c r="F2974" s="1">
        <v>18.419524515003801</v>
      </c>
      <c r="G2974" s="1">
        <v>16.054881714881031</v>
      </c>
      <c r="H2974" s="1"/>
      <c r="I2974" s="1">
        <v>2.380985267275149</v>
      </c>
      <c r="J2974" s="1">
        <v>0.77950408072246369</v>
      </c>
      <c r="K2974" s="1">
        <v>12.11098981426705</v>
      </c>
      <c r="L2974" s="1">
        <v>13.987100547401729</v>
      </c>
      <c r="M2974" s="1">
        <v>5.3468728142632448E-2</v>
      </c>
      <c r="N2974" s="1">
        <v>5.790073658607847</v>
      </c>
      <c r="O2974" s="1"/>
      <c r="P2974" s="1">
        <v>2.8391576360099018</v>
      </c>
      <c r="Q2974" s="1">
        <v>5.269121188223215</v>
      </c>
      <c r="R2974" s="1">
        <v>0.38508337310720903</v>
      </c>
      <c r="S2974" s="1">
        <v>0.2758620689664707</v>
      </c>
      <c r="T2974" s="1">
        <v>3.3522740696987641</v>
      </c>
    </row>
    <row r="2975" spans="1:20" x14ac:dyDescent="0.3">
      <c r="A2975" s="25">
        <v>40910</v>
      </c>
      <c r="B2975" s="1">
        <v>4.3231929335768076</v>
      </c>
      <c r="C2975" s="1">
        <v>0.83324676053812963</v>
      </c>
      <c r="D2975" s="1">
        <v>0.84140145679259948</v>
      </c>
      <c r="E2975" s="1">
        <v>1.362349162458764</v>
      </c>
      <c r="F2975" s="1">
        <v>18.870350426781329</v>
      </c>
      <c r="G2975" s="1">
        <v>15.838514316197619</v>
      </c>
      <c r="H2975" s="1"/>
      <c r="I2975" s="1">
        <v>2.3887883619646919</v>
      </c>
      <c r="J2975" s="1">
        <v>0.78182387196404313</v>
      </c>
      <c r="K2975" s="1">
        <v>12.051406284451691</v>
      </c>
      <c r="L2975" s="1">
        <v>14.104689784572621</v>
      </c>
      <c r="M2975" s="1">
        <v>5.4781136208931741E-2</v>
      </c>
      <c r="N2975" s="1">
        <v>5.8511893273254483</v>
      </c>
      <c r="O2975" s="1"/>
      <c r="P2975" s="1">
        <v>2.8488146348485901</v>
      </c>
      <c r="Q2975" s="1">
        <v>5.106075154752034</v>
      </c>
      <c r="R2975" s="1">
        <v>0.40773533623494512</v>
      </c>
      <c r="S2975" s="1">
        <v>0.28448275862080941</v>
      </c>
      <c r="T2975" s="1">
        <v>3.415770821027766</v>
      </c>
    </row>
    <row r="2976" spans="1:20" x14ac:dyDescent="0.3">
      <c r="A2976" s="25">
        <v>40911</v>
      </c>
      <c r="B2976" s="1">
        <v>4.2938523977316478</v>
      </c>
      <c r="C2976" s="1">
        <v>0.86644157292877166</v>
      </c>
      <c r="D2976" s="1">
        <v>0.85025831420784381</v>
      </c>
      <c r="E2976" s="1">
        <v>1.3733921456360849</v>
      </c>
      <c r="F2976" s="1">
        <v>19.6058564664994</v>
      </c>
      <c r="G2976" s="1">
        <v>15.86969636938634</v>
      </c>
      <c r="H2976" s="1"/>
      <c r="I2976" s="1">
        <v>2.4670206585160561</v>
      </c>
      <c r="J2976" s="1">
        <v>0.79587257427471791</v>
      </c>
      <c r="K2976" s="1">
        <v>12.255845725099361</v>
      </c>
      <c r="L2976" s="1">
        <v>14.33620164810424</v>
      </c>
      <c r="M2976" s="1">
        <v>5.5558540035638877E-2</v>
      </c>
      <c r="N2976" s="1">
        <v>6.0287210545201786</v>
      </c>
      <c r="O2976" s="1"/>
      <c r="P2976" s="1">
        <v>2.921242125475092</v>
      </c>
      <c r="Q2976" s="1">
        <v>5.2863372288895771</v>
      </c>
      <c r="R2976" s="1">
        <v>0.4204356562685998</v>
      </c>
      <c r="S2976" s="1">
        <v>0.28448275862080941</v>
      </c>
      <c r="T2976" s="1">
        <v>3.500531600708805</v>
      </c>
    </row>
    <row r="2977" spans="1:20" x14ac:dyDescent="0.3">
      <c r="A2977" s="25">
        <v>40912</v>
      </c>
      <c r="B2977" s="1">
        <v>4.3677019405045199</v>
      </c>
      <c r="C2977" s="1">
        <v>0.86323717054410198</v>
      </c>
      <c r="D2977" s="1">
        <v>0.84582988550022176</v>
      </c>
      <c r="E2977" s="1">
        <v>1.365515963374899</v>
      </c>
      <c r="F2977" s="1">
        <v>19.67301784387227</v>
      </c>
      <c r="G2977" s="1">
        <v>15.81547160034088</v>
      </c>
      <c r="H2977" s="1"/>
      <c r="I2977" s="1">
        <v>2.433834003548359</v>
      </c>
      <c r="J2977" s="1">
        <v>0.79169794816207351</v>
      </c>
      <c r="K2977" s="1">
        <v>12.361926251504061</v>
      </c>
      <c r="L2977" s="1">
        <v>14.313890489150481</v>
      </c>
      <c r="M2977" s="1">
        <v>5.5473363301559088E-2</v>
      </c>
      <c r="N2977" s="1">
        <v>6.0497795706567139</v>
      </c>
      <c r="O2977" s="1"/>
      <c r="P2977" s="1">
        <v>2.8970996287765649</v>
      </c>
      <c r="Q2977" s="1">
        <v>5.5293872165894404</v>
      </c>
      <c r="R2977" s="1">
        <v>0.42578609977495241</v>
      </c>
      <c r="S2977" s="1">
        <v>0.28448275862080941</v>
      </c>
      <c r="T2977" s="1">
        <v>3.5064382752510381</v>
      </c>
    </row>
    <row r="2978" spans="1:20" x14ac:dyDescent="0.3">
      <c r="A2978" s="25">
        <v>40913</v>
      </c>
      <c r="B2978" s="1">
        <v>4.3585190327830308</v>
      </c>
      <c r="C2978" s="1">
        <v>0.83867557916621671</v>
      </c>
      <c r="D2978" s="1">
        <v>0.80818824132914069</v>
      </c>
      <c r="E2978" s="1">
        <v>1.374261848140339</v>
      </c>
      <c r="F2978" s="1">
        <v>19.343297736861921</v>
      </c>
      <c r="G2978" s="1">
        <v>15.779420744064531</v>
      </c>
      <c r="H2978" s="1"/>
      <c r="I2978" s="1">
        <v>2.405266528094065</v>
      </c>
      <c r="J2978" s="1">
        <v>0.77227414509121661</v>
      </c>
      <c r="K2978" s="1">
        <v>12.22872449858178</v>
      </c>
      <c r="L2978" s="1">
        <v>14.17058981849663</v>
      </c>
      <c r="M2978" s="1">
        <v>5.5068341344852167E-2</v>
      </c>
      <c r="N2978" s="1">
        <v>5.9692858228910488</v>
      </c>
      <c r="O2978" s="1"/>
      <c r="P2978" s="1">
        <v>2.8850283802945711</v>
      </c>
      <c r="Q2978" s="1">
        <v>5.4179893055795967</v>
      </c>
      <c r="R2978" s="1">
        <v>0.41642804608473072</v>
      </c>
      <c r="S2978" s="1">
        <v>0.2758620689664707</v>
      </c>
      <c r="T2978" s="1">
        <v>3.458121677495575</v>
      </c>
    </row>
    <row r="2979" spans="1:20" x14ac:dyDescent="0.3">
      <c r="A2979" s="25">
        <v>40914</v>
      </c>
      <c r="B2979" s="1">
        <v>4.3743829003391097</v>
      </c>
      <c r="C2979" s="1">
        <v>0.83818894950073408</v>
      </c>
      <c r="D2979" s="1">
        <v>0.80198844115409895</v>
      </c>
      <c r="E2979" s="1">
        <v>1.3770138532962091</v>
      </c>
      <c r="F2979" s="1">
        <v>19.283746867261328</v>
      </c>
      <c r="G2979" s="1">
        <v>15.82747173944518</v>
      </c>
      <c r="H2979" s="1"/>
      <c r="I2979" s="1">
        <v>2.400344186618927</v>
      </c>
      <c r="J2979" s="1">
        <v>0.77149026807747001</v>
      </c>
      <c r="K2979" s="1">
        <v>12.30780976984876</v>
      </c>
      <c r="L2979" s="1">
        <v>14.16625000371933</v>
      </c>
      <c r="M2979" s="1">
        <v>5.4579818489806357E-2</v>
      </c>
      <c r="N2979" s="1">
        <v>5.958118090369446</v>
      </c>
      <c r="O2979" s="1"/>
      <c r="P2979" s="1">
        <v>2.8922711292244911</v>
      </c>
      <c r="Q2979" s="1">
        <v>5.4179893055795967</v>
      </c>
      <c r="R2979" s="1">
        <v>0.44450372821293482</v>
      </c>
      <c r="S2979" s="1">
        <v>0.2758620689664707</v>
      </c>
      <c r="T2979" s="1">
        <v>3.46131128174838</v>
      </c>
    </row>
    <row r="2980" spans="1:20" x14ac:dyDescent="0.3">
      <c r="A2980" s="25">
        <v>40917</v>
      </c>
      <c r="B2980" s="1">
        <v>4.3990558962300472</v>
      </c>
      <c r="C2980" s="1">
        <v>0.85402455384335563</v>
      </c>
      <c r="D2980" s="1">
        <v>0.79711716956008527</v>
      </c>
      <c r="E2980" s="1">
        <v>1.4015349937130841</v>
      </c>
      <c r="F2980" s="1">
        <v>19.339915159163631</v>
      </c>
      <c r="G2980" s="1">
        <v>15.55277106386465</v>
      </c>
      <c r="H2980" s="1"/>
      <c r="I2980" s="1">
        <v>2.4067611545218739</v>
      </c>
      <c r="J2980" s="1">
        <v>0.7731493524774955</v>
      </c>
      <c r="K2980" s="1">
        <v>12.426189310606309</v>
      </c>
      <c r="L2980" s="1">
        <v>14.259375115711499</v>
      </c>
      <c r="M2980" s="1">
        <v>5.495341998592166E-2</v>
      </c>
      <c r="N2980" s="1">
        <v>6.0417319998913852</v>
      </c>
      <c r="O2980" s="1"/>
      <c r="P2980" s="1">
        <v>2.8970996287765649</v>
      </c>
      <c r="Q2980" s="1">
        <v>5.4787518023889987</v>
      </c>
      <c r="R2980" s="1">
        <v>0.45051955255852433</v>
      </c>
      <c r="S2980" s="1">
        <v>0.30172413792948682</v>
      </c>
      <c r="T2980" s="1">
        <v>3.489781453041942</v>
      </c>
    </row>
    <row r="2981" spans="1:20" x14ac:dyDescent="0.3">
      <c r="A2981" s="25">
        <v>40918</v>
      </c>
      <c r="B2981" s="1">
        <v>4.3592575286270661</v>
      </c>
      <c r="C2981" s="1">
        <v>0.87670439998284133</v>
      </c>
      <c r="D2981" s="1">
        <v>0.8059740269753296</v>
      </c>
      <c r="E2981" s="1">
        <v>1.4232362957183251</v>
      </c>
      <c r="F2981" s="1">
        <v>19.597019356691249</v>
      </c>
      <c r="G2981" s="1">
        <v>15.410561522428621</v>
      </c>
      <c r="H2981" s="1"/>
      <c r="I2981" s="1">
        <v>2.445947293049652</v>
      </c>
      <c r="J2981" s="1">
        <v>0.78197338597442356</v>
      </c>
      <c r="K2981" s="1">
        <v>12.584512858390211</v>
      </c>
      <c r="L2981" s="1">
        <v>14.44099415397187</v>
      </c>
      <c r="M2981" s="1">
        <v>5.5373280506068177E-2</v>
      </c>
      <c r="N2981" s="1">
        <v>6.1163674190107136</v>
      </c>
      <c r="O2981" s="1"/>
      <c r="P2981" s="1">
        <v>2.836743386366595</v>
      </c>
      <c r="Q2981" s="1">
        <v>5.4331799297241652</v>
      </c>
      <c r="R2981" s="1">
        <v>0.46081477986573138</v>
      </c>
      <c r="S2981" s="1">
        <v>0.31034482758382542</v>
      </c>
      <c r="T2981" s="1">
        <v>3.532486709982285</v>
      </c>
    </row>
    <row r="2982" spans="1:20" x14ac:dyDescent="0.3">
      <c r="A2982" s="25">
        <v>40919</v>
      </c>
      <c r="B2982" s="1">
        <v>4.341986282796638</v>
      </c>
      <c r="C2982" s="1">
        <v>0.88066925474322566</v>
      </c>
      <c r="D2982" s="1">
        <v>0.79490295520627419</v>
      </c>
      <c r="E2982" s="1">
        <v>1.423153379506136</v>
      </c>
      <c r="F2982" s="1">
        <v>19.768996345254219</v>
      </c>
      <c r="G2982" s="1">
        <v>15.36370716598821</v>
      </c>
      <c r="H2982" s="1"/>
      <c r="I2982" s="1">
        <v>2.4465964875656878</v>
      </c>
      <c r="J2982" s="1">
        <v>0.77700788363502282</v>
      </c>
      <c r="K2982" s="1">
        <v>12.567381529483731</v>
      </c>
      <c r="L2982" s="1">
        <v>14.50341927300199</v>
      </c>
      <c r="M2982" s="1">
        <v>5.4716565456910053E-2</v>
      </c>
      <c r="N2982" s="1">
        <v>6.1507831778881581</v>
      </c>
      <c r="O2982" s="1"/>
      <c r="P2982" s="1">
        <v>2.8777856310991909</v>
      </c>
      <c r="Q2982" s="1">
        <v>5.4281163884196841</v>
      </c>
      <c r="R2982" s="1">
        <v>0.45586813588201991</v>
      </c>
      <c r="S2982" s="1">
        <v>0.31034482758382542</v>
      </c>
      <c r="T2982" s="1">
        <v>3.541760189013591</v>
      </c>
    </row>
    <row r="2983" spans="1:20" x14ac:dyDescent="0.3">
      <c r="A2983" s="25">
        <v>40920</v>
      </c>
      <c r="B2983" s="1">
        <v>4.3479292153016669</v>
      </c>
      <c r="C2983" s="1">
        <v>0.88087010857441028</v>
      </c>
      <c r="D2983" s="1">
        <v>0.79711716956008538</v>
      </c>
      <c r="E2983" s="1">
        <v>1.42267755072497</v>
      </c>
      <c r="F2983" s="1">
        <v>19.711750788576801</v>
      </c>
      <c r="G2983" s="1">
        <v>15.23313192048402</v>
      </c>
      <c r="H2983" s="1"/>
      <c r="I2983" s="1">
        <v>2.466338854664293</v>
      </c>
      <c r="J2983" s="1">
        <v>0.77668678814703473</v>
      </c>
      <c r="K2983" s="1">
        <v>12.452927940828889</v>
      </c>
      <c r="L2983" s="1">
        <v>14.56231872690074</v>
      </c>
      <c r="M2983" s="1">
        <v>5.4054961504650903E-2</v>
      </c>
      <c r="N2983" s="1">
        <v>6.1926587885148079</v>
      </c>
      <c r="O2983" s="1"/>
      <c r="P2983" s="1">
        <v>2.8560573840439698</v>
      </c>
      <c r="Q2983" s="1">
        <v>5.4078622227395083</v>
      </c>
      <c r="R2983" s="1">
        <v>0.44777951758631551</v>
      </c>
      <c r="S2983" s="1">
        <v>0.31034482758382542</v>
      </c>
      <c r="T2983" s="1">
        <v>3.5392793857058531</v>
      </c>
    </row>
    <row r="2984" spans="1:20" x14ac:dyDescent="0.3">
      <c r="A2984" s="25">
        <v>40921</v>
      </c>
      <c r="B2984" s="1">
        <v>4.3309580035274848</v>
      </c>
      <c r="C2984" s="1">
        <v>0.83941031149980883</v>
      </c>
      <c r="D2984" s="1">
        <v>0.79711716956008538</v>
      </c>
      <c r="E2984" s="1">
        <v>1.4119563017553161</v>
      </c>
      <c r="F2984" s="1">
        <v>19.383412744388309</v>
      </c>
      <c r="G2984" s="1">
        <v>15.17284028964302</v>
      </c>
      <c r="H2984" s="1"/>
      <c r="I2984" s="1">
        <v>2.4366040202910129</v>
      </c>
      <c r="J2984" s="1">
        <v>0.76851422923541379</v>
      </c>
      <c r="K2984" s="1">
        <v>12.41599580330023</v>
      </c>
      <c r="L2984" s="1">
        <v>14.47615724766017</v>
      </c>
      <c r="M2984" s="1">
        <v>5.3152193654890947E-2</v>
      </c>
      <c r="N2984" s="1">
        <v>6.1807972683399477</v>
      </c>
      <c r="O2984" s="1"/>
      <c r="P2984" s="1">
        <v>2.84157188591867</v>
      </c>
      <c r="Q2984" s="1">
        <v>5.3491251424518982</v>
      </c>
      <c r="R2984" s="1">
        <v>0.43414289390503491</v>
      </c>
      <c r="S2984" s="1">
        <v>0.31034482758382542</v>
      </c>
      <c r="T2984" s="1">
        <v>3.4935617247489721</v>
      </c>
    </row>
    <row r="2985" spans="1:20" x14ac:dyDescent="0.3">
      <c r="A2985" s="25">
        <v>40924</v>
      </c>
      <c r="B2985" s="1">
        <v>4.3349514499504984</v>
      </c>
      <c r="C2985" s="1">
        <v>0.85055805708739074</v>
      </c>
      <c r="D2985" s="1">
        <v>0.8112881414557348</v>
      </c>
      <c r="E2985" s="1">
        <v>1.429001201057335</v>
      </c>
      <c r="F2985" s="1">
        <v>19.599330100469061</v>
      </c>
      <c r="G2985" s="1">
        <v>15.280260913894841</v>
      </c>
      <c r="H2985" s="1"/>
      <c r="I2985" s="1">
        <v>2.470498657381266</v>
      </c>
      <c r="J2985" s="1">
        <v>0.77789443957363147</v>
      </c>
      <c r="K2985" s="1">
        <v>12.47014768713013</v>
      </c>
      <c r="L2985" s="1">
        <v>14.572582145202761</v>
      </c>
      <c r="M2985" s="1">
        <v>5.324070622195911E-2</v>
      </c>
      <c r="N2985" s="1">
        <v>6.3790196282778426</v>
      </c>
      <c r="O2985" s="1"/>
      <c r="P2985" s="1">
        <v>2.9139993765451719</v>
      </c>
      <c r="Q2985" s="1">
        <v>5.3977351398994191</v>
      </c>
      <c r="R2985" s="1">
        <v>0.44216404617807348</v>
      </c>
      <c r="S2985" s="1">
        <v>0.31896551723816408</v>
      </c>
      <c r="T2985" s="1">
        <v>3.541405788541057</v>
      </c>
    </row>
    <row r="2986" spans="1:20" x14ac:dyDescent="0.3">
      <c r="A2986" s="25">
        <v>40925</v>
      </c>
      <c r="B2986" s="1">
        <v>4.3199853701838444</v>
      </c>
      <c r="C2986" s="1">
        <v>0.86510192213214443</v>
      </c>
      <c r="D2986" s="1">
        <v>0.81040245576109815</v>
      </c>
      <c r="E2986" s="1">
        <v>1.432603388718275</v>
      </c>
      <c r="F2986" s="1">
        <v>20.1380967722957</v>
      </c>
      <c r="G2986" s="1">
        <v>15.37049812419178</v>
      </c>
      <c r="H2986" s="1"/>
      <c r="I2986" s="1">
        <v>2.4940391206068071</v>
      </c>
      <c r="J2986" s="1">
        <v>0.78645672667471334</v>
      </c>
      <c r="K2986" s="1">
        <v>12.529737318250881</v>
      </c>
      <c r="L2986" s="1">
        <v>14.61579653779013</v>
      </c>
      <c r="M2986" s="1">
        <v>5.3960537327707288E-2</v>
      </c>
      <c r="N2986" s="1">
        <v>6.4306430016275824</v>
      </c>
      <c r="O2986" s="1"/>
      <c r="P2986" s="1">
        <v>2.8729571318125768</v>
      </c>
      <c r="Q2986" s="1">
        <v>5.3470997259301054</v>
      </c>
      <c r="R2986" s="1">
        <v>0.44677621020158892</v>
      </c>
      <c r="S2986" s="1">
        <v>0.31034482758382542</v>
      </c>
      <c r="T2986" s="1">
        <v>3.5821027761370399</v>
      </c>
    </row>
    <row r="2987" spans="1:20" x14ac:dyDescent="0.3">
      <c r="A2987" s="25">
        <v>40926</v>
      </c>
      <c r="B2987" s="1">
        <v>4.3607653952344494</v>
      </c>
      <c r="C2987" s="1">
        <v>0.87290586560243733</v>
      </c>
      <c r="D2987" s="1">
        <v>0.82811617059158693</v>
      </c>
      <c r="E2987" s="1">
        <v>1.448819436006284</v>
      </c>
      <c r="F2987" s="1">
        <v>20.353474497645639</v>
      </c>
      <c r="G2987" s="1">
        <v>15.5551927651317</v>
      </c>
      <c r="H2987" s="1"/>
      <c r="I2987" s="1">
        <v>2.4939878092973609</v>
      </c>
      <c r="J2987" s="1">
        <v>0.79096882722496464</v>
      </c>
      <c r="K2987" s="1">
        <v>12.83887773285876</v>
      </c>
      <c r="L2987" s="1">
        <v>14.96962322518246</v>
      </c>
      <c r="M2987" s="1">
        <v>5.4992467107146309E-2</v>
      </c>
      <c r="N2987" s="1">
        <v>6.62637054256792</v>
      </c>
      <c r="O2987" s="1"/>
      <c r="P2987" s="1">
        <v>2.901928128063179</v>
      </c>
      <c r="Q2987" s="1">
        <v>5.385582640537538</v>
      </c>
      <c r="R2987" s="1">
        <v>0.46475707781116771</v>
      </c>
      <c r="S2987" s="1">
        <v>0.31896551723816408</v>
      </c>
      <c r="T2987" s="1">
        <v>3.6457176609568869</v>
      </c>
    </row>
    <row r="2988" spans="1:20" x14ac:dyDescent="0.3">
      <c r="A2988" s="25">
        <v>40927</v>
      </c>
      <c r="B2988" s="1">
        <v>4.3236584756270613</v>
      </c>
      <c r="C2988" s="1">
        <v>0.89767823174406325</v>
      </c>
      <c r="D2988" s="1">
        <v>0.84228714248723635</v>
      </c>
      <c r="E2988" s="1">
        <v>1.484428920357227</v>
      </c>
      <c r="F2988" s="1">
        <v>20.24767136582469</v>
      </c>
      <c r="G2988" s="1">
        <v>15.52558654134562</v>
      </c>
      <c r="H2988" s="1"/>
      <c r="I2988" s="1">
        <v>2.496166848000958</v>
      </c>
      <c r="J2988" s="1">
        <v>0.79803748154683019</v>
      </c>
      <c r="K2988" s="1">
        <v>12.899355434618659</v>
      </c>
      <c r="L2988" s="1">
        <v>15.047405715370861</v>
      </c>
      <c r="M2988" s="1">
        <v>5.4675578621719151E-2</v>
      </c>
      <c r="N2988" s="1">
        <v>6.5642399097773056</v>
      </c>
      <c r="O2988" s="1"/>
      <c r="P2988" s="1">
        <v>2.9453846224390801</v>
      </c>
      <c r="Q2988" s="1">
        <v>5.4584976367088212</v>
      </c>
      <c r="R2988" s="1">
        <v>0.48708529320212202</v>
      </c>
      <c r="S2988" s="1">
        <v>0.31034482758382542</v>
      </c>
      <c r="T2988" s="1">
        <v>3.6577672770230421</v>
      </c>
    </row>
    <row r="2989" spans="1:20" x14ac:dyDescent="0.3">
      <c r="A2989" s="25">
        <v>40928</v>
      </c>
      <c r="B2989" s="1">
        <v>4.3340681847480376</v>
      </c>
      <c r="C2989" s="1">
        <v>0.91297826819965222</v>
      </c>
      <c r="D2989" s="1">
        <v>0.84892978562681587</v>
      </c>
      <c r="E2989" s="1">
        <v>1.494310294187895</v>
      </c>
      <c r="F2989" s="1">
        <v>20.445799320792311</v>
      </c>
      <c r="G2989" s="1">
        <v>15.477515503960291</v>
      </c>
      <c r="H2989" s="1"/>
      <c r="I2989" s="1">
        <v>2.5519246056065379</v>
      </c>
      <c r="J2989" s="1">
        <v>0.80269080051304909</v>
      </c>
      <c r="K2989" s="1">
        <v>12.93839545905109</v>
      </c>
      <c r="L2989" s="1">
        <v>15.14166508464989</v>
      </c>
      <c r="M2989" s="1">
        <v>5.3932591821201879E-2</v>
      </c>
      <c r="N2989" s="1">
        <v>6.5734108585671196</v>
      </c>
      <c r="O2989" s="1"/>
      <c r="P2989" s="1">
        <v>2.9333133739570858</v>
      </c>
      <c r="Q2989" s="1">
        <v>5.4868534687072934</v>
      </c>
      <c r="R2989" s="1">
        <v>0.49370298484490838</v>
      </c>
      <c r="S2989" s="1">
        <v>0.31034482758382542</v>
      </c>
      <c r="T2989" s="1">
        <v>3.6805670407560598</v>
      </c>
    </row>
    <row r="2990" spans="1:20" x14ac:dyDescent="0.3">
      <c r="A2990" s="25">
        <v>40931</v>
      </c>
      <c r="B2990" s="1">
        <v>4.2689969135921144</v>
      </c>
      <c r="C2990" s="1">
        <v>0.91329365793738959</v>
      </c>
      <c r="D2990" s="1">
        <v>0.85247252856165512</v>
      </c>
      <c r="E2990" s="1">
        <v>1.490743660854414</v>
      </c>
      <c r="F2990" s="1">
        <v>20.468213123187351</v>
      </c>
      <c r="G2990" s="1">
        <v>15.259155478274391</v>
      </c>
      <c r="H2990" s="1"/>
      <c r="I2990" s="1">
        <v>2.5373455216137999</v>
      </c>
      <c r="J2990" s="1">
        <v>0.79796093857572348</v>
      </c>
      <c r="K2990" s="1">
        <v>12.874390065548759</v>
      </c>
      <c r="L2990" s="1">
        <v>15.02702470553834</v>
      </c>
      <c r="M2990" s="1">
        <v>5.3616125473990563E-2</v>
      </c>
      <c r="N2990" s="1">
        <v>6.7172849104287744</v>
      </c>
      <c r="O2990" s="1"/>
      <c r="P2990" s="1">
        <v>2.9333133739570858</v>
      </c>
      <c r="Q2990" s="1">
        <v>5.5172347172275584</v>
      </c>
      <c r="R2990" s="1">
        <v>0.49396961938909972</v>
      </c>
      <c r="S2990" s="1">
        <v>0.31034482758382542</v>
      </c>
      <c r="T2990" s="1">
        <v>3.6849379799173119</v>
      </c>
    </row>
    <row r="2991" spans="1:20" x14ac:dyDescent="0.3">
      <c r="A2991" s="25">
        <v>40932</v>
      </c>
      <c r="B2991" s="1">
        <v>4.2920479713831261</v>
      </c>
      <c r="C2991" s="1">
        <v>0.90211570337319602</v>
      </c>
      <c r="D2991" s="1">
        <v>0.86354360033071043</v>
      </c>
      <c r="E2991" s="1">
        <v>1.4977603808636979</v>
      </c>
      <c r="F2991" s="1">
        <v>20.58855689727379</v>
      </c>
      <c r="G2991" s="1">
        <v>15.338292279229821</v>
      </c>
      <c r="H2991" s="1"/>
      <c r="I2991" s="1">
        <v>2.5374045460169912</v>
      </c>
      <c r="J2991" s="1">
        <v>0.79883002683344451</v>
      </c>
      <c r="K2991" s="1">
        <v>12.82473907806377</v>
      </c>
      <c r="L2991" s="1">
        <v>14.9137726056136</v>
      </c>
      <c r="M2991" s="1">
        <v>5.3618327587333481E-2</v>
      </c>
      <c r="N2991" s="1">
        <v>6.7959965182491358</v>
      </c>
      <c r="O2991" s="1"/>
      <c r="P2991" s="1">
        <v>2.8729571318125768</v>
      </c>
      <c r="Q2991" s="1">
        <v>5.5293872165894378</v>
      </c>
      <c r="R2991" s="1">
        <v>0.48781969484256632</v>
      </c>
      <c r="S2991" s="1">
        <v>0.31896551723816408</v>
      </c>
      <c r="T2991" s="1">
        <v>3.690844654459545</v>
      </c>
    </row>
    <row r="2992" spans="1:20" x14ac:dyDescent="0.3">
      <c r="A2992" s="25">
        <v>40934</v>
      </c>
      <c r="B2992" s="1">
        <v>4.3031731335907084</v>
      </c>
      <c r="C2992" s="1">
        <v>0.94681502889208324</v>
      </c>
      <c r="D2992" s="1">
        <v>0.85690095726927729</v>
      </c>
      <c r="E2992" s="1">
        <v>1.5309158451024421</v>
      </c>
      <c r="F2992" s="1">
        <v>20.587591888075451</v>
      </c>
      <c r="G2992" s="1">
        <v>15.36512879956385</v>
      </c>
      <c r="H2992" s="1"/>
      <c r="I2992" s="1">
        <v>2.4888395684366178</v>
      </c>
      <c r="J2992" s="1">
        <v>0.80879918808243934</v>
      </c>
      <c r="K2992" s="1">
        <v>12.977171734046619</v>
      </c>
      <c r="L2992" s="1">
        <v>15.16321665813591</v>
      </c>
      <c r="M2992" s="1">
        <v>5.2960863509564672E-2</v>
      </c>
      <c r="N2992" s="1">
        <v>6.7510271341948789</v>
      </c>
      <c r="O2992" s="1"/>
      <c r="P2992" s="1">
        <v>2.9333133739570858</v>
      </c>
      <c r="Q2992" s="1">
        <v>5.7055984574522691</v>
      </c>
      <c r="R2992" s="1">
        <v>0.47619054994906479</v>
      </c>
      <c r="S2992" s="1">
        <v>0.31034482758382542</v>
      </c>
      <c r="T2992" s="1">
        <v>3.718428824571772</v>
      </c>
    </row>
    <row r="2993" spans="1:20" x14ac:dyDescent="0.3">
      <c r="A2993" s="25">
        <v>40935</v>
      </c>
      <c r="B2993" s="1">
        <v>4.2935701732552758</v>
      </c>
      <c r="C2993" s="1">
        <v>0.94721048469676639</v>
      </c>
      <c r="D2993" s="1">
        <v>0.86177222886329086</v>
      </c>
      <c r="E2993" s="1">
        <v>1.5146897157701871</v>
      </c>
      <c r="F2993" s="1">
        <v>20.63868604734246</v>
      </c>
      <c r="G2993" s="1">
        <v>15.313661547469771</v>
      </c>
      <c r="H2993" s="1"/>
      <c r="I2993" s="1">
        <v>2.4862968148352258</v>
      </c>
      <c r="J2993" s="1">
        <v>0.8047654716939171</v>
      </c>
      <c r="K2993" s="1">
        <v>13.038210517341501</v>
      </c>
      <c r="L2993" s="1">
        <v>15.24654214048153</v>
      </c>
      <c r="M2993" s="1">
        <v>5.2963974911910988E-2</v>
      </c>
      <c r="N2993" s="1">
        <v>6.7238375849505632</v>
      </c>
      <c r="O2993" s="1"/>
      <c r="P2993" s="1">
        <v>2.8488146348485892</v>
      </c>
      <c r="Q2993" s="1">
        <v>5.6812934587285078</v>
      </c>
      <c r="R2993" s="1">
        <v>0.46382554108380158</v>
      </c>
      <c r="S2993" s="1">
        <v>0.31896551723816408</v>
      </c>
      <c r="T2993" s="1">
        <v>3.7155345540460769</v>
      </c>
    </row>
    <row r="2994" spans="1:20" x14ac:dyDescent="0.3">
      <c r="A2994" s="25">
        <v>40938</v>
      </c>
      <c r="B2994" s="1">
        <v>4.337032321745812</v>
      </c>
      <c r="C2994" s="1">
        <v>0.93259825674931496</v>
      </c>
      <c r="D2994" s="1">
        <v>0.86000085739587129</v>
      </c>
      <c r="E2994" s="1">
        <v>1.508634622499436</v>
      </c>
      <c r="F2994" s="1">
        <v>20.690011364975671</v>
      </c>
      <c r="G2994" s="1">
        <v>15.42928470503783</v>
      </c>
      <c r="H2994" s="1"/>
      <c r="I2994" s="1">
        <v>2.4808224205725562</v>
      </c>
      <c r="J2994" s="1">
        <v>0.7959689772382651</v>
      </c>
      <c r="K2994" s="1">
        <v>13.06306619358055</v>
      </c>
      <c r="L2994" s="1">
        <v>15.10012609984671</v>
      </c>
      <c r="M2994" s="1">
        <v>5.3224728351086069E-2</v>
      </c>
      <c r="N2994" s="1">
        <v>6.7117722693032258</v>
      </c>
      <c r="O2994" s="1"/>
      <c r="P2994" s="1">
        <v>2.8343291367232881</v>
      </c>
      <c r="Q2994" s="1">
        <v>5.7643355377398802</v>
      </c>
      <c r="R2994" s="1">
        <v>0.46857362439764738</v>
      </c>
      <c r="S2994" s="1">
        <v>0.31034482758382542</v>
      </c>
      <c r="T2994" s="1">
        <v>3.7076196101594858</v>
      </c>
    </row>
    <row r="2995" spans="1:20" x14ac:dyDescent="0.3">
      <c r="A2995" s="25">
        <v>40939</v>
      </c>
      <c r="B2995" s="1">
        <v>4.3920488489252119</v>
      </c>
      <c r="C2995" s="1">
        <v>0.92649373906756283</v>
      </c>
      <c r="D2995" s="1">
        <v>0.84450135684104743</v>
      </c>
      <c r="E2995" s="1">
        <v>1.5284938648523649</v>
      </c>
      <c r="F2995" s="1">
        <v>21.064831529810871</v>
      </c>
      <c r="G2995" s="1">
        <v>15.43728108693494</v>
      </c>
      <c r="H2995" s="1"/>
      <c r="I2995" s="1">
        <v>2.4644109561424412</v>
      </c>
      <c r="J2995" s="1">
        <v>0.8037878638097411</v>
      </c>
      <c r="K2995" s="1">
        <v>13.047081478615491</v>
      </c>
      <c r="L2995" s="1">
        <v>14.86759841940831</v>
      </c>
      <c r="M2995" s="1">
        <v>5.3078191708782509E-2</v>
      </c>
      <c r="N2995" s="1">
        <v>6.7805133817919616</v>
      </c>
      <c r="O2995" s="1"/>
      <c r="P2995" s="1">
        <v>2.9115851269018651</v>
      </c>
      <c r="Q2995" s="1">
        <v>5.9081401137917808</v>
      </c>
      <c r="R2995" s="1">
        <v>0.46723688767249971</v>
      </c>
      <c r="S2995" s="1">
        <v>0.31034482758382542</v>
      </c>
      <c r="T2995" s="1">
        <v>3.725457767277029</v>
      </c>
    </row>
    <row r="2996" spans="1:20" x14ac:dyDescent="0.3">
      <c r="A2996" s="25">
        <v>40940</v>
      </c>
      <c r="B2996" s="1">
        <v>4.3881029832301186</v>
      </c>
      <c r="C2996" s="1">
        <v>0.97731886609415997</v>
      </c>
      <c r="D2996" s="1">
        <v>0.86354360033071043</v>
      </c>
      <c r="E2996" s="1">
        <v>1.5520894546045161</v>
      </c>
      <c r="F2996" s="1">
        <v>21.553497319871589</v>
      </c>
      <c r="G2996" s="1">
        <v>15.875100073094901</v>
      </c>
      <c r="H2996" s="1"/>
      <c r="I2996" s="1">
        <v>2.4870455134062111</v>
      </c>
      <c r="J2996" s="1">
        <v>0.82680124543935252</v>
      </c>
      <c r="K2996" s="1">
        <v>13.37582486806231</v>
      </c>
      <c r="L2996" s="1">
        <v>15.028845115465691</v>
      </c>
      <c r="M2996" s="1">
        <v>5.2472968454260999E-2</v>
      </c>
      <c r="N2996" s="1">
        <v>6.9663792866129661</v>
      </c>
      <c r="O2996" s="1"/>
      <c r="P2996" s="1">
        <v>2.998498115653669</v>
      </c>
      <c r="Q2996" s="1">
        <v>5.8747207404888284</v>
      </c>
      <c r="R2996" s="1">
        <v>0.47779785367746358</v>
      </c>
      <c r="S2996" s="1">
        <v>0.31896551723816408</v>
      </c>
      <c r="T2996" s="1">
        <v>3.8137625516834079</v>
      </c>
    </row>
    <row r="2997" spans="1:20" x14ac:dyDescent="0.3">
      <c r="A2997" s="25">
        <v>40941</v>
      </c>
      <c r="B2997" s="1">
        <v>4.3645879939023802</v>
      </c>
      <c r="C2997" s="1">
        <v>0.99839518010503159</v>
      </c>
      <c r="D2997" s="1">
        <v>0.89454260144035813</v>
      </c>
      <c r="E2997" s="1">
        <v>1.553046161883967</v>
      </c>
      <c r="F2997" s="1">
        <v>21.568625975578129</v>
      </c>
      <c r="G2997" s="1">
        <v>15.66844304035334</v>
      </c>
      <c r="H2997" s="1"/>
      <c r="I2997" s="1">
        <v>2.482321911928417</v>
      </c>
      <c r="J2997" s="1">
        <v>0.83195872476546562</v>
      </c>
      <c r="K2997" s="1">
        <v>13.57057212964682</v>
      </c>
      <c r="L2997" s="1">
        <v>15.05683574644706</v>
      </c>
      <c r="M2997" s="1">
        <v>5.2723246262885937E-2</v>
      </c>
      <c r="N2997" s="1">
        <v>6.8318393092741188</v>
      </c>
      <c r="O2997" s="1"/>
      <c r="P2997" s="1">
        <v>2.8850283802945711</v>
      </c>
      <c r="Q2997" s="1">
        <v>5.8737080322279311</v>
      </c>
      <c r="R2997" s="1">
        <v>0.48929932847537688</v>
      </c>
      <c r="S2997" s="1">
        <v>0.31034482758382542</v>
      </c>
      <c r="T2997" s="1">
        <v>3.8152982870643881</v>
      </c>
    </row>
    <row r="2998" spans="1:20" x14ac:dyDescent="0.3">
      <c r="A2998" s="25">
        <v>40942</v>
      </c>
      <c r="B2998" s="1">
        <v>4.3582279688931633</v>
      </c>
      <c r="C2998" s="1">
        <v>1.0108534605756041</v>
      </c>
      <c r="D2998" s="1">
        <v>0.91269915915723843</v>
      </c>
      <c r="E2998" s="1">
        <v>1.569856280685026</v>
      </c>
      <c r="F2998" s="1">
        <v>21.858441071877291</v>
      </c>
      <c r="G2998" s="1">
        <v>15.75498707271796</v>
      </c>
      <c r="H2998" s="1"/>
      <c r="I2998" s="1">
        <v>2.543876258355668</v>
      </c>
      <c r="J2998" s="1">
        <v>0.83897453970793112</v>
      </c>
      <c r="K2998" s="1">
        <v>13.704470721701711</v>
      </c>
      <c r="L2998" s="1">
        <v>15.14979986014211</v>
      </c>
      <c r="M2998" s="1">
        <v>5.2604937473301243E-2</v>
      </c>
      <c r="N2998" s="1">
        <v>6.8880133717973653</v>
      </c>
      <c r="O2998" s="1"/>
      <c r="P2998" s="1">
        <v>2.9139993765451719</v>
      </c>
      <c r="Q2998" s="1">
        <v>5.9020638639952772</v>
      </c>
      <c r="R2998" s="1">
        <v>0.49765449426457953</v>
      </c>
      <c r="S2998" s="1">
        <v>0.31034482758382542</v>
      </c>
      <c r="T2998" s="1">
        <v>3.8521559362079199</v>
      </c>
    </row>
    <row r="2999" spans="1:20" x14ac:dyDescent="0.3">
      <c r="A2999" s="25">
        <v>40945</v>
      </c>
      <c r="B2999" s="1">
        <v>4.3770034926838548</v>
      </c>
      <c r="C2999" s="1">
        <v>1.0131116455895821</v>
      </c>
      <c r="D2999" s="1">
        <v>0.9033994588556028</v>
      </c>
      <c r="E2999" s="1">
        <v>1.5641724646672079</v>
      </c>
      <c r="F2999" s="1">
        <v>21.874154228876591</v>
      </c>
      <c r="G2999" s="1">
        <v>15.625580914643169</v>
      </c>
      <c r="H2999" s="1"/>
      <c r="I2999" s="1">
        <v>2.5233810307605098</v>
      </c>
      <c r="J2999" s="1">
        <v>0.84018345936227246</v>
      </c>
      <c r="K2999" s="1">
        <v>13.666453024555061</v>
      </c>
      <c r="L2999" s="1">
        <v>15.139970673937681</v>
      </c>
      <c r="M2999" s="1">
        <v>5.2475875736529738E-2</v>
      </c>
      <c r="N2999" s="1">
        <v>6.9203382232382991</v>
      </c>
      <c r="O2999" s="1"/>
      <c r="P2999" s="1">
        <v>2.9574558709210739</v>
      </c>
      <c r="Q2999" s="1">
        <v>5.9476357366601107</v>
      </c>
      <c r="R2999" s="1">
        <v>0.48963255351390739</v>
      </c>
      <c r="S2999" s="1">
        <v>0.31034482758382542</v>
      </c>
      <c r="T2999" s="1">
        <v>3.8525103366804538</v>
      </c>
    </row>
    <row r="3000" spans="1:20" x14ac:dyDescent="0.3">
      <c r="A3000" s="25">
        <v>40946</v>
      </c>
      <c r="B3000" s="1">
        <v>4.4284822668069008</v>
      </c>
      <c r="C3000" s="1">
        <v>1.010759980950598</v>
      </c>
      <c r="D3000" s="1">
        <v>0.89365691566757532</v>
      </c>
      <c r="E3000" s="1">
        <v>1.570066351026044</v>
      </c>
      <c r="F3000" s="1">
        <v>21.979616381160689</v>
      </c>
      <c r="G3000" s="1">
        <v>15.75209123686737</v>
      </c>
      <c r="H3000" s="1"/>
      <c r="I3000" s="1">
        <v>2.5502479709427792</v>
      </c>
      <c r="J3000" s="1">
        <v>0.84982378362575228</v>
      </c>
      <c r="K3000" s="1">
        <v>14.057086068439849</v>
      </c>
      <c r="L3000" s="1">
        <v>15.212560325689021</v>
      </c>
      <c r="M3000" s="1">
        <v>5.2972699776675361E-2</v>
      </c>
      <c r="N3000" s="1">
        <v>7.0764654631989607</v>
      </c>
      <c r="O3000" s="1"/>
      <c r="P3000" s="1">
        <v>2.9815983678850619</v>
      </c>
      <c r="Q3000" s="1">
        <v>6.1228342694931719</v>
      </c>
      <c r="R3000" s="1">
        <v>0.50133073334136946</v>
      </c>
      <c r="S3000" s="1">
        <v>0.31896551723816408</v>
      </c>
      <c r="T3000" s="1">
        <v>3.8935026580035492</v>
      </c>
    </row>
    <row r="3001" spans="1:20" x14ac:dyDescent="0.3">
      <c r="A3001" s="25">
        <v>40947</v>
      </c>
      <c r="B3001" s="1">
        <v>4.4538372372532828</v>
      </c>
      <c r="C3001" s="1">
        <v>1.0080749620242779</v>
      </c>
      <c r="D3001" s="1">
        <v>0.91624190217022383</v>
      </c>
      <c r="E3001" s="1">
        <v>1.565696904809659</v>
      </c>
      <c r="F3001" s="1">
        <v>21.80008279170529</v>
      </c>
      <c r="G3001" s="1">
        <v>15.63216043008252</v>
      </c>
      <c r="H3001" s="1"/>
      <c r="I3001" s="1">
        <v>2.5924711569830978</v>
      </c>
      <c r="J3001" s="1">
        <v>0.84102786863267431</v>
      </c>
      <c r="K3001" s="1">
        <v>14.266774186972061</v>
      </c>
      <c r="L3001" s="1">
        <v>15.382288189483971</v>
      </c>
      <c r="M3001" s="1">
        <v>5.243704485562526E-2</v>
      </c>
      <c r="N3001" s="1">
        <v>7.0303819544072272</v>
      </c>
      <c r="O3001" s="1"/>
      <c r="P3001" s="1">
        <v>2.921242125475092</v>
      </c>
      <c r="Q3001" s="1">
        <v>6.137012185376844</v>
      </c>
      <c r="R3001" s="1">
        <v>0.50534186586652297</v>
      </c>
      <c r="S3001" s="1">
        <v>0.31034482758382542</v>
      </c>
      <c r="T3001" s="1">
        <v>3.8884229178972292</v>
      </c>
    </row>
    <row r="3002" spans="1:20" x14ac:dyDescent="0.3">
      <c r="A3002" s="25">
        <v>40948</v>
      </c>
      <c r="B3002" s="1">
        <v>4.4853305045841223</v>
      </c>
      <c r="C3002" s="1">
        <v>0.98021259375397396</v>
      </c>
      <c r="D3002" s="1">
        <v>0.90782788756322474</v>
      </c>
      <c r="E3002" s="1">
        <v>1.5665693001886389</v>
      </c>
      <c r="F3002" s="1">
        <v>21.809107524402741</v>
      </c>
      <c r="G3002" s="1">
        <v>15.732153453903329</v>
      </c>
      <c r="H3002" s="1"/>
      <c r="I3002" s="1">
        <v>2.571664806340288</v>
      </c>
      <c r="J3002" s="1">
        <v>0.83748772114682224</v>
      </c>
      <c r="K3002" s="1">
        <v>14.140635701925991</v>
      </c>
      <c r="L3002" s="1">
        <v>15.23199353335543</v>
      </c>
      <c r="M3002" s="1">
        <v>5.2122428995095088E-2</v>
      </c>
      <c r="N3002" s="1">
        <v>7.0286019286100174</v>
      </c>
      <c r="O3002" s="1"/>
      <c r="P3002" s="1">
        <v>2.901928128063179</v>
      </c>
      <c r="Q3002" s="1">
        <v>6.1420757266813242</v>
      </c>
      <c r="R3002" s="1">
        <v>0.51302842378001112</v>
      </c>
      <c r="S3002" s="1">
        <v>0.31034482758382542</v>
      </c>
      <c r="T3002" s="1">
        <v>3.8706438275251092</v>
      </c>
    </row>
    <row r="3003" spans="1:20" x14ac:dyDescent="0.3">
      <c r="A3003" s="25">
        <v>40949</v>
      </c>
      <c r="B3003" s="1">
        <v>4.5583259459979732</v>
      </c>
      <c r="C3003" s="1">
        <v>0.95529054697841242</v>
      </c>
      <c r="D3003" s="1">
        <v>0.9011852445017916</v>
      </c>
      <c r="E3003" s="1">
        <v>1.564637845488299</v>
      </c>
      <c r="F3003" s="1">
        <v>21.22958572804329</v>
      </c>
      <c r="G3003" s="1">
        <v>15.837723234152071</v>
      </c>
      <c r="H3003" s="1"/>
      <c r="I3003" s="1">
        <v>2.5525143688811651</v>
      </c>
      <c r="J3003" s="1">
        <v>0.82708278318899209</v>
      </c>
      <c r="K3003" s="1">
        <v>13.90846606515051</v>
      </c>
      <c r="L3003" s="1">
        <v>14.934230228067239</v>
      </c>
      <c r="M3003" s="1">
        <v>5.21052667654507E-2</v>
      </c>
      <c r="N3003" s="1">
        <v>6.6227182992519147</v>
      </c>
      <c r="O3003" s="1"/>
      <c r="P3003" s="1">
        <v>2.9477988720823869</v>
      </c>
      <c r="Q3003" s="1">
        <v>6.0337159406852958</v>
      </c>
      <c r="R3003" s="1">
        <v>0.50935219896464323</v>
      </c>
      <c r="S3003" s="1">
        <v>0.31034482758382542</v>
      </c>
      <c r="T3003" s="1">
        <v>3.7800945067926812</v>
      </c>
    </row>
    <row r="3004" spans="1:20" x14ac:dyDescent="0.3">
      <c r="A3004" s="25">
        <v>40952</v>
      </c>
      <c r="B3004" s="1">
        <v>4.5618776231628111</v>
      </c>
      <c r="C3004" s="1">
        <v>1.0076940065747171</v>
      </c>
      <c r="D3004" s="1">
        <v>0.89941387303437192</v>
      </c>
      <c r="E3004" s="1">
        <v>1.5900283350030029</v>
      </c>
      <c r="F3004" s="1">
        <v>21.7329011658857</v>
      </c>
      <c r="G3004" s="1">
        <v>16.14807183425485</v>
      </c>
      <c r="H3004" s="1"/>
      <c r="I3004" s="1">
        <v>2.6158593351028778</v>
      </c>
      <c r="J3004" s="1">
        <v>0.84871700197814026</v>
      </c>
      <c r="K3004" s="1">
        <v>14.270178685681151</v>
      </c>
      <c r="L3004" s="1">
        <v>15.268226467967301</v>
      </c>
      <c r="M3004" s="1">
        <v>5.2440727702356471E-2</v>
      </c>
      <c r="N3004" s="1">
        <v>6.8297520844544533</v>
      </c>
      <c r="O3004" s="1"/>
      <c r="P3004" s="1">
        <v>3.0105693641356628</v>
      </c>
      <c r="Q3004" s="1">
        <v>6.2079017650263344</v>
      </c>
      <c r="R3004" s="1">
        <v>0.52473279626635438</v>
      </c>
      <c r="S3004" s="1">
        <v>0.31896551723816408</v>
      </c>
      <c r="T3004" s="1">
        <v>3.8801535735381041</v>
      </c>
    </row>
    <row r="3005" spans="1:20" x14ac:dyDescent="0.3">
      <c r="A3005" s="25">
        <v>40953</v>
      </c>
      <c r="B3005" s="1">
        <v>4.5299513821961632</v>
      </c>
      <c r="C3005" s="1">
        <v>1.00503961403077</v>
      </c>
      <c r="D3005" s="1">
        <v>0.93439845988710402</v>
      </c>
      <c r="E3005" s="1">
        <v>1.587767055228319</v>
      </c>
      <c r="F3005" s="1">
        <v>21.286027704209271</v>
      </c>
      <c r="G3005" s="1">
        <v>16.004807612948991</v>
      </c>
      <c r="H3005" s="1"/>
      <c r="I3005" s="1">
        <v>2.596176622246225</v>
      </c>
      <c r="J3005" s="1">
        <v>0.87127475645273766</v>
      </c>
      <c r="K3005" s="1">
        <v>14.338594860167779</v>
      </c>
      <c r="L3005" s="1">
        <v>15.312325987924689</v>
      </c>
      <c r="M3005" s="1">
        <v>5.248551583041499E-2</v>
      </c>
      <c r="N3005" s="1">
        <v>6.6214633390561799</v>
      </c>
      <c r="O3005" s="1"/>
      <c r="P3005" s="1">
        <v>3.0443688599383378</v>
      </c>
      <c r="Q3005" s="1">
        <v>6.400316338525756</v>
      </c>
      <c r="R3005" s="1">
        <v>0.51303396501818244</v>
      </c>
      <c r="S3005" s="1">
        <v>0.31034482758382542</v>
      </c>
      <c r="T3005" s="1">
        <v>3.8415829887773238</v>
      </c>
    </row>
    <row r="3006" spans="1:20" x14ac:dyDescent="0.3">
      <c r="A3006" s="25">
        <v>40954</v>
      </c>
      <c r="B3006" s="1">
        <v>4.6025453026605483</v>
      </c>
      <c r="C3006" s="1">
        <v>1.0345485053513339</v>
      </c>
      <c r="D3006" s="1">
        <v>0.96761167527241643</v>
      </c>
      <c r="E3006" s="1">
        <v>1.627425966390742</v>
      </c>
      <c r="F3006" s="1">
        <v>20.98914816605771</v>
      </c>
      <c r="G3006" s="1">
        <v>16.210841605814121</v>
      </c>
      <c r="H3006" s="1"/>
      <c r="I3006" s="1">
        <v>2.662278183475594</v>
      </c>
      <c r="J3006" s="1">
        <v>0.89492293382884736</v>
      </c>
      <c r="K3006" s="1">
        <v>14.170203623659781</v>
      </c>
      <c r="L3006" s="1">
        <v>15.29437472962324</v>
      </c>
      <c r="M3006" s="1">
        <v>5.2794287642207893E-2</v>
      </c>
      <c r="N3006" s="1">
        <v>6.606532359199897</v>
      </c>
      <c r="O3006" s="1"/>
      <c r="P3006" s="1">
        <v>3.1626670945840489</v>
      </c>
      <c r="Q3006" s="1">
        <v>6.5015871666955123</v>
      </c>
      <c r="R3006" s="1">
        <v>0.53716875266241271</v>
      </c>
      <c r="S3006" s="1">
        <v>0.32758620689250278</v>
      </c>
      <c r="T3006" s="1">
        <v>3.8610750147666919</v>
      </c>
    </row>
    <row r="3007" spans="1:20" x14ac:dyDescent="0.3">
      <c r="A3007" s="25">
        <v>40955</v>
      </c>
      <c r="B3007" s="1">
        <v>4.6394872029719663</v>
      </c>
      <c r="C3007" s="1">
        <v>1.0582640262379941</v>
      </c>
      <c r="D3007" s="1">
        <v>0.97646853268766076</v>
      </c>
      <c r="E3007" s="1">
        <v>1.6411174416873731</v>
      </c>
      <c r="F3007" s="1">
        <v>21.125507405675709</v>
      </c>
      <c r="G3007" s="1">
        <v>16.437929576134849</v>
      </c>
      <c r="H3007" s="1"/>
      <c r="I3007" s="1">
        <v>2.686603528674651</v>
      </c>
      <c r="J3007" s="1">
        <v>0.89663990889007994</v>
      </c>
      <c r="K3007" s="1">
        <v>14.15058511993376</v>
      </c>
      <c r="L3007" s="1">
        <v>15.45648723485127</v>
      </c>
      <c r="M3007" s="1">
        <v>5.3908528803995888E-2</v>
      </c>
      <c r="N3007" s="1">
        <v>6.7570169404551823</v>
      </c>
      <c r="O3007" s="1"/>
      <c r="P3007" s="1">
        <v>3.1578385952974362</v>
      </c>
      <c r="Q3007" s="1">
        <v>6.5420954978247394</v>
      </c>
      <c r="R3007" s="1">
        <v>0.53877396922240661</v>
      </c>
      <c r="S3007" s="1">
        <v>0.32758620689250278</v>
      </c>
      <c r="T3007" s="1">
        <v>3.906733608978151</v>
      </c>
    </row>
    <row r="3008" spans="1:20" x14ac:dyDescent="0.3">
      <c r="A3008" s="25">
        <v>40956</v>
      </c>
      <c r="B3008" s="1">
        <v>4.6558217527395396</v>
      </c>
      <c r="C3008" s="1">
        <v>1.041843078999823</v>
      </c>
      <c r="D3008" s="1">
        <v>1.0136673339723501</v>
      </c>
      <c r="E3008" s="1">
        <v>1.661187939334696</v>
      </c>
      <c r="F3008" s="1">
        <v>21.107277005107179</v>
      </c>
      <c r="G3008" s="1">
        <v>16.6867207706619</v>
      </c>
      <c r="H3008" s="1"/>
      <c r="I3008" s="1">
        <v>2.6932619803216782</v>
      </c>
      <c r="J3008" s="1">
        <v>0.90714109279035815</v>
      </c>
      <c r="K3008" s="1">
        <v>14.14512051644952</v>
      </c>
      <c r="L3008" s="1">
        <v>15.35503892933672</v>
      </c>
      <c r="M3008" s="1">
        <v>5.4011108842980972E-2</v>
      </c>
      <c r="N3008" s="1">
        <v>6.8264175535645704</v>
      </c>
      <c r="O3008" s="1"/>
      <c r="P3008" s="1">
        <v>3.1578385952974362</v>
      </c>
      <c r="Q3008" s="1">
        <v>6.8014180072339467</v>
      </c>
      <c r="R3008" s="1">
        <v>0.522861301143136</v>
      </c>
      <c r="S3008" s="1">
        <v>0.33620689654684149</v>
      </c>
      <c r="T3008" s="1">
        <v>3.9103957471943351</v>
      </c>
    </row>
    <row r="3009" spans="1:20" x14ac:dyDescent="0.3">
      <c r="A3009" s="25">
        <v>40961</v>
      </c>
      <c r="B3009" s="1">
        <v>4.6587188776285942</v>
      </c>
      <c r="C3009" s="1">
        <v>1.028256280318977</v>
      </c>
      <c r="D3009" s="1">
        <v>1.0052533194434969</v>
      </c>
      <c r="E3009" s="1">
        <v>1.654858389066431</v>
      </c>
      <c r="F3009" s="1">
        <v>21.106607994582731</v>
      </c>
      <c r="G3009" s="1">
        <v>16.688505858966909</v>
      </c>
      <c r="H3009" s="1"/>
      <c r="I3009" s="1">
        <v>2.6997334358744851</v>
      </c>
      <c r="J3009" s="1">
        <v>0.90301290014404501</v>
      </c>
      <c r="K3009" s="1">
        <v>14.11051014090433</v>
      </c>
      <c r="L3009" s="1">
        <v>15.33258668964007</v>
      </c>
      <c r="M3009" s="1">
        <v>5.4358722432544852E-2</v>
      </c>
      <c r="N3009" s="1">
        <v>6.8470667228346711</v>
      </c>
      <c r="O3009" s="1"/>
      <c r="P3009" s="1">
        <v>3.16990984377943</v>
      </c>
      <c r="Q3009" s="1">
        <v>6.7676849977258193</v>
      </c>
      <c r="R3009" s="1">
        <v>0.51804830111218025</v>
      </c>
      <c r="S3009" s="1">
        <v>0.3448275862011802</v>
      </c>
      <c r="T3009" s="1">
        <v>3.9038393384524568</v>
      </c>
    </row>
    <row r="3010" spans="1:20" x14ac:dyDescent="0.3">
      <c r="A3010" s="25">
        <v>40962</v>
      </c>
      <c r="B3010" s="1">
        <v>4.6268200115896416</v>
      </c>
      <c r="C3010" s="1">
        <v>1.01349591531614</v>
      </c>
      <c r="D3010" s="1">
        <v>0.95211217479573884</v>
      </c>
      <c r="E3010" s="1">
        <v>1.63999135796453</v>
      </c>
      <c r="F3010" s="1">
        <v>21.318941869205968</v>
      </c>
      <c r="G3010" s="1">
        <v>16.465667782299651</v>
      </c>
      <c r="H3010" s="1"/>
      <c r="I3010" s="1">
        <v>2.6356316867463239</v>
      </c>
      <c r="J3010" s="1">
        <v>0.88397842231336088</v>
      </c>
      <c r="K3010" s="1">
        <v>14.029392651393101</v>
      </c>
      <c r="L3010" s="1">
        <v>15.16306292850024</v>
      </c>
      <c r="M3010" s="1">
        <v>5.5274302878104198E-2</v>
      </c>
      <c r="N3010" s="1">
        <v>6.8679624022994332</v>
      </c>
      <c r="O3010" s="1"/>
      <c r="P3010" s="1">
        <v>3.1409388475288291</v>
      </c>
      <c r="Q3010" s="1">
        <v>6.660161030640932</v>
      </c>
      <c r="R3010" s="1">
        <v>0.50447737151165373</v>
      </c>
      <c r="S3010" s="1">
        <v>0.3448275862011802</v>
      </c>
      <c r="T3010" s="1">
        <v>3.8877141169521612</v>
      </c>
    </row>
    <row r="3011" spans="1:20" x14ac:dyDescent="0.3">
      <c r="A3011" s="25">
        <v>40963</v>
      </c>
      <c r="B3011" s="1">
        <v>4.6549451085612104</v>
      </c>
      <c r="C3011" s="1">
        <v>0.99543018743988765</v>
      </c>
      <c r="D3011" s="1">
        <v>0.94635521742894224</v>
      </c>
      <c r="E3011" s="1">
        <v>1.648785552831042</v>
      </c>
      <c r="F3011" s="1">
        <v>21.462615695845049</v>
      </c>
      <c r="G3011" s="1">
        <v>16.531271919023041</v>
      </c>
      <c r="H3011" s="1"/>
      <c r="I3011" s="1">
        <v>2.5686324123244062</v>
      </c>
      <c r="J3011" s="1">
        <v>0.8885387075042237</v>
      </c>
      <c r="K3011" s="1">
        <v>14.119931413211731</v>
      </c>
      <c r="L3011" s="1">
        <v>15.073525798304351</v>
      </c>
      <c r="M3011" s="1">
        <v>5.5688952524834391E-2</v>
      </c>
      <c r="N3011" s="1">
        <v>6.9661904434330451</v>
      </c>
      <c r="O3011" s="1"/>
      <c r="P3011" s="1">
        <v>3.136110347976754</v>
      </c>
      <c r="Q3011" s="1">
        <v>6.7571434324567656</v>
      </c>
      <c r="R3011" s="1">
        <v>0.4858249671893381</v>
      </c>
      <c r="S3011" s="1">
        <v>0.35344827586933519</v>
      </c>
      <c r="T3011" s="1">
        <v>3.894979326639108</v>
      </c>
    </row>
    <row r="3012" spans="1:20" x14ac:dyDescent="0.3">
      <c r="A3012" s="25">
        <v>40966</v>
      </c>
      <c r="B3012" s="1">
        <v>4.6118137544083568</v>
      </c>
      <c r="C3012" s="1">
        <v>0.97015665477795043</v>
      </c>
      <c r="D3012" s="1">
        <v>0.95919766074356361</v>
      </c>
      <c r="E3012" s="1">
        <v>1.6365382953618841</v>
      </c>
      <c r="F3012" s="1">
        <v>21.1837666538148</v>
      </c>
      <c r="G3012" s="1">
        <v>16.86211374895613</v>
      </c>
      <c r="H3012" s="1"/>
      <c r="I3012" s="1">
        <v>2.579321247893275</v>
      </c>
      <c r="J3012" s="1">
        <v>0.88327115071098949</v>
      </c>
      <c r="K3012" s="1">
        <v>14.05703792497885</v>
      </c>
      <c r="L3012" s="1">
        <v>14.940253921985009</v>
      </c>
      <c r="M3012" s="1">
        <v>5.5128266308937711E-2</v>
      </c>
      <c r="N3012" s="1">
        <v>6.8717862979985567</v>
      </c>
      <c r="O3012" s="1"/>
      <c r="P3012" s="1">
        <v>3.0781683554755519</v>
      </c>
      <c r="Q3012" s="1">
        <v>6.720247953552823</v>
      </c>
      <c r="R3012" s="1">
        <v>0.47459502285848237</v>
      </c>
      <c r="S3012" s="1">
        <v>0.35344827586933519</v>
      </c>
      <c r="T3012" s="1">
        <v>3.8535735380980558</v>
      </c>
    </row>
    <row r="3013" spans="1:20" x14ac:dyDescent="0.3">
      <c r="A3013" s="25">
        <v>40967</v>
      </c>
      <c r="B3013" s="1">
        <v>4.6672042198769166</v>
      </c>
      <c r="C3013" s="1">
        <v>0.99393364619066282</v>
      </c>
      <c r="D3013" s="1">
        <v>0.9587548178571722</v>
      </c>
      <c r="E3013" s="1">
        <v>1.644160514628328</v>
      </c>
      <c r="F3013" s="1">
        <v>21.450191919301339</v>
      </c>
      <c r="G3013" s="1">
        <v>16.95390589760401</v>
      </c>
      <c r="H3013" s="1"/>
      <c r="I3013" s="1">
        <v>2.6118024324614248</v>
      </c>
      <c r="J3013" s="1">
        <v>0.89384622737716046</v>
      </c>
      <c r="K3013" s="1">
        <v>14.272577174794151</v>
      </c>
      <c r="L3013" s="1">
        <v>15.30083232295665</v>
      </c>
      <c r="M3013" s="1">
        <v>5.5659580771557957E-2</v>
      </c>
      <c r="N3013" s="1">
        <v>6.8218085303339544</v>
      </c>
      <c r="O3013" s="1"/>
      <c r="P3013" s="1">
        <v>3.04195461002957</v>
      </c>
      <c r="Q3013" s="1">
        <v>6.700218979171817</v>
      </c>
      <c r="R3013" s="1">
        <v>0.48415515817748622</v>
      </c>
      <c r="S3013" s="1">
        <v>0.37931034483235138</v>
      </c>
      <c r="T3013" s="1">
        <v>3.8959243945658648</v>
      </c>
    </row>
    <row r="3014" spans="1:20" x14ac:dyDescent="0.3">
      <c r="A3014" s="25">
        <v>40968</v>
      </c>
      <c r="B3014" s="1">
        <v>4.6681621711056627</v>
      </c>
      <c r="C3014" s="1">
        <v>0.96685225178945056</v>
      </c>
      <c r="D3014" s="1">
        <v>0.97469716122024119</v>
      </c>
      <c r="E3014" s="1">
        <v>1.67470705491391</v>
      </c>
      <c r="F3014" s="1">
        <v>21.385276546235101</v>
      </c>
      <c r="G3014" s="1">
        <v>17.316751286546381</v>
      </c>
      <c r="H3014" s="1"/>
      <c r="I3014" s="1">
        <v>2.5926971223964048</v>
      </c>
      <c r="J3014" s="1">
        <v>0.88323702893859335</v>
      </c>
      <c r="K3014" s="1">
        <v>14.118791990041711</v>
      </c>
      <c r="L3014" s="1">
        <v>15.39518929791222</v>
      </c>
      <c r="M3014" s="1">
        <v>5.6857834151342337E-2</v>
      </c>
      <c r="N3014" s="1">
        <v>6.8022499291895171</v>
      </c>
      <c r="O3014" s="1"/>
      <c r="P3014" s="1">
        <v>3.0902396039575462</v>
      </c>
      <c r="Q3014" s="1">
        <v>6.8362051731303044</v>
      </c>
      <c r="R3014" s="1">
        <v>0.48061216300094539</v>
      </c>
      <c r="S3014" s="1">
        <v>0.37931034483235138</v>
      </c>
      <c r="T3014" s="1">
        <v>3.887241582988783</v>
      </c>
    </row>
    <row r="3015" spans="1:20" x14ac:dyDescent="0.3">
      <c r="A3015" s="25">
        <v>40969</v>
      </c>
      <c r="B3015" s="1">
        <v>4.709999354150634</v>
      </c>
      <c r="C3015" s="1">
        <v>0.99124442690394998</v>
      </c>
      <c r="D3015" s="1">
        <v>1.0017105764305121</v>
      </c>
      <c r="E3015" s="1">
        <v>1.672236610352023</v>
      </c>
      <c r="F3015" s="1">
        <v>21.659682772977369</v>
      </c>
      <c r="G3015" s="1">
        <v>17.68682077336452</v>
      </c>
      <c r="H3015" s="1"/>
      <c r="I3015" s="1">
        <v>2.572834059232286</v>
      </c>
      <c r="J3015" s="1">
        <v>0.88735552024415754</v>
      </c>
      <c r="K3015" s="1">
        <v>14.382608009547431</v>
      </c>
      <c r="L3015" s="1">
        <v>15.675261937033509</v>
      </c>
      <c r="M3015" s="1">
        <v>5.687295632421295E-2</v>
      </c>
      <c r="N3015" s="1">
        <v>6.9271550174169914</v>
      </c>
      <c r="O3015" s="1"/>
      <c r="P3015" s="1">
        <v>3.1143821009215338</v>
      </c>
      <c r="Q3015" s="1">
        <v>6.8520175212650134</v>
      </c>
      <c r="R3015" s="1">
        <v>0.49484969368569509</v>
      </c>
      <c r="S3015" s="1">
        <v>0.38793103448668997</v>
      </c>
      <c r="T3015" s="1">
        <v>3.9461901949202649</v>
      </c>
    </row>
    <row r="3016" spans="1:20" x14ac:dyDescent="0.3">
      <c r="A3016" s="25">
        <v>40970</v>
      </c>
      <c r="B3016" s="1">
        <v>4.7316174360544911</v>
      </c>
      <c r="C3016" s="1">
        <v>1.0294771083567711</v>
      </c>
      <c r="D3016" s="1">
        <v>0.98798244742125396</v>
      </c>
      <c r="E3016" s="1">
        <v>1.6531582500953521</v>
      </c>
      <c r="F3016" s="1">
        <v>21.929971855850091</v>
      </c>
      <c r="G3016" s="1">
        <v>17.65842046349421</v>
      </c>
      <c r="H3016" s="1"/>
      <c r="I3016" s="1">
        <v>2.6569711986030882</v>
      </c>
      <c r="J3016" s="1">
        <v>0.88964847303209249</v>
      </c>
      <c r="K3016" s="1">
        <v>14.620971250110379</v>
      </c>
      <c r="L3016" s="1">
        <v>15.94437470933191</v>
      </c>
      <c r="M3016" s="1">
        <v>5.7689847898849303E-2</v>
      </c>
      <c r="N3016" s="1">
        <v>7.0329485412583033</v>
      </c>
      <c r="O3016" s="1"/>
      <c r="P3016" s="1">
        <v>3.136110347976754</v>
      </c>
      <c r="Q3016" s="1">
        <v>7.0386032290234386</v>
      </c>
      <c r="R3016" s="1">
        <v>0.51002278402249035</v>
      </c>
      <c r="S3016" s="1">
        <v>0.38793103448668997</v>
      </c>
      <c r="T3016" s="1">
        <v>4.0036030714707671</v>
      </c>
    </row>
    <row r="3017" spans="1:20" x14ac:dyDescent="0.3">
      <c r="A3017" s="25">
        <v>40973</v>
      </c>
      <c r="B3017" s="1">
        <v>4.7473367727483016</v>
      </c>
      <c r="C3017" s="1">
        <v>1.018391516044842</v>
      </c>
      <c r="D3017" s="1">
        <v>1.01543870543977</v>
      </c>
      <c r="E3017" s="1">
        <v>1.6531323474081669</v>
      </c>
      <c r="F3017" s="1">
        <v>21.504857283860719</v>
      </c>
      <c r="G3017" s="1">
        <v>17.71622753710329</v>
      </c>
      <c r="H3017" s="1"/>
      <c r="I3017" s="1">
        <v>2.629254687903563</v>
      </c>
      <c r="J3017" s="1">
        <v>0.88131767793600368</v>
      </c>
      <c r="K3017" s="1">
        <v>14.59977986530132</v>
      </c>
      <c r="L3017" s="1">
        <v>15.74700225533979</v>
      </c>
      <c r="M3017" s="1">
        <v>5.6842119872253953E-2</v>
      </c>
      <c r="N3017" s="1">
        <v>6.8843254446594138</v>
      </c>
      <c r="O3017" s="1"/>
      <c r="P3017" s="1">
        <v>3.0902396039575462</v>
      </c>
      <c r="Q3017" s="1">
        <v>7.0027619067388516</v>
      </c>
      <c r="R3017" s="1">
        <v>0.50066228042221916</v>
      </c>
      <c r="S3017" s="1">
        <v>0.37931034483235138</v>
      </c>
      <c r="T3017" s="1">
        <v>3.9553455404607258</v>
      </c>
    </row>
    <row r="3018" spans="1:20" x14ac:dyDescent="0.3">
      <c r="A3018" s="25">
        <v>40974</v>
      </c>
      <c r="B3018" s="1">
        <v>4.667536386728286</v>
      </c>
      <c r="C3018" s="1">
        <v>0.98528752572112877</v>
      </c>
      <c r="D3018" s="1">
        <v>1.002153419316903</v>
      </c>
      <c r="E3018" s="1">
        <v>1.635055513549686</v>
      </c>
      <c r="F3018" s="1">
        <v>20.56552785734878</v>
      </c>
      <c r="G3018" s="1">
        <v>17.592695397954721</v>
      </c>
      <c r="H3018" s="1"/>
      <c r="I3018" s="1">
        <v>2.5625853511175349</v>
      </c>
      <c r="J3018" s="1">
        <v>0.87208879687633856</v>
      </c>
      <c r="K3018" s="1">
        <v>14.33540029036206</v>
      </c>
      <c r="L3018" s="1">
        <v>15.32030540006742</v>
      </c>
      <c r="M3018" s="1">
        <v>5.586430474447697E-2</v>
      </c>
      <c r="N3018" s="1">
        <v>6.6809153744768741</v>
      </c>
      <c r="O3018" s="1"/>
      <c r="P3018" s="1">
        <v>2.9864268671716752</v>
      </c>
      <c r="Q3018" s="1">
        <v>6.8941837828034824</v>
      </c>
      <c r="R3018" s="1">
        <v>0.48662389835430819</v>
      </c>
      <c r="S3018" s="1">
        <v>0.37068965517801272</v>
      </c>
      <c r="T3018" s="1">
        <v>3.846072061429421</v>
      </c>
    </row>
    <row r="3019" spans="1:20" x14ac:dyDescent="0.3">
      <c r="A3019" s="25">
        <v>40975</v>
      </c>
      <c r="B3019" s="1">
        <v>4.6747763299516309</v>
      </c>
      <c r="C3019" s="1">
        <v>1.0305060395767169</v>
      </c>
      <c r="D3019" s="1">
        <v>1.027395462981608</v>
      </c>
      <c r="E3019" s="1">
        <v>1.6616991366145279</v>
      </c>
      <c r="F3019" s="1">
        <v>20.465830536541059</v>
      </c>
      <c r="G3019" s="1">
        <v>18.119175650605179</v>
      </c>
      <c r="H3019" s="1"/>
      <c r="I3019" s="1">
        <v>2.606977892597047</v>
      </c>
      <c r="J3019" s="1">
        <v>0.88245149681108803</v>
      </c>
      <c r="K3019" s="1">
        <v>14.498669621411009</v>
      </c>
      <c r="L3019" s="1">
        <v>15.615964565187991</v>
      </c>
      <c r="M3019" s="1">
        <v>5.6985191041017159E-2</v>
      </c>
      <c r="N3019" s="1">
        <v>6.7457303309698808</v>
      </c>
      <c r="O3019" s="1"/>
      <c r="P3019" s="1">
        <v>3.0202263629743502</v>
      </c>
      <c r="Q3019" s="1">
        <v>6.9468916098421341</v>
      </c>
      <c r="R3019" s="1">
        <v>0.49664964903859632</v>
      </c>
      <c r="S3019" s="1">
        <v>0.37931034483235138</v>
      </c>
      <c r="T3019" s="1">
        <v>3.89935026580036</v>
      </c>
    </row>
    <row r="3020" spans="1:20" x14ac:dyDescent="0.3">
      <c r="A3020" s="25">
        <v>40976</v>
      </c>
      <c r="B3020" s="1">
        <v>4.6837638227723746</v>
      </c>
      <c r="C3020" s="1">
        <v>1.0567758469596991</v>
      </c>
      <c r="D3020" s="1">
        <v>1.0628228927988781</v>
      </c>
      <c r="E3020" s="1">
        <v>1.717102436489842</v>
      </c>
      <c r="F3020" s="1">
        <v>20.658457541566889</v>
      </c>
      <c r="G3020" s="1">
        <v>18.327972041483449</v>
      </c>
      <c r="H3020" s="1"/>
      <c r="I3020" s="1">
        <v>2.6504887836736262</v>
      </c>
      <c r="J3020" s="1">
        <v>0.90409583985898623</v>
      </c>
      <c r="K3020" s="1">
        <v>14.702343991165311</v>
      </c>
      <c r="L3020" s="1">
        <v>15.9061994588663</v>
      </c>
      <c r="M3020" s="1">
        <v>5.7537209397878028E-2</v>
      </c>
      <c r="N3020" s="1">
        <v>6.7509706500527402</v>
      </c>
      <c r="O3020" s="1"/>
      <c r="P3020" s="1">
        <v>3.0854111046709329</v>
      </c>
      <c r="Q3020" s="1">
        <v>6.9985452804925554</v>
      </c>
      <c r="R3020" s="1">
        <v>0.50366709688936229</v>
      </c>
      <c r="S3020" s="1">
        <v>0.38793103448668997</v>
      </c>
      <c r="T3020" s="1">
        <v>3.9520378027170762</v>
      </c>
    </row>
    <row r="3021" spans="1:20" x14ac:dyDescent="0.3">
      <c r="A3021" s="25">
        <v>40977</v>
      </c>
      <c r="B3021" s="1">
        <v>4.7322670764534918</v>
      </c>
      <c r="C3021" s="1">
        <v>1.02428433224216</v>
      </c>
      <c r="D3021" s="1">
        <v>1.0628228927988781</v>
      </c>
      <c r="E3021" s="1">
        <v>1.6963401908744959</v>
      </c>
      <c r="F3021" s="1">
        <v>20.703568051373221</v>
      </c>
      <c r="G3021" s="1">
        <v>18.547007178626949</v>
      </c>
      <c r="H3021" s="1"/>
      <c r="I3021" s="1">
        <v>2.6731086571959279</v>
      </c>
      <c r="J3021" s="1">
        <v>0.89999490801226245</v>
      </c>
      <c r="K3021" s="1">
        <v>14.829790911768599</v>
      </c>
      <c r="L3021" s="1">
        <v>16.07923673163355</v>
      </c>
      <c r="M3021" s="1">
        <v>5.8424989375574693E-2</v>
      </c>
      <c r="N3021" s="1">
        <v>6.6802685278973408</v>
      </c>
      <c r="O3021" s="1"/>
      <c r="P3021" s="1">
        <v>3.1409388475288291</v>
      </c>
      <c r="Q3021" s="1">
        <v>6.9890578716117302</v>
      </c>
      <c r="R3021" s="1">
        <v>0.48608658802790577</v>
      </c>
      <c r="S3021" s="1">
        <v>0.37931034483235138</v>
      </c>
      <c r="T3021" s="1">
        <v>3.9399291199054991</v>
      </c>
    </row>
    <row r="3022" spans="1:20" x14ac:dyDescent="0.3">
      <c r="A3022" s="25">
        <v>40980</v>
      </c>
      <c r="B3022" s="1">
        <v>4.7257866099047154</v>
      </c>
      <c r="C3022" s="1">
        <v>1.023362912580982</v>
      </c>
      <c r="D3022" s="1">
        <v>1.0738939645679331</v>
      </c>
      <c r="E3022" s="1">
        <v>1.6781787011160629</v>
      </c>
      <c r="F3022" s="1">
        <v>20.57951493064807</v>
      </c>
      <c r="G3022" s="1">
        <v>18.765175202361061</v>
      </c>
      <c r="H3022" s="1"/>
      <c r="I3022" s="1">
        <v>2.6777358833619909</v>
      </c>
      <c r="J3022" s="1">
        <v>0.89232730512472613</v>
      </c>
      <c r="K3022" s="1">
        <v>14.748702720887589</v>
      </c>
      <c r="L3022" s="1">
        <v>15.958496562821891</v>
      </c>
      <c r="M3022" s="1">
        <v>5.72970374653805E-2</v>
      </c>
      <c r="N3022" s="1">
        <v>6.6207890598930836</v>
      </c>
      <c r="O3022" s="1"/>
      <c r="P3022" s="1">
        <v>3.186809591548037</v>
      </c>
      <c r="Q3022" s="1">
        <v>6.9732455234770221</v>
      </c>
      <c r="R3022" s="1">
        <v>0.49397233719498401</v>
      </c>
      <c r="S3022" s="1">
        <v>0.37931034483235138</v>
      </c>
      <c r="T3022" s="1">
        <v>3.9210868281157758</v>
      </c>
    </row>
    <row r="3023" spans="1:20" x14ac:dyDescent="0.3">
      <c r="A3023" s="25">
        <v>40981</v>
      </c>
      <c r="B3023" s="1">
        <v>4.8194364897480186</v>
      </c>
      <c r="C3023" s="1">
        <v>1.054563643654979</v>
      </c>
      <c r="D3023" s="1">
        <v>1.0738939645679331</v>
      </c>
      <c r="E3023" s="1">
        <v>1.70761794344674</v>
      </c>
      <c r="F3023" s="1">
        <v>21.62058864318923</v>
      </c>
      <c r="G3023" s="1">
        <v>19.114292480927151</v>
      </c>
      <c r="H3023" s="1"/>
      <c r="I3023" s="1">
        <v>2.7787341772626788</v>
      </c>
      <c r="J3023" s="1">
        <v>0.91693514602613879</v>
      </c>
      <c r="K3023" s="1">
        <v>14.839014515112799</v>
      </c>
      <c r="L3023" s="1">
        <v>16.239159071731759</v>
      </c>
      <c r="M3023" s="1">
        <v>5.8697464485390982E-2</v>
      </c>
      <c r="N3023" s="1">
        <v>6.8548275154021558</v>
      </c>
      <c r="O3023" s="1"/>
      <c r="P3023" s="1">
        <v>3.2350945854760131</v>
      </c>
      <c r="Q3023" s="1">
        <v>7.1661561704893328</v>
      </c>
      <c r="R3023" s="1">
        <v>0.52171131962372685</v>
      </c>
      <c r="S3023" s="1">
        <v>0.39655172414102868</v>
      </c>
      <c r="T3023" s="1">
        <v>4.0398109864146541</v>
      </c>
    </row>
    <row r="3024" spans="1:20" x14ac:dyDescent="0.3">
      <c r="A3024" s="25">
        <v>40982</v>
      </c>
      <c r="B3024" s="1">
        <v>4.8022108385679054</v>
      </c>
      <c r="C3024" s="1">
        <v>1.0238071800852759</v>
      </c>
      <c r="D3024" s="1">
        <v>1.05839446401311</v>
      </c>
      <c r="E3024" s="1">
        <v>1.689639238754552</v>
      </c>
      <c r="F3024" s="1">
        <v>21.775074612183261</v>
      </c>
      <c r="G3024" s="1">
        <v>19.079881629342658</v>
      </c>
      <c r="H3024" s="1"/>
      <c r="I3024" s="1">
        <v>2.7786351148742492</v>
      </c>
      <c r="J3024" s="1">
        <v>0.91142199417470682</v>
      </c>
      <c r="K3024" s="1">
        <v>14.79760974314361</v>
      </c>
      <c r="L3024" s="1">
        <v>16.167021184386311</v>
      </c>
      <c r="M3024" s="1">
        <v>5.8941728988086139E-2</v>
      </c>
      <c r="N3024" s="1">
        <v>6.9084053318474403</v>
      </c>
      <c r="O3024" s="1"/>
      <c r="P3024" s="1">
        <v>3.34132157163973</v>
      </c>
      <c r="Q3024" s="1">
        <v>7.1735352663625722</v>
      </c>
      <c r="R3024" s="1">
        <v>0.52572225023512109</v>
      </c>
      <c r="S3024" s="1">
        <v>0.38793103448668997</v>
      </c>
      <c r="T3024" s="1">
        <v>4.0317188422917951</v>
      </c>
    </row>
    <row r="3025" spans="1:20" x14ac:dyDescent="0.3">
      <c r="A3025" s="25">
        <v>40983</v>
      </c>
      <c r="B3025" s="1">
        <v>4.7336507592267507</v>
      </c>
      <c r="C3025" s="1">
        <v>1.0045326152727101</v>
      </c>
      <c r="D3025" s="1">
        <v>1.0362523204749989</v>
      </c>
      <c r="E3025" s="1">
        <v>1.6649825646802769</v>
      </c>
      <c r="F3025" s="1">
        <v>21.907892961573079</v>
      </c>
      <c r="G3025" s="1">
        <v>18.847347497221119</v>
      </c>
      <c r="H3025" s="1"/>
      <c r="I3025" s="1">
        <v>2.7206561869224548</v>
      </c>
      <c r="J3025" s="1">
        <v>0.91718646116179126</v>
      </c>
      <c r="K3025" s="1">
        <v>14.65042994173371</v>
      </c>
      <c r="L3025" s="1">
        <v>16.112551755481569</v>
      </c>
      <c r="M3025" s="1">
        <v>5.9015402295564651E-2</v>
      </c>
      <c r="N3025" s="1">
        <v>6.8028346282385748</v>
      </c>
      <c r="O3025" s="1"/>
      <c r="P3025" s="1">
        <v>3.331664573066504</v>
      </c>
      <c r="Q3025" s="1">
        <v>7.1925100841242209</v>
      </c>
      <c r="R3025" s="1">
        <v>0.51903792528695825</v>
      </c>
      <c r="S3025" s="1">
        <v>0.38793103448668997</v>
      </c>
      <c r="T3025" s="1">
        <v>4.0017129356172516</v>
      </c>
    </row>
    <row r="3026" spans="1:20" x14ac:dyDescent="0.3">
      <c r="A3026" s="25">
        <v>40984</v>
      </c>
      <c r="B3026" s="1">
        <v>4.7127633412835888</v>
      </c>
      <c r="C3026" s="1">
        <v>0.9828465766506046</v>
      </c>
      <c r="D3026" s="1">
        <v>1.0296096773354191</v>
      </c>
      <c r="E3026" s="1">
        <v>1.651507163946766</v>
      </c>
      <c r="F3026" s="1">
        <v>22.037278486899091</v>
      </c>
      <c r="G3026" s="1">
        <v>18.74231714941412</v>
      </c>
      <c r="H3026" s="1"/>
      <c r="I3026" s="1">
        <v>2.7080558747104679</v>
      </c>
      <c r="J3026" s="1">
        <v>0.91362205593550239</v>
      </c>
      <c r="K3026" s="1">
        <v>14.632833649377799</v>
      </c>
      <c r="L3026" s="1">
        <v>16.20904445322487</v>
      </c>
      <c r="M3026" s="1">
        <v>6.0555795644996628E-2</v>
      </c>
      <c r="N3026" s="1">
        <v>6.8216069977483498</v>
      </c>
      <c r="O3026" s="1"/>
      <c r="P3026" s="1">
        <v>3.338907321996424</v>
      </c>
      <c r="Q3026" s="1">
        <v>7.0364949160158536</v>
      </c>
      <c r="R3026" s="1">
        <v>0.50767376944401321</v>
      </c>
      <c r="S3026" s="1">
        <v>0.38793103448668997</v>
      </c>
      <c r="T3026" s="1">
        <v>3.997873597164801</v>
      </c>
    </row>
    <row r="3027" spans="1:20" x14ac:dyDescent="0.3">
      <c r="A3027" s="25">
        <v>40987</v>
      </c>
      <c r="B3027" s="1">
        <v>4.726291542117842</v>
      </c>
      <c r="C3027" s="1">
        <v>0.96656002460279</v>
      </c>
      <c r="D3027" s="1">
        <v>1.0362523204749989</v>
      </c>
      <c r="E3027" s="1">
        <v>1.6551283109762811</v>
      </c>
      <c r="F3027" s="1">
        <v>22.1074996536749</v>
      </c>
      <c r="G3027" s="1">
        <v>18.952137922723399</v>
      </c>
      <c r="H3027" s="1"/>
      <c r="I3027" s="1">
        <v>2.6846916233225779</v>
      </c>
      <c r="J3027" s="1">
        <v>0.91538364368279579</v>
      </c>
      <c r="K3027" s="1">
        <v>14.66506597859181</v>
      </c>
      <c r="L3027" s="1">
        <v>16.09510458114071</v>
      </c>
      <c r="M3027" s="1">
        <v>6.1426566091540069E-2</v>
      </c>
      <c r="N3027" s="1">
        <v>6.8624986848092826</v>
      </c>
      <c r="O3027" s="1"/>
      <c r="P3027" s="1">
        <v>3.3364930723531172</v>
      </c>
      <c r="Q3027" s="1">
        <v>7.1492896659663936</v>
      </c>
      <c r="R3027" s="1">
        <v>0.50867731674914907</v>
      </c>
      <c r="S3027" s="1">
        <v>0.38793103448668997</v>
      </c>
      <c r="T3027" s="1">
        <v>4.0005906674542286</v>
      </c>
    </row>
    <row r="3028" spans="1:20" x14ac:dyDescent="0.3">
      <c r="A3028" s="25">
        <v>40988</v>
      </c>
      <c r="B3028" s="1">
        <v>4.7291467887092518</v>
      </c>
      <c r="C3028" s="1">
        <v>0.97824866298916557</v>
      </c>
      <c r="D3028" s="1">
        <v>1.0185386055663641</v>
      </c>
      <c r="E3028" s="1">
        <v>1.637980226804566</v>
      </c>
      <c r="F3028" s="1">
        <v>21.866582060692991</v>
      </c>
      <c r="G3028" s="1">
        <v>18.781095444633149</v>
      </c>
      <c r="H3028" s="1"/>
      <c r="I3028" s="1">
        <v>2.6441729661411508</v>
      </c>
      <c r="J3028" s="1">
        <v>0.90841639670928642</v>
      </c>
      <c r="K3028" s="1">
        <v>14.490519127101059</v>
      </c>
      <c r="L3028" s="1">
        <v>15.925390324415289</v>
      </c>
      <c r="M3028" s="1">
        <v>6.0932441210596398E-2</v>
      </c>
      <c r="N3028" s="1">
        <v>6.8065512826438033</v>
      </c>
      <c r="O3028" s="1"/>
      <c r="P3028" s="1">
        <v>3.2954508276205221</v>
      </c>
      <c r="Q3028" s="1">
        <v>7.1155566566893933</v>
      </c>
      <c r="R3028" s="1">
        <v>0.52191359592281117</v>
      </c>
      <c r="S3028" s="1">
        <v>0.37931034483235132</v>
      </c>
      <c r="T3028" s="1">
        <v>3.9748966331955158</v>
      </c>
    </row>
    <row r="3029" spans="1:20" x14ac:dyDescent="0.3">
      <c r="A3029" s="25">
        <v>40989</v>
      </c>
      <c r="B3029" s="1">
        <v>4.6978007888542113</v>
      </c>
      <c r="C3029" s="1">
        <v>0.96250909896419079</v>
      </c>
      <c r="D3029" s="1">
        <v>1.016324391212553</v>
      </c>
      <c r="E3029" s="1">
        <v>1.6222639270365571</v>
      </c>
      <c r="F3029" s="1">
        <v>21.558053776081589</v>
      </c>
      <c r="G3029" s="1">
        <v>18.677289495946351</v>
      </c>
      <c r="H3029" s="1"/>
      <c r="I3029" s="1">
        <v>2.6152241871882431</v>
      </c>
      <c r="J3029" s="1">
        <v>0.90556441703673596</v>
      </c>
      <c r="K3029" s="1">
        <v>14.368479486229891</v>
      </c>
      <c r="L3029" s="1">
        <v>15.78408915528194</v>
      </c>
      <c r="M3029" s="1">
        <v>6.2331611983024247E-2</v>
      </c>
      <c r="N3029" s="1">
        <v>6.8164217242280101</v>
      </c>
      <c r="O3029" s="1"/>
      <c r="P3029" s="1">
        <v>3.4282345606569948</v>
      </c>
      <c r="Q3029" s="1">
        <v>7.1102858738237389</v>
      </c>
      <c r="R3029" s="1">
        <v>0.53194303235749385</v>
      </c>
      <c r="S3029" s="1">
        <v>0.37068965517801261</v>
      </c>
      <c r="T3029" s="1">
        <v>3.9492025989368038</v>
      </c>
    </row>
    <row r="3030" spans="1:20" x14ac:dyDescent="0.3">
      <c r="A3030" s="25">
        <v>40990</v>
      </c>
      <c r="B3030" s="1">
        <v>4.6909790760563466</v>
      </c>
      <c r="C3030" s="1">
        <v>0.93390496505752196</v>
      </c>
      <c r="D3030" s="1">
        <v>0.99639646195010678</v>
      </c>
      <c r="E3030" s="1">
        <v>1.6218656888889771</v>
      </c>
      <c r="F3030" s="1">
        <v>21.107343260544841</v>
      </c>
      <c r="G3030" s="1">
        <v>18.38663833827362</v>
      </c>
      <c r="H3030" s="1"/>
      <c r="I3030" s="1">
        <v>2.608105938546498</v>
      </c>
      <c r="J3030" s="1">
        <v>0.88911173116686837</v>
      </c>
      <c r="K3030" s="1">
        <v>14.24783411233096</v>
      </c>
      <c r="L3030" s="1">
        <v>15.4285744530592</v>
      </c>
      <c r="M3030" s="1">
        <v>6.196062130280245E-2</v>
      </c>
      <c r="N3030" s="1">
        <v>6.7256111033765196</v>
      </c>
      <c r="O3030" s="1"/>
      <c r="P3030" s="1">
        <v>3.399263564406394</v>
      </c>
      <c r="Q3030" s="1">
        <v>7.1788060489970968</v>
      </c>
      <c r="R3030" s="1">
        <v>0.53274783541099291</v>
      </c>
      <c r="S3030" s="1">
        <v>0.37931034483235132</v>
      </c>
      <c r="T3030" s="1">
        <v>3.8882457176609622</v>
      </c>
    </row>
    <row r="3031" spans="1:20" x14ac:dyDescent="0.3">
      <c r="A3031" s="25">
        <v>40991</v>
      </c>
      <c r="B3031" s="1">
        <v>4.6866866722265037</v>
      </c>
      <c r="C3031" s="1">
        <v>0.93993659253006401</v>
      </c>
      <c r="D3031" s="1">
        <v>1.007467533797308</v>
      </c>
      <c r="E3031" s="1">
        <v>1.6538185933124969</v>
      </c>
      <c r="F3031" s="1">
        <v>21.27757185859469</v>
      </c>
      <c r="G3031" s="1">
        <v>18.302231766813229</v>
      </c>
      <c r="H3031" s="1"/>
      <c r="I3031" s="1">
        <v>2.602026486021209</v>
      </c>
      <c r="J3031" s="1">
        <v>0.87911216013562055</v>
      </c>
      <c r="K3031" s="1">
        <v>14.225246036783201</v>
      </c>
      <c r="L3031" s="1">
        <v>15.38775762744171</v>
      </c>
      <c r="M3031" s="1">
        <v>6.2338789583963383E-2</v>
      </c>
      <c r="N3031" s="1">
        <v>6.6186060620612546</v>
      </c>
      <c r="O3031" s="1"/>
      <c r="P3031" s="1">
        <v>3.4209918114616138</v>
      </c>
      <c r="Q3031" s="1">
        <v>7.0934193693008014</v>
      </c>
      <c r="R3031" s="1">
        <v>0.53274842984007398</v>
      </c>
      <c r="S3031" s="1">
        <v>0.37931034483235132</v>
      </c>
      <c r="T3031" s="1">
        <v>3.8873006497342049</v>
      </c>
    </row>
    <row r="3032" spans="1:20" x14ac:dyDescent="0.3">
      <c r="A3032" s="25">
        <v>40994</v>
      </c>
      <c r="B3032" s="1">
        <v>4.7479502390660242</v>
      </c>
      <c r="C3032" s="1">
        <v>0.94034101715774221</v>
      </c>
      <c r="D3032" s="1">
        <v>1.042894963536432</v>
      </c>
      <c r="E3032" s="1">
        <v>1.694913627752771</v>
      </c>
      <c r="F3032" s="1">
        <v>21.536955923093458</v>
      </c>
      <c r="G3032" s="1">
        <v>18.958978147527208</v>
      </c>
      <c r="H3032" s="1"/>
      <c r="I3032" s="1">
        <v>2.640534474590452</v>
      </c>
      <c r="J3032" s="1">
        <v>0.8885431466884891</v>
      </c>
      <c r="K3032" s="1">
        <v>14.423783302701869</v>
      </c>
      <c r="L3032" s="1">
        <v>15.656421149455779</v>
      </c>
      <c r="M3032" s="1">
        <v>6.3471807320631499E-2</v>
      </c>
      <c r="N3032" s="1">
        <v>6.6677065485415037</v>
      </c>
      <c r="O3032" s="1"/>
      <c r="P3032" s="1">
        <v>3.5151475494087991</v>
      </c>
      <c r="Q3032" s="1">
        <v>7.2473262244015828</v>
      </c>
      <c r="R3032" s="1">
        <v>0.53675998307227413</v>
      </c>
      <c r="S3032" s="1">
        <v>0.38793103448668997</v>
      </c>
      <c r="T3032" s="1">
        <v>3.9388068517424739</v>
      </c>
    </row>
    <row r="3033" spans="1:20" x14ac:dyDescent="0.3">
      <c r="A3033" s="25">
        <v>40995</v>
      </c>
      <c r="B3033" s="1">
        <v>4.7438438185620706</v>
      </c>
      <c r="C3033" s="1">
        <v>0.912376227043174</v>
      </c>
      <c r="D3033" s="1">
        <v>1.03846653482881</v>
      </c>
      <c r="E3033" s="1">
        <v>1.6817042555890971</v>
      </c>
      <c r="F3033" s="1">
        <v>21.314547973125769</v>
      </c>
      <c r="G3033" s="1">
        <v>18.951418058904899</v>
      </c>
      <c r="H3033" s="1"/>
      <c r="I3033" s="1">
        <v>2.5905838550646738</v>
      </c>
      <c r="J3033" s="1">
        <v>0.8979022068533441</v>
      </c>
      <c r="K3033" s="1">
        <v>14.445981292833309</v>
      </c>
      <c r="L3033" s="1">
        <v>15.638478188083459</v>
      </c>
      <c r="M3033" s="1">
        <v>6.317442138576003E-2</v>
      </c>
      <c r="N3033" s="1">
        <v>6.5373768408107811</v>
      </c>
      <c r="O3033" s="1"/>
      <c r="P3033" s="1">
        <v>3.493419302353578</v>
      </c>
      <c r="Q3033" s="1">
        <v>7.2494345374091687</v>
      </c>
      <c r="R3033" s="1">
        <v>0.53341605997464081</v>
      </c>
      <c r="S3033" s="1">
        <v>0.38793103448668997</v>
      </c>
      <c r="T3033" s="1">
        <v>3.900590667454229</v>
      </c>
    </row>
    <row r="3034" spans="1:20" x14ac:dyDescent="0.3">
      <c r="A3034" s="25">
        <v>40996</v>
      </c>
      <c r="B3034" s="1">
        <v>4.6992230828059114</v>
      </c>
      <c r="C3034" s="1">
        <v>0.91321698743861845</v>
      </c>
      <c r="D3034" s="1">
        <v>1.026952620173363</v>
      </c>
      <c r="E3034" s="1">
        <v>1.6511970477670601</v>
      </c>
      <c r="F3034" s="1">
        <v>20.900321199037531</v>
      </c>
      <c r="G3034" s="1">
        <v>18.60421293833355</v>
      </c>
      <c r="H3034" s="1"/>
      <c r="I3034" s="1">
        <v>2.587034171296037</v>
      </c>
      <c r="J3034" s="1">
        <v>0.87759875627209438</v>
      </c>
      <c r="K3034" s="1">
        <v>14.19718125636016</v>
      </c>
      <c r="L3034" s="1">
        <v>15.310456221825859</v>
      </c>
      <c r="M3034" s="1">
        <v>6.2856269288049479E-2</v>
      </c>
      <c r="N3034" s="1">
        <v>6.4514844347860238</v>
      </c>
      <c r="O3034" s="1"/>
      <c r="P3034" s="1">
        <v>3.47651955431951</v>
      </c>
      <c r="Q3034" s="1">
        <v>7.3158463995749408</v>
      </c>
      <c r="R3034" s="1">
        <v>0.52673168022073735</v>
      </c>
      <c r="S3034" s="1">
        <v>0.37931034483235132</v>
      </c>
      <c r="T3034" s="1">
        <v>3.844004725339639</v>
      </c>
    </row>
    <row r="3035" spans="1:20" x14ac:dyDescent="0.3">
      <c r="A3035" s="25">
        <v>40997</v>
      </c>
      <c r="B3035" s="1">
        <v>4.6873047453725807</v>
      </c>
      <c r="C3035" s="1">
        <v>0.90070369164569664</v>
      </c>
      <c r="D3035" s="1">
        <v>1.016767234098944</v>
      </c>
      <c r="E3035" s="1">
        <v>1.6404609250422779</v>
      </c>
      <c r="F3035" s="1">
        <v>21.033440192274941</v>
      </c>
      <c r="G3035" s="1">
        <v>18.686765901612741</v>
      </c>
      <c r="H3035" s="1"/>
      <c r="I3035" s="1">
        <v>2.6158082000628848</v>
      </c>
      <c r="J3035" s="1">
        <v>0.86881580958044669</v>
      </c>
      <c r="K3035" s="1">
        <v>13.954311593434531</v>
      </c>
      <c r="L3035" s="1">
        <v>15.122807526368099</v>
      </c>
      <c r="M3035" s="1">
        <v>6.3326996740016878E-2</v>
      </c>
      <c r="N3035" s="1">
        <v>6.4615366879018969</v>
      </c>
      <c r="O3035" s="1"/>
      <c r="P3035" s="1">
        <v>3.5006620512834981</v>
      </c>
      <c r="Q3035" s="1">
        <v>7.3263879648439953</v>
      </c>
      <c r="R3035" s="1">
        <v>0.52546309051736906</v>
      </c>
      <c r="S3035" s="1">
        <v>0.3620689655236739</v>
      </c>
      <c r="T3035" s="1">
        <v>3.8317188422917949</v>
      </c>
    </row>
    <row r="3036" spans="1:20" x14ac:dyDescent="0.3">
      <c r="A3036" s="25">
        <v>40998</v>
      </c>
      <c r="B3036" s="1">
        <v>4.6882661863795612</v>
      </c>
      <c r="C3036" s="1">
        <v>0.87685435349989982</v>
      </c>
      <c r="D3036" s="1">
        <v>1.053523192419096</v>
      </c>
      <c r="E3036" s="1">
        <v>1.6341078738780861</v>
      </c>
      <c r="F3036" s="1">
        <v>21.071013380012189</v>
      </c>
      <c r="G3036" s="1">
        <v>18.431674120718661</v>
      </c>
      <c r="H3036" s="1"/>
      <c r="I3036" s="1">
        <v>2.6771224626870151</v>
      </c>
      <c r="J3036" s="1">
        <v>0.8605588285454232</v>
      </c>
      <c r="K3036" s="1">
        <v>13.92438583466893</v>
      </c>
      <c r="L3036" s="1">
        <v>14.91031204404681</v>
      </c>
      <c r="M3036" s="1">
        <v>6.2977759305490502E-2</v>
      </c>
      <c r="N3036" s="1">
        <v>6.4316736466549358</v>
      </c>
      <c r="O3036" s="1"/>
      <c r="P3036" s="1">
        <v>3.5344615470861722</v>
      </c>
      <c r="Q3036" s="1">
        <v>7.3432544695980591</v>
      </c>
      <c r="R3036" s="1">
        <v>0.52312214667742896</v>
      </c>
      <c r="S3036" s="1">
        <v>0.37068965517801261</v>
      </c>
      <c r="T3036" s="1">
        <v>3.810395747194335</v>
      </c>
    </row>
    <row r="3037" spans="1:20" x14ac:dyDescent="0.3">
      <c r="A3037" s="25">
        <v>41001</v>
      </c>
      <c r="B3037" s="1">
        <v>4.7893289150116871</v>
      </c>
      <c r="C3037" s="1">
        <v>0.85599809605271537</v>
      </c>
      <c r="D3037" s="1">
        <v>1.086736407882555</v>
      </c>
      <c r="E3037" s="1">
        <v>1.653910069589976</v>
      </c>
      <c r="F3037" s="1">
        <v>21.60917264218277</v>
      </c>
      <c r="G3037" s="1">
        <v>18.80801352480718</v>
      </c>
      <c r="H3037" s="1"/>
      <c r="I3037" s="1">
        <v>2.7334308778148269</v>
      </c>
      <c r="J3037" s="1">
        <v>0.87703711631804848</v>
      </c>
      <c r="K3037" s="1">
        <v>14.24162199940862</v>
      </c>
      <c r="L3037" s="1">
        <v>14.982202628667229</v>
      </c>
      <c r="M3037" s="1">
        <v>6.3371367586090951E-2</v>
      </c>
      <c r="N3037" s="1">
        <v>6.4478202753828384</v>
      </c>
      <c r="O3037" s="1"/>
      <c r="P3037" s="1">
        <v>3.5489470452114729</v>
      </c>
      <c r="Q3037" s="1">
        <v>7.7638629297501627</v>
      </c>
      <c r="R3037" s="1">
        <v>0.52646503227065156</v>
      </c>
      <c r="S3037" s="1">
        <v>0.3620689655236739</v>
      </c>
      <c r="T3037" s="1">
        <v>3.852096869462498</v>
      </c>
    </row>
    <row r="3038" spans="1:20" x14ac:dyDescent="0.3">
      <c r="A3038" s="25">
        <v>41002</v>
      </c>
      <c r="B3038" s="1">
        <v>4.711403933710784</v>
      </c>
      <c r="C3038" s="1">
        <v>0.85036807882455656</v>
      </c>
      <c r="D3038" s="1">
        <v>1.0743368074543249</v>
      </c>
      <c r="E3038" s="1">
        <v>1.658981434599514</v>
      </c>
      <c r="F3038" s="1">
        <v>21.20065495845223</v>
      </c>
      <c r="G3038" s="1">
        <v>18.65714262404402</v>
      </c>
      <c r="H3038" s="1"/>
      <c r="I3038" s="1">
        <v>2.7252924430682119</v>
      </c>
      <c r="J3038" s="1">
        <v>0.8772756752073767</v>
      </c>
      <c r="K3038" s="1">
        <v>14.15187141921661</v>
      </c>
      <c r="L3038" s="1">
        <v>14.8230322832882</v>
      </c>
      <c r="M3038" s="1">
        <v>6.3357222479013181E-2</v>
      </c>
      <c r="N3038" s="1">
        <v>6.2330096077377277</v>
      </c>
      <c r="O3038" s="1"/>
      <c r="P3038" s="1">
        <v>3.5248045482474848</v>
      </c>
      <c r="Q3038" s="1">
        <v>7.538273429849081</v>
      </c>
      <c r="R3038" s="1">
        <v>0.51830668088738818</v>
      </c>
      <c r="S3038" s="1">
        <v>0.3620689655236739</v>
      </c>
      <c r="T3038" s="1">
        <v>3.797046662728889</v>
      </c>
    </row>
    <row r="3039" spans="1:20" x14ac:dyDescent="0.3">
      <c r="A3039" s="25">
        <v>41003</v>
      </c>
      <c r="B3039" s="1">
        <v>4.7010525242398682</v>
      </c>
      <c r="C3039" s="1">
        <v>0.88336895227000944</v>
      </c>
      <c r="D3039" s="1">
        <v>1.049537606597865</v>
      </c>
      <c r="E3039" s="1">
        <v>1.6421246086920129</v>
      </c>
      <c r="F3039" s="1">
        <v>20.846417075673578</v>
      </c>
      <c r="G3039" s="1">
        <v>18.508342506906541</v>
      </c>
      <c r="H3039" s="1"/>
      <c r="I3039" s="1">
        <v>2.7139377520047918</v>
      </c>
      <c r="J3039" s="1">
        <v>0.86232640747236755</v>
      </c>
      <c r="K3039" s="1">
        <v>13.996033899561301</v>
      </c>
      <c r="L3039" s="1">
        <v>14.29428283071927</v>
      </c>
      <c r="M3039" s="1">
        <v>6.2265983397858327E-2</v>
      </c>
      <c r="N3039" s="1">
        <v>6.0760902669030443</v>
      </c>
      <c r="O3039" s="1"/>
      <c r="P3039" s="1">
        <v>3.693802026729939</v>
      </c>
      <c r="Q3039" s="1">
        <v>7.347471095844357</v>
      </c>
      <c r="R3039" s="1">
        <v>0.52071304402666929</v>
      </c>
      <c r="S3039" s="1">
        <v>0.3620689655236739</v>
      </c>
      <c r="T3039" s="1">
        <v>3.75239220318961</v>
      </c>
    </row>
    <row r="3040" spans="1:20" x14ac:dyDescent="0.3">
      <c r="A3040" s="25">
        <v>41004</v>
      </c>
      <c r="B3040" s="1">
        <v>4.7242166660596423</v>
      </c>
      <c r="C3040" s="1">
        <v>0.88212124039067297</v>
      </c>
      <c r="D3040" s="1">
        <v>1.075665336035353</v>
      </c>
      <c r="E3040" s="1">
        <v>1.6580727732728271</v>
      </c>
      <c r="F3040" s="1">
        <v>20.83953703066641</v>
      </c>
      <c r="G3040" s="1">
        <v>18.479683595649728</v>
      </c>
      <c r="H3040" s="1"/>
      <c r="I3040" s="1">
        <v>2.7194491878019948</v>
      </c>
      <c r="J3040" s="1">
        <v>0.86698676878914072</v>
      </c>
      <c r="K3040" s="1">
        <v>13.90030619548317</v>
      </c>
      <c r="L3040" s="1">
        <v>14.10144115653522</v>
      </c>
      <c r="M3040" s="1">
        <v>6.302384922693241E-2</v>
      </c>
      <c r="N3040" s="1">
        <v>6.1700084588551034</v>
      </c>
      <c r="O3040" s="1"/>
      <c r="P3040" s="1">
        <v>3.7300157719104599</v>
      </c>
      <c r="Q3040" s="1">
        <v>7.5108653598259627</v>
      </c>
      <c r="R3040" s="1">
        <v>0.52672981032129296</v>
      </c>
      <c r="S3040" s="1">
        <v>0.37068965517801261</v>
      </c>
      <c r="T3040" s="1">
        <v>3.7620200826934491</v>
      </c>
    </row>
    <row r="3041" spans="1:20" x14ac:dyDescent="0.3">
      <c r="A3041" s="25">
        <v>41008</v>
      </c>
      <c r="B3041" s="1">
        <v>4.6905697029027706</v>
      </c>
      <c r="C3041" s="1">
        <v>0.85697118429319352</v>
      </c>
      <c r="D3041" s="1">
        <v>1.055737406851053</v>
      </c>
      <c r="E3041" s="1">
        <v>1.6392123923789781</v>
      </c>
      <c r="F3041" s="1">
        <v>20.677005411246661</v>
      </c>
      <c r="G3041" s="1">
        <v>18.370164554288419</v>
      </c>
      <c r="H3041" s="1"/>
      <c r="I3041" s="1">
        <v>2.6891059838448328</v>
      </c>
      <c r="J3041" s="1">
        <v>0.856346467641111</v>
      </c>
      <c r="K3041" s="1">
        <v>13.869054349164029</v>
      </c>
      <c r="L3041" s="1">
        <v>13.976957229071211</v>
      </c>
      <c r="M3041" s="1">
        <v>6.2782021985409511E-2</v>
      </c>
      <c r="N3041" s="1">
        <v>6.0400235399108144</v>
      </c>
      <c r="O3041" s="1"/>
      <c r="P3041" s="1">
        <v>3.7058732749464731</v>
      </c>
      <c r="Q3041" s="1">
        <v>7.4528867499216593</v>
      </c>
      <c r="R3041" s="1">
        <v>0.52298639454834617</v>
      </c>
      <c r="S3041" s="1">
        <v>0.3620689655236739</v>
      </c>
      <c r="T3041" s="1">
        <v>3.7166568222091021</v>
      </c>
    </row>
    <row r="3042" spans="1:20" x14ac:dyDescent="0.3">
      <c r="A3042" s="25">
        <v>41009</v>
      </c>
      <c r="B3042" s="1">
        <v>4.6679584214762349</v>
      </c>
      <c r="C3042" s="1">
        <v>0.82177254775154029</v>
      </c>
      <c r="D3042" s="1">
        <v>1.0681370072011369</v>
      </c>
      <c r="E3042" s="1">
        <v>1.6044431558046639</v>
      </c>
      <c r="F3042" s="1">
        <v>20.404659843583961</v>
      </c>
      <c r="G3042" s="1">
        <v>18.246766158114841</v>
      </c>
      <c r="H3042" s="1"/>
      <c r="I3042" s="1">
        <v>2.6435504994866341</v>
      </c>
      <c r="J3042" s="1">
        <v>0.85022913844192172</v>
      </c>
      <c r="K3042" s="1">
        <v>13.674762230913981</v>
      </c>
      <c r="L3042" s="1">
        <v>13.88915297464645</v>
      </c>
      <c r="M3042" s="1">
        <v>6.196505177434581E-2</v>
      </c>
      <c r="N3042" s="1">
        <v>5.8370809338043879</v>
      </c>
      <c r="O3042" s="1"/>
      <c r="P3042" s="1">
        <v>3.6938020267299398</v>
      </c>
      <c r="Q3042" s="1">
        <v>7.2800050770592284</v>
      </c>
      <c r="R3042" s="1">
        <v>0.50874818288391221</v>
      </c>
      <c r="S3042" s="1">
        <v>0.33620689654684138</v>
      </c>
      <c r="T3042" s="1">
        <v>3.6466627288836442</v>
      </c>
    </row>
    <row r="3043" spans="1:20" x14ac:dyDescent="0.3">
      <c r="A3043" s="25">
        <v>41010</v>
      </c>
      <c r="B3043" s="1">
        <v>4.621100970792182</v>
      </c>
      <c r="C3043" s="1">
        <v>0.79677823924389779</v>
      </c>
      <c r="D3043" s="1">
        <v>1.0304953631082019</v>
      </c>
      <c r="E3043" s="1">
        <v>1.5939418471743441</v>
      </c>
      <c r="F3043" s="1">
        <v>20.328984064260609</v>
      </c>
      <c r="G3043" s="1">
        <v>18.031873045331789</v>
      </c>
      <c r="H3043" s="1"/>
      <c r="I3043" s="1">
        <v>2.6431534477074972</v>
      </c>
      <c r="J3043" s="1">
        <v>0.83526190839422498</v>
      </c>
      <c r="K3043" s="1">
        <v>13.451552482899819</v>
      </c>
      <c r="L3043" s="1">
        <v>13.964043136009829</v>
      </c>
      <c r="M3043" s="1">
        <v>6.1171685377934742E-2</v>
      </c>
      <c r="N3043" s="1">
        <v>5.87512186508493</v>
      </c>
      <c r="O3043" s="1"/>
      <c r="P3043" s="1">
        <v>3.8217572602143379</v>
      </c>
      <c r="Q3043" s="1">
        <v>7.2209723107666939</v>
      </c>
      <c r="R3043" s="1">
        <v>0.49571495774612179</v>
      </c>
      <c r="S3043" s="1">
        <v>0.32758620689250267</v>
      </c>
      <c r="T3043" s="1">
        <v>3.620378027170708</v>
      </c>
    </row>
    <row r="3044" spans="1:20" x14ac:dyDescent="0.3">
      <c r="A3044" s="25">
        <v>41011</v>
      </c>
      <c r="B3044" s="1">
        <v>4.6310583770672782</v>
      </c>
      <c r="C3044" s="1">
        <v>0.82721137092812158</v>
      </c>
      <c r="D3044" s="1">
        <v>1.0141101768587411</v>
      </c>
      <c r="E3044" s="1">
        <v>1.637466523188704</v>
      </c>
      <c r="F3044" s="1">
        <v>21.191095640064962</v>
      </c>
      <c r="G3044" s="1">
        <v>18.29318712674246</v>
      </c>
      <c r="H3044" s="1"/>
      <c r="I3044" s="1">
        <v>2.7204094494839191</v>
      </c>
      <c r="J3044" s="1">
        <v>0.8394210767679785</v>
      </c>
      <c r="K3044" s="1">
        <v>13.80962190723185</v>
      </c>
      <c r="L3044" s="1">
        <v>14.388010297304209</v>
      </c>
      <c r="M3044" s="1">
        <v>6.1868639831932443E-2</v>
      </c>
      <c r="N3044" s="1">
        <v>6.0739371156581523</v>
      </c>
      <c r="O3044" s="1"/>
      <c r="P3044" s="1">
        <v>3.862799504946933</v>
      </c>
      <c r="Q3044" s="1">
        <v>7.3685542266135924</v>
      </c>
      <c r="R3044" s="1">
        <v>0.50112929773104886</v>
      </c>
      <c r="S3044" s="1">
        <v>0.33620689654684138</v>
      </c>
      <c r="T3044" s="1">
        <v>3.724630832841116</v>
      </c>
    </row>
    <row r="3045" spans="1:20" x14ac:dyDescent="0.3">
      <c r="A3045" s="25">
        <v>41012</v>
      </c>
      <c r="B3045" s="1">
        <v>4.5701975516830284</v>
      </c>
      <c r="C3045" s="1">
        <v>0.79959132561896973</v>
      </c>
      <c r="D3045" s="1">
        <v>0.99152519035609277</v>
      </c>
      <c r="E3045" s="1">
        <v>1.613964662032207</v>
      </c>
      <c r="F3045" s="1">
        <v>21.153491284835411</v>
      </c>
      <c r="G3045" s="1">
        <v>18.08980378053154</v>
      </c>
      <c r="H3045" s="1"/>
      <c r="I3045" s="1">
        <v>2.714199794912898</v>
      </c>
      <c r="J3045" s="1">
        <v>0.82714349147771349</v>
      </c>
      <c r="K3045" s="1">
        <v>13.45543562007961</v>
      </c>
      <c r="L3045" s="1">
        <v>13.933216032963781</v>
      </c>
      <c r="M3045" s="1">
        <v>6.0910773465699751E-2</v>
      </c>
      <c r="N3045" s="1">
        <v>5.9896520213052344</v>
      </c>
      <c r="O3045" s="1"/>
      <c r="P3045" s="1">
        <v>3.8507282564649392</v>
      </c>
      <c r="Q3045" s="1">
        <v>7.2894924859400518</v>
      </c>
      <c r="R3045" s="1">
        <v>0.50968452677053744</v>
      </c>
      <c r="S3045" s="1">
        <v>0.31896551723816408</v>
      </c>
      <c r="T3045" s="1">
        <v>3.6683402244536381</v>
      </c>
    </row>
    <row r="3046" spans="1:20" x14ac:dyDescent="0.3">
      <c r="A3046" s="25">
        <v>41015</v>
      </c>
      <c r="B3046" s="1">
        <v>4.5639702513858964</v>
      </c>
      <c r="C3046" s="1">
        <v>0.81609493162650748</v>
      </c>
      <c r="D3046" s="1">
        <v>0.99196803324248439</v>
      </c>
      <c r="E3046" s="1">
        <v>1.628705859218418</v>
      </c>
      <c r="F3046" s="1">
        <v>20.928371312951079</v>
      </c>
      <c r="G3046" s="1">
        <v>18.078180230951169</v>
      </c>
      <c r="H3046" s="1"/>
      <c r="I3046" s="1">
        <v>2.7203016533210191</v>
      </c>
      <c r="J3046" s="1">
        <v>0.83287144208974362</v>
      </c>
      <c r="K3046" s="1">
        <v>13.38300356579917</v>
      </c>
      <c r="L3046" s="1">
        <v>13.76665103784385</v>
      </c>
      <c r="M3046" s="1">
        <v>6.0391354417248293E-2</v>
      </c>
      <c r="N3046" s="1">
        <v>5.9510623406718643</v>
      </c>
      <c r="O3046" s="1"/>
      <c r="P3046" s="1">
        <v>3.8796992527155401</v>
      </c>
      <c r="Q3046" s="1">
        <v>7.3147922429555852</v>
      </c>
      <c r="R3046" s="1">
        <v>0.51616705143634645</v>
      </c>
      <c r="S3046" s="1">
        <v>0.32758620689250278</v>
      </c>
      <c r="T3046" s="1">
        <v>3.659421145894866</v>
      </c>
    </row>
    <row r="3047" spans="1:20" x14ac:dyDescent="0.3">
      <c r="A3047" s="25">
        <v>41016</v>
      </c>
      <c r="B3047" s="1">
        <v>4.5923194925968911</v>
      </c>
      <c r="C3047" s="1">
        <v>0.83629279845688209</v>
      </c>
      <c r="D3047" s="1">
        <v>1.007910376605553</v>
      </c>
      <c r="E3047" s="1">
        <v>1.661222419611426</v>
      </c>
      <c r="F3047" s="1">
        <v>21.3899215574694</v>
      </c>
      <c r="G3047" s="1">
        <v>18.530370246257309</v>
      </c>
      <c r="H3047" s="1"/>
      <c r="I3047" s="1">
        <v>2.7325625968994109</v>
      </c>
      <c r="J3047" s="1">
        <v>0.86136001101368931</v>
      </c>
      <c r="K3047" s="1">
        <v>13.41478997385202</v>
      </c>
      <c r="L3047" s="1">
        <v>13.727879073080761</v>
      </c>
      <c r="M3047" s="1">
        <v>5.9706331288933663E-2</v>
      </c>
      <c r="N3047" s="1">
        <v>5.9803510579882362</v>
      </c>
      <c r="O3047" s="1"/>
      <c r="P3047" s="1">
        <v>3.87245650378562</v>
      </c>
      <c r="Q3047" s="1">
        <v>7.2473262244015819</v>
      </c>
      <c r="R3047" s="1">
        <v>0.51322590789998535</v>
      </c>
      <c r="S3047" s="1">
        <v>0.32758620689250278</v>
      </c>
      <c r="T3047" s="1">
        <v>3.7033668044890771</v>
      </c>
    </row>
    <row r="3048" spans="1:20" x14ac:dyDescent="0.3">
      <c r="A3048" s="25">
        <v>41017</v>
      </c>
      <c r="B3048" s="1">
        <v>4.6312752329365132</v>
      </c>
      <c r="C3048" s="1">
        <v>0.82243367289111124</v>
      </c>
      <c r="D3048" s="1">
        <v>1.0362523204749989</v>
      </c>
      <c r="E3048" s="1">
        <v>1.661026558695984</v>
      </c>
      <c r="F3048" s="1">
        <v>21.733367570438091</v>
      </c>
      <c r="G3048" s="1">
        <v>18.76856554411302</v>
      </c>
      <c r="H3048" s="1"/>
      <c r="I3048" s="1">
        <v>2.773460291315303</v>
      </c>
      <c r="J3048" s="1">
        <v>0.85122142275458612</v>
      </c>
      <c r="K3048" s="1">
        <v>13.37973588366399</v>
      </c>
      <c r="L3048" s="1">
        <v>13.76636536561506</v>
      </c>
      <c r="M3048" s="1">
        <v>6.1279216645452668E-2</v>
      </c>
      <c r="N3048" s="1">
        <v>5.9959276344684174</v>
      </c>
      <c r="O3048" s="1"/>
      <c r="P3048" s="1">
        <v>3.9134987485182151</v>
      </c>
      <c r="Q3048" s="1">
        <v>7.3801499485020026</v>
      </c>
      <c r="R3048" s="1">
        <v>0.51249024864738646</v>
      </c>
      <c r="S3048" s="1">
        <v>0.33620689654684149</v>
      </c>
      <c r="T3048" s="1">
        <v>3.7217956290608432</v>
      </c>
    </row>
    <row r="3049" spans="1:20" x14ac:dyDescent="0.3">
      <c r="A3049" s="25">
        <v>41018</v>
      </c>
      <c r="B3049" s="1">
        <v>4.6398282703018747</v>
      </c>
      <c r="C3049" s="1">
        <v>0.80997483405713722</v>
      </c>
      <c r="D3049" s="1">
        <v>1.0406807491826211</v>
      </c>
      <c r="E3049" s="1">
        <v>1.656737122376756</v>
      </c>
      <c r="F3049" s="1">
        <v>21.555713669687879</v>
      </c>
      <c r="G3049" s="1">
        <v>18.849372072623169</v>
      </c>
      <c r="H3049" s="1"/>
      <c r="I3049" s="1">
        <v>2.747625477456614</v>
      </c>
      <c r="J3049" s="1">
        <v>0.84904489657230775</v>
      </c>
      <c r="K3049" s="1">
        <v>13.442570672255471</v>
      </c>
      <c r="L3049" s="1">
        <v>13.80162491324011</v>
      </c>
      <c r="M3049" s="1">
        <v>6.1299759925401043E-2</v>
      </c>
      <c r="N3049" s="1">
        <v>5.8724828439063081</v>
      </c>
      <c r="O3049" s="1"/>
      <c r="P3049" s="1">
        <v>3.990754738431332</v>
      </c>
      <c r="Q3049" s="1">
        <v>7.4423451844214776</v>
      </c>
      <c r="R3049" s="1">
        <v>0.51035134673192495</v>
      </c>
      <c r="S3049" s="1">
        <v>0.33620689654684149</v>
      </c>
      <c r="T3049" s="1">
        <v>3.698641464855291</v>
      </c>
    </row>
    <row r="3050" spans="1:20" x14ac:dyDescent="0.3">
      <c r="A3050" s="25">
        <v>41019</v>
      </c>
      <c r="B3050" s="1">
        <v>4.631138599290316</v>
      </c>
      <c r="C3050" s="1">
        <v>0.78540818194128459</v>
      </c>
      <c r="D3050" s="1">
        <v>1.038909377715201</v>
      </c>
      <c r="E3050" s="1">
        <v>1.652801227040777</v>
      </c>
      <c r="F3050" s="1">
        <v>21.545692435947348</v>
      </c>
      <c r="G3050" s="1">
        <v>18.834482122224589</v>
      </c>
      <c r="H3050" s="1"/>
      <c r="I3050" s="1">
        <v>2.790969185044458</v>
      </c>
      <c r="J3050" s="1">
        <v>0.84271094294431836</v>
      </c>
      <c r="K3050" s="1">
        <v>13.398673689506911</v>
      </c>
      <c r="L3050" s="1">
        <v>13.9414884744332</v>
      </c>
      <c r="M3050" s="1">
        <v>6.1864065664753262E-2</v>
      </c>
      <c r="N3050" s="1">
        <v>5.8909783545103576</v>
      </c>
      <c r="O3050" s="1"/>
      <c r="P3050" s="1">
        <v>3.9014275000362222</v>
      </c>
      <c r="Q3050" s="1">
        <v>7.51613614246049</v>
      </c>
      <c r="R3050" s="1">
        <v>0.50767751709221498</v>
      </c>
      <c r="S3050" s="1">
        <v>0.32758620689250278</v>
      </c>
      <c r="T3050" s="1">
        <v>3.6913171884229219</v>
      </c>
    </row>
    <row r="3051" spans="1:20" x14ac:dyDescent="0.3">
      <c r="A3051" s="25">
        <v>41022</v>
      </c>
      <c r="B3051" s="1">
        <v>4.641791561355868</v>
      </c>
      <c r="C3051" s="1">
        <v>0.75090576160432154</v>
      </c>
      <c r="D3051" s="1">
        <v>1.0118959625049311</v>
      </c>
      <c r="E3051" s="1">
        <v>1.618004229106105</v>
      </c>
      <c r="F3051" s="1">
        <v>21.263541427473129</v>
      </c>
      <c r="G3051" s="1">
        <v>18.41333416802922</v>
      </c>
      <c r="H3051" s="1"/>
      <c r="I3051" s="1">
        <v>2.726582783708086</v>
      </c>
      <c r="J3051" s="1">
        <v>0.82558019050935827</v>
      </c>
      <c r="K3051" s="1">
        <v>13.2403893721331</v>
      </c>
      <c r="L3051" s="1">
        <v>13.79731139823126</v>
      </c>
      <c r="M3051" s="1">
        <v>6.2814428986117374E-2</v>
      </c>
      <c r="N3051" s="1">
        <v>5.8397796643370237</v>
      </c>
      <c r="O3051" s="1"/>
      <c r="P3051" s="1">
        <v>3.853142506108246</v>
      </c>
      <c r="Q3051" s="1">
        <v>7.2937091121863498</v>
      </c>
      <c r="R3051" s="1">
        <v>0.49330720772267639</v>
      </c>
      <c r="S3051" s="1">
        <v>0.31034482758382542</v>
      </c>
      <c r="T3051" s="1">
        <v>3.6349084465446002</v>
      </c>
    </row>
    <row r="3052" spans="1:20" x14ac:dyDescent="0.3">
      <c r="A3052" s="25">
        <v>41023</v>
      </c>
      <c r="B3052" s="1">
        <v>4.7293551510348646</v>
      </c>
      <c r="C3052" s="1">
        <v>0.76759370555666551</v>
      </c>
      <c r="D3052" s="1">
        <v>1.010567433845756</v>
      </c>
      <c r="E3052" s="1">
        <v>1.6366147656677961</v>
      </c>
      <c r="F3052" s="1">
        <v>21.38126228745509</v>
      </c>
      <c r="G3052" s="1">
        <v>18.575159420599729</v>
      </c>
      <c r="H3052" s="1"/>
      <c r="I3052" s="1">
        <v>2.8120260352042168</v>
      </c>
      <c r="J3052" s="1">
        <v>0.82733538466937151</v>
      </c>
      <c r="K3052" s="1">
        <v>13.231952556026201</v>
      </c>
      <c r="L3052" s="1">
        <v>13.76384358068349</v>
      </c>
      <c r="M3052" s="1">
        <v>6.4388047075415178E-2</v>
      </c>
      <c r="N3052" s="1">
        <v>5.8339147922745189</v>
      </c>
      <c r="O3052" s="1"/>
      <c r="P3052" s="1">
        <v>3.9593694925374252</v>
      </c>
      <c r="Q3052" s="1">
        <v>7.4929446984525434</v>
      </c>
      <c r="R3052" s="1">
        <v>0.49464427770045749</v>
      </c>
      <c r="S3052" s="1">
        <v>0.31896551723816408</v>
      </c>
      <c r="T3052" s="1">
        <v>3.6604252805670452</v>
      </c>
    </row>
    <row r="3053" spans="1:20" x14ac:dyDescent="0.3">
      <c r="A3053" s="25">
        <v>41024</v>
      </c>
      <c r="B3053" s="1">
        <v>4.7453877682105192</v>
      </c>
      <c r="C3053" s="1">
        <v>0.77106607093806678</v>
      </c>
      <c r="D3053" s="1">
        <v>1.0355607368533291</v>
      </c>
      <c r="E3053" s="1">
        <v>1.627011742448415</v>
      </c>
      <c r="F3053" s="1">
        <v>21.20824609638311</v>
      </c>
      <c r="G3053" s="1">
        <v>18.728514341110181</v>
      </c>
      <c r="H3053" s="1"/>
      <c r="I3053" s="1">
        <v>2.7527757056691282</v>
      </c>
      <c r="J3053" s="1">
        <v>0.82563242140218107</v>
      </c>
      <c r="K3053" s="1">
        <v>13.09909462529931</v>
      </c>
      <c r="L3053" s="1">
        <v>13.27477318465731</v>
      </c>
      <c r="M3053" s="1">
        <v>6.4632276936833391E-2</v>
      </c>
      <c r="N3053" s="1">
        <v>5.9220738704319897</v>
      </c>
      <c r="O3053" s="1"/>
      <c r="P3053" s="1">
        <v>3.9352269955734371</v>
      </c>
      <c r="Q3053" s="1">
        <v>7.5488149953492609</v>
      </c>
      <c r="R3053" s="1">
        <v>0.49297363735869748</v>
      </c>
      <c r="S3053" s="1">
        <v>0.32758620689250278</v>
      </c>
      <c r="T3053" s="1">
        <v>3.6473715298287099</v>
      </c>
    </row>
    <row r="3054" spans="1:20" x14ac:dyDescent="0.3">
      <c r="A3054" s="25">
        <v>41025</v>
      </c>
      <c r="B3054" s="1">
        <v>4.7187851180947114</v>
      </c>
      <c r="C3054" s="1">
        <v>0.77882416666465126</v>
      </c>
      <c r="D3054" s="1">
        <v>1.0707778260483041</v>
      </c>
      <c r="E3054" s="1">
        <v>1.631091187363404</v>
      </c>
      <c r="F3054" s="1">
        <v>21.420507513548511</v>
      </c>
      <c r="G3054" s="1">
        <v>18.907304872303019</v>
      </c>
      <c r="H3054" s="1"/>
      <c r="I3054" s="1">
        <v>2.7230593391775728</v>
      </c>
      <c r="J3054" s="1">
        <v>0.82754282034776516</v>
      </c>
      <c r="K3054" s="1">
        <v>13.318769005042469</v>
      </c>
      <c r="L3054" s="1">
        <v>13.32529020449654</v>
      </c>
      <c r="M3054" s="1">
        <v>6.466461905712495E-2</v>
      </c>
      <c r="N3054" s="1">
        <v>5.9644480559956641</v>
      </c>
      <c r="O3054" s="1"/>
      <c r="P3054" s="1">
        <v>3.9255699970002098</v>
      </c>
      <c r="Q3054" s="1">
        <v>7.6078477616417954</v>
      </c>
      <c r="R3054" s="1">
        <v>0.49658400931826091</v>
      </c>
      <c r="S3054" s="1">
        <v>0.33620689654684149</v>
      </c>
      <c r="T3054" s="1">
        <v>3.6738334317779131</v>
      </c>
    </row>
    <row r="3055" spans="1:20" x14ac:dyDescent="0.3">
      <c r="A3055" s="25">
        <v>41026</v>
      </c>
      <c r="B3055" s="1">
        <v>4.7397674304212529</v>
      </c>
      <c r="C3055" s="1">
        <v>0.73844079399362261</v>
      </c>
      <c r="D3055" s="1">
        <v>1.052946388475293</v>
      </c>
      <c r="E3055" s="1">
        <v>1.6708679482033979</v>
      </c>
      <c r="F3055" s="1">
        <v>21.217129025848099</v>
      </c>
      <c r="G3055" s="1">
        <v>18.772916867257031</v>
      </c>
      <c r="H3055" s="1"/>
      <c r="I3055" s="1">
        <v>2.7299590122866868</v>
      </c>
      <c r="J3055" s="1">
        <v>0.82055751512736663</v>
      </c>
      <c r="K3055" s="1">
        <v>13.26006607169138</v>
      </c>
      <c r="L3055" s="1">
        <v>13.3905000565058</v>
      </c>
      <c r="M3055" s="1">
        <v>6.6117955523549279E-2</v>
      </c>
      <c r="N3055" s="1">
        <v>5.8620536273454267</v>
      </c>
      <c r="O3055" s="1"/>
      <c r="P3055" s="1">
        <v>3.9424697447688182</v>
      </c>
      <c r="Q3055" s="1">
        <v>7.7596463035038648</v>
      </c>
      <c r="R3055" s="1">
        <v>0.49738652590930532</v>
      </c>
      <c r="S3055" s="1">
        <v>0.32758620689250278</v>
      </c>
      <c r="T3055" s="1">
        <v>3.6438865918487928</v>
      </c>
    </row>
    <row r="3056" spans="1:20" x14ac:dyDescent="0.3">
      <c r="A3056" s="25">
        <v>41029</v>
      </c>
      <c r="B3056" s="1">
        <v>4.7913887463995239</v>
      </c>
      <c r="C3056" s="1">
        <v>0.73104006948504618</v>
      </c>
      <c r="D3056" s="1">
        <v>1.05562110410343</v>
      </c>
      <c r="E3056" s="1">
        <v>1.6825597594906729</v>
      </c>
      <c r="F3056" s="1">
        <v>21.19487394391976</v>
      </c>
      <c r="G3056" s="1">
        <v>18.45687933082322</v>
      </c>
      <c r="H3056" s="1"/>
      <c r="I3056" s="1">
        <v>2.74885232167482</v>
      </c>
      <c r="J3056" s="1">
        <v>0.82207490268667593</v>
      </c>
      <c r="K3056" s="1">
        <v>13.38738613180441</v>
      </c>
      <c r="L3056" s="1">
        <v>13.50524370038581</v>
      </c>
      <c r="M3056" s="1">
        <v>6.6565933688554957E-2</v>
      </c>
      <c r="N3056" s="1">
        <v>5.8796669740658407</v>
      </c>
      <c r="O3056" s="1"/>
      <c r="P3056" s="1">
        <v>3.9690264913761122</v>
      </c>
      <c r="Q3056" s="1">
        <v>7.8893075582084684</v>
      </c>
      <c r="R3056" s="1">
        <v>0.50088208118883537</v>
      </c>
      <c r="S3056" s="1">
        <v>0.33620689654684149</v>
      </c>
      <c r="T3056" s="1">
        <v>3.6515062020082731</v>
      </c>
    </row>
    <row r="3057" spans="1:20" x14ac:dyDescent="0.3">
      <c r="A3057" s="25">
        <v>41031</v>
      </c>
      <c r="B3057" s="1">
        <v>4.7851518355659364</v>
      </c>
      <c r="C3057" s="1">
        <v>0.75412577064285014</v>
      </c>
      <c r="D3057" s="1">
        <v>1.0779104011087659</v>
      </c>
      <c r="E3057" s="1">
        <v>1.716145603097142</v>
      </c>
      <c r="F3057" s="1">
        <v>21.297041652051959</v>
      </c>
      <c r="G3057" s="1">
        <v>18.23365552920076</v>
      </c>
      <c r="H3057" s="1"/>
      <c r="I3057" s="1">
        <v>2.7515912759856951</v>
      </c>
      <c r="J3057" s="1">
        <v>0.83685569685041616</v>
      </c>
      <c r="K3057" s="1">
        <v>13.50366556631591</v>
      </c>
      <c r="L3057" s="1">
        <v>13.23228224084118</v>
      </c>
      <c r="M3057" s="1">
        <v>6.6217993060755362E-2</v>
      </c>
      <c r="N3057" s="1">
        <v>6.0889665077750283</v>
      </c>
      <c r="O3057" s="1"/>
      <c r="P3057" s="1">
        <v>3.903841749679529</v>
      </c>
      <c r="Q3057" s="1">
        <v>7.8007584086541044</v>
      </c>
      <c r="R3057" s="1">
        <v>0.50522326283532981</v>
      </c>
      <c r="S3057" s="1">
        <v>0.33620689654684149</v>
      </c>
      <c r="T3057" s="1">
        <v>3.6871234494979368</v>
      </c>
    </row>
    <row r="3058" spans="1:20" x14ac:dyDescent="0.3">
      <c r="A3058" s="25">
        <v>41032</v>
      </c>
      <c r="B3058" s="1">
        <v>4.716136712148109</v>
      </c>
      <c r="C3058" s="1">
        <v>0.79244653843775337</v>
      </c>
      <c r="D3058" s="1">
        <v>1.0694404681951619</v>
      </c>
      <c r="E3058" s="1">
        <v>1.729982812407812</v>
      </c>
      <c r="F3058" s="1">
        <v>21.049332891253819</v>
      </c>
      <c r="G3058" s="1">
        <v>17.999405512314571</v>
      </c>
      <c r="H3058" s="1"/>
      <c r="I3058" s="1">
        <v>2.769784122490925</v>
      </c>
      <c r="J3058" s="1">
        <v>0.83086830316461513</v>
      </c>
      <c r="K3058" s="1">
        <v>13.453629314635579</v>
      </c>
      <c r="L3058" s="1">
        <v>13.15497260916926</v>
      </c>
      <c r="M3058" s="1">
        <v>6.4614018297717998E-2</v>
      </c>
      <c r="N3058" s="1">
        <v>5.9555725588212196</v>
      </c>
      <c r="O3058" s="1"/>
      <c r="P3058" s="1">
        <v>3.927984246643518</v>
      </c>
      <c r="Q3058" s="1">
        <v>7.9399070722395333</v>
      </c>
      <c r="R3058" s="1">
        <v>0.49987549657518782</v>
      </c>
      <c r="S3058" s="1">
        <v>0.33620689654684149</v>
      </c>
      <c r="T3058" s="1">
        <v>3.6682811577082139</v>
      </c>
    </row>
    <row r="3059" spans="1:20" x14ac:dyDescent="0.3">
      <c r="A3059" s="25">
        <v>41033</v>
      </c>
      <c r="B3059" s="1">
        <v>4.6640005477275137</v>
      </c>
      <c r="C3059" s="1">
        <v>0.7868837090364893</v>
      </c>
      <c r="D3059" s="1">
        <v>1.06542839479203</v>
      </c>
      <c r="E3059" s="1">
        <v>1.6776948157585501</v>
      </c>
      <c r="F3059" s="1">
        <v>20.297446336874788</v>
      </c>
      <c r="G3059" s="1">
        <v>17.904538909094828</v>
      </c>
      <c r="H3059" s="1"/>
      <c r="I3059" s="1">
        <v>2.6833698247105722</v>
      </c>
      <c r="J3059" s="1">
        <v>0.84161494056761466</v>
      </c>
      <c r="K3059" s="1">
        <v>13.207456033551949</v>
      </c>
      <c r="L3059" s="1">
        <v>13.071198279994849</v>
      </c>
      <c r="M3059" s="1">
        <v>6.3860010187503272E-2</v>
      </c>
      <c r="N3059" s="1">
        <v>5.7747997978958301</v>
      </c>
      <c r="O3059" s="1"/>
      <c r="P3059" s="1">
        <v>3.8217572602143388</v>
      </c>
      <c r="Q3059" s="1">
        <v>7.8007584086541044</v>
      </c>
      <c r="R3059" s="1">
        <v>0.49232456848903799</v>
      </c>
      <c r="S3059" s="1">
        <v>0.31034482758382542</v>
      </c>
      <c r="T3059" s="1">
        <v>3.5924394565859461</v>
      </c>
    </row>
    <row r="3060" spans="1:20" x14ac:dyDescent="0.3">
      <c r="A3060" s="25">
        <v>41036</v>
      </c>
      <c r="B3060" s="1">
        <v>4.7171799468855591</v>
      </c>
      <c r="C3060" s="1">
        <v>0.787257667086949</v>
      </c>
      <c r="D3060" s="1">
        <v>1.06542839479203</v>
      </c>
      <c r="E3060" s="1">
        <v>1.6751937887033399</v>
      </c>
      <c r="F3060" s="1">
        <v>20.256226646988189</v>
      </c>
      <c r="G3060" s="1">
        <v>18.063911345497651</v>
      </c>
      <c r="H3060" s="1"/>
      <c r="I3060" s="1">
        <v>2.744689565261857</v>
      </c>
      <c r="J3060" s="1">
        <v>0.85197677519676895</v>
      </c>
      <c r="K3060" s="1">
        <v>13.29689479122665</v>
      </c>
      <c r="L3060" s="1">
        <v>13.15169467958035</v>
      </c>
      <c r="M3060" s="1">
        <v>6.4752186473464798E-2</v>
      </c>
      <c r="N3060" s="1">
        <v>5.841499311565773</v>
      </c>
      <c r="O3060" s="1"/>
      <c r="P3060" s="1">
        <v>3.884527752267616</v>
      </c>
      <c r="Q3060" s="1">
        <v>7.8376538877891733</v>
      </c>
      <c r="R3060" s="1">
        <v>0.51726412211193462</v>
      </c>
      <c r="S3060" s="1">
        <v>0.32758620689250278</v>
      </c>
      <c r="T3060" s="1">
        <v>3.6160661547548769</v>
      </c>
    </row>
    <row r="3061" spans="1:20" x14ac:dyDescent="0.3">
      <c r="A3061" s="25">
        <v>41037</v>
      </c>
      <c r="B3061" s="1">
        <v>4.6899682088254968</v>
      </c>
      <c r="C3061" s="1">
        <v>0.78577079440017694</v>
      </c>
      <c r="D3061" s="1">
        <v>1.0475969572190189</v>
      </c>
      <c r="E3061" s="1">
        <v>1.6403313566235971</v>
      </c>
      <c r="F3061" s="1">
        <v>19.762238354490481</v>
      </c>
      <c r="G3061" s="1">
        <v>17.694701924886989</v>
      </c>
      <c r="H3061" s="1"/>
      <c r="I3061" s="1">
        <v>2.6907253448440049</v>
      </c>
      <c r="J3061" s="1">
        <v>0.83353474557685581</v>
      </c>
      <c r="K3061" s="1">
        <v>13.21675841863434</v>
      </c>
      <c r="L3061" s="1">
        <v>13.159151597507909</v>
      </c>
      <c r="M3061" s="1">
        <v>6.4005241206051805E-2</v>
      </c>
      <c r="N3061" s="1">
        <v>5.7394304516824466</v>
      </c>
      <c r="O3061" s="1"/>
      <c r="P3061" s="1">
        <v>3.8362427583396399</v>
      </c>
      <c r="Q3061" s="1">
        <v>7.8998491237086466</v>
      </c>
      <c r="R3061" s="1">
        <v>0.50366974355148342</v>
      </c>
      <c r="S3061" s="1">
        <v>0.31896551723816408</v>
      </c>
      <c r="T3061" s="1">
        <v>3.5655640874187871</v>
      </c>
    </row>
    <row r="3062" spans="1:20" x14ac:dyDescent="0.3">
      <c r="A3062" s="25">
        <v>41038</v>
      </c>
      <c r="B3062" s="1">
        <v>4.6760240559617872</v>
      </c>
      <c r="C3062" s="1">
        <v>0.76517711520659015</v>
      </c>
      <c r="D3062" s="1">
        <v>1.0168377273782241</v>
      </c>
      <c r="E3062" s="1">
        <v>1.645950288695289</v>
      </c>
      <c r="F3062" s="1">
        <v>19.794251279321159</v>
      </c>
      <c r="G3062" s="1">
        <v>17.46172249611071</v>
      </c>
      <c r="H3062" s="1"/>
      <c r="I3062" s="1">
        <v>2.6462443268649758</v>
      </c>
      <c r="J3062" s="1">
        <v>0.81555537345801743</v>
      </c>
      <c r="K3062" s="1">
        <v>13.016411809645151</v>
      </c>
      <c r="L3062" s="1">
        <v>12.98357367705623</v>
      </c>
      <c r="M3062" s="1">
        <v>6.3892487279291796E-2</v>
      </c>
      <c r="N3062" s="1">
        <v>5.6765479950323012</v>
      </c>
      <c r="O3062" s="1"/>
      <c r="P3062" s="1">
        <v>3.8362427583396399</v>
      </c>
      <c r="Q3062" s="1">
        <v>7.9230405674854678</v>
      </c>
      <c r="R3062" s="1">
        <v>0.49463938415373021</v>
      </c>
      <c r="S3062" s="1">
        <v>0.36206896552367401</v>
      </c>
      <c r="T3062" s="1">
        <v>3.5313644418192589</v>
      </c>
    </row>
    <row r="3063" spans="1:20" x14ac:dyDescent="0.3">
      <c r="A3063" s="25">
        <v>41039</v>
      </c>
      <c r="B3063" s="1">
        <v>4.7062249010940533</v>
      </c>
      <c r="C3063" s="1">
        <v>0.73589875459825016</v>
      </c>
      <c r="D3063" s="1">
        <v>1.0253076602136819</v>
      </c>
      <c r="E3063" s="1">
        <v>1.648131791396529</v>
      </c>
      <c r="F3063" s="1">
        <v>19.867289436731831</v>
      </c>
      <c r="G3063" s="1">
        <v>17.555748243882981</v>
      </c>
      <c r="H3063" s="1"/>
      <c r="I3063" s="1">
        <v>2.6163830126545649</v>
      </c>
      <c r="J3063" s="1">
        <v>0.81896305178724826</v>
      </c>
      <c r="K3063" s="1">
        <v>13.05082674538442</v>
      </c>
      <c r="L3063" s="1">
        <v>13.03982149555141</v>
      </c>
      <c r="M3063" s="1">
        <v>6.4063594560065953E-2</v>
      </c>
      <c r="N3063" s="1">
        <v>5.6759290499463626</v>
      </c>
      <c r="O3063" s="1"/>
      <c r="P3063" s="1">
        <v>3.8265857595009529</v>
      </c>
      <c r="Q3063" s="1">
        <v>8.0115897170398327</v>
      </c>
      <c r="R3063" s="1">
        <v>0.49859477683355102</v>
      </c>
      <c r="S3063" s="1">
        <v>0.37068965517801272</v>
      </c>
      <c r="T3063" s="1">
        <v>3.5264028352037839</v>
      </c>
    </row>
    <row r="3064" spans="1:20" x14ac:dyDescent="0.3">
      <c r="A3064" s="25">
        <v>41040</v>
      </c>
      <c r="B3064" s="1">
        <v>4.6782687141569328</v>
      </c>
      <c r="C3064" s="1">
        <v>0.73577073211247301</v>
      </c>
      <c r="D3064" s="1">
        <v>1.0253076602136819</v>
      </c>
      <c r="E3064" s="1">
        <v>1.6703882571163129</v>
      </c>
      <c r="F3064" s="1">
        <v>19.486805623758581</v>
      </c>
      <c r="G3064" s="1">
        <v>17.67911917105689</v>
      </c>
      <c r="H3064" s="1"/>
      <c r="I3064" s="1">
        <v>2.6241556904821199</v>
      </c>
      <c r="J3064" s="1">
        <v>0.82534026193707211</v>
      </c>
      <c r="K3064" s="1">
        <v>13.267980077491609</v>
      </c>
      <c r="L3064" s="1">
        <v>13.0710305456196</v>
      </c>
      <c r="M3064" s="1">
        <v>6.3121947095265446E-2</v>
      </c>
      <c r="N3064" s="1">
        <v>5.5935487445952212</v>
      </c>
      <c r="O3064" s="1"/>
      <c r="P3064" s="1">
        <v>3.7420870203924559</v>
      </c>
      <c r="Q3064" s="1">
        <v>8.0115897170398327</v>
      </c>
      <c r="R3064" s="1">
        <v>0.50136650080406409</v>
      </c>
      <c r="S3064" s="1">
        <v>0.37068965517801272</v>
      </c>
      <c r="T3064" s="1">
        <v>3.5112226816302461</v>
      </c>
    </row>
    <row r="3065" spans="1:20" x14ac:dyDescent="0.3">
      <c r="A3065" s="25">
        <v>41043</v>
      </c>
      <c r="B3065" s="1">
        <v>4.4989759076579254</v>
      </c>
      <c r="C3065" s="1">
        <v>0.68174730298862263</v>
      </c>
      <c r="D3065" s="1">
        <v>1.003018363286492</v>
      </c>
      <c r="E3065" s="1">
        <v>1.620616957782439</v>
      </c>
      <c r="F3065" s="1">
        <v>19.03208894057126</v>
      </c>
      <c r="G3065" s="1">
        <v>17.339876771005901</v>
      </c>
      <c r="H3065" s="1"/>
      <c r="I3065" s="1">
        <v>2.531159401479476</v>
      </c>
      <c r="J3065" s="1">
        <v>0.79474691028688571</v>
      </c>
      <c r="K3065" s="1">
        <v>12.8373098279112</v>
      </c>
      <c r="L3065" s="1">
        <v>12.73072386654697</v>
      </c>
      <c r="M3065" s="1">
        <v>6.1383480435196321E-2</v>
      </c>
      <c r="N3065" s="1">
        <v>5.4423307298740156</v>
      </c>
      <c r="O3065" s="1"/>
      <c r="P3065" s="1">
        <v>3.7107017744985482</v>
      </c>
      <c r="Q3065" s="1">
        <v>7.7480505816154528</v>
      </c>
      <c r="R3065" s="1">
        <v>0.49098623026414101</v>
      </c>
      <c r="S3065" s="1">
        <v>0.3534482758693353</v>
      </c>
      <c r="T3065" s="1">
        <v>3.3986414648552898</v>
      </c>
    </row>
    <row r="3066" spans="1:20" x14ac:dyDescent="0.3">
      <c r="A3066" s="25">
        <v>41044</v>
      </c>
      <c r="B3066" s="1">
        <v>4.4599406682500078</v>
      </c>
      <c r="C3066" s="1">
        <v>0.62574809062215742</v>
      </c>
      <c r="D3066" s="1">
        <v>0.98206642413429701</v>
      </c>
      <c r="E3066" s="1">
        <v>1.559293413039512</v>
      </c>
      <c r="F3066" s="1">
        <v>18.85240479333147</v>
      </c>
      <c r="G3066" s="1">
        <v>17.221449435738421</v>
      </c>
      <c r="H3066" s="1"/>
      <c r="I3066" s="1">
        <v>2.4868321975570549</v>
      </c>
      <c r="J3066" s="1">
        <v>0.7818886595475969</v>
      </c>
      <c r="K3066" s="1">
        <v>12.8442118894743</v>
      </c>
      <c r="L3066" s="1">
        <v>12.62152935873085</v>
      </c>
      <c r="M3066" s="1">
        <v>6.0710822554121642E-2</v>
      </c>
      <c r="N3066" s="1">
        <v>5.2380861688519831</v>
      </c>
      <c r="O3066" s="1"/>
      <c r="P3066" s="1">
        <v>3.6938020267299412</v>
      </c>
      <c r="Q3066" s="1">
        <v>7.5308943339758398</v>
      </c>
      <c r="R3066" s="1">
        <v>0.48501134679603108</v>
      </c>
      <c r="S3066" s="1">
        <v>0.34482758620118031</v>
      </c>
      <c r="T3066" s="1">
        <v>3.32173656231542</v>
      </c>
    </row>
    <row r="3067" spans="1:20" x14ac:dyDescent="0.3">
      <c r="A3067" s="25">
        <v>41045</v>
      </c>
      <c r="B3067" s="1">
        <v>4.5282105207860726</v>
      </c>
      <c r="C3067" s="1">
        <v>0.61958196312295688</v>
      </c>
      <c r="D3067" s="1">
        <v>1.024416088389734</v>
      </c>
      <c r="E3067" s="1">
        <v>1.5635434152916821</v>
      </c>
      <c r="F3067" s="1">
        <v>18.453078696072939</v>
      </c>
      <c r="G3067" s="1">
        <v>17.114055420671288</v>
      </c>
      <c r="H3067" s="1"/>
      <c r="I3067" s="1">
        <v>2.495907930652201</v>
      </c>
      <c r="J3067" s="1">
        <v>0.77556234825787218</v>
      </c>
      <c r="K3067" s="1">
        <v>12.52603184594169</v>
      </c>
      <c r="L3067" s="1">
        <v>12.409213699940651</v>
      </c>
      <c r="M3067" s="1">
        <v>6.0067554682477452E-2</v>
      </c>
      <c r="N3067" s="1">
        <v>5.3121934478761093</v>
      </c>
      <c r="O3067" s="1"/>
      <c r="P3067" s="1">
        <v>3.645517032801965</v>
      </c>
      <c r="Q3067" s="1">
        <v>7.5393275864684357</v>
      </c>
      <c r="R3067" s="1">
        <v>0.49833152875464481</v>
      </c>
      <c r="S3067" s="1">
        <v>0.3534482758693353</v>
      </c>
      <c r="T3067" s="1">
        <v>3.3010632014176049</v>
      </c>
    </row>
    <row r="3068" spans="1:20" x14ac:dyDescent="0.3">
      <c r="A3068" s="25">
        <v>41046</v>
      </c>
      <c r="B3068" s="1">
        <v>4.4439785943402939</v>
      </c>
      <c r="C3068" s="1">
        <v>0.59734914130520544</v>
      </c>
      <c r="D3068" s="1">
        <v>0.99945207575626038</v>
      </c>
      <c r="E3068" s="1">
        <v>1.518627939589712</v>
      </c>
      <c r="F3068" s="1">
        <v>17.790033344435759</v>
      </c>
      <c r="G3068" s="1">
        <v>16.833084248901351</v>
      </c>
      <c r="H3068" s="1"/>
      <c r="I3068" s="1">
        <v>2.4120830693647668</v>
      </c>
      <c r="J3068" s="1">
        <v>0.76484310127263455</v>
      </c>
      <c r="K3068" s="1">
        <v>12.284771532177031</v>
      </c>
      <c r="L3068" s="1">
        <v>11.938719077065709</v>
      </c>
      <c r="M3068" s="1">
        <v>5.7987907723801892E-2</v>
      </c>
      <c r="N3068" s="1">
        <v>5.0626744544084854</v>
      </c>
      <c r="O3068" s="1"/>
      <c r="P3068" s="1">
        <v>3.5730895421754618</v>
      </c>
      <c r="Q3068" s="1">
        <v>7.2863300163131104</v>
      </c>
      <c r="R3068" s="1">
        <v>0.48341041919982131</v>
      </c>
      <c r="S3068" s="1">
        <v>0.3275862068925029</v>
      </c>
      <c r="T3068" s="1">
        <v>3.191848789131722</v>
      </c>
    </row>
    <row r="3069" spans="1:20" x14ac:dyDescent="0.3">
      <c r="A3069" s="25">
        <v>41047</v>
      </c>
      <c r="B3069" s="1">
        <v>4.4427594779053976</v>
      </c>
      <c r="C3069" s="1">
        <v>0.58615425396473708</v>
      </c>
      <c r="D3069" s="1">
        <v>0.9361504724267744</v>
      </c>
      <c r="E3069" s="1">
        <v>1.544750554846807</v>
      </c>
      <c r="F3069" s="1">
        <v>18.071552073384129</v>
      </c>
      <c r="G3069" s="1">
        <v>16.822661109490198</v>
      </c>
      <c r="H3069" s="1"/>
      <c r="I3069" s="1">
        <v>2.4194934358134592</v>
      </c>
      <c r="J3069" s="1">
        <v>0.77413495078507166</v>
      </c>
      <c r="K3069" s="1">
        <v>12.09629115083295</v>
      </c>
      <c r="L3069" s="1">
        <v>12.108070052249561</v>
      </c>
      <c r="M3069" s="1">
        <v>5.8456450109865873E-2</v>
      </c>
      <c r="N3069" s="1">
        <v>5.2391522987806498</v>
      </c>
      <c r="O3069" s="1"/>
      <c r="P3069" s="1">
        <v>3.5755037918187691</v>
      </c>
      <c r="Q3069" s="1">
        <v>7.3211171822094672</v>
      </c>
      <c r="R3069" s="1">
        <v>0.47425397300274308</v>
      </c>
      <c r="S3069" s="1">
        <v>0.3362068965468416</v>
      </c>
      <c r="T3069" s="1">
        <v>3.2199054932073272</v>
      </c>
    </row>
    <row r="3070" spans="1:20" x14ac:dyDescent="0.3">
      <c r="A3070" s="25">
        <v>41050</v>
      </c>
      <c r="B3070" s="1">
        <v>4.4104413060620633</v>
      </c>
      <c r="C3070" s="1">
        <v>0.60497547407130636</v>
      </c>
      <c r="D3070" s="1">
        <v>0.98786164134161802</v>
      </c>
      <c r="E3070" s="1">
        <v>1.570653104625503</v>
      </c>
      <c r="F3070" s="1">
        <v>18.81725033640797</v>
      </c>
      <c r="G3070" s="1">
        <v>16.941136732838601</v>
      </c>
      <c r="H3070" s="1"/>
      <c r="I3070" s="1">
        <v>2.4797653271960458</v>
      </c>
      <c r="J3070" s="1">
        <v>0.79865055784961481</v>
      </c>
      <c r="K3070" s="1">
        <v>12.521849895794579</v>
      </c>
      <c r="L3070" s="1">
        <v>12.835526000000449</v>
      </c>
      <c r="M3070" s="1">
        <v>5.9218503444604727E-2</v>
      </c>
      <c r="N3070" s="1">
        <v>5.5830613086379364</v>
      </c>
      <c r="O3070" s="1"/>
      <c r="P3070" s="1">
        <v>3.638274283606584</v>
      </c>
      <c r="Q3070" s="1">
        <v>7.3632834439790642</v>
      </c>
      <c r="R3070" s="1">
        <v>0.47770851002495052</v>
      </c>
      <c r="S3070" s="1">
        <v>0.3362068965468416</v>
      </c>
      <c r="T3070" s="1">
        <v>3.3425871234495008</v>
      </c>
    </row>
    <row r="3071" spans="1:20" x14ac:dyDescent="0.3">
      <c r="A3071" s="25">
        <v>41051</v>
      </c>
      <c r="B3071" s="1">
        <v>4.3992813894648863</v>
      </c>
      <c r="C3071" s="1">
        <v>0.55272788907532744</v>
      </c>
      <c r="D3071" s="1">
        <v>0.95621083967687504</v>
      </c>
      <c r="E3071" s="1">
        <v>1.5291618964219471</v>
      </c>
      <c r="F3071" s="1">
        <v>18.521576493900799</v>
      </c>
      <c r="G3071" s="1">
        <v>16.732688050758689</v>
      </c>
      <c r="H3071" s="1"/>
      <c r="I3071" s="1">
        <v>2.4238464341052248</v>
      </c>
      <c r="J3071" s="1">
        <v>0.76504045678067811</v>
      </c>
      <c r="K3071" s="1">
        <v>12.35197198330548</v>
      </c>
      <c r="L3071" s="1">
        <v>12.82707732112512</v>
      </c>
      <c r="M3071" s="1">
        <v>5.9313332414827433E-2</v>
      </c>
      <c r="N3071" s="1">
        <v>5.3191392208947219</v>
      </c>
      <c r="O3071" s="1"/>
      <c r="P3071" s="1">
        <v>3.621374535837977</v>
      </c>
      <c r="Q3071" s="1">
        <v>7.5077028901990204</v>
      </c>
      <c r="R3071" s="1">
        <v>0.44759006136082108</v>
      </c>
      <c r="S3071" s="1">
        <v>0.31034482758382548</v>
      </c>
      <c r="T3071" s="1">
        <v>3.250915534554049</v>
      </c>
    </row>
    <row r="3072" spans="1:20" x14ac:dyDescent="0.3">
      <c r="A3072" s="25">
        <v>41052</v>
      </c>
      <c r="B3072" s="1">
        <v>4.3503374220915827</v>
      </c>
      <c r="C3072" s="1">
        <v>0.5649900427047333</v>
      </c>
      <c r="D3072" s="1">
        <v>0.92010217857980636</v>
      </c>
      <c r="E3072" s="1">
        <v>1.4752313021708079</v>
      </c>
      <c r="F3072" s="1">
        <v>18.517305079291241</v>
      </c>
      <c r="G3072" s="1">
        <v>16.442252624819321</v>
      </c>
      <c r="H3072" s="1"/>
      <c r="I3072" s="1">
        <v>2.4235927012932632</v>
      </c>
      <c r="J3072" s="1">
        <v>0.75497691822897117</v>
      </c>
      <c r="K3072" s="1">
        <v>12.3075612360688</v>
      </c>
      <c r="L3072" s="1">
        <v>12.65508860889093</v>
      </c>
      <c r="M3072" s="1">
        <v>5.7079723961172071E-2</v>
      </c>
      <c r="N3072" s="1">
        <v>5.2691521032091524</v>
      </c>
      <c r="O3072" s="1"/>
      <c r="P3072" s="1">
        <v>3.5851607903919951</v>
      </c>
      <c r="Q3072" s="1">
        <v>7.3495794088519428</v>
      </c>
      <c r="R3072" s="1">
        <v>0.44623425970660507</v>
      </c>
      <c r="S3072" s="1">
        <v>0.32758620689250301</v>
      </c>
      <c r="T3072" s="1">
        <v>3.2261665682220939</v>
      </c>
    </row>
    <row r="3073" spans="1:20" x14ac:dyDescent="0.3">
      <c r="A3073" s="25">
        <v>41053</v>
      </c>
      <c r="B3073" s="1">
        <v>4.3122785836156057</v>
      </c>
      <c r="C3073" s="1">
        <v>0.58926506557939118</v>
      </c>
      <c r="D3073" s="1">
        <v>0.91698167700062216</v>
      </c>
      <c r="E3073" s="1">
        <v>1.4784358611738919</v>
      </c>
      <c r="F3073" s="1">
        <v>18.219512731994239</v>
      </c>
      <c r="G3073" s="1">
        <v>16.316988488178179</v>
      </c>
      <c r="H3073" s="1"/>
      <c r="I3073" s="1">
        <v>2.3664734031955201</v>
      </c>
      <c r="J3073" s="1">
        <v>0.73509222135159602</v>
      </c>
      <c r="K3073" s="1">
        <v>12.251159604147251</v>
      </c>
      <c r="L3073" s="1">
        <v>12.510437136019791</v>
      </c>
      <c r="M3073" s="1">
        <v>5.5715528296172663E-2</v>
      </c>
      <c r="N3073" s="1">
        <v>5.127252879849042</v>
      </c>
      <c r="O3073" s="1"/>
      <c r="P3073" s="1">
        <v>3.527218797890793</v>
      </c>
      <c r="Q3073" s="1">
        <v>7.4318036191524239</v>
      </c>
      <c r="R3073" s="1">
        <v>0.43906760531245731</v>
      </c>
      <c r="S3073" s="1">
        <v>0.32758620689250301</v>
      </c>
      <c r="T3073" s="1">
        <v>3.1933254577672798</v>
      </c>
    </row>
    <row r="3074" spans="1:20" x14ac:dyDescent="0.3">
      <c r="A3074" s="25">
        <v>41054</v>
      </c>
      <c r="B3074" s="1">
        <v>4.2700426757202443</v>
      </c>
      <c r="C3074" s="1">
        <v>0.6113877303429317</v>
      </c>
      <c r="D3074" s="1">
        <v>0.96690970218942318</v>
      </c>
      <c r="E3074" s="1">
        <v>1.5231771817780211</v>
      </c>
      <c r="F3074" s="1">
        <v>18.069502492006329</v>
      </c>
      <c r="G3074" s="1">
        <v>16.579631874766509</v>
      </c>
      <c r="H3074" s="1"/>
      <c r="I3074" s="1">
        <v>2.3920900031345478</v>
      </c>
      <c r="J3074" s="1">
        <v>0.74242419555617445</v>
      </c>
      <c r="K3074" s="1">
        <v>12.403697672772539</v>
      </c>
      <c r="L3074" s="1">
        <v>12.63192962035235</v>
      </c>
      <c r="M3074" s="1">
        <v>5.5690894095669109E-2</v>
      </c>
      <c r="N3074" s="1">
        <v>5.1122509899736119</v>
      </c>
      <c r="O3074" s="1"/>
      <c r="P3074" s="1">
        <v>3.4427200587822959</v>
      </c>
      <c r="Q3074" s="1">
        <v>7.3053048340747608</v>
      </c>
      <c r="R3074" s="1">
        <v>0.458583483594319</v>
      </c>
      <c r="S3074" s="1">
        <v>0.32758620689250301</v>
      </c>
      <c r="T3074" s="1">
        <v>3.2169521559362111</v>
      </c>
    </row>
    <row r="3075" spans="1:20" x14ac:dyDescent="0.3">
      <c r="A3075" s="25">
        <v>41057</v>
      </c>
      <c r="B3075" s="1">
        <v>4.3339575774786594</v>
      </c>
      <c r="C3075" s="1">
        <v>0.62978316248428967</v>
      </c>
      <c r="D3075" s="1">
        <v>0.99989786170730777</v>
      </c>
      <c r="E3075" s="1">
        <v>1.519497925892384</v>
      </c>
      <c r="F3075" s="1">
        <v>18.282267549666781</v>
      </c>
      <c r="G3075" s="1">
        <v>16.911632166623349</v>
      </c>
      <c r="H3075" s="1"/>
      <c r="I3075" s="1">
        <v>2.4138035936868789</v>
      </c>
      <c r="J3075" s="1">
        <v>0.75932728365653834</v>
      </c>
      <c r="K3075" s="1">
        <v>12.502684556664811</v>
      </c>
      <c r="L3075" s="1">
        <v>12.64534077902446</v>
      </c>
      <c r="M3075" s="1">
        <v>5.7814965855724883E-2</v>
      </c>
      <c r="N3075" s="1">
        <v>5.18326323809291</v>
      </c>
      <c r="O3075" s="1"/>
      <c r="P3075" s="1">
        <v>3.5489470452114742</v>
      </c>
      <c r="Q3075" s="1">
        <v>7.3790957921137741</v>
      </c>
      <c r="R3075" s="1">
        <v>0.46786933609780129</v>
      </c>
      <c r="S3075" s="1">
        <v>0.32758620689250301</v>
      </c>
      <c r="T3075" s="1">
        <v>3.2611931482575338</v>
      </c>
    </row>
    <row r="3076" spans="1:20" x14ac:dyDescent="0.3">
      <c r="A3076" s="25">
        <v>41058</v>
      </c>
      <c r="B3076" s="1">
        <v>4.2532158406498759</v>
      </c>
      <c r="C3076" s="1">
        <v>0.58596510324864948</v>
      </c>
      <c r="D3076" s="1">
        <v>0.96066869903105478</v>
      </c>
      <c r="E3076" s="1">
        <v>1.4913902834063979</v>
      </c>
      <c r="F3076" s="1">
        <v>18.408317685947601</v>
      </c>
      <c r="G3076" s="1">
        <v>16.58549446090106</v>
      </c>
      <c r="H3076" s="1"/>
      <c r="I3076" s="1">
        <v>2.4061939613744769</v>
      </c>
      <c r="J3076" s="1">
        <v>0.76222051280936409</v>
      </c>
      <c r="K3076" s="1">
        <v>12.51336921199179</v>
      </c>
      <c r="L3076" s="1">
        <v>12.562085483690071</v>
      </c>
      <c r="M3076" s="1">
        <v>5.6134203209844011E-2</v>
      </c>
      <c r="N3076" s="1">
        <v>5.1925378085115286</v>
      </c>
      <c r="O3076" s="1"/>
      <c r="P3076" s="1">
        <v>3.4982478016401921</v>
      </c>
      <c r="Q3076" s="1">
        <v>7.4001789228830086</v>
      </c>
      <c r="R3076" s="1">
        <v>0.45913812642308671</v>
      </c>
      <c r="S3076" s="1">
        <v>0.31896551723816419</v>
      </c>
      <c r="T3076" s="1">
        <v>3.226993502658007</v>
      </c>
    </row>
    <row r="3077" spans="1:20" x14ac:dyDescent="0.3">
      <c r="A3077" s="25">
        <v>41059</v>
      </c>
      <c r="B3077" s="1">
        <v>4.2474715971934254</v>
      </c>
      <c r="C3077" s="1">
        <v>0.57213315930657205</v>
      </c>
      <c r="D3077" s="1">
        <v>0.96289762878629082</v>
      </c>
      <c r="E3077" s="1">
        <v>1.501662416922847</v>
      </c>
      <c r="F3077" s="1">
        <v>18.197431363387331</v>
      </c>
      <c r="G3077" s="1">
        <v>16.332074059942919</v>
      </c>
      <c r="H3077" s="1"/>
      <c r="I3077" s="1">
        <v>2.3777820941402692</v>
      </c>
      <c r="J3077" s="1">
        <v>0.75212829953745108</v>
      </c>
      <c r="K3077" s="1">
        <v>12.36644582329791</v>
      </c>
      <c r="L3077" s="1">
        <v>12.49283397776586</v>
      </c>
      <c r="M3077" s="1">
        <v>5.615305432537742E-2</v>
      </c>
      <c r="N3077" s="1">
        <v>4.9845231507620813</v>
      </c>
      <c r="O3077" s="1"/>
      <c r="P3077" s="1">
        <v>3.449962807712216</v>
      </c>
      <c r="Q3077" s="1">
        <v>7.2958174251939383</v>
      </c>
      <c r="R3077" s="1">
        <v>0.45300702382844121</v>
      </c>
      <c r="S3077" s="1">
        <v>0.31034482758382548</v>
      </c>
      <c r="T3077" s="1">
        <v>3.177613703484941</v>
      </c>
    </row>
    <row r="3078" spans="1:20" x14ac:dyDescent="0.3">
      <c r="A3078" s="25">
        <v>41060</v>
      </c>
      <c r="B3078" s="1">
        <v>4.3252842203054342</v>
      </c>
      <c r="C3078" s="1">
        <v>0.57492769358628126</v>
      </c>
      <c r="D3078" s="1">
        <v>0.98964478506766085</v>
      </c>
      <c r="E3078" s="1">
        <v>1.5213423089170599</v>
      </c>
      <c r="F3078" s="1">
        <v>18.087290628912761</v>
      </c>
      <c r="G3078" s="1">
        <v>16.37414868850539</v>
      </c>
      <c r="H3078" s="1"/>
      <c r="I3078" s="1">
        <v>2.4307085202277809</v>
      </c>
      <c r="J3078" s="1">
        <v>0.76409113286246688</v>
      </c>
      <c r="K3078" s="1">
        <v>12.63822924694559</v>
      </c>
      <c r="L3078" s="1">
        <v>12.80898416981398</v>
      </c>
      <c r="M3078" s="1">
        <v>5.5553953563782697E-2</v>
      </c>
      <c r="N3078" s="1">
        <v>5.1119757102752388</v>
      </c>
      <c r="O3078" s="1"/>
      <c r="P3078" s="1">
        <v>3.4644483061029772</v>
      </c>
      <c r="Q3078" s="1">
        <v>7.4855656028104329</v>
      </c>
      <c r="R3078" s="1">
        <v>0.47096310937562602</v>
      </c>
      <c r="S3078" s="1">
        <v>0.31896551723816419</v>
      </c>
      <c r="T3078" s="1">
        <v>3.218546958062614</v>
      </c>
    </row>
    <row r="3079" spans="1:20" x14ac:dyDescent="0.3">
      <c r="A3079" s="25">
        <v>41061</v>
      </c>
      <c r="B3079" s="1">
        <v>4.2715860687046936</v>
      </c>
      <c r="C3079" s="1">
        <v>0.5529852984136755</v>
      </c>
      <c r="D3079" s="1">
        <v>0.95175298024454935</v>
      </c>
      <c r="E3079" s="1">
        <v>1.4833593532905771</v>
      </c>
      <c r="F3079" s="1">
        <v>17.813931030208732</v>
      </c>
      <c r="G3079" s="1">
        <v>15.885225096724829</v>
      </c>
      <c r="H3079" s="1"/>
      <c r="I3079" s="1">
        <v>2.417386466242772</v>
      </c>
      <c r="J3079" s="1">
        <v>0.75171938534336935</v>
      </c>
      <c r="K3079" s="1">
        <v>12.457371798612961</v>
      </c>
      <c r="L3079" s="1">
        <v>12.640714805494291</v>
      </c>
      <c r="M3079" s="1">
        <v>5.6120615956120369E-2</v>
      </c>
      <c r="N3079" s="1">
        <v>4.9814220570751173</v>
      </c>
      <c r="O3079" s="1"/>
      <c r="P3079" s="1">
        <v>3.3775353170857132</v>
      </c>
      <c r="Q3079" s="1">
        <v>7.4939988550719034</v>
      </c>
      <c r="R3079" s="1">
        <v>0.44727687463600119</v>
      </c>
      <c r="S3079" s="1">
        <v>0.31034482758382548</v>
      </c>
      <c r="T3079" s="1">
        <v>3.1542823390431209</v>
      </c>
    </row>
    <row r="3080" spans="1:20" x14ac:dyDescent="0.3">
      <c r="A3080" s="25">
        <v>41064</v>
      </c>
      <c r="B3080" s="1">
        <v>4.3279575510878061</v>
      </c>
      <c r="C3080" s="1">
        <v>0.55150210487013007</v>
      </c>
      <c r="D3080" s="1">
        <v>0.9584397693539648</v>
      </c>
      <c r="E3080" s="1">
        <v>1.4850219593488541</v>
      </c>
      <c r="F3080" s="1">
        <v>17.8156150316441</v>
      </c>
      <c r="G3080" s="1">
        <v>15.909689286541109</v>
      </c>
      <c r="H3080" s="1"/>
      <c r="I3080" s="1">
        <v>2.392326677680908</v>
      </c>
      <c r="J3080" s="1">
        <v>0.75201843700200055</v>
      </c>
      <c r="K3080" s="1">
        <v>12.489871158168651</v>
      </c>
      <c r="L3080" s="1">
        <v>12.419875037059461</v>
      </c>
      <c r="M3080" s="1">
        <v>5.5230735551565428E-2</v>
      </c>
      <c r="N3080" s="1">
        <v>5.0434043872390868</v>
      </c>
      <c r="O3080" s="1"/>
      <c r="P3080" s="1">
        <v>3.30510782645921</v>
      </c>
      <c r="Q3080" s="1">
        <v>7.40861217514448</v>
      </c>
      <c r="R3080" s="1">
        <v>0.45555039525815982</v>
      </c>
      <c r="S3080" s="1">
        <v>0.31034482758382548</v>
      </c>
      <c r="T3080" s="1">
        <v>3.155109273479034</v>
      </c>
    </row>
    <row r="3081" spans="1:20" x14ac:dyDescent="0.3">
      <c r="A3081" s="25">
        <v>41065</v>
      </c>
      <c r="B3081" s="1">
        <v>4.261796486746241</v>
      </c>
      <c r="C3081" s="1">
        <v>0.52798742549457278</v>
      </c>
      <c r="D3081" s="1">
        <v>0.94952405056745959</v>
      </c>
      <c r="E3081" s="1">
        <v>1.461427201035657</v>
      </c>
      <c r="F3081" s="1">
        <v>17.636037566894139</v>
      </c>
      <c r="G3081" s="1">
        <v>15.80190094993049</v>
      </c>
      <c r="H3081" s="1"/>
      <c r="I3081" s="1">
        <v>2.347671710360085</v>
      </c>
      <c r="J3081" s="1">
        <v>0.7326651205774356</v>
      </c>
      <c r="K3081" s="1">
        <v>12.46591662943294</v>
      </c>
      <c r="L3081" s="1">
        <v>12.192496170962659</v>
      </c>
      <c r="M3081" s="1">
        <v>5.4671856194334262E-2</v>
      </c>
      <c r="N3081" s="1">
        <v>4.9094400003855929</v>
      </c>
      <c r="O3081" s="1"/>
      <c r="P3081" s="1">
        <v>3.2833795791385292</v>
      </c>
      <c r="Q3081" s="1">
        <v>7.4001789228830104</v>
      </c>
      <c r="R3081" s="1">
        <v>0.44655771852122172</v>
      </c>
      <c r="S3081" s="1">
        <v>0.31034482758382548</v>
      </c>
      <c r="T3081" s="1">
        <v>3.0998818665091581</v>
      </c>
    </row>
    <row r="3082" spans="1:20" x14ac:dyDescent="0.3">
      <c r="A3082" s="25">
        <v>41066</v>
      </c>
      <c r="B3082" s="1">
        <v>4.3897243905181229</v>
      </c>
      <c r="C3082" s="1">
        <v>0.55032013222827958</v>
      </c>
      <c r="D3082" s="1">
        <v>0.97850013660406565</v>
      </c>
      <c r="E3082" s="1">
        <v>1.486871698741653</v>
      </c>
      <c r="F3082" s="1">
        <v>18.152887065815872</v>
      </c>
      <c r="G3082" s="1">
        <v>16.51369921578695</v>
      </c>
      <c r="H3082" s="1"/>
      <c r="I3082" s="1">
        <v>2.424931251716802</v>
      </c>
      <c r="J3082" s="1">
        <v>0.74629130748883621</v>
      </c>
      <c r="K3082" s="1">
        <v>12.936585255426071</v>
      </c>
      <c r="L3082" s="1">
        <v>12.623656374049419</v>
      </c>
      <c r="M3082" s="1">
        <v>5.4739671400448928E-2</v>
      </c>
      <c r="N3082" s="1">
        <v>5.0796268067719419</v>
      </c>
      <c r="O3082" s="1"/>
      <c r="P3082" s="1">
        <v>3.4282345606569962</v>
      </c>
      <c r="Q3082" s="1">
        <v>7.5372192732297272</v>
      </c>
      <c r="R3082" s="1">
        <v>0.46044395037527419</v>
      </c>
      <c r="S3082" s="1">
        <v>0.31896551723816419</v>
      </c>
      <c r="T3082" s="1">
        <v>3.1988186650915562</v>
      </c>
    </row>
    <row r="3083" spans="1:20" x14ac:dyDescent="0.3">
      <c r="A3083" s="25">
        <v>41068</v>
      </c>
      <c r="B3083" s="1">
        <v>4.4207841977444868</v>
      </c>
      <c r="C3083" s="1">
        <v>0.56599518767470114</v>
      </c>
      <c r="D3083" s="1">
        <v>0.99321107259789243</v>
      </c>
      <c r="E3083" s="1">
        <v>1.4993230707310989</v>
      </c>
      <c r="F3083" s="1">
        <v>18.280540118143549</v>
      </c>
      <c r="G3083" s="1">
        <v>16.588229502153428</v>
      </c>
      <c r="H3083" s="1"/>
      <c r="I3083" s="1">
        <v>2.441199056713288</v>
      </c>
      <c r="J3083" s="1">
        <v>0.74403166740878013</v>
      </c>
      <c r="K3083" s="1">
        <v>13.028211581917191</v>
      </c>
      <c r="L3083" s="1">
        <v>12.578829937490569</v>
      </c>
      <c r="M3083" s="1">
        <v>5.532460997920817E-2</v>
      </c>
      <c r="N3083" s="1">
        <v>5.0535979641079374</v>
      </c>
      <c r="O3083" s="1"/>
      <c r="P3083" s="1">
        <v>3.3316645730665049</v>
      </c>
      <c r="Q3083" s="1">
        <v>7.5688439694991434</v>
      </c>
      <c r="R3083" s="1">
        <v>0.46897275105257902</v>
      </c>
      <c r="S3083" s="1">
        <v>0.31896551723816419</v>
      </c>
      <c r="T3083" s="1">
        <v>3.2149438865918509</v>
      </c>
    </row>
    <row r="3084" spans="1:20" x14ac:dyDescent="0.3">
      <c r="A3084" s="25">
        <v>41071</v>
      </c>
      <c r="B3084" s="1">
        <v>4.3844359140788267</v>
      </c>
      <c r="C3084" s="1">
        <v>0.56371695530150967</v>
      </c>
      <c r="D3084" s="1">
        <v>0.99187371482289699</v>
      </c>
      <c r="E3084" s="1">
        <v>1.5024655527402939</v>
      </c>
      <c r="F3084" s="1">
        <v>18.150981286641329</v>
      </c>
      <c r="G3084" s="1">
        <v>16.438177690706201</v>
      </c>
      <c r="H3084" s="1"/>
      <c r="I3084" s="1">
        <v>2.4021157792842058</v>
      </c>
      <c r="J3084" s="1">
        <v>0.7551275938709302</v>
      </c>
      <c r="K3084" s="1">
        <v>12.90588147312098</v>
      </c>
      <c r="L3084" s="1">
        <v>12.71935325897636</v>
      </c>
      <c r="M3084" s="1">
        <v>5.5879395963640707E-2</v>
      </c>
      <c r="N3084" s="1">
        <v>4.8693278198995547</v>
      </c>
      <c r="O3084" s="1"/>
      <c r="P3084" s="1">
        <v>3.302693576815904</v>
      </c>
      <c r="Q3084" s="1">
        <v>7.6742596238075711</v>
      </c>
      <c r="R3084" s="1">
        <v>0.46832169994369982</v>
      </c>
      <c r="S3084" s="1">
        <v>0.31034482758382548</v>
      </c>
      <c r="T3084" s="1">
        <v>3.1896633195510948</v>
      </c>
    </row>
    <row r="3085" spans="1:20" x14ac:dyDescent="0.3">
      <c r="A3085" s="25">
        <v>41072</v>
      </c>
      <c r="B3085" s="1">
        <v>4.4947075017301392</v>
      </c>
      <c r="C3085" s="1">
        <v>0.57079836341322288</v>
      </c>
      <c r="D3085" s="1">
        <v>1.025307660213683</v>
      </c>
      <c r="E3085" s="1">
        <v>1.550258214292338</v>
      </c>
      <c r="F3085" s="1">
        <v>18.515478902943261</v>
      </c>
      <c r="G3085" s="1">
        <v>16.612265286671182</v>
      </c>
      <c r="H3085" s="1"/>
      <c r="I3085" s="1">
        <v>2.4480018263668288</v>
      </c>
      <c r="J3085" s="1">
        <v>0.77561062146960813</v>
      </c>
      <c r="K3085" s="1">
        <v>13.213971476942509</v>
      </c>
      <c r="L3085" s="1">
        <v>12.90191536777508</v>
      </c>
      <c r="M3085" s="1">
        <v>5.7758960774686043E-2</v>
      </c>
      <c r="N3085" s="1">
        <v>4.931705788499384</v>
      </c>
      <c r="O3085" s="1"/>
      <c r="P3085" s="1">
        <v>3.3847780662810938</v>
      </c>
      <c r="Q3085" s="1">
        <v>7.8777118363200627</v>
      </c>
      <c r="R3085" s="1">
        <v>0.48287047029809349</v>
      </c>
      <c r="S3085" s="1">
        <v>0.31896551723816419</v>
      </c>
      <c r="T3085" s="1">
        <v>3.2515652687536951</v>
      </c>
    </row>
    <row r="3086" spans="1:20" x14ac:dyDescent="0.3">
      <c r="A3086" s="25">
        <v>41073</v>
      </c>
      <c r="B3086" s="1">
        <v>4.5106361299170299</v>
      </c>
      <c r="C3086" s="1">
        <v>0.59356355648411729</v>
      </c>
      <c r="D3086" s="1">
        <v>1.034223379000188</v>
      </c>
      <c r="E3086" s="1">
        <v>1.5499037039176371</v>
      </c>
      <c r="F3086" s="1">
        <v>18.64696914733036</v>
      </c>
      <c r="G3086" s="1">
        <v>16.60596560326119</v>
      </c>
      <c r="H3086" s="1"/>
      <c r="I3086" s="1">
        <v>2.4664041763967259</v>
      </c>
      <c r="J3086" s="1">
        <v>0.78131890702668894</v>
      </c>
      <c r="K3086" s="1">
        <v>13.355562074578939</v>
      </c>
      <c r="L3086" s="1">
        <v>12.91520443541746</v>
      </c>
      <c r="M3086" s="1">
        <v>5.720858780072275E-2</v>
      </c>
      <c r="N3086" s="1">
        <v>5.0347899517983539</v>
      </c>
      <c r="O3086" s="1"/>
      <c r="P3086" s="1">
        <v>3.37994956672902</v>
      </c>
      <c r="Q3086" s="1">
        <v>8.0115897170398398</v>
      </c>
      <c r="R3086" s="1">
        <v>0.49813150181105298</v>
      </c>
      <c r="S3086" s="1">
        <v>0.32758620689250301</v>
      </c>
      <c r="T3086" s="1">
        <v>3.2870643827525128</v>
      </c>
    </row>
    <row r="3087" spans="1:20" x14ac:dyDescent="0.3">
      <c r="A3087" s="25">
        <v>41074</v>
      </c>
      <c r="B3087" s="1">
        <v>4.5142970461044438</v>
      </c>
      <c r="C3087" s="1">
        <v>0.59071135815352016</v>
      </c>
      <c r="D3087" s="1">
        <v>1.0319944493230979</v>
      </c>
      <c r="E3087" s="1">
        <v>1.5377252816829869</v>
      </c>
      <c r="F3087" s="1">
        <v>18.64526589675955</v>
      </c>
      <c r="G3087" s="1">
        <v>16.845371381074159</v>
      </c>
      <c r="H3087" s="1"/>
      <c r="I3087" s="1">
        <v>2.4423263687631951</v>
      </c>
      <c r="J3087" s="1">
        <v>0.78581606274490357</v>
      </c>
      <c r="K3087" s="1">
        <v>13.45112308774157</v>
      </c>
      <c r="L3087" s="1">
        <v>12.871441769581381</v>
      </c>
      <c r="M3087" s="1">
        <v>5.7572082496041878E-2</v>
      </c>
      <c r="N3087" s="1">
        <v>4.8694647161288929</v>
      </c>
      <c r="O3087" s="1"/>
      <c r="P3087" s="1">
        <v>3.3340788227098122</v>
      </c>
      <c r="Q3087" s="1">
        <v>7.9061740629625392</v>
      </c>
      <c r="R3087" s="1">
        <v>0.49551837510325558</v>
      </c>
      <c r="S3087" s="1">
        <v>0.32758620689250301</v>
      </c>
      <c r="T3087" s="1">
        <v>3.269403425871237</v>
      </c>
    </row>
    <row r="3088" spans="1:20" x14ac:dyDescent="0.3">
      <c r="A3088" s="25">
        <v>41075</v>
      </c>
      <c r="B3088" s="1">
        <v>4.5302994611643301</v>
      </c>
      <c r="C3088" s="1">
        <v>0.61544575473544705</v>
      </c>
      <c r="D3088" s="1">
        <v>1.0386812384325139</v>
      </c>
      <c r="E3088" s="1">
        <v>1.5434794770387961</v>
      </c>
      <c r="F3088" s="1">
        <v>18.879502787004789</v>
      </c>
      <c r="G3088" s="1">
        <v>16.741275451184489</v>
      </c>
      <c r="H3088" s="1"/>
      <c r="I3088" s="1">
        <v>2.5271642608718339</v>
      </c>
      <c r="J3088" s="1">
        <v>0.79643188279717547</v>
      </c>
      <c r="K3088" s="1">
        <v>13.33664294183683</v>
      </c>
      <c r="L3088" s="1">
        <v>13.038244391023831</v>
      </c>
      <c r="M3088" s="1">
        <v>5.8360969928078793E-2</v>
      </c>
      <c r="N3088" s="1">
        <v>5.0019490915759421</v>
      </c>
      <c r="O3088" s="1"/>
      <c r="P3088" s="1">
        <v>3.3002793269071371</v>
      </c>
      <c r="Q3088" s="1">
        <v>7.7796752778848761</v>
      </c>
      <c r="R3088" s="1">
        <v>0.49913479168963432</v>
      </c>
      <c r="S3088" s="1">
        <v>0.31896551723816419</v>
      </c>
      <c r="T3088" s="1">
        <v>3.3138806851742491</v>
      </c>
    </row>
    <row r="3089" spans="1:20" x14ac:dyDescent="0.3">
      <c r="A3089" s="25">
        <v>41078</v>
      </c>
      <c r="B3089" s="1">
        <v>4.5154620120670188</v>
      </c>
      <c r="C3089" s="1">
        <v>0.61250715367861408</v>
      </c>
      <c r="D3089" s="1">
        <v>1.0520548165731991</v>
      </c>
      <c r="E3089" s="1">
        <v>1.536214691470108</v>
      </c>
      <c r="F3089" s="1">
        <v>18.807653020447901</v>
      </c>
      <c r="G3089" s="1">
        <v>16.91573773074284</v>
      </c>
      <c r="H3089" s="1"/>
      <c r="I3089" s="1">
        <v>2.521762440347965</v>
      </c>
      <c r="J3089" s="1">
        <v>0.80493470073515272</v>
      </c>
      <c r="K3089" s="1">
        <v>13.32576752080673</v>
      </c>
      <c r="L3089" s="1">
        <v>13.07910029900988</v>
      </c>
      <c r="M3089" s="1">
        <v>5.7585139211071841E-2</v>
      </c>
      <c r="N3089" s="1">
        <v>5.0674752111483796</v>
      </c>
      <c r="O3089" s="1"/>
      <c r="P3089" s="1">
        <v>3.3389073219964249</v>
      </c>
      <c r="Q3089" s="1">
        <v>7.8924700278354161</v>
      </c>
      <c r="R3089" s="1">
        <v>0.49877075226357609</v>
      </c>
      <c r="S3089" s="1">
        <v>0.31896551723816419</v>
      </c>
      <c r="T3089" s="1">
        <v>3.3192557590076812</v>
      </c>
    </row>
    <row r="3090" spans="1:20" x14ac:dyDescent="0.3">
      <c r="A3090" s="25">
        <v>41079</v>
      </c>
      <c r="B3090" s="1">
        <v>4.5496548817108646</v>
      </c>
      <c r="C3090" s="1">
        <v>0.6122464283266813</v>
      </c>
      <c r="D3090" s="1">
        <v>1.078801972932715</v>
      </c>
      <c r="E3090" s="1">
        <v>1.575821494452599</v>
      </c>
      <c r="F3090" s="1">
        <v>19.184769492788309</v>
      </c>
      <c r="G3090" s="1">
        <v>17.267538543365511</v>
      </c>
      <c r="H3090" s="1"/>
      <c r="I3090" s="1">
        <v>2.573389550810838</v>
      </c>
      <c r="J3090" s="1">
        <v>0.82201116656022388</v>
      </c>
      <c r="K3090" s="1">
        <v>13.38092256841229</v>
      </c>
      <c r="L3090" s="1">
        <v>13.321886933392159</v>
      </c>
      <c r="M3090" s="1">
        <v>5.834119659341528E-2</v>
      </c>
      <c r="N3090" s="1">
        <v>5.2382596937968016</v>
      </c>
      <c r="O3090" s="1"/>
      <c r="P3090" s="1">
        <v>3.3123505753891309</v>
      </c>
      <c r="Q3090" s="1">
        <v>8.0347811610477873</v>
      </c>
      <c r="R3090" s="1">
        <v>0.49971552884723958</v>
      </c>
      <c r="S3090" s="1">
        <v>0.32758620689250301</v>
      </c>
      <c r="T3090" s="1">
        <v>3.3783225044300091</v>
      </c>
    </row>
    <row r="3091" spans="1:20" x14ac:dyDescent="0.3">
      <c r="A3091" s="25">
        <v>41080</v>
      </c>
      <c r="B3091" s="1">
        <v>4.5290467267405106</v>
      </c>
      <c r="C3091" s="1">
        <v>0.62434131043534569</v>
      </c>
      <c r="D3091" s="1">
        <v>1.08994662139631</v>
      </c>
      <c r="E3091" s="1">
        <v>1.5701752807560241</v>
      </c>
      <c r="F3091" s="1">
        <v>19.135789608869469</v>
      </c>
      <c r="G3091" s="1">
        <v>17.278315227394401</v>
      </c>
      <c r="H3091" s="1"/>
      <c r="I3091" s="1">
        <v>2.5941530607285599</v>
      </c>
      <c r="J3091" s="1">
        <v>0.82379730714789301</v>
      </c>
      <c r="K3091" s="1">
        <v>13.31891311568023</v>
      </c>
      <c r="L3091" s="1">
        <v>13.219940551238571</v>
      </c>
      <c r="M3091" s="1">
        <v>5.8165254603854993E-2</v>
      </c>
      <c r="N3091" s="1">
        <v>5.2281689494912769</v>
      </c>
      <c r="O3091" s="1"/>
      <c r="P3091" s="1">
        <v>3.259237082174542</v>
      </c>
      <c r="Q3091" s="1">
        <v>8.0115897170398398</v>
      </c>
      <c r="R3091" s="1">
        <v>0.50494164336573399</v>
      </c>
      <c r="S3091" s="1">
        <v>0.32758620689250301</v>
      </c>
      <c r="T3091" s="1">
        <v>3.3766095688127611</v>
      </c>
    </row>
    <row r="3092" spans="1:20" x14ac:dyDescent="0.3">
      <c r="A3092" s="25">
        <v>41081</v>
      </c>
      <c r="B3092" s="1">
        <v>4.4710160338150251</v>
      </c>
      <c r="C3092" s="1">
        <v>0.60329118281999428</v>
      </c>
      <c r="D3092" s="1">
        <v>1.0462595993658781</v>
      </c>
      <c r="E3092" s="1">
        <v>1.5364715905521631</v>
      </c>
      <c r="F3092" s="1">
        <v>18.55273880979383</v>
      </c>
      <c r="G3092" s="1">
        <v>16.64682814054553</v>
      </c>
      <c r="H3092" s="1"/>
      <c r="I3092" s="1">
        <v>2.5259200534031789</v>
      </c>
      <c r="J3092" s="1">
        <v>0.81373784709891306</v>
      </c>
      <c r="K3092" s="1">
        <v>12.855412687288441</v>
      </c>
      <c r="L3092" s="1">
        <v>12.829473261445459</v>
      </c>
      <c r="M3092" s="1">
        <v>5.7791014264593321E-2</v>
      </c>
      <c r="N3092" s="1">
        <v>5.0304437781181868</v>
      </c>
      <c r="O3092" s="1"/>
      <c r="P3092" s="1">
        <v>3.2157805877986401</v>
      </c>
      <c r="Q3092" s="1">
        <v>7.9936690558975467</v>
      </c>
      <c r="R3092" s="1">
        <v>0.49716796252854578</v>
      </c>
      <c r="S3092" s="1">
        <v>0.31896551723816419</v>
      </c>
      <c r="T3092" s="1">
        <v>3.2784997046662752</v>
      </c>
    </row>
    <row r="3093" spans="1:20" x14ac:dyDescent="0.3">
      <c r="A3093" s="25">
        <v>41082</v>
      </c>
      <c r="B3093" s="1">
        <v>4.4310949785706484</v>
      </c>
      <c r="C3093" s="1">
        <v>0.60344904157388879</v>
      </c>
      <c r="D3093" s="1">
        <v>1.022187158634499</v>
      </c>
      <c r="E3093" s="1">
        <v>1.543223729573701</v>
      </c>
      <c r="F3093" s="1">
        <v>18.447447134685302</v>
      </c>
      <c r="G3093" s="1">
        <v>16.57339991964956</v>
      </c>
      <c r="H3093" s="1"/>
      <c r="I3093" s="1">
        <v>2.5373686831783302</v>
      </c>
      <c r="J3093" s="1">
        <v>0.81814841646424807</v>
      </c>
      <c r="K3093" s="1">
        <v>12.92944687862941</v>
      </c>
      <c r="L3093" s="1">
        <v>12.6939572573785</v>
      </c>
      <c r="M3093" s="1">
        <v>5.7275660552331908E-2</v>
      </c>
      <c r="N3093" s="1">
        <v>5.0803792047147809</v>
      </c>
      <c r="O3093" s="1"/>
      <c r="P3093" s="1">
        <v>3.242337334405935</v>
      </c>
      <c r="Q3093" s="1">
        <v>7.8534662359238867</v>
      </c>
      <c r="R3093" s="1">
        <v>0.49355082219798951</v>
      </c>
      <c r="S3093" s="1">
        <v>0.32758620689250301</v>
      </c>
      <c r="T3093" s="1">
        <v>3.2746012994684022</v>
      </c>
    </row>
    <row r="3094" spans="1:20" x14ac:dyDescent="0.3">
      <c r="A3094" s="25">
        <v>41085</v>
      </c>
      <c r="B3094" s="1">
        <v>4.4305128950058359</v>
      </c>
      <c r="C3094" s="1">
        <v>0.57012893753811689</v>
      </c>
      <c r="D3094" s="1">
        <v>1.0101509383469549</v>
      </c>
      <c r="E3094" s="1">
        <v>1.535791397451461</v>
      </c>
      <c r="F3094" s="1">
        <v>18.06903126482629</v>
      </c>
      <c r="G3094" s="1">
        <v>16.491106074661431</v>
      </c>
      <c r="H3094" s="1"/>
      <c r="I3094" s="1">
        <v>2.5392393268112028</v>
      </c>
      <c r="J3094" s="1">
        <v>0.80929932343682598</v>
      </c>
      <c r="K3094" s="1">
        <v>12.673435762717761</v>
      </c>
      <c r="L3094" s="1">
        <v>12.29257521346497</v>
      </c>
      <c r="M3094" s="1">
        <v>5.642307626883377E-2</v>
      </c>
      <c r="N3094" s="1">
        <v>4.7105490056717141</v>
      </c>
      <c r="O3094" s="1"/>
      <c r="P3094" s="1">
        <v>3.1433530971721368</v>
      </c>
      <c r="Q3094" s="1">
        <v>7.9061740629625392</v>
      </c>
      <c r="R3094" s="1">
        <v>0.49606532668845232</v>
      </c>
      <c r="S3094" s="1">
        <v>0.32758620689250301</v>
      </c>
      <c r="T3094" s="1">
        <v>3.1780862374483192</v>
      </c>
    </row>
    <row r="3095" spans="1:20" x14ac:dyDescent="0.3">
      <c r="A3095" s="25">
        <v>41086</v>
      </c>
      <c r="B3095" s="1">
        <v>4.4554773268258252</v>
      </c>
      <c r="C3095" s="1">
        <v>0.56542394306352795</v>
      </c>
      <c r="D3095" s="1">
        <v>1.025307660213683</v>
      </c>
      <c r="E3095" s="1">
        <v>1.5011139191366381</v>
      </c>
      <c r="F3095" s="1">
        <v>18.306879040044109</v>
      </c>
      <c r="G3095" s="1">
        <v>16.36849914649374</v>
      </c>
      <c r="H3095" s="1"/>
      <c r="I3095" s="1">
        <v>2.486285464263482</v>
      </c>
      <c r="J3095" s="1">
        <v>0.7991248928595539</v>
      </c>
      <c r="K3095" s="1">
        <v>12.82826167764974</v>
      </c>
      <c r="L3095" s="1">
        <v>12.184223302243121</v>
      </c>
      <c r="M3095" s="1">
        <v>5.8228835926911061E-2</v>
      </c>
      <c r="N3095" s="1">
        <v>4.7108444993552254</v>
      </c>
      <c r="O3095" s="1"/>
      <c r="P3095" s="1">
        <v>3.126335717710957</v>
      </c>
      <c r="Q3095" s="1">
        <v>8.0010481515396599</v>
      </c>
      <c r="R3095" s="1">
        <v>0.48738055875894748</v>
      </c>
      <c r="S3095" s="1">
        <v>0.32758620689250301</v>
      </c>
      <c r="T3095" s="1">
        <v>3.179917306556411</v>
      </c>
    </row>
    <row r="3096" spans="1:20" x14ac:dyDescent="0.3">
      <c r="A3096" s="25">
        <v>41087</v>
      </c>
      <c r="B3096" s="1">
        <v>4.5010874741622366</v>
      </c>
      <c r="C3096" s="1">
        <v>0.55272976946855035</v>
      </c>
      <c r="D3096" s="1">
        <v>1.0462595993658781</v>
      </c>
      <c r="E3096" s="1">
        <v>1.4989135401353291</v>
      </c>
      <c r="F3096" s="1">
        <v>18.177748075077169</v>
      </c>
      <c r="G3096" s="1">
        <v>16.302398091645781</v>
      </c>
      <c r="H3096" s="1"/>
      <c r="I3096" s="1">
        <v>2.514021190693128</v>
      </c>
      <c r="J3096" s="1">
        <v>0.78031025409990629</v>
      </c>
      <c r="K3096" s="1">
        <v>12.8401222096397</v>
      </c>
      <c r="L3096" s="1">
        <v>12.32270978420342</v>
      </c>
      <c r="M3096" s="1">
        <v>5.7942809413075627E-2</v>
      </c>
      <c r="N3096" s="1">
        <v>4.4058955181678066</v>
      </c>
      <c r="O3096" s="1"/>
      <c r="P3096" s="1">
        <v>3.1992673440110808</v>
      </c>
      <c r="Q3096" s="1">
        <v>8.1507383806252705</v>
      </c>
      <c r="R3096" s="1">
        <v>0.47598840351765859</v>
      </c>
      <c r="S3096" s="1">
        <v>0.31896551723816419</v>
      </c>
      <c r="T3096" s="1">
        <v>3.1369167158889568</v>
      </c>
    </row>
    <row r="3097" spans="1:20" x14ac:dyDescent="0.3">
      <c r="A3097" s="25">
        <v>41088</v>
      </c>
      <c r="B3097" s="1">
        <v>4.5621257045604464</v>
      </c>
      <c r="C3097" s="1">
        <v>0.55619393645880988</v>
      </c>
      <c r="D3097" s="1">
        <v>1.02575344616473</v>
      </c>
      <c r="E3097" s="1">
        <v>1.505890567949105</v>
      </c>
      <c r="F3097" s="1">
        <v>17.841198271050391</v>
      </c>
      <c r="G3097" s="1">
        <v>16.278828594220041</v>
      </c>
      <c r="H3097" s="1"/>
      <c r="I3097" s="1">
        <v>2.532442562970616</v>
      </c>
      <c r="J3097" s="1">
        <v>0.77153211743165462</v>
      </c>
      <c r="K3097" s="1">
        <v>12.87580138360107</v>
      </c>
      <c r="L3097" s="1">
        <v>12.236320537320569</v>
      </c>
      <c r="M3097" s="1">
        <v>5.8265875854219273E-2</v>
      </c>
      <c r="N3097" s="1">
        <v>4.2718651407737953</v>
      </c>
      <c r="O3097" s="1"/>
      <c r="P3097" s="1">
        <v>3.2308710488384711</v>
      </c>
      <c r="Q3097" s="1">
        <v>8.147575910998329</v>
      </c>
      <c r="R3097" s="1">
        <v>0.47232663271093361</v>
      </c>
      <c r="S3097" s="1">
        <v>0.31034482758382548</v>
      </c>
      <c r="T3097" s="1">
        <v>3.1099822799763759</v>
      </c>
    </row>
    <row r="3098" spans="1:20" x14ac:dyDescent="0.3">
      <c r="A3098" s="25">
        <v>41089</v>
      </c>
      <c r="B3098" s="1">
        <v>4.5789956144053967</v>
      </c>
      <c r="C3098" s="1">
        <v>0.58145712554001827</v>
      </c>
      <c r="D3098" s="1">
        <v>1.025307660213683</v>
      </c>
      <c r="E3098" s="1">
        <v>1.550473331389508</v>
      </c>
      <c r="F3098" s="1">
        <v>18.567988928993639</v>
      </c>
      <c r="G3098" s="1">
        <v>16.764843818834791</v>
      </c>
      <c r="H3098" s="1"/>
      <c r="I3098" s="1">
        <v>2.674468476552244</v>
      </c>
      <c r="J3098" s="1">
        <v>0.78892001685542235</v>
      </c>
      <c r="K3098" s="1">
        <v>13.14085051904055</v>
      </c>
      <c r="L3098" s="1">
        <v>12.63331472799636</v>
      </c>
      <c r="M3098" s="1">
        <v>5.9511561035485189E-2</v>
      </c>
      <c r="N3098" s="1">
        <v>4.4381734520391012</v>
      </c>
      <c r="O3098" s="1"/>
      <c r="P3098" s="1">
        <v>3.247888428299651</v>
      </c>
      <c r="Q3098" s="1">
        <v>8.1170053713482702</v>
      </c>
      <c r="R3098" s="1">
        <v>0.48578839818373443</v>
      </c>
      <c r="S3098" s="1">
        <v>0.32758620689250301</v>
      </c>
      <c r="T3098" s="1">
        <v>3.210513880685177</v>
      </c>
    </row>
    <row r="3099" spans="1:20" x14ac:dyDescent="0.3">
      <c r="A3099" s="25">
        <v>41092</v>
      </c>
      <c r="B3099" s="1">
        <v>4.6018372603978621</v>
      </c>
      <c r="C3099" s="1">
        <v>0.57926175323475915</v>
      </c>
      <c r="D3099" s="1">
        <v>1.0163919414271769</v>
      </c>
      <c r="E3099" s="1">
        <v>1.5469342423122829</v>
      </c>
      <c r="F3099" s="1">
        <v>18.606045316123531</v>
      </c>
      <c r="G3099" s="1">
        <v>16.4824404782198</v>
      </c>
      <c r="H3099" s="1"/>
      <c r="I3099" s="1">
        <v>2.6874399026343072</v>
      </c>
      <c r="J3099" s="1">
        <v>0.80988114676930478</v>
      </c>
      <c r="K3099" s="1">
        <v>13.2988016460859</v>
      </c>
      <c r="L3099" s="1">
        <v>12.685626802486031</v>
      </c>
      <c r="M3099" s="1">
        <v>6.020556158097011E-2</v>
      </c>
      <c r="N3099" s="1">
        <v>4.5506220726678812</v>
      </c>
      <c r="O3099" s="1"/>
      <c r="P3099" s="1">
        <v>3.1992673440110821</v>
      </c>
      <c r="Q3099" s="1">
        <v>8.1170053713482702</v>
      </c>
      <c r="R3099" s="1">
        <v>0.48575913726211839</v>
      </c>
      <c r="S3099" s="1">
        <v>0.31896551723816419</v>
      </c>
      <c r="T3099" s="1">
        <v>3.2304784406379241</v>
      </c>
    </row>
    <row r="3100" spans="1:20" x14ac:dyDescent="0.3">
      <c r="A3100" s="25">
        <v>41093</v>
      </c>
      <c r="B3100" s="1">
        <v>4.5224700203966952</v>
      </c>
      <c r="C3100" s="1">
        <v>0.59796195683869746</v>
      </c>
      <c r="D3100" s="1">
        <v>1.056512676005525</v>
      </c>
      <c r="E3100" s="1">
        <v>1.582418631739257</v>
      </c>
      <c r="F3100" s="1">
        <v>19.021869310613841</v>
      </c>
      <c r="G3100" s="1">
        <v>16.917062460024869</v>
      </c>
      <c r="H3100" s="1"/>
      <c r="I3100" s="1">
        <v>2.7313761211162988</v>
      </c>
      <c r="J3100" s="1">
        <v>0.80577593009208259</v>
      </c>
      <c r="K3100" s="1">
        <v>13.61551211970419</v>
      </c>
      <c r="L3100" s="1">
        <v>12.933149012373629</v>
      </c>
      <c r="M3100" s="1">
        <v>6.1836144515190372E-2</v>
      </c>
      <c r="N3100" s="1">
        <v>4.6337914462082654</v>
      </c>
      <c r="O3100" s="1"/>
      <c r="P3100" s="1">
        <v>3.3524237594271642</v>
      </c>
      <c r="Q3100" s="1">
        <v>8.1275469366173265</v>
      </c>
      <c r="R3100" s="1">
        <v>0.50350760222711932</v>
      </c>
      <c r="S3100" s="1">
        <v>0.31896551723816419</v>
      </c>
      <c r="T3100" s="1">
        <v>3.2947430596574159</v>
      </c>
    </row>
    <row r="3101" spans="1:20" x14ac:dyDescent="0.3">
      <c r="A3101" s="25">
        <v>41094</v>
      </c>
      <c r="B3101" s="1">
        <v>4.5338553269809676</v>
      </c>
      <c r="C3101" s="1">
        <v>0.59521039474499937</v>
      </c>
      <c r="D3101" s="1">
        <v>1.0453680275419299</v>
      </c>
      <c r="E3101" s="1">
        <v>1.590631629906587</v>
      </c>
      <c r="F3101" s="1">
        <v>19.163284414412519</v>
      </c>
      <c r="G3101" s="1">
        <v>16.924903008223929</v>
      </c>
      <c r="H3101" s="1"/>
      <c r="I3101" s="1">
        <v>2.7796289139515249</v>
      </c>
      <c r="J3101" s="1">
        <v>0.81691708511229655</v>
      </c>
      <c r="K3101" s="1">
        <v>13.73199396803196</v>
      </c>
      <c r="L3101" s="1">
        <v>12.966871309328759</v>
      </c>
      <c r="M3101" s="1">
        <v>6.3341481314042755E-2</v>
      </c>
      <c r="N3101" s="1">
        <v>4.6560777722870998</v>
      </c>
      <c r="O3101" s="1"/>
      <c r="P3101" s="1">
        <v>3.359716921977538</v>
      </c>
      <c r="Q3101" s="1">
        <v>8.1433592847520337</v>
      </c>
      <c r="R3101" s="1">
        <v>0.50402880026371988</v>
      </c>
      <c r="S3101" s="1">
        <v>0.31896551723816419</v>
      </c>
      <c r="T3101" s="1">
        <v>3.3122268163024242</v>
      </c>
    </row>
    <row r="3102" spans="1:20" x14ac:dyDescent="0.3">
      <c r="A3102" s="25">
        <v>41095</v>
      </c>
      <c r="B3102" s="1">
        <v>4.5318617975086788</v>
      </c>
      <c r="C3102" s="1">
        <v>0.59787280964749878</v>
      </c>
      <c r="D3102" s="1">
        <v>1.0079220085917191</v>
      </c>
      <c r="E3102" s="1">
        <v>1.5746073840606729</v>
      </c>
      <c r="F3102" s="1">
        <v>19.36001795042101</v>
      </c>
      <c r="G3102" s="1">
        <v>16.776477833742149</v>
      </c>
      <c r="H3102" s="1"/>
      <c r="I3102" s="1">
        <v>2.7505030387580351</v>
      </c>
      <c r="J3102" s="1">
        <v>0.81570509872339669</v>
      </c>
      <c r="K3102" s="1">
        <v>13.8800157152202</v>
      </c>
      <c r="L3102" s="1">
        <v>13.018366389340279</v>
      </c>
      <c r="M3102" s="1">
        <v>6.3221054982821531E-2</v>
      </c>
      <c r="N3102" s="1">
        <v>4.7576670159812684</v>
      </c>
      <c r="O3102" s="1"/>
      <c r="P3102" s="1">
        <v>3.3329753256055521</v>
      </c>
      <c r="Q3102" s="1">
        <v>8.1254386236097407</v>
      </c>
      <c r="R3102" s="1">
        <v>0.49903640461222198</v>
      </c>
      <c r="S3102" s="1">
        <v>0.31034482758382548</v>
      </c>
      <c r="T3102" s="1">
        <v>3.3301240401653902</v>
      </c>
    </row>
    <row r="3103" spans="1:20" x14ac:dyDescent="0.3">
      <c r="A3103" s="25">
        <v>41096</v>
      </c>
      <c r="B3103" s="1">
        <v>4.4634145279909188</v>
      </c>
      <c r="C3103" s="1">
        <v>0.57730008292814794</v>
      </c>
      <c r="D3103" s="1">
        <v>1.015946155554277</v>
      </c>
      <c r="E3103" s="1">
        <v>1.5500701403552359</v>
      </c>
      <c r="F3103" s="1">
        <v>18.912427558858369</v>
      </c>
      <c r="G3103" s="1">
        <v>16.515556926327509</v>
      </c>
      <c r="H3103" s="1"/>
      <c r="I3103" s="1">
        <v>2.696723269497685</v>
      </c>
      <c r="J3103" s="1">
        <v>0.7926778423944536</v>
      </c>
      <c r="K3103" s="1">
        <v>13.7106533950318</v>
      </c>
      <c r="L3103" s="1">
        <v>12.89363373140934</v>
      </c>
      <c r="M3103" s="1">
        <v>6.3175368572551432E-2</v>
      </c>
      <c r="N3103" s="1">
        <v>4.6778460930158543</v>
      </c>
      <c r="O3103" s="1"/>
      <c r="P3103" s="1">
        <v>3.2551815908500248</v>
      </c>
      <c r="Q3103" s="1">
        <v>8.1781464506483896</v>
      </c>
      <c r="R3103" s="1">
        <v>0.49210230547115918</v>
      </c>
      <c r="S3103" s="1">
        <v>0.31896551723816419</v>
      </c>
      <c r="T3103" s="1">
        <v>3.2719432959243968</v>
      </c>
    </row>
    <row r="3104" spans="1:20" x14ac:dyDescent="0.3">
      <c r="A3104" s="25">
        <v>41100</v>
      </c>
      <c r="B3104" s="1">
        <v>4.3767309369790102</v>
      </c>
      <c r="C3104" s="1">
        <v>0.54927520774472116</v>
      </c>
      <c r="D3104" s="1">
        <v>0.98072906628115597</v>
      </c>
      <c r="E3104" s="1">
        <v>1.512449070334962</v>
      </c>
      <c r="F3104" s="1">
        <v>18.303010400721369</v>
      </c>
      <c r="G3104" s="1">
        <v>16.122497262565059</v>
      </c>
      <c r="H3104" s="1"/>
      <c r="I3104" s="1">
        <v>2.630923266669031</v>
      </c>
      <c r="J3104" s="1">
        <v>0.78084932433164511</v>
      </c>
      <c r="K3104" s="1">
        <v>13.448118236257089</v>
      </c>
      <c r="L3104" s="1">
        <v>12.395205076775291</v>
      </c>
      <c r="M3104" s="1">
        <v>6.3164871205382125E-2</v>
      </c>
      <c r="N3104" s="1">
        <v>4.4923404117264623</v>
      </c>
      <c r="O3104" s="1"/>
      <c r="P3104" s="1">
        <v>3.1117493923447479</v>
      </c>
      <c r="Q3104" s="1">
        <v>8.0031564647783728</v>
      </c>
      <c r="R3104" s="1">
        <v>0.48301443279360468</v>
      </c>
      <c r="S3104" s="1">
        <v>0.31034482758382548</v>
      </c>
      <c r="T3104" s="1">
        <v>3.172179562906086</v>
      </c>
    </row>
    <row r="3105" spans="1:20" x14ac:dyDescent="0.3">
      <c r="A3105" s="25">
        <v>41101</v>
      </c>
      <c r="B3105" s="1">
        <v>4.3156959741319936</v>
      </c>
      <c r="C3105" s="1">
        <v>0.55128817637629879</v>
      </c>
      <c r="D3105" s="1">
        <v>0.98206642413429757</v>
      </c>
      <c r="E3105" s="1">
        <v>1.501457776465696</v>
      </c>
      <c r="F3105" s="1">
        <v>18.180690588717798</v>
      </c>
      <c r="G3105" s="1">
        <v>16.11805520190028</v>
      </c>
      <c r="H3105" s="1"/>
      <c r="I3105" s="1">
        <v>2.6570996770100188</v>
      </c>
      <c r="J3105" s="1">
        <v>0.78093838208495525</v>
      </c>
      <c r="K3105" s="1">
        <v>13.487147300320631</v>
      </c>
      <c r="L3105" s="1">
        <v>12.36622850823791</v>
      </c>
      <c r="M3105" s="1">
        <v>6.1410014865679742E-2</v>
      </c>
      <c r="N3105" s="1">
        <v>4.5136208297027114</v>
      </c>
      <c r="O3105" s="1"/>
      <c r="P3105" s="1">
        <v>2.8856613506285429</v>
      </c>
      <c r="Q3105" s="1">
        <v>7.9768025511434848</v>
      </c>
      <c r="R3105" s="1">
        <v>0.48770467287223901</v>
      </c>
      <c r="S3105" s="1">
        <v>0.31034482758382548</v>
      </c>
      <c r="T3105" s="1">
        <v>3.1641464855286499</v>
      </c>
    </row>
    <row r="3106" spans="1:20" x14ac:dyDescent="0.3">
      <c r="A3106" s="25">
        <v>41102</v>
      </c>
      <c r="B3106" s="1">
        <v>4.3480959372995516</v>
      </c>
      <c r="C3106" s="1">
        <v>0.53827570478780684</v>
      </c>
      <c r="D3106" s="1">
        <v>0.96512655846338125</v>
      </c>
      <c r="E3106" s="1">
        <v>1.513866939869851</v>
      </c>
      <c r="F3106" s="1">
        <v>18.15662027506907</v>
      </c>
      <c r="G3106" s="1">
        <v>15.98627494463471</v>
      </c>
      <c r="H3106" s="1"/>
      <c r="I3106" s="1">
        <v>2.6495471861377369</v>
      </c>
      <c r="J3106" s="1">
        <v>0.78791312063133812</v>
      </c>
      <c r="K3106" s="1">
        <v>13.57031112949956</v>
      </c>
      <c r="L3106" s="1">
        <v>12.3564147766864</v>
      </c>
      <c r="M3106" s="1">
        <v>6.0102258688356877E-2</v>
      </c>
      <c r="N3106" s="1">
        <v>4.487231183310799</v>
      </c>
      <c r="O3106" s="1"/>
      <c r="P3106" s="1">
        <v>2.9683171938394728</v>
      </c>
      <c r="Q3106" s="1">
        <v>7.9905065862706079</v>
      </c>
      <c r="R3106" s="1">
        <v>0.49023966384263579</v>
      </c>
      <c r="S3106" s="1">
        <v>0.31034482758382548</v>
      </c>
      <c r="T3106" s="1">
        <v>3.1553455404607229</v>
      </c>
    </row>
    <row r="3107" spans="1:20" x14ac:dyDescent="0.3">
      <c r="A3107" s="25">
        <v>41103</v>
      </c>
      <c r="B3107" s="1">
        <v>4.3375315536390229</v>
      </c>
      <c r="C3107" s="1">
        <v>0.55258920042833248</v>
      </c>
      <c r="D3107" s="1">
        <v>0.94952405056746003</v>
      </c>
      <c r="E3107" s="1">
        <v>1.5201130639015299</v>
      </c>
      <c r="F3107" s="1">
        <v>18.455867423386991</v>
      </c>
      <c r="G3107" s="1">
        <v>16.00817097937621</v>
      </c>
      <c r="H3107" s="1"/>
      <c r="I3107" s="1">
        <v>2.7147734646355159</v>
      </c>
      <c r="J3107" s="1">
        <v>0.7887318489760855</v>
      </c>
      <c r="K3107" s="1">
        <v>13.77853526640367</v>
      </c>
      <c r="L3107" s="1">
        <v>12.57565488209519</v>
      </c>
      <c r="M3107" s="1">
        <v>6.0234853928835409E-2</v>
      </c>
      <c r="N3107" s="1">
        <v>4.6814328241469152</v>
      </c>
      <c r="O3107" s="1"/>
      <c r="P3107" s="1">
        <v>3.0145072237676098</v>
      </c>
      <c r="Q3107" s="1">
        <v>8.0400519436823181</v>
      </c>
      <c r="R3107" s="1">
        <v>0.48621956115963688</v>
      </c>
      <c r="S3107" s="1">
        <v>0.31034482758382548</v>
      </c>
      <c r="T3107" s="1">
        <v>3.209096278795041</v>
      </c>
    </row>
    <row r="3108" spans="1:20" x14ac:dyDescent="0.3">
      <c r="A3108" s="25">
        <v>41106</v>
      </c>
      <c r="B3108" s="1">
        <v>4.3266887857525242</v>
      </c>
      <c r="C3108" s="1">
        <v>0.52377139398507366</v>
      </c>
      <c r="D3108" s="1">
        <v>0.98518692571348176</v>
      </c>
      <c r="E3108" s="1">
        <v>1.523187118399953</v>
      </c>
      <c r="F3108" s="1">
        <v>18.043428913181121</v>
      </c>
      <c r="G3108" s="1">
        <v>15.823063963872981</v>
      </c>
      <c r="H3108" s="1"/>
      <c r="I3108" s="1">
        <v>2.6710661233613551</v>
      </c>
      <c r="J3108" s="1">
        <v>0.77118128112167628</v>
      </c>
      <c r="K3108" s="1">
        <v>13.608370557514521</v>
      </c>
      <c r="L3108" s="1">
        <v>12.47777180089466</v>
      </c>
      <c r="M3108" s="1">
        <v>5.9364414574177467E-2</v>
      </c>
      <c r="N3108" s="1">
        <v>4.5875845073345776</v>
      </c>
      <c r="O3108" s="1"/>
      <c r="P3108" s="1">
        <v>2.9731793022948758</v>
      </c>
      <c r="Q3108" s="1">
        <v>8.0115897170398434</v>
      </c>
      <c r="R3108" s="1">
        <v>0.48392550996422762</v>
      </c>
      <c r="S3108" s="1">
        <v>0.30172413792948688</v>
      </c>
      <c r="T3108" s="1">
        <v>3.1542232722976991</v>
      </c>
    </row>
    <row r="3109" spans="1:20" x14ac:dyDescent="0.3">
      <c r="A3109" s="25">
        <v>41107</v>
      </c>
      <c r="B3109" s="1">
        <v>4.4040463113730732</v>
      </c>
      <c r="C3109" s="1">
        <v>0.54278734093107694</v>
      </c>
      <c r="D3109" s="1">
        <v>0.99588578822602958</v>
      </c>
      <c r="E3109" s="1">
        <v>1.547484483870339</v>
      </c>
      <c r="F3109" s="1">
        <v>18.129007900772429</v>
      </c>
      <c r="G3109" s="1">
        <v>16.03221572718002</v>
      </c>
      <c r="H3109" s="1"/>
      <c r="I3109" s="1">
        <v>2.727380269768382</v>
      </c>
      <c r="J3109" s="1">
        <v>0.78788240638295959</v>
      </c>
      <c r="K3109" s="1">
        <v>13.66846344948905</v>
      </c>
      <c r="L3109" s="1">
        <v>12.428244599518541</v>
      </c>
      <c r="M3109" s="1">
        <v>5.990547513230423E-2</v>
      </c>
      <c r="N3109" s="1">
        <v>4.5996637266918556</v>
      </c>
      <c r="O3109" s="1"/>
      <c r="P3109" s="1">
        <v>3.0145072237676098</v>
      </c>
      <c r="Q3109" s="1">
        <v>8.3025369224873433</v>
      </c>
      <c r="R3109" s="1">
        <v>0.49508636126093092</v>
      </c>
      <c r="S3109" s="1">
        <v>0.31034482758382548</v>
      </c>
      <c r="T3109" s="1">
        <v>3.1842291789722408</v>
      </c>
    </row>
    <row r="3110" spans="1:20" x14ac:dyDescent="0.3">
      <c r="A3110" s="25">
        <v>41108</v>
      </c>
      <c r="B3110" s="1">
        <v>4.413605941615967</v>
      </c>
      <c r="C3110" s="1">
        <v>0.55966332068103142</v>
      </c>
      <c r="D3110" s="1">
        <v>1.004355721061488</v>
      </c>
      <c r="E3110" s="1">
        <v>1.558543350640925</v>
      </c>
      <c r="F3110" s="1">
        <v>18.276229681371319</v>
      </c>
      <c r="G3110" s="1">
        <v>16.246856113208771</v>
      </c>
      <c r="H3110" s="1"/>
      <c r="I3110" s="1">
        <v>2.7355348615734352</v>
      </c>
      <c r="J3110" s="1">
        <v>0.79745751836849932</v>
      </c>
      <c r="K3110" s="1">
        <v>13.826171331054249</v>
      </c>
      <c r="L3110" s="1">
        <v>12.8336916281388</v>
      </c>
      <c r="M3110" s="1">
        <v>5.8345694805064019E-2</v>
      </c>
      <c r="N3110" s="1">
        <v>4.623567331302235</v>
      </c>
      <c r="O3110" s="1"/>
      <c r="P3110" s="1">
        <v>3.0752835790619568</v>
      </c>
      <c r="Q3110" s="1">
        <v>8.2909412005989331</v>
      </c>
      <c r="R3110" s="1">
        <v>0.50858775741919537</v>
      </c>
      <c r="S3110" s="1">
        <v>0.31896551723816419</v>
      </c>
      <c r="T3110" s="1">
        <v>3.22404016538689</v>
      </c>
    </row>
    <row r="3111" spans="1:20" x14ac:dyDescent="0.3">
      <c r="A3111" s="25">
        <v>41109</v>
      </c>
      <c r="B3111" s="1">
        <v>4.4183384281407374</v>
      </c>
      <c r="C3111" s="1">
        <v>0.58774891489780046</v>
      </c>
      <c r="D3111" s="1">
        <v>1.025307660213683</v>
      </c>
      <c r="E3111" s="1">
        <v>1.5823523217696469</v>
      </c>
      <c r="F3111" s="1">
        <v>18.37350562206305</v>
      </c>
      <c r="G3111" s="1">
        <v>16.41695098406738</v>
      </c>
      <c r="H3111" s="1"/>
      <c r="I3111" s="1">
        <v>2.7496431428126931</v>
      </c>
      <c r="J3111" s="1">
        <v>0.81846857337382539</v>
      </c>
      <c r="K3111" s="1">
        <v>14.053262280354369</v>
      </c>
      <c r="L3111" s="1">
        <v>13.03577424055881</v>
      </c>
      <c r="M3111" s="1">
        <v>5.7341922952906188E-2</v>
      </c>
      <c r="N3111" s="1">
        <v>4.6792297149404867</v>
      </c>
      <c r="O3111" s="1"/>
      <c r="P3111" s="1">
        <v>3.1336288802613321</v>
      </c>
      <c r="Q3111" s="1">
        <v>8.3278366795028749</v>
      </c>
      <c r="R3111" s="1">
        <v>0.51916972112589954</v>
      </c>
      <c r="S3111" s="1">
        <v>0.31896551723816419</v>
      </c>
      <c r="T3111" s="1">
        <v>3.2691080921441249</v>
      </c>
    </row>
    <row r="3112" spans="1:20" x14ac:dyDescent="0.3">
      <c r="A3112" s="25">
        <v>41110</v>
      </c>
      <c r="B3112" s="1">
        <v>4.3535404594881886</v>
      </c>
      <c r="C3112" s="1">
        <v>0.56042075558775439</v>
      </c>
      <c r="D3112" s="1">
        <v>1.0360065228043771</v>
      </c>
      <c r="E3112" s="1">
        <v>1.5425182349059969</v>
      </c>
      <c r="F3112" s="1">
        <v>17.892878747983261</v>
      </c>
      <c r="G3112" s="1">
        <v>16.096811745472419</v>
      </c>
      <c r="H3112" s="1"/>
      <c r="I3112" s="1">
        <v>2.7343266974826159</v>
      </c>
      <c r="J3112" s="1">
        <v>0.80585558338572816</v>
      </c>
      <c r="K3112" s="1">
        <v>13.791018794626201</v>
      </c>
      <c r="L3112" s="1">
        <v>12.97696013157157</v>
      </c>
      <c r="M3112" s="1">
        <v>5.701791804056771E-2</v>
      </c>
      <c r="N3112" s="1">
        <v>4.5587363182118086</v>
      </c>
      <c r="O3112" s="1"/>
      <c r="P3112" s="1">
        <v>3.150646259722512</v>
      </c>
      <c r="Q3112" s="1">
        <v>8.454335464580538</v>
      </c>
      <c r="R3112" s="1">
        <v>0.50706931672251654</v>
      </c>
      <c r="S3112" s="1">
        <v>0.31034482758382548</v>
      </c>
      <c r="T3112" s="1">
        <v>3.2010632014176039</v>
      </c>
    </row>
    <row r="3113" spans="1:20" x14ac:dyDescent="0.3">
      <c r="A3113" s="25">
        <v>41113</v>
      </c>
      <c r="B3113" s="1">
        <v>4.3236210186162172</v>
      </c>
      <c r="C3113" s="1">
        <v>0.53348582345584417</v>
      </c>
      <c r="D3113" s="1">
        <v>1.025307660213683</v>
      </c>
      <c r="E3113" s="1">
        <v>1.546974398644815</v>
      </c>
      <c r="F3113" s="1">
        <v>17.43613062262617</v>
      </c>
      <c r="G3113" s="1">
        <v>15.80645617192323</v>
      </c>
      <c r="H3113" s="1"/>
      <c r="I3113" s="1">
        <v>2.661267190312615</v>
      </c>
      <c r="J3113" s="1">
        <v>0.81250271142795738</v>
      </c>
      <c r="K3113" s="1">
        <v>13.458153962545479</v>
      </c>
      <c r="L3113" s="1">
        <v>12.59994015626839</v>
      </c>
      <c r="M3113" s="1">
        <v>5.5810775351090629E-2</v>
      </c>
      <c r="N3113" s="1">
        <v>4.4841440050519008</v>
      </c>
      <c r="O3113" s="1"/>
      <c r="P3113" s="1">
        <v>3.1579394225383468</v>
      </c>
      <c r="Q3113" s="1">
        <v>8.5175848571193686</v>
      </c>
      <c r="R3113" s="1">
        <v>0.49444797477434571</v>
      </c>
      <c r="S3113" s="1">
        <v>0.31034482758382548</v>
      </c>
      <c r="T3113" s="1">
        <v>3.132486709982282</v>
      </c>
    </row>
    <row r="3114" spans="1:20" x14ac:dyDescent="0.3">
      <c r="A3114" s="25">
        <v>41114</v>
      </c>
      <c r="B3114" s="1">
        <v>4.281793270129949</v>
      </c>
      <c r="C3114" s="1">
        <v>0.53223148105406237</v>
      </c>
      <c r="D3114" s="1">
        <v>1.009705152395908</v>
      </c>
      <c r="E3114" s="1">
        <v>1.5263562324320299</v>
      </c>
      <c r="F3114" s="1">
        <v>16.802726622471191</v>
      </c>
      <c r="G3114" s="1">
        <v>15.5835059933863</v>
      </c>
      <c r="H3114" s="1"/>
      <c r="I3114" s="1">
        <v>2.6576932202455339</v>
      </c>
      <c r="J3114" s="1">
        <v>0.81370138233299705</v>
      </c>
      <c r="K3114" s="1">
        <v>13.714632976174761</v>
      </c>
      <c r="L3114" s="1">
        <v>12.818742411454</v>
      </c>
      <c r="M3114" s="1">
        <v>5.6403287850283923E-2</v>
      </c>
      <c r="N3114" s="1">
        <v>4.438930410904331</v>
      </c>
      <c r="O3114" s="1"/>
      <c r="P3114" s="1">
        <v>3.1020251754339432</v>
      </c>
      <c r="Q3114" s="1">
        <v>8.4965017263501341</v>
      </c>
      <c r="R3114" s="1">
        <v>0.4881826766597272</v>
      </c>
      <c r="S3114" s="1">
        <v>0.30172413792948682</v>
      </c>
      <c r="T3114" s="1">
        <v>3.1091553455404628</v>
      </c>
    </row>
    <row r="3115" spans="1:20" x14ac:dyDescent="0.3">
      <c r="A3115" s="25">
        <v>41115</v>
      </c>
      <c r="B3115" s="1">
        <v>4.2708568718699826</v>
      </c>
      <c r="C3115" s="1">
        <v>0.53415615985059239</v>
      </c>
      <c r="D3115" s="1">
        <v>1.028428161792867</v>
      </c>
      <c r="E3115" s="1">
        <v>1.534353596350565</v>
      </c>
      <c r="F3115" s="1">
        <v>16.699940063421231</v>
      </c>
      <c r="G3115" s="1">
        <v>15.54815220776416</v>
      </c>
      <c r="H3115" s="1"/>
      <c r="I3115" s="1">
        <v>2.6473347204000031</v>
      </c>
      <c r="J3115" s="1">
        <v>0.80924728588010075</v>
      </c>
      <c r="K3115" s="1">
        <v>13.755827069106619</v>
      </c>
      <c r="L3115" s="1">
        <v>12.80687527852524</v>
      </c>
      <c r="M3115" s="1">
        <v>5.6093199402429947E-2</v>
      </c>
      <c r="N3115" s="1">
        <v>4.4682675203118229</v>
      </c>
      <c r="O3115" s="1"/>
      <c r="P3115" s="1">
        <v>3.0558351455058061</v>
      </c>
      <c r="Q3115" s="1">
        <v>8.5386679878886032</v>
      </c>
      <c r="R3115" s="1">
        <v>0.47874237709699369</v>
      </c>
      <c r="S3115" s="1">
        <v>0.30172413792948682</v>
      </c>
      <c r="T3115" s="1">
        <v>3.107324276432371</v>
      </c>
    </row>
    <row r="3116" spans="1:20" x14ac:dyDescent="0.3">
      <c r="A3116" s="25">
        <v>41116</v>
      </c>
      <c r="B3116" s="1">
        <v>4.3110532866272422</v>
      </c>
      <c r="C3116" s="1">
        <v>0.55906803679337103</v>
      </c>
      <c r="D3116" s="1">
        <v>1.04759695721902</v>
      </c>
      <c r="E3116" s="1">
        <v>1.6052722329518669</v>
      </c>
      <c r="F3116" s="1">
        <v>16.99644481634051</v>
      </c>
      <c r="G3116" s="1">
        <v>16.07739665668888</v>
      </c>
      <c r="H3116" s="1"/>
      <c r="I3116" s="1">
        <v>2.7852643197340821</v>
      </c>
      <c r="J3116" s="1">
        <v>0.83723583274723301</v>
      </c>
      <c r="K3116" s="1">
        <v>14.054559452525419</v>
      </c>
      <c r="L3116" s="1">
        <v>13.20239549734802</v>
      </c>
      <c r="M3116" s="1">
        <v>5.8225105872093487E-2</v>
      </c>
      <c r="N3116" s="1">
        <v>4.5272976900083606</v>
      </c>
      <c r="O3116" s="1"/>
      <c r="P3116" s="1">
        <v>3.1020251754339432</v>
      </c>
      <c r="Q3116" s="1">
        <v>8.7473909832667474</v>
      </c>
      <c r="R3116" s="1">
        <v>0.49753962858578621</v>
      </c>
      <c r="S3116" s="1">
        <v>0.31034482758382542</v>
      </c>
      <c r="T3116" s="1">
        <v>3.1897223862965172</v>
      </c>
    </row>
    <row r="3117" spans="1:20" x14ac:dyDescent="0.3">
      <c r="A3117" s="25">
        <v>41117</v>
      </c>
      <c r="B3117" s="1">
        <v>4.4493897508534621</v>
      </c>
      <c r="C3117" s="1">
        <v>0.59712830759090063</v>
      </c>
      <c r="D3117" s="1">
        <v>1.0828140464139939</v>
      </c>
      <c r="E3117" s="1">
        <v>1.6766134429155179</v>
      </c>
      <c r="F3117" s="1">
        <v>17.860221450490961</v>
      </c>
      <c r="G3117" s="1">
        <v>16.737819956318429</v>
      </c>
      <c r="H3117" s="1"/>
      <c r="I3117" s="1">
        <v>2.871717853120777</v>
      </c>
      <c r="J3117" s="1">
        <v>0.87494321686861842</v>
      </c>
      <c r="K3117" s="1">
        <v>14.54432528485464</v>
      </c>
      <c r="L3117" s="1">
        <v>13.837727362286151</v>
      </c>
      <c r="M3117" s="1">
        <v>5.9752687491008261E-2</v>
      </c>
      <c r="N3117" s="1">
        <v>4.7980709762122382</v>
      </c>
      <c r="O3117" s="1"/>
      <c r="P3117" s="1">
        <v>3.1530773140829438</v>
      </c>
      <c r="Q3117" s="1">
        <v>8.9455724129135845</v>
      </c>
      <c r="R3117" s="1">
        <v>0.51180997459278144</v>
      </c>
      <c r="S3117" s="1">
        <v>0.32758620689250278</v>
      </c>
      <c r="T3117" s="1">
        <v>3.3404016538688741</v>
      </c>
    </row>
    <row r="3118" spans="1:20" x14ac:dyDescent="0.3">
      <c r="A3118" s="25">
        <v>41120</v>
      </c>
      <c r="B3118" s="1">
        <v>4.4947515157820392</v>
      </c>
      <c r="C3118" s="1">
        <v>0.61759255299118987</v>
      </c>
      <c r="D3118" s="1">
        <v>1.076573043255626</v>
      </c>
      <c r="E3118" s="1">
        <v>1.7074005114220729</v>
      </c>
      <c r="F3118" s="1">
        <v>18.013422932408101</v>
      </c>
      <c r="G3118" s="1">
        <v>16.844606887676459</v>
      </c>
      <c r="H3118" s="1"/>
      <c r="I3118" s="1">
        <v>2.855425737350954</v>
      </c>
      <c r="J3118" s="1">
        <v>0.89281519453368519</v>
      </c>
      <c r="K3118" s="1">
        <v>14.625034190995139</v>
      </c>
      <c r="L3118" s="1">
        <v>14.11982922475573</v>
      </c>
      <c r="M3118" s="1">
        <v>6.0217683652788193E-2</v>
      </c>
      <c r="N3118" s="1">
        <v>4.8401717982556951</v>
      </c>
      <c r="O3118" s="1"/>
      <c r="P3118" s="1">
        <v>3.1846810186448722</v>
      </c>
      <c r="Q3118" s="1">
        <v>9.1711619130457915</v>
      </c>
      <c r="R3118" s="1">
        <v>0.50650267207995858</v>
      </c>
      <c r="S3118" s="1">
        <v>0.31896551723816408</v>
      </c>
      <c r="T3118" s="1">
        <v>3.3809805079740132</v>
      </c>
    </row>
    <row r="3119" spans="1:20" x14ac:dyDescent="0.3">
      <c r="A3119" s="25">
        <v>41121</v>
      </c>
      <c r="B3119" s="1">
        <v>4.4340335179099926</v>
      </c>
      <c r="C3119" s="1">
        <v>0.58800750565590443</v>
      </c>
      <c r="D3119" s="1">
        <v>1.0663199666159791</v>
      </c>
      <c r="E3119" s="1">
        <v>1.6981391500096039</v>
      </c>
      <c r="F3119" s="1">
        <v>17.994770768565861</v>
      </c>
      <c r="G3119" s="1">
        <v>16.42990714594082</v>
      </c>
      <c r="H3119" s="1"/>
      <c r="I3119" s="1">
        <v>2.8241783025745879</v>
      </c>
      <c r="J3119" s="1">
        <v>0.87081148994681135</v>
      </c>
      <c r="K3119" s="1">
        <v>14.248367925510969</v>
      </c>
      <c r="L3119" s="1">
        <v>13.91116544892593</v>
      </c>
      <c r="M3119" s="1">
        <v>5.8879485407578022E-2</v>
      </c>
      <c r="N3119" s="1">
        <v>4.6618259569595351</v>
      </c>
      <c r="O3119" s="1"/>
      <c r="P3119" s="1">
        <v>3.1944052355556778</v>
      </c>
      <c r="Q3119" s="1">
        <v>9.2217614268457293</v>
      </c>
      <c r="R3119" s="1">
        <v>0.49815982124009539</v>
      </c>
      <c r="S3119" s="1">
        <v>0.31034482758382542</v>
      </c>
      <c r="T3119" s="1">
        <v>3.3134672179562932</v>
      </c>
    </row>
    <row r="3120" spans="1:20" x14ac:dyDescent="0.3">
      <c r="A3120" s="25">
        <v>41122</v>
      </c>
      <c r="B3120" s="1">
        <v>4.4543470962805616</v>
      </c>
      <c r="C3120" s="1">
        <v>0.59616687070920427</v>
      </c>
      <c r="D3120" s="1">
        <v>1.078801972932715</v>
      </c>
      <c r="E3120" s="1">
        <v>1.7079832869371609</v>
      </c>
      <c r="F3120" s="1">
        <v>17.903406530658941</v>
      </c>
      <c r="G3120" s="1">
        <v>16.305219560868618</v>
      </c>
      <c r="H3120" s="1"/>
      <c r="I3120" s="1">
        <v>2.8559491066450891</v>
      </c>
      <c r="J3120" s="1">
        <v>0.87110583386857077</v>
      </c>
      <c r="K3120" s="1">
        <v>14.330658399811909</v>
      </c>
      <c r="L3120" s="1">
        <v>13.96227742197766</v>
      </c>
      <c r="M3120" s="1">
        <v>5.7242137210318553E-2</v>
      </c>
      <c r="N3120" s="1">
        <v>4.7289154370561119</v>
      </c>
      <c r="O3120" s="1"/>
      <c r="P3120" s="1">
        <v>3.0558351455058048</v>
      </c>
      <c r="Q3120" s="1">
        <v>9.0130384316987104</v>
      </c>
      <c r="R3120" s="1">
        <v>0.50936777816539225</v>
      </c>
      <c r="S3120" s="1">
        <v>0.31896551723816408</v>
      </c>
      <c r="T3120" s="1">
        <v>3.324926166568225</v>
      </c>
    </row>
    <row r="3121" spans="1:20" x14ac:dyDescent="0.3">
      <c r="A3121" s="25">
        <v>41123</v>
      </c>
      <c r="B3121" s="1">
        <v>4.3779981703608772</v>
      </c>
      <c r="C3121" s="1">
        <v>0.57638870401802988</v>
      </c>
      <c r="D3121" s="1">
        <v>1.103320199615142</v>
      </c>
      <c r="E3121" s="1">
        <v>1.6779449856223621</v>
      </c>
      <c r="F3121" s="1">
        <v>17.732608054483858</v>
      </c>
      <c r="G3121" s="1">
        <v>16.04074770933515</v>
      </c>
      <c r="H3121" s="1"/>
      <c r="I3121" s="1">
        <v>2.8216847615387648</v>
      </c>
      <c r="J3121" s="1">
        <v>0.874524166663318</v>
      </c>
      <c r="K3121" s="1">
        <v>14.107174822199161</v>
      </c>
      <c r="L3121" s="1">
        <v>13.761979343345009</v>
      </c>
      <c r="M3121" s="1">
        <v>5.720146975129925E-2</v>
      </c>
      <c r="N3121" s="1">
        <v>4.6721643441475473</v>
      </c>
      <c r="O3121" s="1"/>
      <c r="P3121" s="1">
        <v>2.9756103563898471</v>
      </c>
      <c r="Q3121" s="1">
        <v>8.907622777621409</v>
      </c>
      <c r="R3121" s="1">
        <v>0.4975536893771792</v>
      </c>
      <c r="S3121" s="1">
        <v>0.31896551723816408</v>
      </c>
      <c r="T3121" s="1">
        <v>3.279385705847611</v>
      </c>
    </row>
    <row r="3122" spans="1:20" x14ac:dyDescent="0.3">
      <c r="A3122" s="25">
        <v>41124</v>
      </c>
      <c r="B3122" s="1">
        <v>4.4352861857858361</v>
      </c>
      <c r="C3122" s="1">
        <v>0.61462868152381067</v>
      </c>
      <c r="D3122" s="1">
        <v>1.116693777755827</v>
      </c>
      <c r="E3122" s="1">
        <v>1.7321848718283299</v>
      </c>
      <c r="F3122" s="1">
        <v>18.21477621796161</v>
      </c>
      <c r="G3122" s="1">
        <v>16.373853019397931</v>
      </c>
      <c r="H3122" s="1"/>
      <c r="I3122" s="1">
        <v>2.9301984301541908</v>
      </c>
      <c r="J3122" s="1">
        <v>0.90084687142313957</v>
      </c>
      <c r="K3122" s="1">
        <v>14.602986546112311</v>
      </c>
      <c r="L3122" s="1">
        <v>14.259569334471299</v>
      </c>
      <c r="M3122" s="1">
        <v>5.7236467340657411E-2</v>
      </c>
      <c r="N3122" s="1">
        <v>4.7761133094514374</v>
      </c>
      <c r="O3122" s="1"/>
      <c r="P3122" s="1">
        <v>3.0558351455058048</v>
      </c>
      <c r="Q3122" s="1">
        <v>9.1289956512761936</v>
      </c>
      <c r="R3122" s="1">
        <v>0.52748206619100879</v>
      </c>
      <c r="S3122" s="1">
        <v>0.32758620689250278</v>
      </c>
      <c r="T3122" s="1">
        <v>3.381866509155349</v>
      </c>
    </row>
    <row r="3123" spans="1:20" x14ac:dyDescent="0.3">
      <c r="A3123" s="25">
        <v>41127</v>
      </c>
      <c r="B3123" s="1">
        <v>4.4745732047030309</v>
      </c>
      <c r="C3123" s="1">
        <v>0.64155914333111386</v>
      </c>
      <c r="D3123" s="1">
        <v>1.11401906212769</v>
      </c>
      <c r="E3123" s="1">
        <v>1.7536368327318499</v>
      </c>
      <c r="F3123" s="1">
        <v>18.681150844510231</v>
      </c>
      <c r="G3123" s="1">
        <v>16.570428098996789</v>
      </c>
      <c r="H3123" s="1"/>
      <c r="I3123" s="1">
        <v>2.9760535773130239</v>
      </c>
      <c r="J3123" s="1">
        <v>0.91926964604508443</v>
      </c>
      <c r="K3123" s="1">
        <v>14.67554064788974</v>
      </c>
      <c r="L3123" s="1">
        <v>14.59688979588628</v>
      </c>
      <c r="M3123" s="1">
        <v>5.8024521195804799E-2</v>
      </c>
      <c r="N3123" s="1">
        <v>4.8424365751168992</v>
      </c>
      <c r="O3123" s="1"/>
      <c r="P3123" s="1">
        <v>3.104456229794375</v>
      </c>
      <c r="Q3123" s="1">
        <v>9.2449528708536768</v>
      </c>
      <c r="R3123" s="1">
        <v>0.53325688901615709</v>
      </c>
      <c r="S3123" s="1">
        <v>0.32758620689250278</v>
      </c>
      <c r="T3123" s="1">
        <v>3.4461901949202631</v>
      </c>
    </row>
    <row r="3124" spans="1:20" x14ac:dyDescent="0.3">
      <c r="A3124" s="25">
        <v>41128</v>
      </c>
      <c r="B3124" s="1">
        <v>4.4617638764748531</v>
      </c>
      <c r="C3124" s="1">
        <v>0.61467344812832558</v>
      </c>
      <c r="D3124" s="1">
        <v>1.0993081261338631</v>
      </c>
      <c r="E3124" s="1">
        <v>1.714013049286548</v>
      </c>
      <c r="F3124" s="1">
        <v>18.399268879028899</v>
      </c>
      <c r="G3124" s="1">
        <v>16.538607946316819</v>
      </c>
      <c r="H3124" s="1"/>
      <c r="I3124" s="1">
        <v>2.9247903444887888</v>
      </c>
      <c r="J3124" s="1">
        <v>0.8969240656389903</v>
      </c>
      <c r="K3124" s="1">
        <v>14.576220527454261</v>
      </c>
      <c r="L3124" s="1">
        <v>14.63135447402051</v>
      </c>
      <c r="M3124" s="1">
        <v>5.6929629338650707E-2</v>
      </c>
      <c r="N3124" s="1">
        <v>4.873378109850834</v>
      </c>
      <c r="O3124" s="1"/>
      <c r="P3124" s="1">
        <v>3.1846810186448731</v>
      </c>
      <c r="Q3124" s="1">
        <v>9.313473046027033</v>
      </c>
      <c r="R3124" s="1">
        <v>0.51766031810232449</v>
      </c>
      <c r="S3124" s="1">
        <v>0.32758620689250278</v>
      </c>
      <c r="T3124" s="1">
        <v>3.4096278795038422</v>
      </c>
    </row>
    <row r="3125" spans="1:20" x14ac:dyDescent="0.3">
      <c r="A3125" s="25">
        <v>41129</v>
      </c>
      <c r="B3125" s="1">
        <v>4.5050504538307248</v>
      </c>
      <c r="C3125" s="1">
        <v>0.64014383098618932</v>
      </c>
      <c r="D3125" s="1">
        <v>1.094404480828636</v>
      </c>
      <c r="E3125" s="1">
        <v>1.7580788409835399</v>
      </c>
      <c r="F3125" s="1">
        <v>18.744556084040219</v>
      </c>
      <c r="G3125" s="1">
        <v>16.655963316722271</v>
      </c>
      <c r="H3125" s="1"/>
      <c r="I3125" s="1">
        <v>2.910372876787084</v>
      </c>
      <c r="J3125" s="1">
        <v>0.91636974716573039</v>
      </c>
      <c r="K3125" s="1">
        <v>14.71178135596023</v>
      </c>
      <c r="L3125" s="1">
        <v>14.886397702034371</v>
      </c>
      <c r="M3125" s="1">
        <v>5.7639057092086103E-2</v>
      </c>
      <c r="N3125" s="1">
        <v>5.0647763193935669</v>
      </c>
      <c r="O3125" s="1"/>
      <c r="P3125" s="1">
        <v>3.2016983981060529</v>
      </c>
      <c r="Q3125" s="1">
        <v>9.4030763522007526</v>
      </c>
      <c r="R3125" s="1">
        <v>0.52634606481071267</v>
      </c>
      <c r="S3125" s="1">
        <v>0.33620689654684149</v>
      </c>
      <c r="T3125" s="1">
        <v>3.4819846426461929</v>
      </c>
    </row>
    <row r="3126" spans="1:20" x14ac:dyDescent="0.3">
      <c r="A3126" s="25">
        <v>41130</v>
      </c>
      <c r="B3126" s="1">
        <v>4.5390082984055766</v>
      </c>
      <c r="C3126" s="1">
        <v>0.64769777824181551</v>
      </c>
      <c r="D3126" s="1">
        <v>1.096633410505726</v>
      </c>
      <c r="E3126" s="1">
        <v>1.729325269235342</v>
      </c>
      <c r="F3126" s="1">
        <v>18.705738871786419</v>
      </c>
      <c r="G3126" s="1">
        <v>16.433402938708539</v>
      </c>
      <c r="H3126" s="1"/>
      <c r="I3126" s="1">
        <v>2.8901259502062122</v>
      </c>
      <c r="J3126" s="1">
        <v>0.92862407096610355</v>
      </c>
      <c r="K3126" s="1">
        <v>14.71031252629054</v>
      </c>
      <c r="L3126" s="1">
        <v>14.719209221759231</v>
      </c>
      <c r="M3126" s="1">
        <v>5.7777210655484933E-2</v>
      </c>
      <c r="N3126" s="1">
        <v>5.0474156500917822</v>
      </c>
      <c r="O3126" s="1"/>
      <c r="P3126" s="1">
        <v>3.1846810186448731</v>
      </c>
      <c r="Q3126" s="1">
        <v>9.2091115485690871</v>
      </c>
      <c r="R3126" s="1">
        <v>0.52486039916084071</v>
      </c>
      <c r="S3126" s="1">
        <v>0.31896551723816419</v>
      </c>
      <c r="T3126" s="1">
        <v>3.4729474305965771</v>
      </c>
    </row>
    <row r="3127" spans="1:20" x14ac:dyDescent="0.3">
      <c r="A3127" s="25">
        <v>41131</v>
      </c>
      <c r="B3127" s="1">
        <v>4.5401979807214783</v>
      </c>
      <c r="C3127" s="1">
        <v>0.66277119274645169</v>
      </c>
      <c r="D3127" s="1">
        <v>1.08994662139631</v>
      </c>
      <c r="E3127" s="1">
        <v>1.768835743496995</v>
      </c>
      <c r="F3127" s="1">
        <v>18.807795962103011</v>
      </c>
      <c r="G3127" s="1">
        <v>16.549000801105059</v>
      </c>
      <c r="H3127" s="1"/>
      <c r="I3127" s="1">
        <v>2.9579177333227591</v>
      </c>
      <c r="J3127" s="1">
        <v>0.93597805937970424</v>
      </c>
      <c r="K3127" s="1">
        <v>14.75966025278078</v>
      </c>
      <c r="L3127" s="1">
        <v>14.9458399005086</v>
      </c>
      <c r="M3127" s="1">
        <v>5.8043838409146467E-2</v>
      </c>
      <c r="N3127" s="1">
        <v>5.0438868170765918</v>
      </c>
      <c r="O3127" s="1"/>
      <c r="P3127" s="1">
        <v>3.221146831927665</v>
      </c>
      <c r="Q3127" s="1">
        <v>9.464217431500872</v>
      </c>
      <c r="R3127" s="1">
        <v>0.5197127398440553</v>
      </c>
      <c r="S3127" s="1">
        <v>0.3275862068925029</v>
      </c>
      <c r="T3127" s="1">
        <v>3.501476668635561</v>
      </c>
    </row>
    <row r="3128" spans="1:20" x14ac:dyDescent="0.3">
      <c r="A3128" s="25">
        <v>41134</v>
      </c>
      <c r="B3128" s="1">
        <v>4.5524043286012006</v>
      </c>
      <c r="C3128" s="1">
        <v>0.65328935338235183</v>
      </c>
      <c r="D3128" s="1">
        <v>1.1202600652860579</v>
      </c>
      <c r="E3128" s="1">
        <v>1.771299792927878</v>
      </c>
      <c r="F3128" s="1">
        <v>18.823621287693999</v>
      </c>
      <c r="G3128" s="1">
        <v>16.58859919745662</v>
      </c>
      <c r="H3128" s="1"/>
      <c r="I3128" s="1">
        <v>2.9486841840134752</v>
      </c>
      <c r="J3128" s="1">
        <v>0.94301276564568959</v>
      </c>
      <c r="K3128" s="1">
        <v>14.71564626862277</v>
      </c>
      <c r="L3128" s="1">
        <v>14.787628793765309</v>
      </c>
      <c r="M3128" s="1">
        <v>5.656475672582232E-2</v>
      </c>
      <c r="N3128" s="1">
        <v>5.0368582596728224</v>
      </c>
      <c r="O3128" s="1"/>
      <c r="P3128" s="1">
        <v>3.1628015307282902</v>
      </c>
      <c r="Q3128" s="1">
        <v>9.4009680389620396</v>
      </c>
      <c r="R3128" s="1">
        <v>0.5316872304606991</v>
      </c>
      <c r="S3128" s="1">
        <v>0.3275862068925029</v>
      </c>
      <c r="T3128" s="1">
        <v>3.492144122858833</v>
      </c>
    </row>
    <row r="3129" spans="1:20" x14ac:dyDescent="0.3">
      <c r="A3129" s="25">
        <v>41135</v>
      </c>
      <c r="B3129" s="1">
        <v>4.5256684351362919</v>
      </c>
      <c r="C3129" s="1">
        <v>0.63234365989569408</v>
      </c>
      <c r="D3129" s="1">
        <v>1.0886092636213149</v>
      </c>
      <c r="E3129" s="1">
        <v>1.729491304546918</v>
      </c>
      <c r="F3129" s="1">
        <v>18.28270268128799</v>
      </c>
      <c r="G3129" s="1">
        <v>16.62654699045093</v>
      </c>
      <c r="H3129" s="1"/>
      <c r="I3129" s="1">
        <v>2.9076205011716292</v>
      </c>
      <c r="J3129" s="1">
        <v>0.91656522565210841</v>
      </c>
      <c r="K3129" s="1">
        <v>14.55065721397669</v>
      </c>
      <c r="L3129" s="1">
        <v>14.567608906887211</v>
      </c>
      <c r="M3129" s="1">
        <v>5.5980136792221601E-2</v>
      </c>
      <c r="N3129" s="1">
        <v>5.0005104026862028</v>
      </c>
      <c r="O3129" s="1"/>
      <c r="P3129" s="1">
        <v>3.17981891018947</v>
      </c>
      <c r="Q3129" s="1">
        <v>9.4030763522007526</v>
      </c>
      <c r="R3129" s="1">
        <v>0.51862911666444811</v>
      </c>
      <c r="S3129" s="1">
        <v>0.31896551723816419</v>
      </c>
      <c r="T3129" s="1">
        <v>3.4307147076196132</v>
      </c>
    </row>
    <row r="3130" spans="1:20" x14ac:dyDescent="0.3">
      <c r="A3130" s="25">
        <v>41136</v>
      </c>
      <c r="B3130" s="1">
        <v>4.5326590132855067</v>
      </c>
      <c r="C3130" s="1">
        <v>0.64757366876801348</v>
      </c>
      <c r="D3130" s="1">
        <v>1.103320199615142</v>
      </c>
      <c r="E3130" s="1">
        <v>1.7133821108547249</v>
      </c>
      <c r="F3130" s="1">
        <v>18.012068859767531</v>
      </c>
      <c r="G3130" s="1">
        <v>16.657789925007791</v>
      </c>
      <c r="H3130" s="1"/>
      <c r="I3130" s="1">
        <v>2.904910769658295</v>
      </c>
      <c r="J3130" s="1">
        <v>0.91154810841000722</v>
      </c>
      <c r="K3130" s="1">
        <v>14.69093581132794</v>
      </c>
      <c r="L3130" s="1">
        <v>14.77340031700291</v>
      </c>
      <c r="M3130" s="1">
        <v>5.5648088244972888E-2</v>
      </c>
      <c r="N3130" s="1">
        <v>5.0127467436379103</v>
      </c>
      <c r="O3130" s="1"/>
      <c r="P3130" s="1">
        <v>3.2333021029334428</v>
      </c>
      <c r="Q3130" s="1">
        <v>9.3292853941617402</v>
      </c>
      <c r="R3130" s="1">
        <v>0.5153396942023466</v>
      </c>
      <c r="S3130" s="1">
        <v>0.31896551723816419</v>
      </c>
      <c r="T3130" s="1">
        <v>3.4370348493798022</v>
      </c>
    </row>
    <row r="3131" spans="1:20" x14ac:dyDescent="0.3">
      <c r="A3131" s="25">
        <v>41137</v>
      </c>
      <c r="B3131" s="1">
        <v>4.5778390405704821</v>
      </c>
      <c r="C3131" s="1">
        <v>0.68491039668487519</v>
      </c>
      <c r="D3131" s="1">
        <v>1.121151637188152</v>
      </c>
      <c r="E3131" s="1">
        <v>1.7502776175270569</v>
      </c>
      <c r="F3131" s="1">
        <v>18.35004997451232</v>
      </c>
      <c r="G3131" s="1">
        <v>16.870747864111419</v>
      </c>
      <c r="H3131" s="1"/>
      <c r="I3131" s="1">
        <v>2.964320626171264</v>
      </c>
      <c r="J3131" s="1">
        <v>0.92939659861885404</v>
      </c>
      <c r="K3131" s="1">
        <v>14.885474824312711</v>
      </c>
      <c r="L3131" s="1">
        <v>14.99146078068636</v>
      </c>
      <c r="M3131" s="1">
        <v>5.5971951053798097E-2</v>
      </c>
      <c r="N3131" s="1">
        <v>5.1326156856148408</v>
      </c>
      <c r="O3131" s="1"/>
      <c r="P3131" s="1">
        <v>3.2916474041328181</v>
      </c>
      <c r="Q3131" s="1">
        <v>9.6950777142676063</v>
      </c>
      <c r="R3131" s="1">
        <v>0.53271181107655874</v>
      </c>
      <c r="S3131" s="1">
        <v>0.3275862068925029</v>
      </c>
      <c r="T3131" s="1">
        <v>3.5112226816302452</v>
      </c>
    </row>
    <row r="3132" spans="1:20" x14ac:dyDescent="0.3">
      <c r="A3132" s="25">
        <v>41138</v>
      </c>
      <c r="B3132" s="1">
        <v>4.508900625274249</v>
      </c>
      <c r="C3132" s="1">
        <v>0.68394128124419151</v>
      </c>
      <c r="D3132" s="1">
        <v>1.132296285651748</v>
      </c>
      <c r="E3132" s="1">
        <v>1.732210991859225</v>
      </c>
      <c r="F3132" s="1">
        <v>17.982452623364409</v>
      </c>
      <c r="G3132" s="1">
        <v>16.763133012421189</v>
      </c>
      <c r="H3132" s="1"/>
      <c r="I3132" s="1">
        <v>2.9368518122187939</v>
      </c>
      <c r="J3132" s="1">
        <v>0.91117566412475803</v>
      </c>
      <c r="K3132" s="1">
        <v>14.82935686463482</v>
      </c>
      <c r="L3132" s="1">
        <v>15.08065760053616</v>
      </c>
      <c r="M3132" s="1">
        <v>5.5350569486443763E-2</v>
      </c>
      <c r="N3132" s="1">
        <v>5.1406598920954023</v>
      </c>
      <c r="O3132" s="1"/>
      <c r="P3132" s="1">
        <v>3.3305442715105822</v>
      </c>
      <c r="Q3132" s="1">
        <v>9.6581822351325375</v>
      </c>
      <c r="R3132" s="1">
        <v>0.53277075668787077</v>
      </c>
      <c r="S3132" s="1">
        <v>0.3362068965468416</v>
      </c>
      <c r="T3132" s="1">
        <v>3.4897814530419402</v>
      </c>
    </row>
    <row r="3133" spans="1:20" x14ac:dyDescent="0.3">
      <c r="A3133" s="25">
        <v>41141</v>
      </c>
      <c r="B3133" s="1">
        <v>4.5252183185216461</v>
      </c>
      <c r="C3133" s="1">
        <v>0.69388959849702714</v>
      </c>
      <c r="D3133" s="1">
        <v>1.1046575574682831</v>
      </c>
      <c r="E3133" s="1">
        <v>1.739882114621129</v>
      </c>
      <c r="F3133" s="1">
        <v>18.154075680217591</v>
      </c>
      <c r="G3133" s="1">
        <v>16.75916445169193</v>
      </c>
      <c r="H3133" s="1"/>
      <c r="I3133" s="1">
        <v>2.9243589811081931</v>
      </c>
      <c r="J3133" s="1">
        <v>0.91749965379194121</v>
      </c>
      <c r="K3133" s="1">
        <v>14.887559978432391</v>
      </c>
      <c r="L3133" s="1">
        <v>14.974154638288359</v>
      </c>
      <c r="M3133" s="1">
        <v>5.3843013515501983E-2</v>
      </c>
      <c r="N3133" s="1">
        <v>5.178561549434388</v>
      </c>
      <c r="O3133" s="1"/>
      <c r="P3133" s="1">
        <v>3.313526892049401</v>
      </c>
      <c r="Q3133" s="1">
        <v>9.6244492258555354</v>
      </c>
      <c r="R3133" s="1">
        <v>0.53593669533852306</v>
      </c>
      <c r="S3133" s="1">
        <v>0.3362068965468416</v>
      </c>
      <c r="T3133" s="1">
        <v>3.5016538688718279</v>
      </c>
    </row>
    <row r="3134" spans="1:20" x14ac:dyDescent="0.3">
      <c r="A3134" s="25">
        <v>41142</v>
      </c>
      <c r="B3134" s="1">
        <v>4.4731296456012899</v>
      </c>
      <c r="C3134" s="1">
        <v>0.70156121090786561</v>
      </c>
      <c r="D3134" s="1">
        <v>1.0988623401828159</v>
      </c>
      <c r="E3134" s="1">
        <v>1.7428625009525229</v>
      </c>
      <c r="F3134" s="1">
        <v>18.012980088336391</v>
      </c>
      <c r="G3134" s="1">
        <v>16.749947084363981</v>
      </c>
      <c r="H3134" s="1"/>
      <c r="I3134" s="1">
        <v>2.9106721161792501</v>
      </c>
      <c r="J3134" s="1">
        <v>0.90324449159945563</v>
      </c>
      <c r="K3134" s="1">
        <v>14.725609714840211</v>
      </c>
      <c r="L3134" s="1">
        <v>14.9303814542216</v>
      </c>
      <c r="M3134" s="1">
        <v>5.3090646176721858E-2</v>
      </c>
      <c r="N3134" s="1">
        <v>5.1148281223046883</v>
      </c>
      <c r="O3134" s="1"/>
      <c r="P3134" s="1">
        <v>3.3281132174156109</v>
      </c>
      <c r="Q3134" s="1">
        <v>9.6645071743864204</v>
      </c>
      <c r="R3134" s="1">
        <v>0.5279945090674808</v>
      </c>
      <c r="S3134" s="1">
        <v>0.3275862068925029</v>
      </c>
      <c r="T3134" s="1">
        <v>3.480035440047256</v>
      </c>
    </row>
    <row r="3135" spans="1:20" x14ac:dyDescent="0.3">
      <c r="A3135" s="25">
        <v>41143</v>
      </c>
      <c r="B3135" s="1">
        <v>4.4859673321115201</v>
      </c>
      <c r="C3135" s="1">
        <v>0.70440745166992647</v>
      </c>
      <c r="D3135" s="1">
        <v>1.1100069887245569</v>
      </c>
      <c r="E3135" s="1">
        <v>1.7774540002330981</v>
      </c>
      <c r="F3135" s="1">
        <v>18.159819684280059</v>
      </c>
      <c r="G3135" s="1">
        <v>17.028724157238909</v>
      </c>
      <c r="H3135" s="1"/>
      <c r="I3135" s="1">
        <v>2.980439575835709</v>
      </c>
      <c r="J3135" s="1">
        <v>0.92315027689613405</v>
      </c>
      <c r="K3135" s="1">
        <v>14.673812467229791</v>
      </c>
      <c r="L3135" s="1">
        <v>14.98432341312181</v>
      </c>
      <c r="M3135" s="1">
        <v>5.2346178799430758E-2</v>
      </c>
      <c r="N3135" s="1">
        <v>5.1845575978875509</v>
      </c>
      <c r="O3135" s="1"/>
      <c r="P3135" s="1">
        <v>3.2527505367550549</v>
      </c>
      <c r="Q3135" s="1">
        <v>9.7488396979256127</v>
      </c>
      <c r="R3135" s="1">
        <v>0.53445875337135706</v>
      </c>
      <c r="S3135" s="1">
        <v>0.3275862068925029</v>
      </c>
      <c r="T3135" s="1">
        <v>3.5073833431777941</v>
      </c>
    </row>
    <row r="3136" spans="1:20" x14ac:dyDescent="0.3">
      <c r="A3136" s="25">
        <v>41144</v>
      </c>
      <c r="B3136" s="1">
        <v>4.4085746636845231</v>
      </c>
      <c r="C3136" s="1">
        <v>0.68315751268414182</v>
      </c>
      <c r="D3136" s="1">
        <v>1.096633410505726</v>
      </c>
      <c r="E3136" s="1">
        <v>1.753032464415722</v>
      </c>
      <c r="F3136" s="1">
        <v>17.697229412824829</v>
      </c>
      <c r="G3136" s="1">
        <v>17.111261188336339</v>
      </c>
      <c r="H3136" s="1"/>
      <c r="I3136" s="1">
        <v>2.9219456675259039</v>
      </c>
      <c r="J3136" s="1">
        <v>0.91987724360026601</v>
      </c>
      <c r="K3136" s="1">
        <v>14.588689572925229</v>
      </c>
      <c r="L3136" s="1">
        <v>14.845926243401159</v>
      </c>
      <c r="M3136" s="1">
        <v>5.1758511838675782E-2</v>
      </c>
      <c r="N3136" s="1">
        <v>5.1136757483006026</v>
      </c>
      <c r="O3136" s="1"/>
      <c r="P3136" s="1">
        <v>3.247888428299651</v>
      </c>
      <c r="Q3136" s="1">
        <v>9.536954232920527</v>
      </c>
      <c r="R3136" s="1">
        <v>0.53547214713465252</v>
      </c>
      <c r="S3136" s="1">
        <v>0.31896551723816419</v>
      </c>
      <c r="T3136" s="1">
        <v>3.456054341405792</v>
      </c>
    </row>
    <row r="3137" spans="1:20" x14ac:dyDescent="0.3">
      <c r="A3137" s="25">
        <v>41145</v>
      </c>
      <c r="B3137" s="1">
        <v>4.4164787312879632</v>
      </c>
      <c r="C3137" s="1">
        <v>0.6908548210090637</v>
      </c>
      <c r="D3137" s="1">
        <v>1.11401906212769</v>
      </c>
      <c r="E3137" s="1">
        <v>1.755818168427107</v>
      </c>
      <c r="F3137" s="1">
        <v>17.476251764234771</v>
      </c>
      <c r="G3137" s="1">
        <v>17.229176684432499</v>
      </c>
      <c r="H3137" s="1"/>
      <c r="I3137" s="1">
        <v>2.9319685222328049</v>
      </c>
      <c r="J3137" s="1">
        <v>0.92205524381126158</v>
      </c>
      <c r="K3137" s="1">
        <v>14.607298180040949</v>
      </c>
      <c r="L3137" s="1">
        <v>14.773193548757501</v>
      </c>
      <c r="M3137" s="1">
        <v>5.2003679481827471E-2</v>
      </c>
      <c r="N3137" s="1">
        <v>5.0915157086554839</v>
      </c>
      <c r="O3137" s="1"/>
      <c r="P3137" s="1">
        <v>3.3038026751385949</v>
      </c>
      <c r="Q3137" s="1">
        <v>9.6297200087211881</v>
      </c>
      <c r="R3137" s="1">
        <v>0.53348466272922923</v>
      </c>
      <c r="S3137" s="1">
        <v>0.3275862068925029</v>
      </c>
      <c r="T3137" s="1">
        <v>3.450974601299472</v>
      </c>
    </row>
    <row r="3138" spans="1:20" x14ac:dyDescent="0.3">
      <c r="A3138" s="25">
        <v>41148</v>
      </c>
      <c r="B3138" s="1">
        <v>4.40017917295767</v>
      </c>
      <c r="C3138" s="1">
        <v>0.6816771044706551</v>
      </c>
      <c r="D3138" s="1">
        <v>1.101091269938052</v>
      </c>
      <c r="E3138" s="1">
        <v>1.7523732025121499</v>
      </c>
      <c r="F3138" s="1">
        <v>17.159704294085909</v>
      </c>
      <c r="G3138" s="1">
        <v>17.249920105201099</v>
      </c>
      <c r="H3138" s="1"/>
      <c r="I3138" s="1">
        <v>2.862909838027079</v>
      </c>
      <c r="J3138" s="1">
        <v>0.91875556503998401</v>
      </c>
      <c r="K3138" s="1">
        <v>14.577120395044259</v>
      </c>
      <c r="L3138" s="1">
        <v>14.74075227858887</v>
      </c>
      <c r="M3138" s="1">
        <v>5.1302229044765557E-2</v>
      </c>
      <c r="N3138" s="1">
        <v>5.129260620342655</v>
      </c>
      <c r="O3138" s="1"/>
      <c r="P3138" s="1">
        <v>3.3305442715105809</v>
      </c>
      <c r="Q3138" s="1">
        <v>9.5401167025474667</v>
      </c>
      <c r="R3138" s="1">
        <v>0.53799489197959616</v>
      </c>
      <c r="S3138" s="1">
        <v>0.31896551723816419</v>
      </c>
      <c r="T3138" s="1">
        <v>3.4324276432368608</v>
      </c>
    </row>
    <row r="3139" spans="1:20" x14ac:dyDescent="0.3">
      <c r="A3139" s="25">
        <v>41149</v>
      </c>
      <c r="B3139" s="1">
        <v>4.4261472828451298</v>
      </c>
      <c r="C3139" s="1">
        <v>0.69877396325147711</v>
      </c>
      <c r="D3139" s="1">
        <v>1.1367541450840739</v>
      </c>
      <c r="E3139" s="1">
        <v>1.7733599188191931</v>
      </c>
      <c r="F3139" s="1">
        <v>17.181815163938712</v>
      </c>
      <c r="G3139" s="1">
        <v>17.471643061882968</v>
      </c>
      <c r="H3139" s="1"/>
      <c r="I3139" s="1">
        <v>2.8815305543553911</v>
      </c>
      <c r="J3139" s="1">
        <v>0.9137304499993304</v>
      </c>
      <c r="K3139" s="1">
        <v>14.497548907652201</v>
      </c>
      <c r="L3139" s="1">
        <v>14.84469146856485</v>
      </c>
      <c r="M3139" s="1">
        <v>5.1372992659864718E-2</v>
      </c>
      <c r="N3139" s="1">
        <v>5.1217128058723729</v>
      </c>
      <c r="O3139" s="1"/>
      <c r="P3139" s="1">
        <v>3.3305442715105809</v>
      </c>
      <c r="Q3139" s="1">
        <v>9.6139076605864791</v>
      </c>
      <c r="R3139" s="1">
        <v>0.54112493168510256</v>
      </c>
      <c r="S3139" s="1">
        <v>0.31896551723816419</v>
      </c>
      <c r="T3139" s="1">
        <v>3.4498523331364481</v>
      </c>
    </row>
    <row r="3140" spans="1:20" x14ac:dyDescent="0.3">
      <c r="A3140" s="25">
        <v>41150</v>
      </c>
      <c r="B3140" s="1">
        <v>4.324242188629996</v>
      </c>
      <c r="C3140" s="1">
        <v>0.7090997099474976</v>
      </c>
      <c r="D3140" s="1">
        <v>1.1046575574682831</v>
      </c>
      <c r="E3140" s="1">
        <v>1.76977670155155</v>
      </c>
      <c r="F3140" s="1">
        <v>16.651950400661871</v>
      </c>
      <c r="G3140" s="1">
        <v>17.22050307678515</v>
      </c>
      <c r="H3140" s="1"/>
      <c r="I3140" s="1">
        <v>2.78556920723222</v>
      </c>
      <c r="J3140" s="1">
        <v>0.88732381659485449</v>
      </c>
      <c r="K3140" s="1">
        <v>14.238295266111329</v>
      </c>
      <c r="L3140" s="1">
        <v>14.555152047285951</v>
      </c>
      <c r="M3140" s="1">
        <v>5.0704409153254457E-2</v>
      </c>
      <c r="N3140" s="1">
        <v>5.0172857890409759</v>
      </c>
      <c r="O3140" s="1"/>
      <c r="P3140" s="1">
        <v>3.2697679162162352</v>
      </c>
      <c r="Q3140" s="1">
        <v>9.4062388218276922</v>
      </c>
      <c r="R3140" s="1">
        <v>0.52889246773562137</v>
      </c>
      <c r="S3140" s="1">
        <v>0.31896551723816419</v>
      </c>
      <c r="T3140" s="1">
        <v>3.3886001181334948</v>
      </c>
    </row>
    <row r="3141" spans="1:20" x14ac:dyDescent="0.3">
      <c r="A3141" s="25">
        <v>41151</v>
      </c>
      <c r="B3141" s="1">
        <v>4.1907431331119476</v>
      </c>
      <c r="C3141" s="1">
        <v>0.71383600761261445</v>
      </c>
      <c r="D3141" s="1">
        <v>1.1367541450840739</v>
      </c>
      <c r="E3141" s="1">
        <v>1.7705525333968071</v>
      </c>
      <c r="F3141" s="1">
        <v>16.61838930229403</v>
      </c>
      <c r="G3141" s="1">
        <v>17.438213163545001</v>
      </c>
      <c r="H3141" s="1"/>
      <c r="I3141" s="1">
        <v>2.8130455325330921</v>
      </c>
      <c r="J3141" s="1">
        <v>0.892532067907851</v>
      </c>
      <c r="K3141" s="1">
        <v>14.13569517588085</v>
      </c>
      <c r="L3141" s="1">
        <v>14.46048753878104</v>
      </c>
      <c r="M3141" s="1">
        <v>5.1014698408345251E-2</v>
      </c>
      <c r="N3141" s="1">
        <v>4.9854885204380039</v>
      </c>
      <c r="O3141" s="1"/>
      <c r="P3141" s="1">
        <v>3.26247475366586</v>
      </c>
      <c r="Q3141" s="1">
        <v>9.3429894292888598</v>
      </c>
      <c r="R3141" s="1">
        <v>0.5342620004965053</v>
      </c>
      <c r="S3141" s="1">
        <v>0.31896551723816419</v>
      </c>
      <c r="T3141" s="1">
        <v>3.3819255759007718</v>
      </c>
    </row>
    <row r="3142" spans="1:20" x14ac:dyDescent="0.3">
      <c r="A3142" s="25">
        <v>41152</v>
      </c>
      <c r="B3142" s="1">
        <v>4.0162431268976757</v>
      </c>
      <c r="C3142" s="1">
        <v>0.71389830255796727</v>
      </c>
      <c r="D3142" s="1">
        <v>1.127838426297568</v>
      </c>
      <c r="E3142" s="1">
        <v>1.7659806437504979</v>
      </c>
      <c r="F3142" s="1">
        <v>16.915342222077712</v>
      </c>
      <c r="G3142" s="1">
        <v>17.444892485100571</v>
      </c>
      <c r="H3142" s="1"/>
      <c r="I3142" s="1">
        <v>2.8676340585171438</v>
      </c>
      <c r="J3142" s="1">
        <v>0.89855356928064778</v>
      </c>
      <c r="K3142" s="1">
        <v>13.88663486754275</v>
      </c>
      <c r="L3142" s="1">
        <v>14.234761229489919</v>
      </c>
      <c r="M3142" s="1">
        <v>5.1732652109009167E-2</v>
      </c>
      <c r="N3142" s="1">
        <v>4.9636524949789713</v>
      </c>
      <c r="O3142" s="1"/>
      <c r="P3142" s="1">
        <v>3.4034758978107051</v>
      </c>
      <c r="Q3142" s="1">
        <v>9.0446631279681231</v>
      </c>
      <c r="R3142" s="1">
        <v>0.51563825246246975</v>
      </c>
      <c r="S3142" s="1">
        <v>0.31034482758382548</v>
      </c>
      <c r="T3142" s="1">
        <v>3.3704075605434181</v>
      </c>
    </row>
    <row r="3143" spans="1:20" x14ac:dyDescent="0.3">
      <c r="A3143" s="25">
        <v>41155</v>
      </c>
      <c r="B3143" s="1">
        <v>4.0673198702537734</v>
      </c>
      <c r="C3143" s="1">
        <v>0.71708490416850335</v>
      </c>
      <c r="D3143" s="1">
        <v>1.1358625731819789</v>
      </c>
      <c r="E3143" s="1">
        <v>1.760638162393426</v>
      </c>
      <c r="F3143" s="1">
        <v>16.872147500988032</v>
      </c>
      <c r="G3143" s="1">
        <v>17.465191079312401</v>
      </c>
      <c r="H3143" s="1"/>
      <c r="I3143" s="1">
        <v>2.8158864897365681</v>
      </c>
      <c r="J3143" s="1">
        <v>0.88533988885989223</v>
      </c>
      <c r="K3143" s="1">
        <v>14.18877462006418</v>
      </c>
      <c r="L3143" s="1">
        <v>14.41097916974992</v>
      </c>
      <c r="M3143" s="1">
        <v>5.2574269591451242E-2</v>
      </c>
      <c r="N3143" s="1">
        <v>4.9634533101388296</v>
      </c>
      <c r="O3143" s="1"/>
      <c r="P3143" s="1">
        <v>3.354854813522135</v>
      </c>
      <c r="Q3143" s="1">
        <v>9.0973709550067721</v>
      </c>
      <c r="R3143" s="1">
        <v>0.52807825513594986</v>
      </c>
      <c r="S3143" s="1">
        <v>0.30172413792948682</v>
      </c>
      <c r="T3143" s="1">
        <v>3.3834022445363301</v>
      </c>
    </row>
    <row r="3144" spans="1:20" x14ac:dyDescent="0.3">
      <c r="A3144" s="25">
        <v>41156</v>
      </c>
      <c r="B3144" s="1">
        <v>4.001491195985416</v>
      </c>
      <c r="C3144" s="1">
        <v>0.69379843892339976</v>
      </c>
      <c r="D3144" s="1">
        <v>1.121151637188152</v>
      </c>
      <c r="E3144" s="1">
        <v>1.7443410714566909</v>
      </c>
      <c r="F3144" s="1">
        <v>16.440217005041362</v>
      </c>
      <c r="G3144" s="1">
        <v>16.97676216134375</v>
      </c>
      <c r="H3144" s="1"/>
      <c r="I3144" s="1">
        <v>2.7678616001156962</v>
      </c>
      <c r="J3144" s="1">
        <v>0.87528237423614785</v>
      </c>
      <c r="K3144" s="1">
        <v>14.078876985986319</v>
      </c>
      <c r="L3144" s="1">
        <v>14.204405980199541</v>
      </c>
      <c r="M3144" s="1">
        <v>5.1191620865397643E-2</v>
      </c>
      <c r="N3144" s="1">
        <v>4.918491706367571</v>
      </c>
      <c r="O3144" s="1"/>
      <c r="P3144" s="1">
        <v>3.349992705332193</v>
      </c>
      <c r="Q3144" s="1">
        <v>9.1627286605531886</v>
      </c>
      <c r="R3144" s="1">
        <v>0.50917938056018364</v>
      </c>
      <c r="S3144" s="1">
        <v>0.30172413792948682</v>
      </c>
      <c r="T3144" s="1">
        <v>3.3215002953337311</v>
      </c>
    </row>
    <row r="3145" spans="1:20" x14ac:dyDescent="0.3">
      <c r="A3145" s="25">
        <v>41157</v>
      </c>
      <c r="B3145" s="1">
        <v>4.0613539139487198</v>
      </c>
      <c r="C3145" s="1">
        <v>0.68013949673013108</v>
      </c>
      <c r="D3145" s="1">
        <v>1.137199930956974</v>
      </c>
      <c r="E3145" s="1">
        <v>1.7875542037575221</v>
      </c>
      <c r="F3145" s="1">
        <v>17.007217914630559</v>
      </c>
      <c r="G3145" s="1">
        <v>17.049231758112729</v>
      </c>
      <c r="H3145" s="1"/>
      <c r="I3145" s="1">
        <v>2.8545884260293461</v>
      </c>
      <c r="J3145" s="1">
        <v>0.88339251407834662</v>
      </c>
      <c r="K3145" s="1">
        <v>14.18742682455753</v>
      </c>
      <c r="L3145" s="1">
        <v>14.368507186759651</v>
      </c>
      <c r="M3145" s="1">
        <v>5.0995898376422058E-2</v>
      </c>
      <c r="N3145" s="1">
        <v>4.9426826563224999</v>
      </c>
      <c r="O3145" s="1"/>
      <c r="P3145" s="1">
        <v>3.2697679162162352</v>
      </c>
      <c r="Q3145" s="1">
        <v>9.4231053263506279</v>
      </c>
      <c r="R3145" s="1">
        <v>0.50718809740586979</v>
      </c>
      <c r="S3145" s="1">
        <v>0.30172413792948682</v>
      </c>
      <c r="T3145" s="1">
        <v>3.3587123449497969</v>
      </c>
    </row>
    <row r="3146" spans="1:20" x14ac:dyDescent="0.3">
      <c r="A3146" s="25">
        <v>41158</v>
      </c>
      <c r="B3146" s="1">
        <v>4.0821368498236019</v>
      </c>
      <c r="C3146" s="1">
        <v>0.70104264183800491</v>
      </c>
      <c r="D3146" s="1">
        <v>1.1679591607977691</v>
      </c>
      <c r="E3146" s="1">
        <v>1.815274798935844</v>
      </c>
      <c r="F3146" s="1">
        <v>17.68711118928611</v>
      </c>
      <c r="G3146" s="1">
        <v>17.285054070073869</v>
      </c>
      <c r="H3146" s="1"/>
      <c r="I3146" s="1">
        <v>2.9166510042480009</v>
      </c>
      <c r="J3146" s="1">
        <v>0.89004070688282555</v>
      </c>
      <c r="K3146" s="1">
        <v>14.47646365151811</v>
      </c>
      <c r="L3146" s="1">
        <v>14.712884714757511</v>
      </c>
      <c r="M3146" s="1">
        <v>5.229232347363167E-2</v>
      </c>
      <c r="N3146" s="1">
        <v>5.0616565675543628</v>
      </c>
      <c r="O3146" s="1"/>
      <c r="P3146" s="1">
        <v>3.3426995425163581</v>
      </c>
      <c r="Q3146" s="1">
        <v>9.3925347867005673</v>
      </c>
      <c r="R3146" s="1">
        <v>0.53121396023999246</v>
      </c>
      <c r="S3146" s="1">
        <v>0.31034482758382542</v>
      </c>
      <c r="T3146" s="1">
        <v>3.4448316597755499</v>
      </c>
    </row>
    <row r="3147" spans="1:20" x14ac:dyDescent="0.3">
      <c r="A3147" s="25">
        <v>41162</v>
      </c>
      <c r="B3147" s="1">
        <v>3.9979329367729721</v>
      </c>
      <c r="C3147" s="1">
        <v>0.69404373330636271</v>
      </c>
      <c r="D3147" s="1">
        <v>1.150127723224758</v>
      </c>
      <c r="E3147" s="1">
        <v>1.803640572055397</v>
      </c>
      <c r="F3147" s="1">
        <v>18.12905754384369</v>
      </c>
      <c r="G3147" s="1">
        <v>17.03852201225445</v>
      </c>
      <c r="H3147" s="1"/>
      <c r="I3147" s="1">
        <v>2.9472245888828388</v>
      </c>
      <c r="J3147" s="1">
        <v>0.88665413379480607</v>
      </c>
      <c r="K3147" s="1">
        <v>14.34847091189393</v>
      </c>
      <c r="L3147" s="1">
        <v>14.772568954616849</v>
      </c>
      <c r="M3147" s="1">
        <v>5.2207597527980848E-2</v>
      </c>
      <c r="N3147" s="1">
        <v>5.061467966901203</v>
      </c>
      <c r="O3147" s="1"/>
      <c r="P3147" s="1">
        <v>3.313526892049401</v>
      </c>
      <c r="Q3147" s="1">
        <v>9.1426996864033097</v>
      </c>
      <c r="R3147" s="1">
        <v>0.52710483704306321</v>
      </c>
      <c r="S3147" s="1">
        <v>0.30172413792948682</v>
      </c>
      <c r="T3147" s="1">
        <v>3.449734199645603</v>
      </c>
    </row>
    <row r="3148" spans="1:20" x14ac:dyDescent="0.3">
      <c r="A3148" s="25">
        <v>41163</v>
      </c>
      <c r="B3148" s="1">
        <v>3.8150358888104838</v>
      </c>
      <c r="C3148" s="1">
        <v>0.70906487520368744</v>
      </c>
      <c r="D3148" s="1">
        <v>1.200947320315654</v>
      </c>
      <c r="E3148" s="1">
        <v>1.8230735502968001</v>
      </c>
      <c r="F3148" s="1">
        <v>18.611534659831339</v>
      </c>
      <c r="G3148" s="1">
        <v>17.346584226365209</v>
      </c>
      <c r="H3148" s="1"/>
      <c r="I3148" s="1">
        <v>3.037297633746479</v>
      </c>
      <c r="J3148" s="1">
        <v>0.89710458678996419</v>
      </c>
      <c r="K3148" s="1">
        <v>14.42613771429316</v>
      </c>
      <c r="L3148" s="1">
        <v>14.91725711200572</v>
      </c>
      <c r="M3148" s="1">
        <v>5.3864978772828337E-2</v>
      </c>
      <c r="N3148" s="1">
        <v>5.2031952777310657</v>
      </c>
      <c r="O3148" s="1"/>
      <c r="P3148" s="1">
        <v>3.294078458227788</v>
      </c>
      <c r="Q3148" s="1">
        <v>8.7790156795361565</v>
      </c>
      <c r="R3148" s="1">
        <v>0.54217231482722861</v>
      </c>
      <c r="S3148" s="1">
        <v>0.31896551723816408</v>
      </c>
      <c r="T3148" s="1">
        <v>3.509864146485532</v>
      </c>
    </row>
    <row r="3149" spans="1:20" x14ac:dyDescent="0.3">
      <c r="A3149" s="25">
        <v>41164</v>
      </c>
      <c r="B3149" s="1">
        <v>3.4339501411905089</v>
      </c>
      <c r="C3149" s="1">
        <v>0.72136748116722726</v>
      </c>
      <c r="D3149" s="1">
        <v>1.216995614084476</v>
      </c>
      <c r="E3149" s="1">
        <v>1.851332592872946</v>
      </c>
      <c r="F3149" s="1">
        <v>18.93983564504428</v>
      </c>
      <c r="G3149" s="1">
        <v>17.500758547281851</v>
      </c>
      <c r="H3149" s="1"/>
      <c r="I3149" s="1">
        <v>3.0937241926989349</v>
      </c>
      <c r="J3149" s="1">
        <v>0.88031720438951944</v>
      </c>
      <c r="K3149" s="1">
        <v>14.53963406919069</v>
      </c>
      <c r="L3149" s="1">
        <v>15.23986074902202</v>
      </c>
      <c r="M3149" s="1">
        <v>5.4309034840094167E-2</v>
      </c>
      <c r="N3149" s="1">
        <v>5.2841688571034258</v>
      </c>
      <c r="O3149" s="1"/>
      <c r="P3149" s="1">
        <v>3.391320626804927</v>
      </c>
      <c r="Q3149" s="1">
        <v>8.20133789465633</v>
      </c>
      <c r="R3149" s="1">
        <v>0.53564772321270593</v>
      </c>
      <c r="S3149" s="1">
        <v>0.31896551723816408</v>
      </c>
      <c r="T3149" s="1">
        <v>3.5393384524512741</v>
      </c>
    </row>
    <row r="3150" spans="1:20" x14ac:dyDescent="0.3">
      <c r="A3150" s="25">
        <v>41165</v>
      </c>
      <c r="B3150" s="1">
        <v>3.5583414371990618</v>
      </c>
      <c r="C3150" s="1">
        <v>0.7655659834219084</v>
      </c>
      <c r="D3150" s="1">
        <v>1.194706317157286</v>
      </c>
      <c r="E3150" s="1">
        <v>1.866920002213414</v>
      </c>
      <c r="F3150" s="1">
        <v>19.840549948656289</v>
      </c>
      <c r="G3150" s="1">
        <v>17.807781598313419</v>
      </c>
      <c r="H3150" s="1"/>
      <c r="I3150" s="1">
        <v>3.246188027268194</v>
      </c>
      <c r="J3150" s="1">
        <v>0.89080818660512373</v>
      </c>
      <c r="K3150" s="1">
        <v>14.80628339670449</v>
      </c>
      <c r="L3150" s="1">
        <v>15.55493645021676</v>
      </c>
      <c r="M3150" s="1">
        <v>5.5131409155926937E-2</v>
      </c>
      <c r="N3150" s="1">
        <v>5.512596597690794</v>
      </c>
      <c r="O3150" s="1"/>
      <c r="P3150" s="1">
        <v>3.4739764700158569</v>
      </c>
      <c r="Q3150" s="1">
        <v>8.6799249644816108</v>
      </c>
      <c r="R3150" s="1">
        <v>0.53786250417413872</v>
      </c>
      <c r="S3150" s="1">
        <v>0.31896551723816408</v>
      </c>
      <c r="T3150" s="1">
        <v>3.659657412876554</v>
      </c>
    </row>
    <row r="3151" spans="1:20" x14ac:dyDescent="0.3">
      <c r="A3151" s="25">
        <v>41166</v>
      </c>
      <c r="B3151" s="1">
        <v>3.6007317695607699</v>
      </c>
      <c r="C3151" s="1">
        <v>0.75038212519417646</v>
      </c>
      <c r="D3151" s="1">
        <v>1.1501277232247591</v>
      </c>
      <c r="E3151" s="1">
        <v>1.8666432880268471</v>
      </c>
      <c r="F3151" s="1">
        <v>19.99152934673641</v>
      </c>
      <c r="G3151" s="1">
        <v>17.928141349590881</v>
      </c>
      <c r="H3151" s="1"/>
      <c r="I3151" s="1">
        <v>3.2913264841557059</v>
      </c>
      <c r="J3151" s="1">
        <v>0.90489231780710278</v>
      </c>
      <c r="K3151" s="1">
        <v>15.0970205871659</v>
      </c>
      <c r="L3151" s="1">
        <v>15.78742459781197</v>
      </c>
      <c r="M3151" s="1">
        <v>5.4593419940806708E-2</v>
      </c>
      <c r="N3151" s="1">
        <v>5.4665513354670354</v>
      </c>
      <c r="O3151" s="1"/>
      <c r="P3151" s="1">
        <v>3.4861317410216341</v>
      </c>
      <c r="Q3151" s="1">
        <v>8.3162409576144558</v>
      </c>
      <c r="R3151" s="1">
        <v>0.53445223630049843</v>
      </c>
      <c r="S3151" s="1">
        <v>0.31896551723816408</v>
      </c>
      <c r="T3151" s="1">
        <v>3.6683402244536372</v>
      </c>
    </row>
    <row r="3152" spans="1:20" x14ac:dyDescent="0.3">
      <c r="A3152" s="25">
        <v>41169</v>
      </c>
      <c r="B3152" s="1">
        <v>3.6448022498182402</v>
      </c>
      <c r="C3152" s="1">
        <v>0.72321199141641757</v>
      </c>
      <c r="D3152" s="1">
        <v>1.2022846780906491</v>
      </c>
      <c r="E3152" s="1">
        <v>1.877774805433736</v>
      </c>
      <c r="F3152" s="1">
        <v>19.96818131689863</v>
      </c>
      <c r="G3152" s="1">
        <v>18.004701307830469</v>
      </c>
      <c r="H3152" s="1"/>
      <c r="I3152" s="1">
        <v>3.281831967478182</v>
      </c>
      <c r="J3152" s="1">
        <v>0.89679171574125471</v>
      </c>
      <c r="K3152" s="1">
        <v>15.05509319703501</v>
      </c>
      <c r="L3152" s="1">
        <v>15.72246409868014</v>
      </c>
      <c r="M3152" s="1">
        <v>5.4387388468572377E-2</v>
      </c>
      <c r="N3152" s="1">
        <v>5.443074086858819</v>
      </c>
      <c r="O3152" s="1"/>
      <c r="P3152" s="1">
        <v>3.4715454159208852</v>
      </c>
      <c r="Q3152" s="1">
        <v>8.1170053713482631</v>
      </c>
      <c r="R3152" s="1">
        <v>0.53161363405079143</v>
      </c>
      <c r="S3152" s="1">
        <v>0.31896551723816408</v>
      </c>
      <c r="T3152" s="1">
        <v>3.6506202008269391</v>
      </c>
    </row>
    <row r="3153" spans="1:20" x14ac:dyDescent="0.3">
      <c r="A3153" s="25">
        <v>41170</v>
      </c>
      <c r="B3153" s="1">
        <v>3.6995723388378199</v>
      </c>
      <c r="C3153" s="1">
        <v>0.73558849356177736</v>
      </c>
      <c r="D3153" s="1">
        <v>1.2031762499927441</v>
      </c>
      <c r="E3153" s="1">
        <v>1.8735025395917591</v>
      </c>
      <c r="F3153" s="1">
        <v>19.984085777092751</v>
      </c>
      <c r="G3153" s="1">
        <v>17.821294341745261</v>
      </c>
      <c r="H3153" s="1"/>
      <c r="I3153" s="1">
        <v>3.2746273710401521</v>
      </c>
      <c r="J3153" s="1">
        <v>0.90297202901218598</v>
      </c>
      <c r="K3153" s="1">
        <v>15.125813202522229</v>
      </c>
      <c r="L3153" s="1">
        <v>15.43173965766726</v>
      </c>
      <c r="M3153" s="1">
        <v>5.4564516858810717E-2</v>
      </c>
      <c r="N3153" s="1">
        <v>5.4205557271199751</v>
      </c>
      <c r="O3153" s="1"/>
      <c r="P3153" s="1">
        <v>3.3864585183495239</v>
      </c>
      <c r="Q3153" s="1">
        <v>8.299374452860393</v>
      </c>
      <c r="R3153" s="1">
        <v>0.54209855835684961</v>
      </c>
      <c r="S3153" s="1">
        <v>0.31896551723816408</v>
      </c>
      <c r="T3153" s="1">
        <v>3.6505611340815158</v>
      </c>
    </row>
    <row r="3154" spans="1:20" x14ac:dyDescent="0.3">
      <c r="A3154" s="25">
        <v>41171</v>
      </c>
      <c r="B3154" s="1">
        <v>3.6540522721672319</v>
      </c>
      <c r="C3154" s="1">
        <v>0.73990216966846345</v>
      </c>
      <c r="D3154" s="1">
        <v>1.196935246834375</v>
      </c>
      <c r="E3154" s="1">
        <v>1.8724624656760991</v>
      </c>
      <c r="F3154" s="1">
        <v>19.83182118670188</v>
      </c>
      <c r="G3154" s="1">
        <v>17.91368736800268</v>
      </c>
      <c r="H3154" s="1"/>
      <c r="I3154" s="1">
        <v>3.2537968697899942</v>
      </c>
      <c r="J3154" s="1">
        <v>0.90695605925648604</v>
      </c>
      <c r="K3154" s="1">
        <v>15.06120193265645</v>
      </c>
      <c r="L3154" s="1">
        <v>15.534659566047541</v>
      </c>
      <c r="M3154" s="1">
        <v>5.4320834525045138E-2</v>
      </c>
      <c r="N3154" s="1">
        <v>5.3797546797113398</v>
      </c>
      <c r="O3154" s="1"/>
      <c r="P3154" s="1">
        <v>3.4034758978107038</v>
      </c>
      <c r="Q3154" s="1">
        <v>8.1170053713482631</v>
      </c>
      <c r="R3154" s="1">
        <v>0.54720265961841197</v>
      </c>
      <c r="S3154" s="1">
        <v>0.31034482758382542</v>
      </c>
      <c r="T3154" s="1">
        <v>3.6415239220319</v>
      </c>
    </row>
    <row r="3155" spans="1:20" x14ac:dyDescent="0.3">
      <c r="A3155" s="25">
        <v>41172</v>
      </c>
      <c r="B3155" s="1">
        <v>3.6138010957897548</v>
      </c>
      <c r="C3155" s="1">
        <v>0.75020520983319205</v>
      </c>
      <c r="D3155" s="1">
        <v>1.2147666844073861</v>
      </c>
      <c r="E3155" s="1">
        <v>1.882892907624105</v>
      </c>
      <c r="F3155" s="1">
        <v>19.733517956250591</v>
      </c>
      <c r="G3155" s="1">
        <v>17.802617979029311</v>
      </c>
      <c r="H3155" s="1"/>
      <c r="I3155" s="1">
        <v>3.329437779580716</v>
      </c>
      <c r="J3155" s="1">
        <v>0.91019530132495885</v>
      </c>
      <c r="K3155" s="1">
        <v>15.09112535052331</v>
      </c>
      <c r="L3155" s="1">
        <v>15.491806318136319</v>
      </c>
      <c r="M3155" s="1">
        <v>5.3985136605553617E-2</v>
      </c>
      <c r="N3155" s="1">
        <v>5.371770685676565</v>
      </c>
      <c r="O3155" s="1"/>
      <c r="P3155" s="1">
        <v>3.3426995425163581</v>
      </c>
      <c r="Q3155" s="1">
        <v>8.1380885021174993</v>
      </c>
      <c r="R3155" s="1">
        <v>0.55925310755059565</v>
      </c>
      <c r="S3155" s="1">
        <v>0.31896551723816408</v>
      </c>
      <c r="T3155" s="1">
        <v>3.6436503248671039</v>
      </c>
    </row>
    <row r="3156" spans="1:20" x14ac:dyDescent="0.3">
      <c r="A3156" s="25">
        <v>41173</v>
      </c>
      <c r="B3156" s="1">
        <v>3.6138651349655779</v>
      </c>
      <c r="C3156" s="1">
        <v>0.74146183999587822</v>
      </c>
      <c r="D3156" s="1">
        <v>1.229477620401213</v>
      </c>
      <c r="E3156" s="1">
        <v>1.8891257312955501</v>
      </c>
      <c r="F3156" s="1">
        <v>19.394179052770301</v>
      </c>
      <c r="G3156" s="1">
        <v>18.090426097913131</v>
      </c>
      <c r="H3156" s="1"/>
      <c r="I3156" s="1">
        <v>3.3270612231041232</v>
      </c>
      <c r="J3156" s="1">
        <v>0.91045551653993584</v>
      </c>
      <c r="K3156" s="1">
        <v>15.04957535078897</v>
      </c>
      <c r="L3156" s="1">
        <v>15.53593656279619</v>
      </c>
      <c r="M3156" s="1">
        <v>5.3479994309880201E-2</v>
      </c>
      <c r="N3156" s="1">
        <v>5.3212299601998589</v>
      </c>
      <c r="O3156" s="1"/>
      <c r="P3156" s="1">
        <v>3.3426995425163581</v>
      </c>
      <c r="Q3156" s="1">
        <v>8.0590267614439597</v>
      </c>
      <c r="R3156" s="1">
        <v>0.5598508805674739</v>
      </c>
      <c r="S3156" s="1">
        <v>0.31034482758382542</v>
      </c>
      <c r="T3156" s="1">
        <v>3.6219728292971101</v>
      </c>
    </row>
    <row r="3157" spans="1:20" x14ac:dyDescent="0.3">
      <c r="A3157" s="25">
        <v>41176</v>
      </c>
      <c r="B3157" s="1">
        <v>3.647670601130804</v>
      </c>
      <c r="C3157" s="1">
        <v>0.75237998947908657</v>
      </c>
      <c r="D3157" s="1">
        <v>1.262911565870144</v>
      </c>
      <c r="E3157" s="1">
        <v>1.908500369216233</v>
      </c>
      <c r="F3157" s="1">
        <v>19.393920617468918</v>
      </c>
      <c r="G3157" s="1">
        <v>18.352254254693719</v>
      </c>
      <c r="H3157" s="1"/>
      <c r="I3157" s="1">
        <v>3.3718265747574758</v>
      </c>
      <c r="J3157" s="1">
        <v>0.92579472862996803</v>
      </c>
      <c r="K3157" s="1">
        <v>15.18769103561632</v>
      </c>
      <c r="L3157" s="1">
        <v>15.497896056449109</v>
      </c>
      <c r="M3157" s="1">
        <v>5.4109137185019557E-2</v>
      </c>
      <c r="N3157" s="1">
        <v>5.4351516366283699</v>
      </c>
      <c r="O3157" s="1"/>
      <c r="P3157" s="1">
        <v>3.2916474041328181</v>
      </c>
      <c r="Q3157" s="1">
        <v>8.3805445067726438</v>
      </c>
      <c r="R3157" s="1">
        <v>0.56624989371148915</v>
      </c>
      <c r="S3157" s="1">
        <v>0.31896551723816408</v>
      </c>
      <c r="T3157" s="1">
        <v>3.6567631423508611</v>
      </c>
    </row>
    <row r="3158" spans="1:20" x14ac:dyDescent="0.3">
      <c r="A3158" s="25">
        <v>41177</v>
      </c>
      <c r="B3158" s="1">
        <v>3.6369119247663351</v>
      </c>
      <c r="C3158" s="1">
        <v>0.7488774181625325</v>
      </c>
      <c r="D3158" s="1">
        <v>1.257116348662823</v>
      </c>
      <c r="E3158" s="1">
        <v>1.895374122200884</v>
      </c>
      <c r="F3158" s="1">
        <v>18.599208074384691</v>
      </c>
      <c r="G3158" s="1">
        <v>18.355275704689241</v>
      </c>
      <c r="H3158" s="1"/>
      <c r="I3158" s="1">
        <v>3.3524593373750671</v>
      </c>
      <c r="J3158" s="1">
        <v>0.91732109501179238</v>
      </c>
      <c r="K3158" s="1">
        <v>14.74462026274035</v>
      </c>
      <c r="L3158" s="1">
        <v>14.675693654699231</v>
      </c>
      <c r="M3158" s="1">
        <v>5.3547044310730249E-2</v>
      </c>
      <c r="N3158" s="1">
        <v>5.3578272999402072</v>
      </c>
      <c r="O3158" s="1"/>
      <c r="P3158" s="1">
        <v>3.2574357754565311</v>
      </c>
      <c r="Q3158" s="1">
        <v>8.4269273945574117</v>
      </c>
      <c r="R3158" s="1">
        <v>0.56520434369631678</v>
      </c>
      <c r="S3158" s="1">
        <v>0.31896551723816408</v>
      </c>
      <c r="T3158" s="1">
        <v>3.5735971647962241</v>
      </c>
    </row>
    <row r="3159" spans="1:20" x14ac:dyDescent="0.3">
      <c r="A3159" s="25">
        <v>41178</v>
      </c>
      <c r="B3159" s="1">
        <v>3.6393006036610012</v>
      </c>
      <c r="C3159" s="1">
        <v>0.74684832425631775</v>
      </c>
      <c r="D3159" s="1">
        <v>1.2687067830774661</v>
      </c>
      <c r="E3159" s="1">
        <v>1.8771011114590119</v>
      </c>
      <c r="F3159" s="1">
        <v>18.744723658528311</v>
      </c>
      <c r="G3159" s="1">
        <v>18.397411656988421</v>
      </c>
      <c r="H3159" s="1"/>
      <c r="I3159" s="1">
        <v>3.278326688032585</v>
      </c>
      <c r="J3159" s="1">
        <v>0.91469297985934084</v>
      </c>
      <c r="K3159" s="1">
        <v>14.709431254193721</v>
      </c>
      <c r="L3159" s="1">
        <v>14.68882928556085</v>
      </c>
      <c r="M3159" s="1">
        <v>5.3419801106292263E-2</v>
      </c>
      <c r="N3159" s="1">
        <v>5.33941099611675</v>
      </c>
      <c r="O3159" s="1"/>
      <c r="P3159" s="1">
        <v>3.25499208782667</v>
      </c>
      <c r="Q3159" s="1">
        <v>8.3773820371457024</v>
      </c>
      <c r="R3159" s="1">
        <v>0.56781846107041467</v>
      </c>
      <c r="S3159" s="1">
        <v>0.31034482758382542</v>
      </c>
      <c r="T3159" s="1">
        <v>3.5722386296515101</v>
      </c>
    </row>
    <row r="3160" spans="1:20" x14ac:dyDescent="0.3">
      <c r="A3160" s="25">
        <v>41179</v>
      </c>
      <c r="B3160" s="1">
        <v>3.6199896021148552</v>
      </c>
      <c r="C3160" s="1">
        <v>0.73823758275344109</v>
      </c>
      <c r="D3160" s="1">
        <v>1.2303691923033071</v>
      </c>
      <c r="E3160" s="1">
        <v>1.8941467426383409</v>
      </c>
      <c r="F3160" s="1">
        <v>18.62150377246828</v>
      </c>
      <c r="G3160" s="1">
        <v>18.489537412389229</v>
      </c>
      <c r="H3160" s="1"/>
      <c r="I3160" s="1">
        <v>3.2748590232793529</v>
      </c>
      <c r="J3160" s="1">
        <v>0.91245682374086479</v>
      </c>
      <c r="K3160" s="1">
        <v>14.572154004925871</v>
      </c>
      <c r="L3160" s="1">
        <v>14.669758235759019</v>
      </c>
      <c r="M3160" s="1">
        <v>5.2796747694270812E-2</v>
      </c>
      <c r="N3160" s="1">
        <v>5.3414436234589502</v>
      </c>
      <c r="O3160" s="1"/>
      <c r="P3160" s="1">
        <v>3.3234153449137822</v>
      </c>
      <c r="Q3160" s="1">
        <v>8.5913758149272468</v>
      </c>
      <c r="R3160" s="1">
        <v>0.56146777225077282</v>
      </c>
      <c r="S3160" s="1">
        <v>0.31034482758382542</v>
      </c>
      <c r="T3160" s="1">
        <v>3.5581216774955742</v>
      </c>
    </row>
    <row r="3161" spans="1:20" x14ac:dyDescent="0.3">
      <c r="A3161" s="25">
        <v>41180</v>
      </c>
      <c r="B3161" s="1">
        <v>3.564546937853311</v>
      </c>
      <c r="C3161" s="1">
        <v>0.71514093437752368</v>
      </c>
      <c r="D3161" s="1">
        <v>1.254887418985734</v>
      </c>
      <c r="E3161" s="1">
        <v>1.8954429764419809</v>
      </c>
      <c r="F3161" s="1">
        <v>18.285876672408079</v>
      </c>
      <c r="G3161" s="1">
        <v>18.324298715025471</v>
      </c>
      <c r="H3161" s="1"/>
      <c r="I3161" s="1">
        <v>3.3073355800068849</v>
      </c>
      <c r="J3161" s="1">
        <v>0.90738829971919155</v>
      </c>
      <c r="K3161" s="1">
        <v>14.12649537956179</v>
      </c>
      <c r="L3161" s="1">
        <v>14.2497166989143</v>
      </c>
      <c r="M3161" s="1">
        <v>5.2671180419527751E-2</v>
      </c>
      <c r="N3161" s="1">
        <v>5.2285581169535664</v>
      </c>
      <c r="O3161" s="1"/>
      <c r="P3161" s="1">
        <v>3.3258590325436428</v>
      </c>
      <c r="Q3161" s="1">
        <v>8.7484451396549705</v>
      </c>
      <c r="R3161" s="1">
        <v>0.55970004683489671</v>
      </c>
      <c r="S3161" s="1">
        <v>0.31896551723816408</v>
      </c>
      <c r="T3161" s="1">
        <v>3.495274660366217</v>
      </c>
    </row>
    <row r="3162" spans="1:20" x14ac:dyDescent="0.3">
      <c r="A3162" s="25">
        <v>41183</v>
      </c>
      <c r="B3162" s="1">
        <v>3.5760331415842761</v>
      </c>
      <c r="C3162" s="1">
        <v>0.72184242686112354</v>
      </c>
      <c r="D3162" s="1">
        <v>1.247754843925271</v>
      </c>
      <c r="E3162" s="1">
        <v>1.933010873365764</v>
      </c>
      <c r="F3162" s="1">
        <v>18.307861948386289</v>
      </c>
      <c r="G3162" s="1">
        <v>18.497176507276269</v>
      </c>
      <c r="H3162" s="1"/>
      <c r="I3162" s="1">
        <v>3.3549254798174148</v>
      </c>
      <c r="J3162" s="1">
        <v>0.93762012595258359</v>
      </c>
      <c r="K3162" s="1">
        <v>14.16198086164613</v>
      </c>
      <c r="L3162" s="1">
        <v>14.462626747189841</v>
      </c>
      <c r="M3162" s="1">
        <v>5.318623641909772E-2</v>
      </c>
      <c r="N3162" s="1">
        <v>5.2098847085724342</v>
      </c>
      <c r="O3162" s="1"/>
      <c r="P3162" s="1">
        <v>3.382063850950527</v>
      </c>
      <c r="Q3162" s="1">
        <v>8.8085320625668615</v>
      </c>
      <c r="R3162" s="1">
        <v>0.56881203574164496</v>
      </c>
      <c r="S3162" s="1">
        <v>0.31034482758382542</v>
      </c>
      <c r="T3162" s="1">
        <v>3.5186060248080371</v>
      </c>
    </row>
    <row r="3163" spans="1:20" x14ac:dyDescent="0.3">
      <c r="A3163" s="25">
        <v>41184</v>
      </c>
      <c r="B3163" s="1">
        <v>3.5524852575659809</v>
      </c>
      <c r="C3163" s="1">
        <v>0.69691442657896452</v>
      </c>
      <c r="D3163" s="1">
        <v>1.2303691923033071</v>
      </c>
      <c r="E3163" s="1">
        <v>1.971213995392247</v>
      </c>
      <c r="F3163" s="1">
        <v>18.184525841290469</v>
      </c>
      <c r="G3163" s="1">
        <v>18.63842163385479</v>
      </c>
      <c r="H3163" s="1"/>
      <c r="I3163" s="1">
        <v>3.382184156024945</v>
      </c>
      <c r="J3163" s="1">
        <v>0.90616838524179877</v>
      </c>
      <c r="K3163" s="1">
        <v>14.125420943190329</v>
      </c>
      <c r="L3163" s="1">
        <v>14.449034595791581</v>
      </c>
      <c r="M3163" s="1">
        <v>5.3224324531477379E-2</v>
      </c>
      <c r="N3163" s="1">
        <v>5.1934981026132014</v>
      </c>
      <c r="O3163" s="1"/>
      <c r="P3163" s="1">
        <v>3.2745415899274048</v>
      </c>
      <c r="Q3163" s="1">
        <v>9.0046051794372399</v>
      </c>
      <c r="R3163" s="1">
        <v>0.57673035566909225</v>
      </c>
      <c r="S3163" s="1">
        <v>0.31034482758382542</v>
      </c>
      <c r="T3163" s="1">
        <v>3.4980507974010671</v>
      </c>
    </row>
    <row r="3164" spans="1:20" x14ac:dyDescent="0.3">
      <c r="A3164" s="25">
        <v>41185</v>
      </c>
      <c r="B3164" s="1">
        <v>3.461882880992075</v>
      </c>
      <c r="C3164" s="1">
        <v>0.68779825166802999</v>
      </c>
      <c r="D3164" s="1">
        <v>1.229477620401213</v>
      </c>
      <c r="E3164" s="1">
        <v>1.966756477774027</v>
      </c>
      <c r="F3164" s="1">
        <v>17.984169543352628</v>
      </c>
      <c r="G3164" s="1">
        <v>18.496054722984891</v>
      </c>
      <c r="H3164" s="1"/>
      <c r="I3164" s="1">
        <v>3.3018075198475119</v>
      </c>
      <c r="J3164" s="1">
        <v>0.91209975365714036</v>
      </c>
      <c r="K3164" s="1">
        <v>14.081755088583369</v>
      </c>
      <c r="L3164" s="1">
        <v>14.23400783732423</v>
      </c>
      <c r="M3164" s="1">
        <v>5.202935520520615E-2</v>
      </c>
      <c r="N3164" s="1">
        <v>5.1568745212967464</v>
      </c>
      <c r="O3164" s="1"/>
      <c r="P3164" s="1">
        <v>3.1279203247028118</v>
      </c>
      <c r="Q3164" s="1">
        <v>9.1922450438150207</v>
      </c>
      <c r="R3164" s="1">
        <v>0.57675599796927668</v>
      </c>
      <c r="S3164" s="1">
        <v>0.31034482758382542</v>
      </c>
      <c r="T3164" s="1">
        <v>3.462906083874782</v>
      </c>
    </row>
    <row r="3165" spans="1:20" x14ac:dyDescent="0.3">
      <c r="A3165" s="25">
        <v>41186</v>
      </c>
      <c r="B3165" s="1">
        <v>3.3853495950292669</v>
      </c>
      <c r="C3165" s="1">
        <v>0.66451689760536725</v>
      </c>
      <c r="D3165" s="1">
        <v>1.256670562711776</v>
      </c>
      <c r="E3165" s="1">
        <v>1.957184283019028</v>
      </c>
      <c r="F3165" s="1">
        <v>18.05729329395167</v>
      </c>
      <c r="G3165" s="1">
        <v>18.668306810415181</v>
      </c>
      <c r="H3165" s="1"/>
      <c r="I3165" s="1">
        <v>3.3103329922013272</v>
      </c>
      <c r="J3165" s="1">
        <v>0.90314771031909202</v>
      </c>
      <c r="K3165" s="1">
        <v>14.225404387584179</v>
      </c>
      <c r="L3165" s="1">
        <v>14.204739476945489</v>
      </c>
      <c r="M3165" s="1">
        <v>5.2124968252281113E-2</v>
      </c>
      <c r="N3165" s="1">
        <v>5.1410239786481151</v>
      </c>
      <c r="O3165" s="1"/>
      <c r="P3165" s="1">
        <v>3.17679407968919</v>
      </c>
      <c r="Q3165" s="1">
        <v>9.3556393077966291</v>
      </c>
      <c r="R3165" s="1">
        <v>0.58116310649514547</v>
      </c>
      <c r="S3165" s="1">
        <v>0.31034482758382542</v>
      </c>
      <c r="T3165" s="1">
        <v>3.452923803898408</v>
      </c>
    </row>
    <row r="3166" spans="1:20" x14ac:dyDescent="0.3">
      <c r="A3166" s="25">
        <v>41187</v>
      </c>
      <c r="B3166" s="1">
        <v>3.4294235519153631</v>
      </c>
      <c r="C3166" s="1">
        <v>0.6802044953609131</v>
      </c>
      <c r="D3166" s="1">
        <v>1.2687067830774661</v>
      </c>
      <c r="E3166" s="1">
        <v>1.9707775603331721</v>
      </c>
      <c r="F3166" s="1">
        <v>17.947544225982821</v>
      </c>
      <c r="G3166" s="1">
        <v>18.928914109419448</v>
      </c>
      <c r="H3166" s="1"/>
      <c r="I3166" s="1">
        <v>3.3321508779870048</v>
      </c>
      <c r="J3166" s="1">
        <v>0.91569082030273763</v>
      </c>
      <c r="K3166" s="1">
        <v>14.32049447964549</v>
      </c>
      <c r="L3166" s="1">
        <v>14.071856800105421</v>
      </c>
      <c r="M3166" s="1">
        <v>5.3077013510940713E-2</v>
      </c>
      <c r="N3166" s="1">
        <v>5.0757084985672867</v>
      </c>
      <c r="O3166" s="1"/>
      <c r="P3166" s="1">
        <v>3.3234153449137822</v>
      </c>
      <c r="Q3166" s="1">
        <v>9.5401167025474685</v>
      </c>
      <c r="R3166" s="1">
        <v>0.58883109588019877</v>
      </c>
      <c r="S3166" s="1">
        <v>0.31034482758382542</v>
      </c>
      <c r="T3166" s="1">
        <v>3.459598346131131</v>
      </c>
    </row>
    <row r="3167" spans="1:20" x14ac:dyDescent="0.3">
      <c r="A3167" s="25">
        <v>41190</v>
      </c>
      <c r="B3167" s="1">
        <v>3.4475434853115958</v>
      </c>
      <c r="C3167" s="1">
        <v>0.68335228199940867</v>
      </c>
      <c r="D3167" s="1">
        <v>1.29589972538803</v>
      </c>
      <c r="E3167" s="1">
        <v>2.0075229274419359</v>
      </c>
      <c r="F3167" s="1">
        <v>18.440008139539309</v>
      </c>
      <c r="G3167" s="1">
        <v>19.1884450779127</v>
      </c>
      <c r="H3167" s="1"/>
      <c r="I3167" s="1">
        <v>3.409777210084223</v>
      </c>
      <c r="J3167" s="1">
        <v>0.92457930904166719</v>
      </c>
      <c r="K3167" s="1">
        <v>14.469398660682129</v>
      </c>
      <c r="L3167" s="1">
        <v>13.9656800517288</v>
      </c>
      <c r="M3167" s="1">
        <v>5.2937582687902281E-2</v>
      </c>
      <c r="N3167" s="1">
        <v>5.1372810119046246</v>
      </c>
      <c r="O3167" s="1"/>
      <c r="P3167" s="1">
        <v>3.3356337835940111</v>
      </c>
      <c r="Q3167" s="1">
        <v>9.3588017774235688</v>
      </c>
      <c r="R3167" s="1">
        <v>0.61114077779345521</v>
      </c>
      <c r="S3167" s="1">
        <v>0.31034482758382542</v>
      </c>
      <c r="T3167" s="1">
        <v>3.5036621382161872</v>
      </c>
    </row>
    <row r="3168" spans="1:20" x14ac:dyDescent="0.3">
      <c r="A3168" s="25">
        <v>41191</v>
      </c>
      <c r="B3168" s="1">
        <v>3.4236174170942242</v>
      </c>
      <c r="C3168" s="1">
        <v>0.67709323934510135</v>
      </c>
      <c r="D3168" s="1">
        <v>1.286092434777576</v>
      </c>
      <c r="E3168" s="1">
        <v>1.997256450104397</v>
      </c>
      <c r="F3168" s="1">
        <v>18.506633729687589</v>
      </c>
      <c r="G3168" s="1">
        <v>18.919804944832759</v>
      </c>
      <c r="H3168" s="1"/>
      <c r="I3168" s="1">
        <v>3.4038314177907729</v>
      </c>
      <c r="J3168" s="1">
        <v>0.91800611348897121</v>
      </c>
      <c r="K3168" s="1">
        <v>14.24234736219868</v>
      </c>
      <c r="L3168" s="1">
        <v>13.68421522526474</v>
      </c>
      <c r="M3168" s="1">
        <v>5.208690301161345E-2</v>
      </c>
      <c r="N3168" s="1">
        <v>5.1125597707900079</v>
      </c>
      <c r="O3168" s="1"/>
      <c r="P3168" s="1">
        <v>3.377176475425343</v>
      </c>
      <c r="Q3168" s="1">
        <v>9.2997690111310352</v>
      </c>
      <c r="R3168" s="1">
        <v>0.62077645980959306</v>
      </c>
      <c r="S3168" s="1">
        <v>0.31034482758382542</v>
      </c>
      <c r="T3168" s="1">
        <v>3.4813349084465468</v>
      </c>
    </row>
    <row r="3169" spans="1:20" x14ac:dyDescent="0.3">
      <c r="A3169" s="25">
        <v>41192</v>
      </c>
      <c r="B3169" s="1">
        <v>3.386279596364957</v>
      </c>
      <c r="C3169" s="1">
        <v>0.68830028070782479</v>
      </c>
      <c r="D3169" s="1">
        <v>1.2811887893942031</v>
      </c>
      <c r="E3169" s="1">
        <v>2.0084703807590949</v>
      </c>
      <c r="F3169" s="1">
        <v>18.152584254566779</v>
      </c>
      <c r="G3169" s="1">
        <v>18.816881197345889</v>
      </c>
      <c r="H3169" s="1"/>
      <c r="I3169" s="1">
        <v>3.4494492221867179</v>
      </c>
      <c r="J3169" s="1">
        <v>0.90586030012254282</v>
      </c>
      <c r="K3169" s="1">
        <v>14.05498444075139</v>
      </c>
      <c r="L3169" s="1">
        <v>13.481112969981339</v>
      </c>
      <c r="M3169" s="1">
        <v>5.2232887912340237E-2</v>
      </c>
      <c r="N3169" s="1">
        <v>5.0533065152527961</v>
      </c>
      <c r="O3169" s="1"/>
      <c r="P3169" s="1">
        <v>3.4089444162063072</v>
      </c>
      <c r="Q3169" s="1">
        <v>9.2755234105037321</v>
      </c>
      <c r="R3169" s="1">
        <v>0.61510234359259108</v>
      </c>
      <c r="S3169" s="1">
        <v>0.30172413792948682</v>
      </c>
      <c r="T3169" s="1">
        <v>3.4528056704075629</v>
      </c>
    </row>
    <row r="3170" spans="1:20" x14ac:dyDescent="0.3">
      <c r="A3170" s="25">
        <v>41193</v>
      </c>
      <c r="B3170" s="1">
        <v>3.4177582473337389</v>
      </c>
      <c r="C3170" s="1">
        <v>0.70111461997771796</v>
      </c>
      <c r="D3170" s="1">
        <v>1.30570701607663</v>
      </c>
      <c r="E3170" s="1">
        <v>2.0216259355646429</v>
      </c>
      <c r="F3170" s="1">
        <v>18.32982941761642</v>
      </c>
      <c r="G3170" s="1">
        <v>18.935146121946229</v>
      </c>
      <c r="H3170" s="1"/>
      <c r="I3170" s="1">
        <v>3.467936293351741</v>
      </c>
      <c r="J3170" s="1">
        <v>0.89166787803014014</v>
      </c>
      <c r="K3170" s="1">
        <v>14.36487601680494</v>
      </c>
      <c r="L3170" s="1">
        <v>13.722640904722329</v>
      </c>
      <c r="M3170" s="1">
        <v>5.2736078004759997E-2</v>
      </c>
      <c r="N3170" s="1">
        <v>5.1385762112394753</v>
      </c>
      <c r="O3170" s="1"/>
      <c r="P3170" s="1">
        <v>3.4578181714581451</v>
      </c>
      <c r="Q3170" s="1">
        <v>9.1184540857760101</v>
      </c>
      <c r="R3170" s="1">
        <v>0.61784196958025583</v>
      </c>
      <c r="S3170" s="1">
        <v>0.30172413792948682</v>
      </c>
      <c r="T3170" s="1">
        <v>3.4944477259303039</v>
      </c>
    </row>
    <row r="3171" spans="1:20" x14ac:dyDescent="0.3">
      <c r="A3171" s="25">
        <v>41197</v>
      </c>
      <c r="B3171" s="1">
        <v>3.464384285028244</v>
      </c>
      <c r="C3171" s="1">
        <v>0.7098666139731229</v>
      </c>
      <c r="D3171" s="1">
        <v>1.2905502941317559</v>
      </c>
      <c r="E3171" s="1">
        <v>2.037741331752315</v>
      </c>
      <c r="F3171" s="1">
        <v>18.472795865074701</v>
      </c>
      <c r="G3171" s="1">
        <v>19.171138465212429</v>
      </c>
      <c r="H3171" s="1"/>
      <c r="I3171" s="1">
        <v>3.52959402484773</v>
      </c>
      <c r="J3171" s="1">
        <v>0.90369423295054763</v>
      </c>
      <c r="K3171" s="1">
        <v>14.34619626397194</v>
      </c>
      <c r="L3171" s="1">
        <v>13.74818057386349</v>
      </c>
      <c r="M3171" s="1">
        <v>5.2548631776361869E-2</v>
      </c>
      <c r="N3171" s="1">
        <v>5.1695902023836577</v>
      </c>
      <c r="O3171" s="1"/>
      <c r="P3171" s="1">
        <v>3.421162855151997</v>
      </c>
      <c r="Q3171" s="1">
        <v>9.2344113053534915</v>
      </c>
      <c r="R3171" s="1">
        <v>0.63561943750200189</v>
      </c>
      <c r="S3171" s="1">
        <v>0.30172413792948682</v>
      </c>
      <c r="T3171" s="1">
        <v>3.520437093916128</v>
      </c>
    </row>
    <row r="3172" spans="1:20" x14ac:dyDescent="0.3">
      <c r="A3172" s="25">
        <v>41198</v>
      </c>
      <c r="B3172" s="1">
        <v>3.4811512566403788</v>
      </c>
      <c r="C3172" s="1">
        <v>0.69979944802285066</v>
      </c>
      <c r="D3172" s="1">
        <v>1.310610661381856</v>
      </c>
      <c r="E3172" s="1">
        <v>2.013064295447438</v>
      </c>
      <c r="F3172" s="1">
        <v>18.779003614242189</v>
      </c>
      <c r="G3172" s="1">
        <v>19.238900058743319</v>
      </c>
      <c r="H3172" s="1"/>
      <c r="I3172" s="1">
        <v>3.5317124213275459</v>
      </c>
      <c r="J3172" s="1">
        <v>0.89341246400877039</v>
      </c>
      <c r="K3172" s="1">
        <v>14.610620914590481</v>
      </c>
      <c r="L3172" s="1">
        <v>13.775240704087199</v>
      </c>
      <c r="M3172" s="1">
        <v>5.3202424114463603E-2</v>
      </c>
      <c r="N3172" s="1">
        <v>5.1214501721646268</v>
      </c>
      <c r="O3172" s="1"/>
      <c r="P3172" s="1">
        <v>3.499360863289477</v>
      </c>
      <c r="Q3172" s="1">
        <v>9.31768967227333</v>
      </c>
      <c r="R3172" s="1">
        <v>0.6398022014360818</v>
      </c>
      <c r="S3172" s="1">
        <v>0.30172413792948682</v>
      </c>
      <c r="T3172" s="1">
        <v>3.5288245717660982</v>
      </c>
    </row>
    <row r="3173" spans="1:20" x14ac:dyDescent="0.3">
      <c r="A3173" s="25">
        <v>41199</v>
      </c>
      <c r="B3173" s="1">
        <v>3.4490354509124579</v>
      </c>
      <c r="C3173" s="1">
        <v>0.71863428831226761</v>
      </c>
      <c r="D3173" s="1">
        <v>1.29144186603385</v>
      </c>
      <c r="E3173" s="1">
        <v>2.0110606589976352</v>
      </c>
      <c r="F3173" s="1">
        <v>19.017225074458739</v>
      </c>
      <c r="G3173" s="1">
        <v>19.213698319709671</v>
      </c>
      <c r="H3173" s="1"/>
      <c r="I3173" s="1">
        <v>3.571710255874109</v>
      </c>
      <c r="J3173" s="1">
        <v>0.89756385238447756</v>
      </c>
      <c r="K3173" s="1">
        <v>14.604714716278149</v>
      </c>
      <c r="L3173" s="1">
        <v>13.826622294363901</v>
      </c>
      <c r="M3173" s="1">
        <v>5.284641315785589E-2</v>
      </c>
      <c r="N3173" s="1">
        <v>5.1204563683950459</v>
      </c>
      <c r="O3173" s="1"/>
      <c r="P3173" s="1">
        <v>3.4700366101383739</v>
      </c>
      <c r="Q3173" s="1">
        <v>9.2238697400844387</v>
      </c>
      <c r="R3173" s="1">
        <v>0.64351307375489675</v>
      </c>
      <c r="S3173" s="1">
        <v>0.31896551723816408</v>
      </c>
      <c r="T3173" s="1">
        <v>3.5491435321913789</v>
      </c>
    </row>
    <row r="3174" spans="1:20" x14ac:dyDescent="0.3">
      <c r="A3174" s="25">
        <v>41200</v>
      </c>
      <c r="B3174" s="1">
        <v>3.423775365762908</v>
      </c>
      <c r="C3174" s="1">
        <v>0.71544732037153425</v>
      </c>
      <c r="D3174" s="1">
        <v>1.283417719071293</v>
      </c>
      <c r="E3174" s="1">
        <v>2.0012489881832529</v>
      </c>
      <c r="F3174" s="1">
        <v>18.86316418636714</v>
      </c>
      <c r="G3174" s="1">
        <v>19.407920674621</v>
      </c>
      <c r="H3174" s="1"/>
      <c r="I3174" s="1">
        <v>3.5955880119368508</v>
      </c>
      <c r="J3174" s="1">
        <v>0.89962725286616807</v>
      </c>
      <c r="K3174" s="1">
        <v>14.47414585793978</v>
      </c>
      <c r="L3174" s="1">
        <v>13.81118585804459</v>
      </c>
      <c r="M3174" s="1">
        <v>5.2729134453593653E-2</v>
      </c>
      <c r="N3174" s="1">
        <v>5.0296914914849671</v>
      </c>
      <c r="O3174" s="1"/>
      <c r="P3174" s="1">
        <v>3.4920297998689711</v>
      </c>
      <c r="Q3174" s="1">
        <v>9.0393923453335976</v>
      </c>
      <c r="R3174" s="1">
        <v>0.65053313689363479</v>
      </c>
      <c r="S3174" s="1">
        <v>0.31034482758382542</v>
      </c>
      <c r="T3174" s="1">
        <v>3.5282339043118749</v>
      </c>
    </row>
    <row r="3175" spans="1:20" x14ac:dyDescent="0.3">
      <c r="A3175" s="25">
        <v>41201</v>
      </c>
      <c r="B3175" s="1">
        <v>3.4346591422874528</v>
      </c>
      <c r="C3175" s="1">
        <v>0.6979601873526825</v>
      </c>
      <c r="D3175" s="1">
        <v>1.2847550769244349</v>
      </c>
      <c r="E3175" s="1">
        <v>1.9713808782734901</v>
      </c>
      <c r="F3175" s="1">
        <v>18.366368502817821</v>
      </c>
      <c r="G3175" s="1">
        <v>19.221047939236851</v>
      </c>
      <c r="H3175" s="1"/>
      <c r="I3175" s="1">
        <v>3.5763636230873952</v>
      </c>
      <c r="J3175" s="1">
        <v>0.89743719299799185</v>
      </c>
      <c r="K3175" s="1">
        <v>14.400294998629169</v>
      </c>
      <c r="L3175" s="1">
        <v>13.69289719390107</v>
      </c>
      <c r="M3175" s="1">
        <v>5.2028933243502717E-2</v>
      </c>
      <c r="N3175" s="1">
        <v>4.9930490450588438</v>
      </c>
      <c r="O3175" s="1"/>
      <c r="P3175" s="1">
        <v>3.4944734877642931</v>
      </c>
      <c r="Q3175" s="1">
        <v>8.9719263265484681</v>
      </c>
      <c r="R3175" s="1">
        <v>0.63728830127559921</v>
      </c>
      <c r="S3175" s="1">
        <v>0.31034482758382542</v>
      </c>
      <c r="T3175" s="1">
        <v>3.4803307737743672</v>
      </c>
    </row>
    <row r="3176" spans="1:20" x14ac:dyDescent="0.3">
      <c r="A3176" s="25">
        <v>41204</v>
      </c>
      <c r="B3176" s="1">
        <v>3.4167352443199248</v>
      </c>
      <c r="C3176" s="1">
        <v>0.69688885641009379</v>
      </c>
      <c r="D3176" s="1">
        <v>1.2865382206504781</v>
      </c>
      <c r="E3176" s="1">
        <v>1.975514338696891</v>
      </c>
      <c r="F3176" s="1">
        <v>18.39741351273263</v>
      </c>
      <c r="G3176" s="1">
        <v>19.172267196390489</v>
      </c>
      <c r="H3176" s="1"/>
      <c r="I3176" s="1">
        <v>3.5722829318459142</v>
      </c>
      <c r="J3176" s="1">
        <v>0.90437429785599477</v>
      </c>
      <c r="K3176" s="1">
        <v>14.322238584268421</v>
      </c>
      <c r="L3176" s="1">
        <v>13.574285531053389</v>
      </c>
      <c r="M3176" s="1">
        <v>5.1884109355803502E-2</v>
      </c>
      <c r="N3176" s="1">
        <v>4.9201904013800668</v>
      </c>
      <c r="O3176" s="1"/>
      <c r="P3176" s="1">
        <v>3.472480297768235</v>
      </c>
      <c r="Q3176" s="1">
        <v>9.1079125205069555</v>
      </c>
      <c r="R3176" s="1">
        <v>0.63758726947201549</v>
      </c>
      <c r="S3176" s="1">
        <v>0.31034482758382542</v>
      </c>
      <c r="T3176" s="1">
        <v>3.46721795629061</v>
      </c>
    </row>
    <row r="3177" spans="1:20" x14ac:dyDescent="0.3">
      <c r="A3177" s="25">
        <v>41205</v>
      </c>
      <c r="B3177" s="1">
        <v>3.3849538603037672</v>
      </c>
      <c r="C3177" s="1">
        <v>0.6779038478645828</v>
      </c>
      <c r="D3177" s="1">
        <v>1.26157420809515</v>
      </c>
      <c r="E3177" s="1">
        <v>1.9732903111145419</v>
      </c>
      <c r="F3177" s="1">
        <v>18.043048070668469</v>
      </c>
      <c r="G3177" s="1">
        <v>18.703433898789399</v>
      </c>
      <c r="H3177" s="1"/>
      <c r="I3177" s="1">
        <v>3.5695346843131062</v>
      </c>
      <c r="J3177" s="1">
        <v>0.9028080044050214</v>
      </c>
      <c r="K3177" s="1">
        <v>13.8501395727424</v>
      </c>
      <c r="L3177" s="1">
        <v>13.25048616357085</v>
      </c>
      <c r="M3177" s="1">
        <v>5.1483494342180053E-2</v>
      </c>
      <c r="N3177" s="1">
        <v>4.8518261035016659</v>
      </c>
      <c r="O3177" s="1"/>
      <c r="P3177" s="1">
        <v>3.5237977406499348</v>
      </c>
      <c r="Q3177" s="1">
        <v>8.8443733850825765</v>
      </c>
      <c r="R3177" s="1">
        <v>0.6357951282364841</v>
      </c>
      <c r="S3177" s="1">
        <v>0.31034482758382542</v>
      </c>
      <c r="T3177" s="1">
        <v>3.4075605434140601</v>
      </c>
    </row>
    <row r="3178" spans="1:20" x14ac:dyDescent="0.3">
      <c r="A3178" s="25">
        <v>41206</v>
      </c>
      <c r="B3178" s="1">
        <v>3.3444025704130329</v>
      </c>
      <c r="C3178" s="1">
        <v>0.6664442157647702</v>
      </c>
      <c r="D3178" s="1">
        <v>1.1991641765896131</v>
      </c>
      <c r="E3178" s="1">
        <v>1.960323714182356</v>
      </c>
      <c r="F3178" s="1">
        <v>17.892284648073979</v>
      </c>
      <c r="G3178" s="1">
        <v>18.605556821746429</v>
      </c>
      <c r="H3178" s="1"/>
      <c r="I3178" s="1">
        <v>3.5027551499845839</v>
      </c>
      <c r="J3178" s="1">
        <v>0.88945575431142587</v>
      </c>
      <c r="K3178" s="1">
        <v>13.990996916750589</v>
      </c>
      <c r="L3178" s="1">
        <v>13.433607425144061</v>
      </c>
      <c r="M3178" s="1">
        <v>5.0673253166881607E-2</v>
      </c>
      <c r="N3178" s="1">
        <v>4.7397233191044439</v>
      </c>
      <c r="O3178" s="1"/>
      <c r="P3178" s="1">
        <v>3.4700366101383739</v>
      </c>
      <c r="Q3178" s="1">
        <v>8.9308142213982293</v>
      </c>
      <c r="R3178" s="1">
        <v>0.62968983267057499</v>
      </c>
      <c r="S3178" s="1">
        <v>0.31034482758382542</v>
      </c>
      <c r="T3178" s="1">
        <v>3.3762551683402262</v>
      </c>
    </row>
    <row r="3179" spans="1:20" x14ac:dyDescent="0.3">
      <c r="A3179" s="25">
        <v>41207</v>
      </c>
      <c r="B3179" s="1">
        <v>3.349140115785723</v>
      </c>
      <c r="C3179" s="1">
        <v>0.66190013633974754</v>
      </c>
      <c r="D3179" s="1">
        <v>1.2036220359437919</v>
      </c>
      <c r="E3179" s="1">
        <v>1.9261581904095531</v>
      </c>
      <c r="F3179" s="1">
        <v>18.568575169481552</v>
      </c>
      <c r="G3179" s="1">
        <v>18.583296065294071</v>
      </c>
      <c r="H3179" s="1"/>
      <c r="I3179" s="1">
        <v>3.4501559325978688</v>
      </c>
      <c r="J3179" s="1">
        <v>0.89163709882771802</v>
      </c>
      <c r="K3179" s="1">
        <v>14.308908872502091</v>
      </c>
      <c r="L3179" s="1">
        <v>13.675775908402469</v>
      </c>
      <c r="M3179" s="1">
        <v>5.1070438830002493E-2</v>
      </c>
      <c r="N3179" s="1">
        <v>4.8004162369546526</v>
      </c>
      <c r="O3179" s="1"/>
      <c r="P3179" s="1">
        <v>3.4529307959329611</v>
      </c>
      <c r="Q3179" s="1">
        <v>8.847535854709518</v>
      </c>
      <c r="R3179" s="1">
        <v>0.61383021635014745</v>
      </c>
      <c r="S3179" s="1">
        <v>0.30172413792948682</v>
      </c>
      <c r="T3179" s="1">
        <v>3.4161842882457201</v>
      </c>
    </row>
    <row r="3180" spans="1:20" x14ac:dyDescent="0.3">
      <c r="A3180" s="25">
        <v>41208</v>
      </c>
      <c r="B3180" s="1">
        <v>3.323407935544278</v>
      </c>
      <c r="C3180" s="1">
        <v>0.64575746851393057</v>
      </c>
      <c r="D3180" s="1">
        <v>1.1947063171572869</v>
      </c>
      <c r="E3180" s="1">
        <v>1.93741646448533</v>
      </c>
      <c r="F3180" s="1">
        <v>18.286547504451018</v>
      </c>
      <c r="G3180" s="1">
        <v>18.632352619488501</v>
      </c>
      <c r="H3180" s="1"/>
      <c r="I3180" s="1">
        <v>3.3722483507877778</v>
      </c>
      <c r="J3180" s="1">
        <v>0.87956760803120504</v>
      </c>
      <c r="K3180" s="1">
        <v>14.30748688894853</v>
      </c>
      <c r="L3180" s="1">
        <v>13.45608686949269</v>
      </c>
      <c r="M3180" s="1">
        <v>5.0792972728697088E-2</v>
      </c>
      <c r="N3180" s="1">
        <v>4.7973794118643402</v>
      </c>
      <c r="O3180" s="1"/>
      <c r="P3180" s="1">
        <v>3.4627055469833281</v>
      </c>
      <c r="Q3180" s="1">
        <v>9.0109301186911246</v>
      </c>
      <c r="R3180" s="1">
        <v>0.59933836241323601</v>
      </c>
      <c r="S3180" s="1">
        <v>0.31034482758382542</v>
      </c>
      <c r="T3180" s="1">
        <v>3.3831069108092162</v>
      </c>
    </row>
    <row r="3181" spans="1:20" x14ac:dyDescent="0.3">
      <c r="A3181" s="25">
        <v>41211</v>
      </c>
      <c r="B3181" s="1">
        <v>3.299263198784899</v>
      </c>
      <c r="C3181" s="1">
        <v>0.63903485476052302</v>
      </c>
      <c r="D3181" s="1">
        <v>1.181332739016602</v>
      </c>
      <c r="E3181" s="1">
        <v>1.933497565187714</v>
      </c>
      <c r="F3181" s="1">
        <v>18.420483630623469</v>
      </c>
      <c r="G3181" s="1">
        <v>18.795916191034141</v>
      </c>
      <c r="H3181" s="1"/>
      <c r="I3181" s="1">
        <v>3.3973684424618771</v>
      </c>
      <c r="J3181" s="1">
        <v>0.87581754429353775</v>
      </c>
      <c r="K3181" s="1">
        <v>14.318985295474519</v>
      </c>
      <c r="L3181" s="1">
        <v>13.4748954648371</v>
      </c>
      <c r="M3181" s="1">
        <v>5.1159248777675068E-2</v>
      </c>
      <c r="N3181" s="1">
        <v>4.7111788689903911</v>
      </c>
      <c r="O3181" s="1"/>
      <c r="P3181" s="1">
        <v>3.46514923461319</v>
      </c>
      <c r="Q3181" s="1">
        <v>9.0973709550067756</v>
      </c>
      <c r="R3181" s="1">
        <v>0.60556278455149171</v>
      </c>
      <c r="S3181" s="1">
        <v>0.30172413792948671</v>
      </c>
      <c r="T3181" s="1">
        <v>3.377200236266984</v>
      </c>
    </row>
    <row r="3182" spans="1:20" x14ac:dyDescent="0.3">
      <c r="A3182" s="25">
        <v>41212</v>
      </c>
      <c r="B3182" s="1">
        <v>3.3027897028281972</v>
      </c>
      <c r="C3182" s="1">
        <v>0.64699104602070878</v>
      </c>
      <c r="D3182" s="1">
        <v>1.2143208984563401</v>
      </c>
      <c r="E3182" s="1">
        <v>1.9341338441572089</v>
      </c>
      <c r="F3182" s="1">
        <v>18.584104158651471</v>
      </c>
      <c r="G3182" s="1">
        <v>18.67394364811031</v>
      </c>
      <c r="H3182" s="1"/>
      <c r="I3182" s="1">
        <v>3.3760515870811378</v>
      </c>
      <c r="J3182" s="1">
        <v>0.88798458480636244</v>
      </c>
      <c r="K3182" s="1">
        <v>14.494811696896599</v>
      </c>
      <c r="L3182" s="1">
        <v>13.566490551867579</v>
      </c>
      <c r="M3182" s="1">
        <v>5.2141198413577949E-2</v>
      </c>
      <c r="N3182" s="1">
        <v>4.782221449094104</v>
      </c>
      <c r="O3182" s="1"/>
      <c r="P3182" s="1">
        <v>3.504248238814661</v>
      </c>
      <c r="Q3182" s="1">
        <v>9.2765775671230895</v>
      </c>
      <c r="R3182" s="1">
        <v>0.60777940800279151</v>
      </c>
      <c r="S3182" s="1">
        <v>0.30172413792948671</v>
      </c>
      <c r="T3182" s="1">
        <v>3.4071470761961029</v>
      </c>
    </row>
    <row r="3183" spans="1:20" x14ac:dyDescent="0.3">
      <c r="A3183" s="25">
        <v>41213</v>
      </c>
      <c r="B3183" s="1">
        <v>3.2744602221759909</v>
      </c>
      <c r="C3183" s="1">
        <v>0.63490175987411357</v>
      </c>
      <c r="D3183" s="1">
        <v>1.190248457803107</v>
      </c>
      <c r="E3183" s="1">
        <v>1.9602534039060919</v>
      </c>
      <c r="F3183" s="1">
        <v>18.493272810201251</v>
      </c>
      <c r="G3183" s="1">
        <v>18.539429174945251</v>
      </c>
      <c r="H3183" s="1"/>
      <c r="I3183" s="1">
        <v>3.3810054496441491</v>
      </c>
      <c r="J3183" s="1">
        <v>0.87826648792124318</v>
      </c>
      <c r="K3183" s="1">
        <v>14.28411361773637</v>
      </c>
      <c r="L3183" s="1">
        <v>13.4641807240997</v>
      </c>
      <c r="M3183" s="1">
        <v>5.1384389667688823E-2</v>
      </c>
      <c r="N3183" s="1">
        <v>4.6564519035847187</v>
      </c>
      <c r="O3183" s="1"/>
      <c r="P3183" s="1">
        <v>3.4700366101383739</v>
      </c>
      <c r="Q3183" s="1">
        <v>9.0636379457297735</v>
      </c>
      <c r="R3183" s="1">
        <v>0.61039375119902006</v>
      </c>
      <c r="S3183" s="1">
        <v>0.30172413792948671</v>
      </c>
      <c r="T3183" s="1">
        <v>3.3708210277613722</v>
      </c>
    </row>
    <row r="3184" spans="1:20" x14ac:dyDescent="0.3">
      <c r="A3184" s="25">
        <v>41214</v>
      </c>
      <c r="B3184" s="1">
        <v>3.3613471406061932</v>
      </c>
      <c r="C3184" s="1">
        <v>0.6449119196575962</v>
      </c>
      <c r="D3184" s="1">
        <v>1.2005015343646079</v>
      </c>
      <c r="E3184" s="1">
        <v>1.9960405290383549</v>
      </c>
      <c r="F3184" s="1">
        <v>18.938462283906532</v>
      </c>
      <c r="G3184" s="1">
        <v>18.73895924088756</v>
      </c>
      <c r="H3184" s="1"/>
      <c r="I3184" s="1">
        <v>3.4933580961425572</v>
      </c>
      <c r="J3184" s="1">
        <v>0.89255801007449975</v>
      </c>
      <c r="K3184" s="1">
        <v>14.821227095759321</v>
      </c>
      <c r="L3184" s="1">
        <v>14.10173091064965</v>
      </c>
      <c r="M3184" s="1">
        <v>5.2237026978072379E-2</v>
      </c>
      <c r="N3184" s="1">
        <v>4.7205302393384736</v>
      </c>
      <c r="O3184" s="1"/>
      <c r="P3184" s="1">
        <v>3.4700366101383739</v>
      </c>
      <c r="Q3184" s="1">
        <v>9.0657462587373594</v>
      </c>
      <c r="R3184" s="1">
        <v>0.61554748053058339</v>
      </c>
      <c r="S3184" s="1">
        <v>0.30172413792948671</v>
      </c>
      <c r="T3184" s="1">
        <v>3.4484347312463099</v>
      </c>
    </row>
    <row r="3185" spans="1:20" x14ac:dyDescent="0.3">
      <c r="A3185" s="25">
        <v>41218</v>
      </c>
      <c r="B3185" s="1">
        <v>3.249541172226448</v>
      </c>
      <c r="C3185" s="1">
        <v>0.64450912758855883</v>
      </c>
      <c r="D3185" s="1">
        <v>1.197381032785424</v>
      </c>
      <c r="E3185" s="1">
        <v>1.9922995952981311</v>
      </c>
      <c r="F3185" s="1">
        <v>18.857123454438931</v>
      </c>
      <c r="G3185" s="1">
        <v>18.77720270009257</v>
      </c>
      <c r="H3185" s="1"/>
      <c r="I3185" s="1">
        <v>3.4995242751994171</v>
      </c>
      <c r="J3185" s="1">
        <v>0.90079779498198376</v>
      </c>
      <c r="K3185" s="1">
        <v>14.66827480968367</v>
      </c>
      <c r="L3185" s="1">
        <v>13.971058214149849</v>
      </c>
      <c r="M3185" s="1">
        <v>5.2420612569183928E-2</v>
      </c>
      <c r="N3185" s="1">
        <v>4.7355067312462218</v>
      </c>
      <c r="O3185" s="1"/>
      <c r="P3185" s="1">
        <v>3.4871424243437872</v>
      </c>
      <c r="Q3185" s="1">
        <v>9.1637828171725477</v>
      </c>
      <c r="R3185" s="1">
        <v>0.61948182174010558</v>
      </c>
      <c r="S3185" s="1">
        <v>0.30172413792948671</v>
      </c>
      <c r="T3185" s="1">
        <v>3.438216184288247</v>
      </c>
    </row>
    <row r="3186" spans="1:20" x14ac:dyDescent="0.3">
      <c r="A3186" s="25">
        <v>41219</v>
      </c>
      <c r="B3186" s="1">
        <v>3.2413232605715838</v>
      </c>
      <c r="C3186" s="1">
        <v>0.67154477369620313</v>
      </c>
      <c r="D3186" s="1">
        <v>1.185790598370781</v>
      </c>
      <c r="E3186" s="1">
        <v>2.0173433014027951</v>
      </c>
      <c r="F3186" s="1">
        <v>19.264528550072139</v>
      </c>
      <c r="G3186" s="1">
        <v>19.07804554082977</v>
      </c>
      <c r="H3186" s="1"/>
      <c r="I3186" s="1">
        <v>3.5764657634140078</v>
      </c>
      <c r="J3186" s="1">
        <v>0.91144949517764984</v>
      </c>
      <c r="K3186" s="1">
        <v>15.077666050090119</v>
      </c>
      <c r="L3186" s="1">
        <v>14.174194441984451</v>
      </c>
      <c r="M3186" s="1">
        <v>5.3671761414262942E-2</v>
      </c>
      <c r="N3186" s="1">
        <v>4.8693131549940354</v>
      </c>
      <c r="O3186" s="1"/>
      <c r="P3186" s="1">
        <v>3.548234618275854</v>
      </c>
      <c r="Q3186" s="1">
        <v>9.0615296327221877</v>
      </c>
      <c r="R3186" s="1">
        <v>0.62662796074577787</v>
      </c>
      <c r="S3186" s="1">
        <v>0.30172413792948671</v>
      </c>
      <c r="T3186" s="1">
        <v>3.5119905493207351</v>
      </c>
    </row>
    <row r="3187" spans="1:20" x14ac:dyDescent="0.3">
      <c r="A3187" s="25">
        <v>41220</v>
      </c>
      <c r="B3187" s="1">
        <v>3.1756064987533068</v>
      </c>
      <c r="C3187" s="1">
        <v>0.65961406784089405</v>
      </c>
      <c r="D3187" s="1">
        <v>1.1692965186509121</v>
      </c>
      <c r="E3187" s="1">
        <v>2.0083285328091431</v>
      </c>
      <c r="F3187" s="1">
        <v>18.939011697561099</v>
      </c>
      <c r="G3187" s="1">
        <v>18.939462244165391</v>
      </c>
      <c r="H3187" s="1"/>
      <c r="I3187" s="1">
        <v>3.5599490873131958</v>
      </c>
      <c r="J3187" s="1">
        <v>0.9094850239054928</v>
      </c>
      <c r="K3187" s="1">
        <v>14.93982419712856</v>
      </c>
      <c r="L3187" s="1">
        <v>13.833831001800309</v>
      </c>
      <c r="M3187" s="1">
        <v>5.3631525273335277E-2</v>
      </c>
      <c r="N3187" s="1">
        <v>4.7441163124143104</v>
      </c>
      <c r="O3187" s="1"/>
      <c r="P3187" s="1">
        <v>3.536016179595626</v>
      </c>
      <c r="Q3187" s="1">
        <v>8.9961719269446441</v>
      </c>
      <c r="R3187" s="1">
        <v>0.61407779600402013</v>
      </c>
      <c r="S3187" s="1">
        <v>0.31034482758382531</v>
      </c>
      <c r="T3187" s="1">
        <v>3.4564087418783251</v>
      </c>
    </row>
    <row r="3188" spans="1:20" x14ac:dyDescent="0.3">
      <c r="A3188" s="25">
        <v>41221</v>
      </c>
      <c r="B3188" s="1">
        <v>3.0883913739504569</v>
      </c>
      <c r="C3188" s="1">
        <v>0.64133947353637311</v>
      </c>
      <c r="D3188" s="1">
        <v>1.1635013014435911</v>
      </c>
      <c r="E3188" s="1">
        <v>2.004223232513878</v>
      </c>
      <c r="F3188" s="1">
        <v>18.62588920239217</v>
      </c>
      <c r="G3188" s="1">
        <v>18.765133862299141</v>
      </c>
      <c r="H3188" s="1"/>
      <c r="I3188" s="1">
        <v>3.5107857219397989</v>
      </c>
      <c r="J3188" s="1">
        <v>0.89783303608616583</v>
      </c>
      <c r="K3188" s="1">
        <v>14.69544728558091</v>
      </c>
      <c r="L3188" s="1">
        <v>13.4803715677299</v>
      </c>
      <c r="M3188" s="1">
        <v>5.3746804307295851E-2</v>
      </c>
      <c r="N3188" s="1">
        <v>4.6658504438053976</v>
      </c>
      <c r="O3188" s="1"/>
      <c r="P3188" s="1">
        <v>3.457818171458146</v>
      </c>
      <c r="Q3188" s="1">
        <v>8.8306693499554516</v>
      </c>
      <c r="R3188" s="1">
        <v>0.60292116089594838</v>
      </c>
      <c r="S3188" s="1">
        <v>0.29310344827514789</v>
      </c>
      <c r="T3188" s="1">
        <v>3.397755463673954</v>
      </c>
    </row>
    <row r="3189" spans="1:20" x14ac:dyDescent="0.3">
      <c r="A3189" s="25">
        <v>41222</v>
      </c>
      <c r="B3189" s="1">
        <v>3.0561357926722672</v>
      </c>
      <c r="C3189" s="1">
        <v>0.63452563264900042</v>
      </c>
      <c r="D3189" s="1">
        <v>1.1608265858154541</v>
      </c>
      <c r="E3189" s="1">
        <v>1.977423346123498</v>
      </c>
      <c r="F3189" s="1">
        <v>18.655987814803431</v>
      </c>
      <c r="G3189" s="1">
        <v>18.459721393591611</v>
      </c>
      <c r="H3189" s="1"/>
      <c r="I3189" s="1">
        <v>3.5375009223084199</v>
      </c>
      <c r="J3189" s="1">
        <v>0.89548462457195577</v>
      </c>
      <c r="K3189" s="1">
        <v>14.61873344847827</v>
      </c>
      <c r="L3189" s="1">
        <v>13.402479120200621</v>
      </c>
      <c r="M3189" s="1">
        <v>5.3088479443883937E-2</v>
      </c>
      <c r="N3189" s="1">
        <v>4.6982478021615197</v>
      </c>
      <c r="O3189" s="1"/>
      <c r="P3189" s="1">
        <v>3.4553744835628231</v>
      </c>
      <c r="Q3189" s="1">
        <v>8.8338318195823931</v>
      </c>
      <c r="R3189" s="1">
        <v>0.59699201970894633</v>
      </c>
      <c r="S3189" s="1">
        <v>0.32758620689250267</v>
      </c>
      <c r="T3189" s="1">
        <v>3.3878913171884251</v>
      </c>
    </row>
    <row r="3190" spans="1:20" x14ac:dyDescent="0.3">
      <c r="A3190" s="25">
        <v>41225</v>
      </c>
      <c r="B3190" s="1">
        <v>2.976730262557028</v>
      </c>
      <c r="C3190" s="1">
        <v>0.62370695574199464</v>
      </c>
      <c r="D3190" s="1">
        <v>1.1635013014435911</v>
      </c>
      <c r="E3190" s="1">
        <v>1.9758192572590441</v>
      </c>
      <c r="F3190" s="1">
        <v>18.59652120662907</v>
      </c>
      <c r="G3190" s="1">
        <v>18.527647316162309</v>
      </c>
      <c r="H3190" s="1"/>
      <c r="I3190" s="1">
        <v>3.571655849021969</v>
      </c>
      <c r="J3190" s="1">
        <v>0.87887219455182131</v>
      </c>
      <c r="K3190" s="1">
        <v>14.604586813966129</v>
      </c>
      <c r="L3190" s="1">
        <v>13.349325635879961</v>
      </c>
      <c r="M3190" s="1">
        <v>5.3946695838461067E-2</v>
      </c>
      <c r="N3190" s="1">
        <v>4.6624714487196126</v>
      </c>
      <c r="O3190" s="1"/>
      <c r="P3190" s="1">
        <v>3.4700366101383748</v>
      </c>
      <c r="Q3190" s="1">
        <v>8.7336869481396189</v>
      </c>
      <c r="R3190" s="1">
        <v>0.59059251812820646</v>
      </c>
      <c r="S3190" s="1">
        <v>0.32758620689250267</v>
      </c>
      <c r="T3190" s="1">
        <v>3.3705847607796828</v>
      </c>
    </row>
    <row r="3191" spans="1:20" x14ac:dyDescent="0.3">
      <c r="A3191" s="25">
        <v>41226</v>
      </c>
      <c r="B3191" s="1">
        <v>3.0218838106287458</v>
      </c>
      <c r="C3191" s="1">
        <v>0.63682862899837467</v>
      </c>
      <c r="D3191" s="1">
        <v>1.209863039102161</v>
      </c>
      <c r="E3191" s="1">
        <v>1.98544531824921</v>
      </c>
      <c r="F3191" s="1">
        <v>18.647931200837071</v>
      </c>
      <c r="G3191" s="1">
        <v>18.772201944028279</v>
      </c>
      <c r="H3191" s="1"/>
      <c r="I3191" s="1">
        <v>3.6537492337125981</v>
      </c>
      <c r="J3191" s="1">
        <v>0.88664437555296161</v>
      </c>
      <c r="K3191" s="1">
        <v>14.659889014425939</v>
      </c>
      <c r="L3191" s="1">
        <v>13.610319914982041</v>
      </c>
      <c r="M3191" s="1">
        <v>5.4463679744345267E-2</v>
      </c>
      <c r="N3191" s="1">
        <v>4.6403051436016449</v>
      </c>
      <c r="O3191" s="1"/>
      <c r="P3191" s="1">
        <v>3.457818171458146</v>
      </c>
      <c r="Q3191" s="1">
        <v>8.8127486888131585</v>
      </c>
      <c r="R3191" s="1">
        <v>0.58275523207318791</v>
      </c>
      <c r="S3191" s="1">
        <v>0.31896551723816402</v>
      </c>
      <c r="T3191" s="1">
        <v>3.3955109273479049</v>
      </c>
    </row>
    <row r="3192" spans="1:20" x14ac:dyDescent="0.3">
      <c r="A3192" s="25">
        <v>41227</v>
      </c>
      <c r="B3192" s="1">
        <v>2.962218497674133</v>
      </c>
      <c r="C3192" s="1">
        <v>0.61072912558612458</v>
      </c>
      <c r="D3192" s="1">
        <v>1.225911332870983</v>
      </c>
      <c r="E3192" s="1">
        <v>1.982061521663901</v>
      </c>
      <c r="F3192" s="1">
        <v>18.275878947381191</v>
      </c>
      <c r="G3192" s="1">
        <v>18.59692362829789</v>
      </c>
      <c r="H3192" s="1"/>
      <c r="I3192" s="1">
        <v>3.5057849292772318</v>
      </c>
      <c r="J3192" s="1">
        <v>0.87457875602829183</v>
      </c>
      <c r="K3192" s="1">
        <v>14.38692468428046</v>
      </c>
      <c r="L3192" s="1">
        <v>13.47279543259287</v>
      </c>
      <c r="M3192" s="1">
        <v>5.4210238140771659E-2</v>
      </c>
      <c r="N3192" s="1">
        <v>4.4921630902680141</v>
      </c>
      <c r="O3192" s="1"/>
      <c r="P3192" s="1">
        <v>3.4065007285764461</v>
      </c>
      <c r="Q3192" s="1">
        <v>8.9076227776214054</v>
      </c>
      <c r="R3192" s="1">
        <v>0.56059416913061533</v>
      </c>
      <c r="S3192" s="1">
        <v>0.30172413792948671</v>
      </c>
      <c r="T3192" s="1">
        <v>3.3242173656231562</v>
      </c>
    </row>
    <row r="3193" spans="1:20" x14ac:dyDescent="0.3">
      <c r="A3193" s="25">
        <v>41229</v>
      </c>
      <c r="B3193" s="1">
        <v>2.93863366948431</v>
      </c>
      <c r="C3193" s="1">
        <v>0.58246725501029617</v>
      </c>
      <c r="D3193" s="1">
        <v>1.190248457803107</v>
      </c>
      <c r="E3193" s="1">
        <v>2.0211157053932589</v>
      </c>
      <c r="F3193" s="1">
        <v>17.808959007200929</v>
      </c>
      <c r="G3193" s="1">
        <v>18.71856579269777</v>
      </c>
      <c r="H3193" s="1"/>
      <c r="I3193" s="1">
        <v>3.5277200833369999</v>
      </c>
      <c r="J3193" s="1">
        <v>0.86070822775377365</v>
      </c>
      <c r="K3193" s="1">
        <v>14.382009486265311</v>
      </c>
      <c r="L3193" s="1">
        <v>13.4984828326134</v>
      </c>
      <c r="M3193" s="1">
        <v>5.24062271117334E-2</v>
      </c>
      <c r="N3193" s="1">
        <v>4.3589006591678077</v>
      </c>
      <c r="O3193" s="1"/>
      <c r="P3193" s="1">
        <v>3.3649580367451142</v>
      </c>
      <c r="Q3193" s="1">
        <v>9.095262641999188</v>
      </c>
      <c r="R3193" s="1">
        <v>0.56637157479922207</v>
      </c>
      <c r="S3193" s="1">
        <v>0.30172413792948671</v>
      </c>
      <c r="T3193" s="1">
        <v>3.272415829887775</v>
      </c>
    </row>
    <row r="3194" spans="1:20" x14ac:dyDescent="0.3">
      <c r="A3194" s="25">
        <v>41232</v>
      </c>
      <c r="B3194" s="1">
        <v>2.8622523792774501</v>
      </c>
      <c r="C3194" s="1">
        <v>0.60251817678105846</v>
      </c>
      <c r="D3194" s="1">
        <v>1.2062967515719289</v>
      </c>
      <c r="E3194" s="1">
        <v>2.0362809066016192</v>
      </c>
      <c r="F3194" s="1">
        <v>18.223155690706669</v>
      </c>
      <c r="G3194" s="1">
        <v>19.055490735111661</v>
      </c>
      <c r="H3194" s="1"/>
      <c r="I3194" s="1">
        <v>3.575988140473024</v>
      </c>
      <c r="J3194" s="1">
        <v>0.8704930253196862</v>
      </c>
      <c r="K3194" s="1">
        <v>14.62285622173752</v>
      </c>
      <c r="L3194" s="1">
        <v>13.77312002840076</v>
      </c>
      <c r="M3194" s="1">
        <v>5.3032959530138347E-2</v>
      </c>
      <c r="N3194" s="1">
        <v>4.4638044207677883</v>
      </c>
      <c r="O3194" s="1"/>
      <c r="P3194" s="1">
        <v>3.374732787795482</v>
      </c>
      <c r="Q3194" s="1">
        <v>8.9887928313025309</v>
      </c>
      <c r="R3194" s="1">
        <v>0.58031332469679753</v>
      </c>
      <c r="S3194" s="1">
        <v>0.31034482758382531</v>
      </c>
      <c r="T3194" s="1">
        <v>3.334317779090374</v>
      </c>
    </row>
    <row r="3195" spans="1:20" x14ac:dyDescent="0.3">
      <c r="A3195" s="25">
        <v>41234</v>
      </c>
      <c r="B3195" s="1">
        <v>2.7637512026991971</v>
      </c>
      <c r="C3195" s="1">
        <v>0.59158303905332454</v>
      </c>
      <c r="D3195" s="1">
        <v>1.221453473516803</v>
      </c>
      <c r="E3195" s="1">
        <v>2.0343771364669299</v>
      </c>
      <c r="F3195" s="1">
        <v>18.390702930508951</v>
      </c>
      <c r="G3195" s="1">
        <v>19.375048765213851</v>
      </c>
      <c r="H3195" s="1"/>
      <c r="I3195" s="1">
        <v>3.644764573885479</v>
      </c>
      <c r="J3195" s="1">
        <v>0.86241782892154562</v>
      </c>
      <c r="K3195" s="1">
        <v>14.493429285049981</v>
      </c>
      <c r="L3195" s="1">
        <v>13.956514884704401</v>
      </c>
      <c r="M3195" s="1">
        <v>5.2856422804148692E-2</v>
      </c>
      <c r="N3195" s="1">
        <v>4.32920475766492</v>
      </c>
      <c r="O3195" s="1"/>
      <c r="P3195" s="1">
        <v>3.462705546983329</v>
      </c>
      <c r="Q3195" s="1">
        <v>8.4901767870962441</v>
      </c>
      <c r="R3195" s="1">
        <v>0.5823051858572641</v>
      </c>
      <c r="S3195" s="1">
        <v>0.3017241379294866</v>
      </c>
      <c r="T3195" s="1">
        <v>3.3220318960425299</v>
      </c>
    </row>
    <row r="3196" spans="1:20" x14ac:dyDescent="0.3">
      <c r="A3196" s="25">
        <v>41235</v>
      </c>
      <c r="B3196" s="1">
        <v>2.7529410196007849</v>
      </c>
      <c r="C3196" s="1">
        <v>0.60033935753036793</v>
      </c>
      <c r="D3196" s="1">
        <v>1.209417253151114</v>
      </c>
      <c r="E3196" s="1">
        <v>2.0337803685549898</v>
      </c>
      <c r="F3196" s="1">
        <v>18.362366317612391</v>
      </c>
      <c r="G3196" s="1">
        <v>19.29634864652272</v>
      </c>
      <c r="H3196" s="1"/>
      <c r="I3196" s="1">
        <v>3.6749606676519679</v>
      </c>
      <c r="J3196" s="1">
        <v>0.85232502245434694</v>
      </c>
      <c r="K3196" s="1">
        <v>14.523167561004</v>
      </c>
      <c r="L3196" s="1">
        <v>14.057212113956989</v>
      </c>
      <c r="M3196" s="1">
        <v>5.2928621494037147E-2</v>
      </c>
      <c r="N3196" s="1">
        <v>4.3802754095842742</v>
      </c>
      <c r="O3196" s="1"/>
      <c r="P3196" s="1">
        <v>3.4846987367139248</v>
      </c>
      <c r="Q3196" s="1">
        <v>8.7073330345047317</v>
      </c>
      <c r="R3196" s="1">
        <v>0.58252998234140407</v>
      </c>
      <c r="S3196" s="1">
        <v>0.3103448275838252</v>
      </c>
      <c r="T3196" s="1">
        <v>3.3334908446544622</v>
      </c>
    </row>
    <row r="3197" spans="1:20" x14ac:dyDescent="0.3">
      <c r="A3197" s="25">
        <v>41236</v>
      </c>
      <c r="B3197" s="1">
        <v>2.8382018105562219</v>
      </c>
      <c r="C3197" s="1">
        <v>0.6225994217214692</v>
      </c>
      <c r="D3197" s="1">
        <v>1.225465546998082</v>
      </c>
      <c r="E3197" s="1">
        <v>2.042450682104695</v>
      </c>
      <c r="F3197" s="1">
        <v>18.812917368303609</v>
      </c>
      <c r="G3197" s="1">
        <v>19.563020155812062</v>
      </c>
      <c r="H3197" s="1"/>
      <c r="I3197" s="1">
        <v>3.753041132181163</v>
      </c>
      <c r="J3197" s="1">
        <v>0.86034713862211276</v>
      </c>
      <c r="K3197" s="1">
        <v>14.62907946007784</v>
      </c>
      <c r="L3197" s="1">
        <v>14.284714692967491</v>
      </c>
      <c r="M3197" s="1">
        <v>5.4189574575287058E-2</v>
      </c>
      <c r="N3197" s="1">
        <v>4.4759719533557547</v>
      </c>
      <c r="O3197" s="1"/>
      <c r="P3197" s="1">
        <v>3.5140229895995669</v>
      </c>
      <c r="Q3197" s="1">
        <v>9.5190335717782339</v>
      </c>
      <c r="R3197" s="1">
        <v>0.58872955287033013</v>
      </c>
      <c r="S3197" s="1">
        <v>0.31896551723816391</v>
      </c>
      <c r="T3197" s="1">
        <v>3.4007088009450701</v>
      </c>
    </row>
    <row r="3198" spans="1:20" x14ac:dyDescent="0.3">
      <c r="A3198" s="25">
        <v>41239</v>
      </c>
      <c r="B3198" s="1">
        <v>2.8404798762586738</v>
      </c>
      <c r="C3198" s="1">
        <v>0.60239007663784372</v>
      </c>
      <c r="D3198" s="1">
        <v>1.225911332870983</v>
      </c>
      <c r="E3198" s="1">
        <v>2.0339136271889848</v>
      </c>
      <c r="F3198" s="1">
        <v>18.593601394896471</v>
      </c>
      <c r="G3198" s="1">
        <v>19.411859339685101</v>
      </c>
      <c r="H3198" s="1"/>
      <c r="I3198" s="1">
        <v>3.755881565322861</v>
      </c>
      <c r="J3198" s="1">
        <v>0.84528519901203092</v>
      </c>
      <c r="K3198" s="1">
        <v>14.4880465115137</v>
      </c>
      <c r="L3198" s="1">
        <v>14.176685316230079</v>
      </c>
      <c r="M3198" s="1">
        <v>5.240674224743673E-2</v>
      </c>
      <c r="N3198" s="1">
        <v>4.3654884495471782</v>
      </c>
      <c r="O3198" s="1"/>
      <c r="P3198" s="1">
        <v>3.426050230677181</v>
      </c>
      <c r="Q3198" s="1">
        <v>9.5232501977934039</v>
      </c>
      <c r="R3198" s="1">
        <v>0.58168526742479221</v>
      </c>
      <c r="S3198" s="1">
        <v>0.3103448275838252</v>
      </c>
      <c r="T3198" s="1">
        <v>3.3512699350265822</v>
      </c>
    </row>
    <row r="3199" spans="1:20" x14ac:dyDescent="0.3">
      <c r="A3199" s="25">
        <v>41240</v>
      </c>
      <c r="B3199" s="1">
        <v>2.8170664221265289</v>
      </c>
      <c r="C3199" s="1">
        <v>0.59915349011132091</v>
      </c>
      <c r="D3199" s="1">
        <v>1.2062967515719289</v>
      </c>
      <c r="E3199" s="1">
        <v>2.0874756329100741</v>
      </c>
      <c r="F3199" s="1">
        <v>18.47533046009551</v>
      </c>
      <c r="G3199" s="1">
        <v>19.3505754114294</v>
      </c>
      <c r="H3199" s="1"/>
      <c r="I3199" s="1">
        <v>3.7077526643707031</v>
      </c>
      <c r="J3199" s="1">
        <v>0.83214836185141472</v>
      </c>
      <c r="K3199" s="1">
        <v>14.407257059450069</v>
      </c>
      <c r="L3199" s="1">
        <v>14.006304534378909</v>
      </c>
      <c r="M3199" s="1">
        <v>5.1884259973538183E-2</v>
      </c>
      <c r="N3199" s="1">
        <v>4.2726026066309624</v>
      </c>
      <c r="O3199" s="1"/>
      <c r="P3199" s="1">
        <v>3.4627055469833281</v>
      </c>
      <c r="Q3199" s="1">
        <v>9.2027866093152024</v>
      </c>
      <c r="R3199" s="1">
        <v>0.56607396251777109</v>
      </c>
      <c r="S3199" s="1">
        <v>0.31041389010130782</v>
      </c>
      <c r="T3199" s="1">
        <v>3.3223862965150639</v>
      </c>
    </row>
    <row r="3200" spans="1:20" x14ac:dyDescent="0.3">
      <c r="A3200" s="25">
        <v>41241</v>
      </c>
      <c r="B3200" s="1">
        <v>2.86495633376986</v>
      </c>
      <c r="C3200" s="1">
        <v>0.59812306727185838</v>
      </c>
      <c r="D3200" s="1">
        <v>1.2103088250532079</v>
      </c>
      <c r="E3200" s="1">
        <v>2.120309054757608</v>
      </c>
      <c r="F3200" s="1">
        <v>18.405086283717651</v>
      </c>
      <c r="G3200" s="1">
        <v>19.388373838287201</v>
      </c>
      <c r="H3200" s="1"/>
      <c r="I3200" s="1">
        <v>3.7478880183211012</v>
      </c>
      <c r="J3200" s="1">
        <v>0.83951625804942509</v>
      </c>
      <c r="K3200" s="1">
        <v>14.621907939119041</v>
      </c>
      <c r="L3200" s="1">
        <v>14.02638456085757</v>
      </c>
      <c r="M3200" s="1">
        <v>5.2901478432020782E-2</v>
      </c>
      <c r="N3200" s="1">
        <v>4.2936505037783617</v>
      </c>
      <c r="O3200" s="1"/>
      <c r="P3200" s="1">
        <v>3.38695122647571</v>
      </c>
      <c r="Q3200" s="1">
        <v>9.1817034783148408</v>
      </c>
      <c r="R3200" s="1">
        <v>0.58785976111682448</v>
      </c>
      <c r="S3200" s="1">
        <v>0.31954371041181512</v>
      </c>
      <c r="T3200" s="1">
        <v>3.339574719432961</v>
      </c>
    </row>
    <row r="3201" spans="1:20" x14ac:dyDescent="0.3">
      <c r="A3201" s="25">
        <v>41242</v>
      </c>
      <c r="B3201" s="1">
        <v>2.873717199650113</v>
      </c>
      <c r="C3201" s="1">
        <v>0.62470828529074929</v>
      </c>
      <c r="D3201" s="1">
        <v>1.219224543839714</v>
      </c>
      <c r="E3201" s="1">
        <v>2.1357354107691742</v>
      </c>
      <c r="F3201" s="1">
        <v>19.187695790772551</v>
      </c>
      <c r="G3201" s="1">
        <v>19.221958824491551</v>
      </c>
      <c r="H3201" s="1"/>
      <c r="I3201" s="1">
        <v>3.836814271326793</v>
      </c>
      <c r="J3201" s="1">
        <v>0.86131445118048211</v>
      </c>
      <c r="K3201" s="1">
        <v>14.838034355614029</v>
      </c>
      <c r="L3201" s="1">
        <v>14.30464628658568</v>
      </c>
      <c r="M3201" s="1">
        <v>5.3607808775412158E-2</v>
      </c>
      <c r="N3201" s="1">
        <v>4.3807295221784956</v>
      </c>
      <c r="O3201" s="1"/>
      <c r="P3201" s="1">
        <v>3.2110057083654762</v>
      </c>
      <c r="Q3201" s="1">
        <v>9.2396820882191459</v>
      </c>
      <c r="R3201" s="1">
        <v>0.5945326835029171</v>
      </c>
      <c r="S3201" s="1">
        <v>0.32867353070850602</v>
      </c>
      <c r="T3201" s="1">
        <v>3.4171293561724769</v>
      </c>
    </row>
    <row r="3202" spans="1:20" x14ac:dyDescent="0.3">
      <c r="A3202" s="25">
        <v>41243</v>
      </c>
      <c r="B3202" s="1">
        <v>2.9786310660481798</v>
      </c>
      <c r="C3202" s="1">
        <v>0.63177532417524429</v>
      </c>
      <c r="D3202" s="1">
        <v>1.2236824031938931</v>
      </c>
      <c r="E3202" s="1">
        <v>2.1210300382954812</v>
      </c>
      <c r="F3202" s="1">
        <v>18.943876102947939</v>
      </c>
      <c r="G3202" s="1">
        <v>19.294854016832581</v>
      </c>
      <c r="H3202" s="1"/>
      <c r="I3202" s="1">
        <v>3.802005952879163</v>
      </c>
      <c r="J3202" s="1">
        <v>0.85721685458191399</v>
      </c>
      <c r="K3202" s="1">
        <v>14.78277407073411</v>
      </c>
      <c r="L3202" s="1">
        <v>14.401363792491219</v>
      </c>
      <c r="M3202" s="1">
        <v>5.2318916139847897E-2</v>
      </c>
      <c r="N3202" s="1">
        <v>4.2710414053200507</v>
      </c>
      <c r="O3202" s="1"/>
      <c r="P3202" s="1">
        <v>3.2036746449449698</v>
      </c>
      <c r="Q3202" s="1">
        <v>9.1184540857760101</v>
      </c>
      <c r="R3202" s="1">
        <v>0.57640572730721951</v>
      </c>
      <c r="S3202" s="1">
        <v>0.32867353070850602</v>
      </c>
      <c r="T3202" s="1">
        <v>3.394802126402837</v>
      </c>
    </row>
    <row r="3203" spans="1:20" x14ac:dyDescent="0.3">
      <c r="A3203" s="25">
        <v>41246</v>
      </c>
      <c r="B3203" s="1">
        <v>2.9971686073466062</v>
      </c>
      <c r="C3203" s="1">
        <v>0.6576169740957859</v>
      </c>
      <c r="D3203" s="1">
        <v>1.2370559814127251</v>
      </c>
      <c r="E3203" s="1">
        <v>2.134622649246404</v>
      </c>
      <c r="F3203" s="1">
        <v>19.053247492015391</v>
      </c>
      <c r="G3203" s="1">
        <v>19.39387287594214</v>
      </c>
      <c r="H3203" s="1"/>
      <c r="I3203" s="1">
        <v>3.8978352791107058</v>
      </c>
      <c r="J3203" s="1">
        <v>0.86565633126341723</v>
      </c>
      <c r="K3203" s="1">
        <v>15.0334040070507</v>
      </c>
      <c r="L3203" s="1">
        <v>14.588363348327951</v>
      </c>
      <c r="M3203" s="1">
        <v>5.2489184657950452E-2</v>
      </c>
      <c r="N3203" s="1">
        <v>4.3236418897652964</v>
      </c>
      <c r="O3203" s="1"/>
      <c r="P3203" s="1">
        <v>3.306309530708369</v>
      </c>
      <c r="Q3203" s="1">
        <v>9.2344113053534915</v>
      </c>
      <c r="R3203" s="1">
        <v>0.57740192156418313</v>
      </c>
      <c r="S3203" s="1">
        <v>0.31954371041181512</v>
      </c>
      <c r="T3203" s="1">
        <v>3.4378027170702921</v>
      </c>
    </row>
    <row r="3204" spans="1:20" x14ac:dyDescent="0.3">
      <c r="A3204" s="25">
        <v>41247</v>
      </c>
      <c r="B3204" s="1">
        <v>2.9639620729083731</v>
      </c>
      <c r="C3204" s="1">
        <v>0.64777259273656207</v>
      </c>
      <c r="D3204" s="1">
        <v>1.2080798952979721</v>
      </c>
      <c r="E3204" s="1">
        <v>2.0899517206863458</v>
      </c>
      <c r="F3204" s="1">
        <v>18.864799011991899</v>
      </c>
      <c r="G3204" s="1">
        <v>18.88869863773628</v>
      </c>
      <c r="H3204" s="1"/>
      <c r="I3204" s="1">
        <v>3.9796575066948332</v>
      </c>
      <c r="J3204" s="1">
        <v>0.86193036310123206</v>
      </c>
      <c r="K3204" s="1">
        <v>14.863262419161179</v>
      </c>
      <c r="L3204" s="1">
        <v>14.46638845365003</v>
      </c>
      <c r="M3204" s="1">
        <v>5.1935197453097333E-2</v>
      </c>
      <c r="N3204" s="1">
        <v>4.2715418119009012</v>
      </c>
      <c r="O3204" s="1"/>
      <c r="P3204" s="1">
        <v>3.3356337835940111</v>
      </c>
      <c r="Q3204" s="1">
        <v>9.1479704690378405</v>
      </c>
      <c r="R3204" s="1">
        <v>0.57284601993777273</v>
      </c>
      <c r="S3204" s="1">
        <v>0.31954371041181512</v>
      </c>
      <c r="T3204" s="1">
        <v>3.4000590667454249</v>
      </c>
    </row>
    <row r="3205" spans="1:20" x14ac:dyDescent="0.3">
      <c r="A3205" s="25">
        <v>41248</v>
      </c>
      <c r="B3205" s="1">
        <v>2.898781223374626</v>
      </c>
      <c r="C3205" s="1">
        <v>0.64841561431528849</v>
      </c>
      <c r="D3205" s="1">
        <v>1.202730464041698</v>
      </c>
      <c r="E3205" s="1">
        <v>2.0922300298542722</v>
      </c>
      <c r="F3205" s="1">
        <v>18.959191979972399</v>
      </c>
      <c r="G3205" s="1">
        <v>18.551785444356149</v>
      </c>
      <c r="H3205" s="1"/>
      <c r="I3205" s="1">
        <v>4.042639244542376</v>
      </c>
      <c r="J3205" s="1">
        <v>0.85990762866465886</v>
      </c>
      <c r="K3205" s="1">
        <v>14.801745306041569</v>
      </c>
      <c r="L3205" s="1">
        <v>14.637208692597159</v>
      </c>
      <c r="M3205" s="1">
        <v>5.1225904390630433E-2</v>
      </c>
      <c r="N3205" s="1">
        <v>4.3175859701131678</v>
      </c>
      <c r="O3205" s="1"/>
      <c r="P3205" s="1">
        <v>3.3111969062335529</v>
      </c>
      <c r="Q3205" s="1">
        <v>9.0267424668258318</v>
      </c>
      <c r="R3205" s="1">
        <v>0.5703101474490484</v>
      </c>
      <c r="S3205" s="1">
        <v>0.31954371041181512</v>
      </c>
      <c r="T3205" s="1">
        <v>3.406851742468993</v>
      </c>
    </row>
    <row r="3206" spans="1:20" x14ac:dyDescent="0.3">
      <c r="A3206" s="25">
        <v>41249</v>
      </c>
      <c r="B3206" s="1">
        <v>2.9457328051579732</v>
      </c>
      <c r="C3206" s="1">
        <v>0.66682622223115706</v>
      </c>
      <c r="D3206" s="1">
        <v>1.249092201778415</v>
      </c>
      <c r="E3206" s="1">
        <v>2.1198896604700468</v>
      </c>
      <c r="F3206" s="1">
        <v>18.812461880969661</v>
      </c>
      <c r="G3206" s="1">
        <v>18.688810928867639</v>
      </c>
      <c r="H3206" s="1"/>
      <c r="I3206" s="1">
        <v>4.0045880107896421</v>
      </c>
      <c r="J3206" s="1">
        <v>0.85937649801783911</v>
      </c>
      <c r="K3206" s="1">
        <v>14.703503159255179</v>
      </c>
      <c r="L3206" s="1">
        <v>14.524573497433691</v>
      </c>
      <c r="M3206" s="1">
        <v>5.1013524981893453E-2</v>
      </c>
      <c r="N3206" s="1">
        <v>4.2712088401806776</v>
      </c>
      <c r="O3206" s="1"/>
      <c r="P3206" s="1">
        <v>3.2012309573151092</v>
      </c>
      <c r="Q3206" s="1">
        <v>8.9076227776214072</v>
      </c>
      <c r="R3206" s="1">
        <v>0.57885409352907924</v>
      </c>
      <c r="S3206" s="1">
        <v>0.31954371041181512</v>
      </c>
      <c r="T3206" s="1">
        <v>3.4055522740697008</v>
      </c>
    </row>
    <row r="3207" spans="1:20" x14ac:dyDescent="0.3">
      <c r="A3207" s="25">
        <v>41250</v>
      </c>
      <c r="B3207" s="1">
        <v>2.9510557305197791</v>
      </c>
      <c r="C3207" s="1">
        <v>0.68789435162350476</v>
      </c>
      <c r="D3207" s="1">
        <v>1.2624657799972461</v>
      </c>
      <c r="E3207" s="1">
        <v>2.1325830502168479</v>
      </c>
      <c r="F3207" s="1">
        <v>19.175255780134989</v>
      </c>
      <c r="G3207" s="1">
        <v>18.640927644789329</v>
      </c>
      <c r="H3207" s="1"/>
      <c r="I3207" s="1">
        <v>4.0255951808744346</v>
      </c>
      <c r="J3207" s="1">
        <v>0.87165585415324132</v>
      </c>
      <c r="K3207" s="1">
        <v>14.971939722803439</v>
      </c>
      <c r="L3207" s="1">
        <v>14.621632770284791</v>
      </c>
      <c r="M3207" s="1">
        <v>5.1336815141733952E-2</v>
      </c>
      <c r="N3207" s="1">
        <v>4.3511838477673654</v>
      </c>
      <c r="O3207" s="1"/>
      <c r="P3207" s="1">
        <v>3.2867600286076342</v>
      </c>
      <c r="Q3207" s="1">
        <v>9.1342664339107191</v>
      </c>
      <c r="R3207" s="1">
        <v>0.57708516603786131</v>
      </c>
      <c r="S3207" s="1">
        <v>0.32867353070850602</v>
      </c>
      <c r="T3207" s="1">
        <v>3.4546367395156561</v>
      </c>
    </row>
    <row r="3208" spans="1:20" x14ac:dyDescent="0.3">
      <c r="A3208" s="25">
        <v>41253</v>
      </c>
      <c r="B3208" s="1">
        <v>2.9521564350264389</v>
      </c>
      <c r="C3208" s="1">
        <v>0.6929495457850352</v>
      </c>
      <c r="D3208" s="1">
        <v>1.274947786235836</v>
      </c>
      <c r="E3208" s="1">
        <v>2.136887367385591</v>
      </c>
      <c r="F3208" s="1">
        <v>19.494426274299361</v>
      </c>
      <c r="G3208" s="1">
        <v>18.78409229352949</v>
      </c>
      <c r="H3208" s="1"/>
      <c r="I3208" s="1">
        <v>4.011314971917078</v>
      </c>
      <c r="J3208" s="1">
        <v>0.88319753754686925</v>
      </c>
      <c r="K3208" s="1">
        <v>15.16115542061466</v>
      </c>
      <c r="L3208" s="1">
        <v>14.70581270988337</v>
      </c>
      <c r="M3208" s="1">
        <v>5.1470974384349402E-2</v>
      </c>
      <c r="N3208" s="1">
        <v>4.5081514319055236</v>
      </c>
      <c r="O3208" s="1"/>
      <c r="P3208" s="1">
        <v>3.30875321833823</v>
      </c>
      <c r="Q3208" s="1">
        <v>9.0046051794372399</v>
      </c>
      <c r="R3208" s="1">
        <v>0.57564034688788579</v>
      </c>
      <c r="S3208" s="1">
        <v>0.32867353070850602</v>
      </c>
      <c r="T3208" s="1">
        <v>3.4995865327820468</v>
      </c>
    </row>
    <row r="3209" spans="1:20" x14ac:dyDescent="0.3">
      <c r="A3209" s="25">
        <v>41254</v>
      </c>
      <c r="B3209" s="1">
        <v>2.9893161725690121</v>
      </c>
      <c r="C3209" s="1">
        <v>0.67738748549043915</v>
      </c>
      <c r="D3209" s="1">
        <v>1.242405412668999</v>
      </c>
      <c r="E3209" s="1">
        <v>2.1701916272239972</v>
      </c>
      <c r="F3209" s="1">
        <v>19.839775692026961</v>
      </c>
      <c r="G3209" s="1">
        <v>18.896179064233809</v>
      </c>
      <c r="H3209" s="1"/>
      <c r="I3209" s="1">
        <v>4.0186215260075011</v>
      </c>
      <c r="J3209" s="1">
        <v>0.88123597618589766</v>
      </c>
      <c r="K3209" s="1">
        <v>15.436084829899279</v>
      </c>
      <c r="L3209" s="1">
        <v>14.76651311022535</v>
      </c>
      <c r="M3209" s="1">
        <v>5.1524494184863073E-2</v>
      </c>
      <c r="N3209" s="1">
        <v>4.533631490545087</v>
      </c>
      <c r="O3209" s="1"/>
      <c r="P3209" s="1">
        <v>3.3356337835940102</v>
      </c>
      <c r="Q3209" s="1">
        <v>9.002496866198527</v>
      </c>
      <c r="R3209" s="1">
        <v>0.57999759062172151</v>
      </c>
      <c r="S3209" s="1">
        <v>0.32867353070850602</v>
      </c>
      <c r="T3209" s="1">
        <v>3.5217365623154202</v>
      </c>
    </row>
    <row r="3210" spans="1:20" x14ac:dyDescent="0.3">
      <c r="A3210" s="25">
        <v>41255</v>
      </c>
      <c r="B3210" s="1">
        <v>2.9835169240426032</v>
      </c>
      <c r="C3210" s="1">
        <v>0.67073427912711525</v>
      </c>
      <c r="D3210" s="1">
        <v>1.2303691923033091</v>
      </c>
      <c r="E3210" s="1">
        <v>2.185804919324128</v>
      </c>
      <c r="F3210" s="1">
        <v>19.807305044142531</v>
      </c>
      <c r="G3210" s="1">
        <v>18.97825339867336</v>
      </c>
      <c r="H3210" s="1"/>
      <c r="I3210" s="1">
        <v>4.0064168604024166</v>
      </c>
      <c r="J3210" s="1">
        <v>0.87176429619555496</v>
      </c>
      <c r="K3210" s="1">
        <v>15.326406014888979</v>
      </c>
      <c r="L3210" s="1">
        <v>14.77646436420317</v>
      </c>
      <c r="M3210" s="1">
        <v>5.1369783599942057E-2</v>
      </c>
      <c r="N3210" s="1">
        <v>4.519180275746538</v>
      </c>
      <c r="O3210" s="1"/>
      <c r="P3210" s="1">
        <v>3.2867600286076328</v>
      </c>
      <c r="Q3210" s="1">
        <v>8.9550598217944035</v>
      </c>
      <c r="R3210" s="1">
        <v>0.5803213512700981</v>
      </c>
      <c r="S3210" s="1">
        <v>0.33780335100519687</v>
      </c>
      <c r="T3210" s="1">
        <v>3.5129356172474928</v>
      </c>
    </row>
    <row r="3211" spans="1:20" x14ac:dyDescent="0.3">
      <c r="A3211" s="25">
        <v>41256</v>
      </c>
      <c r="B3211" s="1">
        <v>2.9797394213588229</v>
      </c>
      <c r="C3211" s="1">
        <v>0.66636216645722457</v>
      </c>
      <c r="D3211" s="1">
        <v>1.2174414000355249</v>
      </c>
      <c r="E3211" s="1">
        <v>2.1665986608408518</v>
      </c>
      <c r="F3211" s="1">
        <v>19.799042040931319</v>
      </c>
      <c r="G3211" s="1">
        <v>19.135083782208159</v>
      </c>
      <c r="H3211" s="1"/>
      <c r="I3211" s="1">
        <v>3.8767799316393421</v>
      </c>
      <c r="J3211" s="1">
        <v>0.87338948556641949</v>
      </c>
      <c r="K3211" s="1">
        <v>15.30428741886606</v>
      </c>
      <c r="L3211" s="1">
        <v>14.773402094692379</v>
      </c>
      <c r="M3211" s="1">
        <v>5.2012469104862451E-2</v>
      </c>
      <c r="N3211" s="1">
        <v>4.4603525939572144</v>
      </c>
      <c r="O3211" s="1"/>
      <c r="P3211" s="1">
        <v>3.2012309573151079</v>
      </c>
      <c r="Q3211" s="1">
        <v>8.8264527237091546</v>
      </c>
      <c r="R3211" s="1">
        <v>0.6089585520859595</v>
      </c>
      <c r="S3211" s="1">
        <v>0.34693317130188778</v>
      </c>
      <c r="T3211" s="1">
        <v>3.5036030714707649</v>
      </c>
    </row>
    <row r="3212" spans="1:20" x14ac:dyDescent="0.3">
      <c r="A3212" s="25">
        <v>41257</v>
      </c>
      <c r="B3212" s="1">
        <v>2.9626751012725969</v>
      </c>
      <c r="C3212" s="1">
        <v>0.65958564501688866</v>
      </c>
      <c r="D3212" s="1">
        <v>1.219224543839714</v>
      </c>
      <c r="E3212" s="1">
        <v>2.1573927109473261</v>
      </c>
      <c r="F3212" s="1">
        <v>20.097004373637979</v>
      </c>
      <c r="G3212" s="1">
        <v>19.17476864416366</v>
      </c>
      <c r="H3212" s="1"/>
      <c r="I3212" s="1">
        <v>3.914477294082181</v>
      </c>
      <c r="J3212" s="1">
        <v>0.88609715691558233</v>
      </c>
      <c r="K3212" s="1">
        <v>15.305295340899111</v>
      </c>
      <c r="L3212" s="1">
        <v>14.67591703606986</v>
      </c>
      <c r="M3212" s="1">
        <v>5.2620187436262428E-2</v>
      </c>
      <c r="N3212" s="1">
        <v>4.5293841805185684</v>
      </c>
      <c r="O3212" s="1"/>
      <c r="P3212" s="1">
        <v>3.1205892612823058</v>
      </c>
      <c r="Q3212" s="1">
        <v>9.0119842750793531</v>
      </c>
      <c r="R3212" s="1">
        <v>0.60243119820301072</v>
      </c>
      <c r="S3212" s="1">
        <v>0.34693317130188778</v>
      </c>
      <c r="T3212" s="1">
        <v>3.5206142941523959</v>
      </c>
    </row>
    <row r="3213" spans="1:20" x14ac:dyDescent="0.3">
      <c r="A3213" s="25">
        <v>41260</v>
      </c>
      <c r="B3213" s="1">
        <v>2.9643855214466348</v>
      </c>
      <c r="C3213" s="1">
        <v>0.66084625526702734</v>
      </c>
      <c r="D3213" s="1">
        <v>1.2401764829919091</v>
      </c>
      <c r="E3213" s="1">
        <v>2.1554322376851269</v>
      </c>
      <c r="F3213" s="1">
        <v>20.24972268455598</v>
      </c>
      <c r="G3213" s="1">
        <v>19.272866486759419</v>
      </c>
      <c r="H3213" s="1"/>
      <c r="I3213" s="1">
        <v>3.943271509148242</v>
      </c>
      <c r="J3213" s="1">
        <v>0.88703448345357916</v>
      </c>
      <c r="K3213" s="1">
        <v>15.14521821055909</v>
      </c>
      <c r="L3213" s="1">
        <v>14.682356576735071</v>
      </c>
      <c r="M3213" s="1">
        <v>5.2879848105811499E-2</v>
      </c>
      <c r="N3213" s="1">
        <v>4.4406590103825447</v>
      </c>
      <c r="O3213" s="1"/>
      <c r="P3213" s="1">
        <v>3.2623231509817141</v>
      </c>
      <c r="Q3213" s="1">
        <v>8.9550598217944053</v>
      </c>
      <c r="R3213" s="1">
        <v>0.60467294690025153</v>
      </c>
      <c r="S3213" s="1">
        <v>0.34693317130188778</v>
      </c>
      <c r="T3213" s="1">
        <v>3.5183697578263469</v>
      </c>
    </row>
    <row r="3214" spans="1:20" x14ac:dyDescent="0.3">
      <c r="A3214" s="25">
        <v>41261</v>
      </c>
      <c r="B3214" s="1">
        <v>2.973848812177045</v>
      </c>
      <c r="C3214" s="1">
        <v>0.67207874841460902</v>
      </c>
      <c r="D3214" s="1">
        <v>1.216995614084478</v>
      </c>
      <c r="E3214" s="1">
        <v>2.1449872320255201</v>
      </c>
      <c r="F3214" s="1">
        <v>20.80932859523503</v>
      </c>
      <c r="G3214" s="1">
        <v>19.411199774959289</v>
      </c>
      <c r="H3214" s="1"/>
      <c r="I3214" s="1">
        <v>4.0292338651586448</v>
      </c>
      <c r="J3214" s="1">
        <v>0.89656640844331703</v>
      </c>
      <c r="K3214" s="1">
        <v>15.406963677752289</v>
      </c>
      <c r="L3214" s="1">
        <v>14.832797094211211</v>
      </c>
      <c r="M3214" s="1">
        <v>5.3442533899085112E-2</v>
      </c>
      <c r="N3214" s="1">
        <v>4.4831096894238627</v>
      </c>
      <c r="O3214" s="1"/>
      <c r="P3214" s="1">
        <v>3.4340243694544359</v>
      </c>
      <c r="Q3214" s="1">
        <v>9.0552046934683048</v>
      </c>
      <c r="R3214" s="1">
        <v>0.61752071630736072</v>
      </c>
      <c r="S3214" s="1">
        <v>0.3651928118952697</v>
      </c>
      <c r="T3214" s="1">
        <v>3.5711754282339081</v>
      </c>
    </row>
    <row r="3215" spans="1:20" x14ac:dyDescent="0.3">
      <c r="A3215" s="25">
        <v>41262</v>
      </c>
      <c r="B3215" s="1">
        <v>2.9745727483467719</v>
      </c>
      <c r="C3215" s="1">
        <v>0.67914089615612694</v>
      </c>
      <c r="D3215" s="1">
        <v>1.2218992594678511</v>
      </c>
      <c r="E3215" s="1">
        <v>2.1332431000721042</v>
      </c>
      <c r="F3215" s="1">
        <v>20.67240866906894</v>
      </c>
      <c r="G3215" s="1">
        <v>19.321882181637651</v>
      </c>
      <c r="H3215" s="1"/>
      <c r="I3215" s="1">
        <v>4.0071978940490336</v>
      </c>
      <c r="J3215" s="1">
        <v>0.90467641675289245</v>
      </c>
      <c r="K3215" s="1">
        <v>15.787886832919259</v>
      </c>
      <c r="L3215" s="1">
        <v>15.340788118150581</v>
      </c>
      <c r="M3215" s="1">
        <v>5.4135527544734073E-2</v>
      </c>
      <c r="N3215" s="1">
        <v>4.5822051886190254</v>
      </c>
      <c r="O3215" s="1"/>
      <c r="P3215" s="1">
        <v>3.4094956241479468</v>
      </c>
      <c r="Q3215" s="1">
        <v>8.9972260835640014</v>
      </c>
      <c r="R3215" s="1">
        <v>0.61749532351631542</v>
      </c>
      <c r="S3215" s="1">
        <v>0.3651928118952697</v>
      </c>
      <c r="T3215" s="1">
        <v>3.6029533372711202</v>
      </c>
    </row>
    <row r="3216" spans="1:20" x14ac:dyDescent="0.3">
      <c r="A3216" s="25">
        <v>41263</v>
      </c>
      <c r="B3216" s="1">
        <v>2.975783940300222</v>
      </c>
      <c r="C3216" s="1">
        <v>0.69484580254276673</v>
      </c>
      <c r="D3216" s="1">
        <v>1.216995614084478</v>
      </c>
      <c r="E3216" s="1">
        <v>2.11489912648539</v>
      </c>
      <c r="F3216" s="1">
        <v>20.751131420764391</v>
      </c>
      <c r="G3216" s="1">
        <v>19.299118845858061</v>
      </c>
      <c r="H3216" s="1"/>
      <c r="I3216" s="1">
        <v>4.0591610615651126</v>
      </c>
      <c r="J3216" s="1">
        <v>0.9084883458212204</v>
      </c>
      <c r="K3216" s="1">
        <v>15.662702645539319</v>
      </c>
      <c r="L3216" s="1">
        <v>15.426215001818001</v>
      </c>
      <c r="M3216" s="1">
        <v>5.4936072518023418E-2</v>
      </c>
      <c r="N3216" s="1">
        <v>4.5974364887267942</v>
      </c>
      <c r="O3216" s="1"/>
      <c r="P3216" s="1">
        <v>3.5198749788235268</v>
      </c>
      <c r="Q3216" s="1">
        <v>9.1500787820454246</v>
      </c>
      <c r="R3216" s="1">
        <v>0.61909142670213035</v>
      </c>
      <c r="S3216" s="1">
        <v>0.3651928118952697</v>
      </c>
      <c r="T3216" s="1">
        <v>3.619373892498527</v>
      </c>
    </row>
    <row r="3217" spans="1:20" x14ac:dyDescent="0.3">
      <c r="A3217" s="25">
        <v>41264</v>
      </c>
      <c r="B3217" s="1">
        <v>3.0743849875064808</v>
      </c>
      <c r="C3217" s="1">
        <v>0.68855298264536913</v>
      </c>
      <c r="D3217" s="1">
        <v>1.222790831369946</v>
      </c>
      <c r="E3217" s="1">
        <v>2.0764080089531758</v>
      </c>
      <c r="F3217" s="1">
        <v>20.586328802165301</v>
      </c>
      <c r="G3217" s="1">
        <v>19.242134764112759</v>
      </c>
      <c r="H3217" s="1"/>
      <c r="I3217" s="1">
        <v>4.0573666222641576</v>
      </c>
      <c r="J3217" s="1">
        <v>0.900897992335291</v>
      </c>
      <c r="K3217" s="1">
        <v>15.62681812081753</v>
      </c>
      <c r="L3217" s="1">
        <v>15.600753276849121</v>
      </c>
      <c r="M3217" s="1">
        <v>5.4636357406313632E-2</v>
      </c>
      <c r="N3217" s="1">
        <v>4.5408775296225814</v>
      </c>
      <c r="O3217" s="1"/>
      <c r="P3217" s="1">
        <v>3.539497975281086</v>
      </c>
      <c r="Q3217" s="1">
        <v>9.13953721677637</v>
      </c>
      <c r="R3217" s="1">
        <v>0.60878291672625484</v>
      </c>
      <c r="S3217" s="1">
        <v>0.3743226321919606</v>
      </c>
      <c r="T3217" s="1">
        <v>3.6034849379799212</v>
      </c>
    </row>
    <row r="3218" spans="1:20" x14ac:dyDescent="0.3">
      <c r="A3218" s="25">
        <v>41269</v>
      </c>
      <c r="B3218" s="1">
        <v>3.0769544901215622</v>
      </c>
      <c r="C3218" s="1">
        <v>0.68780023266651946</v>
      </c>
      <c r="D3218" s="1">
        <v>1.2089714672000671</v>
      </c>
      <c r="E3218" s="1">
        <v>2.0788396291695319</v>
      </c>
      <c r="F3218" s="1">
        <v>20.72015430763155</v>
      </c>
      <c r="G3218" s="1">
        <v>19.258884886405319</v>
      </c>
      <c r="H3218" s="1"/>
      <c r="I3218" s="1">
        <v>4.0055408852079317</v>
      </c>
      <c r="J3218" s="1">
        <v>0.93206243887362683</v>
      </c>
      <c r="K3218" s="1">
        <v>15.70405510110472</v>
      </c>
      <c r="L3218" s="1">
        <v>15.40133555524913</v>
      </c>
      <c r="M3218" s="1">
        <v>5.4645111613949748E-2</v>
      </c>
      <c r="N3218" s="1">
        <v>4.4781549122834772</v>
      </c>
      <c r="O3218" s="1"/>
      <c r="P3218" s="1">
        <v>3.539497975281086</v>
      </c>
      <c r="Q3218" s="1">
        <v>9.1279414946568327</v>
      </c>
      <c r="R3218" s="1">
        <v>0.61254175024260626</v>
      </c>
      <c r="S3218" s="1">
        <v>0.3743226321919606</v>
      </c>
      <c r="T3218" s="1">
        <v>3.6006497341996488</v>
      </c>
    </row>
    <row r="3219" spans="1:20" x14ac:dyDescent="0.3">
      <c r="A3219" s="25">
        <v>41270</v>
      </c>
      <c r="B3219" s="1">
        <v>3.08532299144921</v>
      </c>
      <c r="C3219" s="1">
        <v>0.67135087051068576</v>
      </c>
      <c r="D3219" s="1">
        <v>1.1969352468343779</v>
      </c>
      <c r="E3219" s="1">
        <v>2.078113622454973</v>
      </c>
      <c r="F3219" s="1">
        <v>20.66083423906213</v>
      </c>
      <c r="G3219" s="1">
        <v>19.231648798643189</v>
      </c>
      <c r="H3219" s="1"/>
      <c r="I3219" s="1">
        <v>4.0464951559020976</v>
      </c>
      <c r="J3219" s="1">
        <v>0.93236553975039538</v>
      </c>
      <c r="K3219" s="1">
        <v>15.57028913618659</v>
      </c>
      <c r="L3219" s="1">
        <v>15.21964756578584</v>
      </c>
      <c r="M3219" s="1">
        <v>5.4279165333602872E-2</v>
      </c>
      <c r="N3219" s="1">
        <v>4.3685091600615591</v>
      </c>
      <c r="O3219" s="1"/>
      <c r="P3219" s="1">
        <v>3.5100634805947468</v>
      </c>
      <c r="Q3219" s="1">
        <v>9.1184540857760084</v>
      </c>
      <c r="R3219" s="1">
        <v>0.61680476441358589</v>
      </c>
      <c r="S3219" s="1">
        <v>0.35606299159857879</v>
      </c>
      <c r="T3219" s="1">
        <v>3.5685174246899032</v>
      </c>
    </row>
    <row r="3220" spans="1:20" x14ac:dyDescent="0.3">
      <c r="A3220" s="25">
        <v>41271</v>
      </c>
      <c r="B3220" s="1">
        <v>3.1180085758654021</v>
      </c>
      <c r="C3220" s="1">
        <v>0.67941897271219309</v>
      </c>
      <c r="D3220" s="1">
        <v>1.204513607845888</v>
      </c>
      <c r="E3220" s="1">
        <v>2.1089167319588502</v>
      </c>
      <c r="F3220" s="1">
        <v>20.79196778123643</v>
      </c>
      <c r="G3220" s="1">
        <v>19.175826298898588</v>
      </c>
      <c r="H3220" s="1"/>
      <c r="I3220" s="1">
        <v>4.0691875488671672</v>
      </c>
      <c r="J3220" s="1">
        <v>0.94454072793350885</v>
      </c>
      <c r="K3220" s="1">
        <v>15.745048608425011</v>
      </c>
      <c r="L3220" s="1">
        <v>15.39685368426575</v>
      </c>
      <c r="M3220" s="1">
        <v>5.5228247297836451E-2</v>
      </c>
      <c r="N3220" s="1">
        <v>4.3985133888483832</v>
      </c>
      <c r="O3220" s="1"/>
      <c r="P3220" s="1">
        <v>3.544403724395476</v>
      </c>
      <c r="Q3220" s="1">
        <v>9.1574578779186613</v>
      </c>
      <c r="R3220" s="1">
        <v>0.61941926579067719</v>
      </c>
      <c r="S3220" s="1">
        <v>0.3743226321919606</v>
      </c>
      <c r="T3220" s="1">
        <v>3.600236266981693</v>
      </c>
    </row>
    <row r="3221" spans="1:20" x14ac:dyDescent="0.3">
      <c r="A3221" s="25">
        <v>41276</v>
      </c>
      <c r="B3221" s="1">
        <v>3.2079220528091579</v>
      </c>
      <c r="C3221" s="1">
        <v>0.69535616389371546</v>
      </c>
      <c r="D3221" s="1">
        <v>1.2370559814127251</v>
      </c>
      <c r="E3221" s="1">
        <v>2.1287562215713698</v>
      </c>
      <c r="F3221" s="1">
        <v>21.69734540503611</v>
      </c>
      <c r="G3221" s="1">
        <v>19.53822215200908</v>
      </c>
      <c r="H3221" s="1"/>
      <c r="I3221" s="1">
        <v>4.2225639717947034</v>
      </c>
      <c r="J3221" s="1">
        <v>0.95355007311797702</v>
      </c>
      <c r="K3221" s="1">
        <v>16.053057263702861</v>
      </c>
      <c r="L3221" s="1">
        <v>15.699024229949851</v>
      </c>
      <c r="M3221" s="1">
        <v>5.5069947939013257E-2</v>
      </c>
      <c r="N3221" s="1">
        <v>4.5279360214744848</v>
      </c>
      <c r="O3221" s="1"/>
      <c r="P3221" s="1">
        <v>3.6130842117314721</v>
      </c>
      <c r="Q3221" s="1">
        <v>9.1532412516723642</v>
      </c>
      <c r="R3221" s="1">
        <v>0.62955187268227919</v>
      </c>
      <c r="S3221" s="1">
        <v>0.3743226321919606</v>
      </c>
      <c r="T3221" s="1">
        <v>3.694624926166572</v>
      </c>
    </row>
    <row r="3222" spans="1:20" x14ac:dyDescent="0.3">
      <c r="A3222" s="25">
        <v>41277</v>
      </c>
      <c r="B3222" s="1">
        <v>3.1795140538446311</v>
      </c>
      <c r="C3222" s="1">
        <v>0.71621459992623471</v>
      </c>
      <c r="D3222" s="1">
        <v>1.2397306970408619</v>
      </c>
      <c r="E3222" s="1">
        <v>2.1340835228412849</v>
      </c>
      <c r="F3222" s="1">
        <v>21.581557649086811</v>
      </c>
      <c r="G3222" s="1">
        <v>19.776910050755681</v>
      </c>
      <c r="H3222" s="1"/>
      <c r="I3222" s="1">
        <v>4.2050535696253064</v>
      </c>
      <c r="J3222" s="1">
        <v>0.96742449731364955</v>
      </c>
      <c r="K3222" s="1">
        <v>16.229449734277441</v>
      </c>
      <c r="L3222" s="1">
        <v>16.247873826875288</v>
      </c>
      <c r="M3222" s="1">
        <v>5.5462856580104677E-2</v>
      </c>
      <c r="N3222" s="1">
        <v>4.6628452351846876</v>
      </c>
      <c r="O3222" s="1"/>
      <c r="P3222" s="1">
        <v>3.571385344391889</v>
      </c>
      <c r="Q3222" s="1">
        <v>9.0130384316987051</v>
      </c>
      <c r="R3222" s="1">
        <v>0.62770913831045227</v>
      </c>
      <c r="S3222" s="1">
        <v>0.3743226321919606</v>
      </c>
      <c r="T3222" s="1">
        <v>3.739633786178385</v>
      </c>
    </row>
    <row r="3223" spans="1:20" x14ac:dyDescent="0.3">
      <c r="A3223" s="25">
        <v>41278</v>
      </c>
      <c r="B3223" s="1">
        <v>3.087339893477306</v>
      </c>
      <c r="C3223" s="1">
        <v>0.69159025367073512</v>
      </c>
      <c r="D3223" s="1">
        <v>1.232598121980399</v>
      </c>
      <c r="E3223" s="1">
        <v>2.118907042935894</v>
      </c>
      <c r="F3223" s="1">
        <v>21.045320091578631</v>
      </c>
      <c r="G3223" s="1">
        <v>19.926214221137069</v>
      </c>
      <c r="H3223" s="1"/>
      <c r="I3223" s="1">
        <v>4.0921974114622062</v>
      </c>
      <c r="J3223" s="1">
        <v>0.96757948628503598</v>
      </c>
      <c r="K3223" s="1">
        <v>16.095375060702111</v>
      </c>
      <c r="L3223" s="1">
        <v>16.044495186718549</v>
      </c>
      <c r="M3223" s="1">
        <v>5.5647882997753383E-2</v>
      </c>
      <c r="N3223" s="1">
        <v>4.7010288677213907</v>
      </c>
      <c r="O3223" s="1"/>
      <c r="P3223" s="1">
        <v>3.5174221041336011</v>
      </c>
      <c r="Q3223" s="1">
        <v>9.0530963802295901</v>
      </c>
      <c r="R3223" s="1">
        <v>0.62422310799373493</v>
      </c>
      <c r="S3223" s="1">
        <v>0.3651928118952697</v>
      </c>
      <c r="T3223" s="1">
        <v>3.6930301240401691</v>
      </c>
    </row>
    <row r="3224" spans="1:20" x14ac:dyDescent="0.3">
      <c r="A3224" s="25">
        <v>41281</v>
      </c>
      <c r="B3224" s="1">
        <v>2.9913752305283352</v>
      </c>
      <c r="C3224" s="1">
        <v>0.68820459462797845</v>
      </c>
      <c r="D3224" s="1">
        <v>1.2218992594678511</v>
      </c>
      <c r="E3224" s="1">
        <v>2.0836083946607928</v>
      </c>
      <c r="F3224" s="1">
        <v>20.766031511156939</v>
      </c>
      <c r="G3224" s="1">
        <v>19.79751516054348</v>
      </c>
      <c r="H3224" s="1"/>
      <c r="I3224" s="1">
        <v>4.0994033951682409</v>
      </c>
      <c r="J3224" s="1">
        <v>0.95957844999473763</v>
      </c>
      <c r="K3224" s="1">
        <v>15.96669505509243</v>
      </c>
      <c r="L3224" s="1">
        <v>15.958160165434769</v>
      </c>
      <c r="M3224" s="1">
        <v>5.5643554634944699E-2</v>
      </c>
      <c r="N3224" s="1">
        <v>4.6574787111807714</v>
      </c>
      <c r="O3224" s="1"/>
      <c r="P3224" s="1">
        <v>3.5272336023623811</v>
      </c>
      <c r="Q3224" s="1">
        <v>9.0868293895065904</v>
      </c>
      <c r="R3224" s="1">
        <v>0.61819775660036014</v>
      </c>
      <c r="S3224" s="1">
        <v>0.35606299159857879</v>
      </c>
      <c r="T3224" s="1">
        <v>3.6581216774955729</v>
      </c>
    </row>
    <row r="3225" spans="1:20" x14ac:dyDescent="0.3">
      <c r="A3225" s="25">
        <v>41282</v>
      </c>
      <c r="B3225" s="1">
        <v>2.8692142067570381</v>
      </c>
      <c r="C3225" s="1">
        <v>0.67374642178749156</v>
      </c>
      <c r="D3225" s="1">
        <v>1.210308825053209</v>
      </c>
      <c r="E3225" s="1">
        <v>2.0365129118377778</v>
      </c>
      <c r="F3225" s="1">
        <v>20.490659898370328</v>
      </c>
      <c r="G3225" s="1">
        <v>19.75613874086665</v>
      </c>
      <c r="H3225" s="1"/>
      <c r="I3225" s="1">
        <v>4.1635180376422767</v>
      </c>
      <c r="J3225" s="1">
        <v>0.9648887765821208</v>
      </c>
      <c r="K3225" s="1">
        <v>15.96965711030319</v>
      </c>
      <c r="L3225" s="1">
        <v>16.07106422618746</v>
      </c>
      <c r="M3225" s="1">
        <v>5.52918542358646E-2</v>
      </c>
      <c r="N3225" s="1">
        <v>4.5220279616784058</v>
      </c>
      <c r="O3225" s="1"/>
      <c r="P3225" s="1">
        <v>3.3776082550371429</v>
      </c>
      <c r="Q3225" s="1">
        <v>8.9603306046600544</v>
      </c>
      <c r="R3225" s="1">
        <v>0.61542496488063581</v>
      </c>
      <c r="S3225" s="1">
        <v>0.35606299159857879</v>
      </c>
      <c r="T3225" s="1">
        <v>3.6105729474306001</v>
      </c>
    </row>
    <row r="3226" spans="1:20" x14ac:dyDescent="0.3">
      <c r="A3226" s="25">
        <v>41283</v>
      </c>
      <c r="B3226" s="1">
        <v>2.967296932244893</v>
      </c>
      <c r="C3226" s="1">
        <v>0.6761962274402662</v>
      </c>
      <c r="D3226" s="1">
        <v>1.223682403193894</v>
      </c>
      <c r="E3226" s="1">
        <v>2.0735842321292091</v>
      </c>
      <c r="F3226" s="1">
        <v>20.531058211817861</v>
      </c>
      <c r="G3226" s="1">
        <v>20.069871650233299</v>
      </c>
      <c r="H3226" s="1"/>
      <c r="I3226" s="1">
        <v>4.1841140006785871</v>
      </c>
      <c r="J3226" s="1">
        <v>0.96976190491325598</v>
      </c>
      <c r="K3226" s="1">
        <v>15.94354194887708</v>
      </c>
      <c r="L3226" s="1">
        <v>16.27776092889556</v>
      </c>
      <c r="M3226" s="1">
        <v>5.5094995845769087E-2</v>
      </c>
      <c r="N3226" s="1">
        <v>4.5419977163478373</v>
      </c>
      <c r="O3226" s="1"/>
      <c r="P3226" s="1">
        <v>3.4585531150263842</v>
      </c>
      <c r="Q3226" s="1">
        <v>9.0119842750793495</v>
      </c>
      <c r="R3226" s="1">
        <v>0.6185488885704461</v>
      </c>
      <c r="S3226" s="1">
        <v>0.36519281189526981</v>
      </c>
      <c r="T3226" s="1">
        <v>3.6372120496160689</v>
      </c>
    </row>
    <row r="3227" spans="1:20" x14ac:dyDescent="0.3">
      <c r="A3227" s="25">
        <v>41284</v>
      </c>
      <c r="B3227" s="1">
        <v>2.9996204303860199</v>
      </c>
      <c r="C3227" s="1">
        <v>0.66844082113298064</v>
      </c>
      <c r="D3227" s="1">
        <v>1.2214534735168039</v>
      </c>
      <c r="E3227" s="1">
        <v>2.0471564555413631</v>
      </c>
      <c r="F3227" s="1">
        <v>20.603056339027589</v>
      </c>
      <c r="G3227" s="1">
        <v>20.077325290986781</v>
      </c>
      <c r="H3227" s="1"/>
      <c r="I3227" s="1">
        <v>4.1979178539610746</v>
      </c>
      <c r="J3227" s="1">
        <v>0.96643934669223064</v>
      </c>
      <c r="K3227" s="1">
        <v>15.86229685124942</v>
      </c>
      <c r="L3227" s="1">
        <v>16.151026395515341</v>
      </c>
      <c r="M3227" s="1">
        <v>5.6533501420815369E-2</v>
      </c>
      <c r="N3227" s="1">
        <v>4.6023237513769839</v>
      </c>
      <c r="O3227" s="1"/>
      <c r="P3227" s="1">
        <v>3.448741616797605</v>
      </c>
      <c r="Q3227" s="1">
        <v>9.150078782045421</v>
      </c>
      <c r="R3227" s="1">
        <v>0.62026047842426535</v>
      </c>
      <c r="S3227" s="1">
        <v>0.35606299159857879</v>
      </c>
      <c r="T3227" s="1">
        <v>3.643118724158303</v>
      </c>
    </row>
    <row r="3228" spans="1:20" x14ac:dyDescent="0.3">
      <c r="A3228" s="25">
        <v>41285</v>
      </c>
      <c r="B3228" s="1">
        <v>3.0099850342547718</v>
      </c>
      <c r="C3228" s="1">
        <v>0.66665725647034402</v>
      </c>
      <c r="D3228" s="1">
        <v>1.210308825053209</v>
      </c>
      <c r="E3228" s="1">
        <v>2.0297057586610028</v>
      </c>
      <c r="F3228" s="1">
        <v>20.24425960584065</v>
      </c>
      <c r="G3228" s="1">
        <v>19.89901921132379</v>
      </c>
      <c r="H3228" s="1"/>
      <c r="I3228" s="1">
        <v>4.2376572449634153</v>
      </c>
      <c r="J3228" s="1">
        <v>0.96725615643640916</v>
      </c>
      <c r="K3228" s="1">
        <v>15.88398540420347</v>
      </c>
      <c r="L3228" s="1">
        <v>16.056392840387371</v>
      </c>
      <c r="M3228" s="1">
        <v>5.6614794360399401E-2</v>
      </c>
      <c r="N3228" s="1">
        <v>4.6570462261304026</v>
      </c>
      <c r="O3228" s="1"/>
      <c r="P3228" s="1">
        <v>3.407042749458022</v>
      </c>
      <c r="Q3228" s="1">
        <v>9.2312488357265465</v>
      </c>
      <c r="R3228" s="1">
        <v>0.61315552858687927</v>
      </c>
      <c r="S3228" s="1">
        <v>0.36519281189526981</v>
      </c>
      <c r="T3228" s="1">
        <v>3.632427643236861</v>
      </c>
    </row>
    <row r="3229" spans="1:20" x14ac:dyDescent="0.3">
      <c r="A3229" s="25">
        <v>41288</v>
      </c>
      <c r="B3229" s="1">
        <v>3.017377498564108</v>
      </c>
      <c r="C3229" s="1">
        <v>0.68401343952262117</v>
      </c>
      <c r="D3229" s="1">
        <v>1.201393106266704</v>
      </c>
      <c r="E3229" s="1">
        <v>2.0135097473734009</v>
      </c>
      <c r="F3229" s="1">
        <v>20.421884660263618</v>
      </c>
      <c r="G3229" s="1">
        <v>20.036502621799741</v>
      </c>
      <c r="H3229" s="1"/>
      <c r="I3229" s="1">
        <v>4.3102492461655917</v>
      </c>
      <c r="J3229" s="1">
        <v>0.96490390827439843</v>
      </c>
      <c r="K3229" s="1">
        <v>15.90304899130142</v>
      </c>
      <c r="L3229" s="1">
        <v>16.36855366377582</v>
      </c>
      <c r="M3229" s="1">
        <v>5.6745897442459378E-2</v>
      </c>
      <c r="N3229" s="1">
        <v>4.7084261270448877</v>
      </c>
      <c r="O3229" s="1"/>
      <c r="P3229" s="1">
        <v>3.5002519823659681</v>
      </c>
      <c r="Q3229" s="1">
        <v>9.2607652189883769</v>
      </c>
      <c r="R3229" s="1">
        <v>0.61602720338653738</v>
      </c>
      <c r="S3229" s="1">
        <v>0.3560629915985789</v>
      </c>
      <c r="T3229" s="1">
        <v>3.666863555818078</v>
      </c>
    </row>
    <row r="3230" spans="1:20" x14ac:dyDescent="0.3">
      <c r="A3230" s="25">
        <v>41289</v>
      </c>
      <c r="B3230" s="1">
        <v>3.0287067206423499</v>
      </c>
      <c r="C3230" s="1">
        <v>0.69025803740910019</v>
      </c>
      <c r="D3230" s="1">
        <v>1.19069424367601</v>
      </c>
      <c r="E3230" s="1">
        <v>1.964969354326596</v>
      </c>
      <c r="F3230" s="1">
        <v>20.263169453605489</v>
      </c>
      <c r="G3230" s="1">
        <v>19.918345767109599</v>
      </c>
      <c r="H3230" s="1"/>
      <c r="I3230" s="1">
        <v>4.2733839104825861</v>
      </c>
      <c r="J3230" s="1">
        <v>0.97343472400099462</v>
      </c>
      <c r="K3230" s="1">
        <v>15.684361182050949</v>
      </c>
      <c r="L3230" s="1">
        <v>16.17046567049362</v>
      </c>
      <c r="M3230" s="1">
        <v>5.7481977020364033E-2</v>
      </c>
      <c r="N3230" s="1">
        <v>4.6611010366223864</v>
      </c>
      <c r="O3230" s="1"/>
      <c r="P3230" s="1">
        <v>3.4977991079415029</v>
      </c>
      <c r="Q3230" s="1">
        <v>9.1353205905300694</v>
      </c>
      <c r="R3230" s="1">
        <v>0.61809732144542773</v>
      </c>
      <c r="S3230" s="1">
        <v>0.36519281189526992</v>
      </c>
      <c r="T3230" s="1">
        <v>3.6460129946839959</v>
      </c>
    </row>
    <row r="3231" spans="1:20" x14ac:dyDescent="0.3">
      <c r="A3231" s="25">
        <v>41290</v>
      </c>
      <c r="B3231" s="1">
        <v>3.0717839933252731</v>
      </c>
      <c r="C3231" s="1">
        <v>0.67743041273529458</v>
      </c>
      <c r="D3231" s="1">
        <v>1.2196703297907621</v>
      </c>
      <c r="E3231" s="1">
        <v>2.003815146341668</v>
      </c>
      <c r="F3231" s="1">
        <v>20.17603781728678</v>
      </c>
      <c r="G3231" s="1">
        <v>20.223733544400261</v>
      </c>
      <c r="H3231" s="1"/>
      <c r="I3231" s="1">
        <v>4.2740381992652283</v>
      </c>
      <c r="J3231" s="1">
        <v>0.97641419694408138</v>
      </c>
      <c r="K3231" s="1">
        <v>15.58413141876513</v>
      </c>
      <c r="L3231" s="1">
        <v>16.280161073523971</v>
      </c>
      <c r="M3231" s="1">
        <v>5.7641328662417293E-2</v>
      </c>
      <c r="N3231" s="1">
        <v>4.665671413092543</v>
      </c>
      <c r="O3231" s="1"/>
      <c r="P3231" s="1">
        <v>3.4879876097127229</v>
      </c>
      <c r="Q3231" s="1">
        <v>9.3408811162812739</v>
      </c>
      <c r="R3231" s="1">
        <v>0.61603148684916409</v>
      </c>
      <c r="S3231" s="1">
        <v>0.37432263219196082</v>
      </c>
      <c r="T3231" s="1">
        <v>3.6495569994093362</v>
      </c>
    </row>
    <row r="3232" spans="1:20" x14ac:dyDescent="0.3">
      <c r="A3232" s="25">
        <v>41291</v>
      </c>
      <c r="B3232" s="1">
        <v>3.1230778807985842</v>
      </c>
      <c r="C3232" s="1">
        <v>0.68374331552664669</v>
      </c>
      <c r="D3232" s="1">
        <v>1.219224543839714</v>
      </c>
      <c r="E3232" s="1">
        <v>2.0301338968221891</v>
      </c>
      <c r="F3232" s="1">
        <v>20.244262596206841</v>
      </c>
      <c r="G3232" s="1">
        <v>20.894975277081858</v>
      </c>
      <c r="H3232" s="1"/>
      <c r="I3232" s="1">
        <v>4.3238141651122133</v>
      </c>
      <c r="J3232" s="1">
        <v>0.98342534677692262</v>
      </c>
      <c r="K3232" s="1">
        <v>15.87145527714461</v>
      </c>
      <c r="L3232" s="1">
        <v>16.440698391242531</v>
      </c>
      <c r="M3232" s="1">
        <v>5.8827131531296137E-2</v>
      </c>
      <c r="N3232" s="1">
        <v>4.5939009726472433</v>
      </c>
      <c r="O3232" s="1"/>
      <c r="P3232" s="1">
        <v>3.4634588641407742</v>
      </c>
      <c r="Q3232" s="1">
        <v>9.5875537469515901</v>
      </c>
      <c r="R3232" s="1">
        <v>0.62181764081372126</v>
      </c>
      <c r="S3232" s="1">
        <v>0.37432263219196082</v>
      </c>
      <c r="T3232" s="1">
        <v>3.6735971647962229</v>
      </c>
    </row>
    <row r="3233" spans="1:20" x14ac:dyDescent="0.3">
      <c r="A3233" s="25">
        <v>41292</v>
      </c>
      <c r="B3233" s="1">
        <v>3.1690349917130778</v>
      </c>
      <c r="C3233" s="1">
        <v>0.67612734267715635</v>
      </c>
      <c r="D3233" s="1">
        <v>1.194706317157288</v>
      </c>
      <c r="E3233" s="1">
        <v>2.010348123114496</v>
      </c>
      <c r="F3233" s="1">
        <v>20.023289900131889</v>
      </c>
      <c r="G3233" s="1">
        <v>21.135275822167959</v>
      </c>
      <c r="H3233" s="1"/>
      <c r="I3233" s="1">
        <v>4.3302078470515104</v>
      </c>
      <c r="J3233" s="1">
        <v>0.98162519295631201</v>
      </c>
      <c r="K3233" s="1">
        <v>15.899861194211249</v>
      </c>
      <c r="L3233" s="1">
        <v>16.387073345913791</v>
      </c>
      <c r="M3233" s="1">
        <v>5.8925369754294431E-2</v>
      </c>
      <c r="N3233" s="1">
        <v>4.5633094585692389</v>
      </c>
      <c r="O3233" s="1"/>
      <c r="P3233" s="1">
        <v>3.4830818605983329</v>
      </c>
      <c r="Q3233" s="1">
        <v>9.5506582680476484</v>
      </c>
      <c r="R3233" s="1">
        <v>0.61602489500965962</v>
      </c>
      <c r="S3233" s="1">
        <v>0.40171209308203348</v>
      </c>
      <c r="T3233" s="1">
        <v>3.6595392793857089</v>
      </c>
    </row>
    <row r="3234" spans="1:20" x14ac:dyDescent="0.3">
      <c r="A3234" s="25">
        <v>41295</v>
      </c>
      <c r="B3234" s="1">
        <v>3.231656434119611</v>
      </c>
      <c r="C3234" s="1">
        <v>0.67785783819731316</v>
      </c>
      <c r="D3234" s="1">
        <v>1.2147666844073881</v>
      </c>
      <c r="E3234" s="1">
        <v>2.0234327466127762</v>
      </c>
      <c r="F3234" s="1">
        <v>19.901303078723529</v>
      </c>
      <c r="G3234" s="1">
        <v>21.010955858682411</v>
      </c>
      <c r="H3234" s="1"/>
      <c r="I3234" s="1">
        <v>4.3823886251671382</v>
      </c>
      <c r="J3234" s="1">
        <v>0.98269179770904402</v>
      </c>
      <c r="K3234" s="1">
        <v>15.980782937357739</v>
      </c>
      <c r="L3234" s="1">
        <v>16.27263880653754</v>
      </c>
      <c r="M3234" s="1">
        <v>5.7980107017237027E-2</v>
      </c>
      <c r="N3234" s="1">
        <v>4.5396720394220509</v>
      </c>
      <c r="O3234" s="1"/>
      <c r="P3234" s="1">
        <v>3.529686477052306</v>
      </c>
      <c r="Q3234" s="1">
        <v>9.6876986183943661</v>
      </c>
      <c r="R3234" s="1">
        <v>0.61617644964036666</v>
      </c>
      <c r="S3234" s="1">
        <v>0.4108419133787245</v>
      </c>
      <c r="T3234" s="1">
        <v>3.656172474896636</v>
      </c>
    </row>
    <row r="3235" spans="1:20" x14ac:dyDescent="0.3">
      <c r="A3235" s="25">
        <v>41296</v>
      </c>
      <c r="B3235" s="1">
        <v>3.2389978972386002</v>
      </c>
      <c r="C3235" s="1">
        <v>0.66770233717080152</v>
      </c>
      <c r="D3235" s="1">
        <v>1.2058509656208829</v>
      </c>
      <c r="E3235" s="1">
        <v>2.0109781244005949</v>
      </c>
      <c r="F3235" s="1">
        <v>19.882334682906681</v>
      </c>
      <c r="G3235" s="1">
        <v>21.020329628677491</v>
      </c>
      <c r="H3235" s="1"/>
      <c r="I3235" s="1">
        <v>4.3604059132582567</v>
      </c>
      <c r="J3235" s="1">
        <v>0.98697843789013562</v>
      </c>
      <c r="K3235" s="1">
        <v>16.01154772695951</v>
      </c>
      <c r="L3235" s="1">
        <v>16.286741798081369</v>
      </c>
      <c r="M3235" s="1">
        <v>5.5938590134083817E-2</v>
      </c>
      <c r="N3235" s="1">
        <v>4.5178979114426623</v>
      </c>
      <c r="O3235" s="1"/>
      <c r="P3235" s="1">
        <v>3.529686477052306</v>
      </c>
      <c r="Q3235" s="1">
        <v>9.7309190365521925</v>
      </c>
      <c r="R3235" s="1">
        <v>0.62661268181321239</v>
      </c>
      <c r="S3235" s="1">
        <v>0.4199717336754154</v>
      </c>
      <c r="T3235" s="1">
        <v>3.6439456585942152</v>
      </c>
    </row>
    <row r="3236" spans="1:20" x14ac:dyDescent="0.3">
      <c r="A3236" s="25">
        <v>41297</v>
      </c>
      <c r="B3236" s="1">
        <v>3.2168712268238751</v>
      </c>
      <c r="C3236" s="1">
        <v>0.67697701190525295</v>
      </c>
      <c r="D3236" s="1">
        <v>1.210308825053209</v>
      </c>
      <c r="E3236" s="1">
        <v>2.009739257437734</v>
      </c>
      <c r="F3236" s="1">
        <v>19.8345326870474</v>
      </c>
      <c r="G3236" s="1">
        <v>21.466144599737341</v>
      </c>
      <c r="H3236" s="1"/>
      <c r="I3236" s="1">
        <v>4.4631260973042837</v>
      </c>
      <c r="J3236" s="1">
        <v>1.0016833709989399</v>
      </c>
      <c r="K3236" s="1">
        <v>15.937244920315781</v>
      </c>
      <c r="L3236" s="1">
        <v>16.090885790568731</v>
      </c>
      <c r="M3236" s="1">
        <v>5.7329241030853309E-2</v>
      </c>
      <c r="N3236" s="1">
        <v>4.5749280473858311</v>
      </c>
      <c r="O3236" s="1"/>
      <c r="P3236" s="1">
        <v>3.5885554661595229</v>
      </c>
      <c r="Q3236" s="1">
        <v>9.5190335717782339</v>
      </c>
      <c r="R3236" s="1">
        <v>0.62963884857365515</v>
      </c>
      <c r="S3236" s="1">
        <v>0.4199717336754154</v>
      </c>
      <c r="T3236" s="1">
        <v>3.6601299468399331</v>
      </c>
    </row>
    <row r="3237" spans="1:20" x14ac:dyDescent="0.3">
      <c r="A3237" s="25">
        <v>41298</v>
      </c>
      <c r="B3237" s="1">
        <v>3.1636724385447188</v>
      </c>
      <c r="C3237" s="1">
        <v>0.66550007631643404</v>
      </c>
      <c r="D3237" s="1">
        <v>1.196935246834377</v>
      </c>
      <c r="E3237" s="1">
        <v>1.969293919270003</v>
      </c>
      <c r="F3237" s="1">
        <v>19.359130961182881</v>
      </c>
      <c r="G3237" s="1">
        <v>21.472645100594129</v>
      </c>
      <c r="H3237" s="1"/>
      <c r="I3237" s="1">
        <v>4.4123236488965807</v>
      </c>
      <c r="J3237" s="1">
        <v>0.98059523192212361</v>
      </c>
      <c r="K3237" s="1">
        <v>15.76086089030558</v>
      </c>
      <c r="L3237" s="1">
        <v>16.062736010762151</v>
      </c>
      <c r="M3237" s="1">
        <v>5.614402358282123E-2</v>
      </c>
      <c r="N3237" s="1">
        <v>4.5422005388732076</v>
      </c>
      <c r="O3237" s="1"/>
      <c r="P3237" s="1">
        <v>3.9074291575330169</v>
      </c>
      <c r="Q3237" s="1">
        <v>9.5685789291899432</v>
      </c>
      <c r="R3237" s="1">
        <v>0.61507765762803945</v>
      </c>
      <c r="S3237" s="1">
        <v>0.4108419133787245</v>
      </c>
      <c r="T3237" s="1">
        <v>3.613053750738338</v>
      </c>
    </row>
    <row r="3238" spans="1:20" x14ac:dyDescent="0.3">
      <c r="A3238" s="25">
        <v>41302</v>
      </c>
      <c r="B3238" s="1">
        <v>3.085415665914792</v>
      </c>
      <c r="C3238" s="1">
        <v>0.654388305487411</v>
      </c>
      <c r="D3238" s="1">
        <v>1.1590434420112661</v>
      </c>
      <c r="E3238" s="1">
        <v>1.941880133685538</v>
      </c>
      <c r="F3238" s="1">
        <v>18.812977087738592</v>
      </c>
      <c r="G3238" s="1">
        <v>21.246673816494191</v>
      </c>
      <c r="H3238" s="1"/>
      <c r="I3238" s="1">
        <v>4.270430442955556</v>
      </c>
      <c r="J3238" s="1">
        <v>0.97152719082633321</v>
      </c>
      <c r="K3238" s="1">
        <v>15.59116767509412</v>
      </c>
      <c r="L3238" s="1">
        <v>15.6445748940332</v>
      </c>
      <c r="M3238" s="1">
        <v>5.5325029830174059E-2</v>
      </c>
      <c r="N3238" s="1">
        <v>4.474081952010974</v>
      </c>
      <c r="O3238" s="1"/>
      <c r="P3238" s="1">
        <v>3.9245992795661122</v>
      </c>
      <c r="Q3238" s="1">
        <v>9.5053295366511108</v>
      </c>
      <c r="R3238" s="1">
        <v>0.62434667315933146</v>
      </c>
      <c r="S3238" s="1">
        <v>0.40171209308203348</v>
      </c>
      <c r="T3238" s="1">
        <v>3.5455995274660399</v>
      </c>
    </row>
    <row r="3239" spans="1:20" x14ac:dyDescent="0.3">
      <c r="A3239" s="25">
        <v>41303</v>
      </c>
      <c r="B3239" s="1">
        <v>3.0760882057509802</v>
      </c>
      <c r="C3239" s="1">
        <v>0.65764364986654367</v>
      </c>
      <c r="D3239" s="1">
        <v>1.1612723716883551</v>
      </c>
      <c r="E3239" s="1">
        <v>1.9695953887413491</v>
      </c>
      <c r="F3239" s="1">
        <v>19.08250051772055</v>
      </c>
      <c r="G3239" s="1">
        <v>21.521600520608871</v>
      </c>
      <c r="H3239" s="1"/>
      <c r="I3239" s="1">
        <v>4.217946983959119</v>
      </c>
      <c r="J3239" s="1">
        <v>0.98661351323880764</v>
      </c>
      <c r="K3239" s="1">
        <v>15.82039406849554</v>
      </c>
      <c r="L3239" s="1">
        <v>15.62968161419105</v>
      </c>
      <c r="M3239" s="1">
        <v>5.600019771793513E-2</v>
      </c>
      <c r="N3239" s="1">
        <v>4.4754723895401787</v>
      </c>
      <c r="O3239" s="1"/>
      <c r="P3239" s="1">
        <v>3.96875102133016</v>
      </c>
      <c r="Q3239" s="1">
        <v>9.5401167025474685</v>
      </c>
      <c r="R3239" s="1">
        <v>0.62081981878709602</v>
      </c>
      <c r="S3239" s="1">
        <v>0.39258227278534258</v>
      </c>
      <c r="T3239" s="1">
        <v>3.5679858239811022</v>
      </c>
    </row>
    <row r="3240" spans="1:20" x14ac:dyDescent="0.3">
      <c r="A3240" s="25">
        <v>41304</v>
      </c>
      <c r="B3240" s="1">
        <v>3.042971042403773</v>
      </c>
      <c r="C3240" s="1">
        <v>0.6518083561039788</v>
      </c>
      <c r="D3240" s="1">
        <v>1.1519108669508029</v>
      </c>
      <c r="E3240" s="1">
        <v>1.971359020640038</v>
      </c>
      <c r="F3240" s="1">
        <v>18.658651647238429</v>
      </c>
      <c r="G3240" s="1">
        <v>21.314460662104441</v>
      </c>
      <c r="H3240" s="1"/>
      <c r="I3240" s="1">
        <v>4.2159069401152616</v>
      </c>
      <c r="J3240" s="1">
        <v>0.97247622829321601</v>
      </c>
      <c r="K3240" s="1">
        <v>15.63259929970179</v>
      </c>
      <c r="L3240" s="1">
        <v>15.438191453489219</v>
      </c>
      <c r="M3240" s="1">
        <v>5.6618606312298689E-2</v>
      </c>
      <c r="N3240" s="1">
        <v>4.2581297337399162</v>
      </c>
      <c r="O3240" s="1"/>
      <c r="P3240" s="1">
        <v>3.9981855160164992</v>
      </c>
      <c r="Q3240" s="1">
        <v>9.3503685249309747</v>
      </c>
      <c r="R3240" s="1">
        <v>0.62177433287646</v>
      </c>
      <c r="S3240" s="1">
        <v>0.40171209308203348</v>
      </c>
      <c r="T3240" s="1">
        <v>3.504784406379212</v>
      </c>
    </row>
    <row r="3241" spans="1:20" x14ac:dyDescent="0.3">
      <c r="A3241" s="25">
        <v>41305</v>
      </c>
      <c r="B3241" s="1">
        <v>3.0730620495056771</v>
      </c>
      <c r="C3241" s="1">
        <v>0.65814928442716847</v>
      </c>
      <c r="D3241" s="1">
        <v>1.1492361513226661</v>
      </c>
      <c r="E3241" s="1">
        <v>1.9963698300442949</v>
      </c>
      <c r="F3241" s="1">
        <v>19.13036506475715</v>
      </c>
      <c r="G3241" s="1">
        <v>21.45152398941503</v>
      </c>
      <c r="H3241" s="1"/>
      <c r="I3241" s="1">
        <v>4.2312452819670918</v>
      </c>
      <c r="J3241" s="1">
        <v>0.97353768802966201</v>
      </c>
      <c r="K3241" s="1">
        <v>15.803693564646281</v>
      </c>
      <c r="L3241" s="1">
        <v>15.530242772467579</v>
      </c>
      <c r="M3241" s="1">
        <v>5.7232417965717299E-2</v>
      </c>
      <c r="N3241" s="1">
        <v>4.1714933026962724</v>
      </c>
      <c r="O3241" s="1"/>
      <c r="P3241" s="1">
        <v>4.0349786342416918</v>
      </c>
      <c r="Q3241" s="1">
        <v>9.4557841792394015</v>
      </c>
      <c r="R3241" s="1">
        <v>0.6472760706823848</v>
      </c>
      <c r="S3241" s="1">
        <v>0.40171209308203348</v>
      </c>
      <c r="T3241" s="1">
        <v>3.5298877731837011</v>
      </c>
    </row>
    <row r="3242" spans="1:20" x14ac:dyDescent="0.3">
      <c r="A3242" s="25">
        <v>41306</v>
      </c>
      <c r="B3242" s="1">
        <v>3.1119813444769049</v>
      </c>
      <c r="C3242" s="1">
        <v>0.67045364270240315</v>
      </c>
      <c r="D3242" s="1">
        <v>1.191140029627056</v>
      </c>
      <c r="E3242" s="1">
        <v>2.008117786744922</v>
      </c>
      <c r="F3242" s="1">
        <v>19.378602651341769</v>
      </c>
      <c r="G3242" s="1">
        <v>21.133399967853851</v>
      </c>
      <c r="H3242" s="1"/>
      <c r="I3242" s="1">
        <v>4.2702734976812122</v>
      </c>
      <c r="J3242" s="1">
        <v>0.98099325156634842</v>
      </c>
      <c r="K3242" s="1">
        <v>16.04837550684546</v>
      </c>
      <c r="L3242" s="1">
        <v>15.478193310199771</v>
      </c>
      <c r="M3242" s="1">
        <v>5.7600955076791048E-2</v>
      </c>
      <c r="N3242" s="1">
        <v>4.244956741507754</v>
      </c>
      <c r="O3242" s="1"/>
      <c r="P3242" s="1">
        <v>4.0227142615884466</v>
      </c>
      <c r="Q3242" s="1">
        <v>9.5453874851819958</v>
      </c>
      <c r="R3242" s="1">
        <v>0.64853738434210306</v>
      </c>
      <c r="S3242" s="1">
        <v>0.4108419133787245</v>
      </c>
      <c r="T3242" s="1">
        <v>3.564737152982874</v>
      </c>
    </row>
    <row r="3243" spans="1:20" x14ac:dyDescent="0.3">
      <c r="A3243" s="25">
        <v>41309</v>
      </c>
      <c r="B3243" s="1">
        <v>3.084905189544203</v>
      </c>
      <c r="C3243" s="1">
        <v>0.66239115174156138</v>
      </c>
      <c r="D3243" s="1">
        <v>1.178658023310319</v>
      </c>
      <c r="E3243" s="1">
        <v>1.989810223880216</v>
      </c>
      <c r="F3243" s="1">
        <v>19.08317909113843</v>
      </c>
      <c r="G3243" s="1">
        <v>21.278622577938691</v>
      </c>
      <c r="H3243" s="1"/>
      <c r="I3243" s="1">
        <v>4.2378036035236866</v>
      </c>
      <c r="J3243" s="1">
        <v>0.98866039131535799</v>
      </c>
      <c r="K3243" s="1">
        <v>15.791437480037271</v>
      </c>
      <c r="L3243" s="1">
        <v>15.202683370757789</v>
      </c>
      <c r="M3243" s="1">
        <v>5.7280211019760038E-2</v>
      </c>
      <c r="N3243" s="1">
        <v>4.1278422681207694</v>
      </c>
      <c r="O3243" s="1"/>
      <c r="P3243" s="1">
        <v>4.0153556377841326</v>
      </c>
      <c r="Q3243" s="1">
        <v>9.8995840831683246</v>
      </c>
      <c r="R3243" s="1">
        <v>0.65211820881504157</v>
      </c>
      <c r="S3243" s="1">
        <v>0.40171209308203348</v>
      </c>
      <c r="T3243" s="1">
        <v>3.5189013585351478</v>
      </c>
    </row>
    <row r="3244" spans="1:20" x14ac:dyDescent="0.3">
      <c r="A3244" s="25">
        <v>41310</v>
      </c>
      <c r="B3244" s="1">
        <v>3.094977180546107</v>
      </c>
      <c r="C3244" s="1">
        <v>0.664963862939006</v>
      </c>
      <c r="D3244" s="1">
        <v>1.192477387480197</v>
      </c>
      <c r="E3244" s="1">
        <v>1.9931527094299719</v>
      </c>
      <c r="F3244" s="1">
        <v>18.89667858779373</v>
      </c>
      <c r="G3244" s="1">
        <v>21.218710399908829</v>
      </c>
      <c r="H3244" s="1"/>
      <c r="I3244" s="1">
        <v>4.2780657744571284</v>
      </c>
      <c r="J3244" s="1">
        <v>0.98408923260707215</v>
      </c>
      <c r="K3244" s="1">
        <v>16.03323479100181</v>
      </c>
      <c r="L3244" s="1">
        <v>15.36138430260754</v>
      </c>
      <c r="M3244" s="1">
        <v>5.6877456341594669E-2</v>
      </c>
      <c r="N3244" s="1">
        <v>4.0301951992414748</v>
      </c>
      <c r="O3244" s="1"/>
      <c r="P3244" s="1">
        <v>4.0840361251201296</v>
      </c>
      <c r="Q3244" s="1">
        <v>9.9617793193189268</v>
      </c>
      <c r="R3244" s="1">
        <v>0.66688477101050181</v>
      </c>
      <c r="S3244" s="1">
        <v>0.4108419133787245</v>
      </c>
      <c r="T3244" s="1">
        <v>3.5111636148848229</v>
      </c>
    </row>
    <row r="3245" spans="1:20" x14ac:dyDescent="0.3">
      <c r="A3245" s="25">
        <v>41311</v>
      </c>
      <c r="B3245" s="1">
        <v>3.0795213521377378</v>
      </c>
      <c r="C3245" s="1">
        <v>0.65108563236746819</v>
      </c>
      <c r="D3245" s="1">
        <v>1.1947063171572869</v>
      </c>
      <c r="E3245" s="1">
        <v>1.9852666052347669</v>
      </c>
      <c r="F3245" s="1">
        <v>19.068138552205021</v>
      </c>
      <c r="G3245" s="1">
        <v>20.97643064401365</v>
      </c>
      <c r="H3245" s="1"/>
      <c r="I3245" s="1">
        <v>4.2627854703003258</v>
      </c>
      <c r="J3245" s="1">
        <v>0.99313613753624497</v>
      </c>
      <c r="K3245" s="1">
        <v>15.68665244198629</v>
      </c>
      <c r="L3245" s="1">
        <v>15.14247522512515</v>
      </c>
      <c r="M3245" s="1">
        <v>5.6065891280390023E-2</v>
      </c>
      <c r="N3245" s="1">
        <v>3.9517632495496962</v>
      </c>
      <c r="O3245" s="1"/>
      <c r="P3245" s="1">
        <v>4.0766775015812753</v>
      </c>
      <c r="Q3245" s="1">
        <v>9.8763926393915025</v>
      </c>
      <c r="R3245" s="1">
        <v>0.66698568467402464</v>
      </c>
      <c r="S3245" s="1">
        <v>0.42910155397210642</v>
      </c>
      <c r="T3245" s="1">
        <v>3.4820437093916161</v>
      </c>
    </row>
    <row r="3246" spans="1:20" x14ac:dyDescent="0.3">
      <c r="A3246" s="25">
        <v>41312</v>
      </c>
      <c r="B3246" s="1">
        <v>3.0274600554807289</v>
      </c>
      <c r="C3246" s="1">
        <v>0.64289026835444851</v>
      </c>
      <c r="D3246" s="1">
        <v>1.181332739016602</v>
      </c>
      <c r="E3246" s="1">
        <v>2.009585295760183</v>
      </c>
      <c r="F3246" s="1">
        <v>18.672688781904629</v>
      </c>
      <c r="G3246" s="1">
        <v>20.794740648565082</v>
      </c>
      <c r="H3246" s="1"/>
      <c r="I3246" s="1">
        <v>4.1372708148073922</v>
      </c>
      <c r="J3246" s="1">
        <v>0.99355890069456321</v>
      </c>
      <c r="K3246" s="1">
        <v>15.45737464659809</v>
      </c>
      <c r="L3246" s="1">
        <v>14.997853616675821</v>
      </c>
      <c r="M3246" s="1">
        <v>5.6018000758029048E-2</v>
      </c>
      <c r="N3246" s="1">
        <v>3.960752086914622</v>
      </c>
      <c r="O3246" s="1"/>
      <c r="P3246" s="1">
        <v>4.0104498886697444</v>
      </c>
      <c r="Q3246" s="1">
        <v>9.7319731931715463</v>
      </c>
      <c r="R3246" s="1">
        <v>0.66290170231258694</v>
      </c>
      <c r="S3246" s="1">
        <v>0.41997173367541552</v>
      </c>
      <c r="T3246" s="1">
        <v>3.447844063792088</v>
      </c>
    </row>
    <row r="3247" spans="1:20" x14ac:dyDescent="0.3">
      <c r="A3247" s="25">
        <v>41313</v>
      </c>
      <c r="B3247" s="1">
        <v>2.9937817144147858</v>
      </c>
      <c r="C3247" s="1">
        <v>0.64534563285075075</v>
      </c>
      <c r="D3247" s="1">
        <v>1.1947063171572869</v>
      </c>
      <c r="E3247" s="1">
        <v>2.0150353299672998</v>
      </c>
      <c r="F3247" s="1">
        <v>18.76003115935244</v>
      </c>
      <c r="G3247" s="1">
        <v>20.590967002435569</v>
      </c>
      <c r="H3247" s="1"/>
      <c r="I3247" s="1">
        <v>4.1165567679529769</v>
      </c>
      <c r="J3247" s="1">
        <v>0.97859933711169045</v>
      </c>
      <c r="K3247" s="1">
        <v>15.43114378128519</v>
      </c>
      <c r="L3247" s="1">
        <v>15.22430614437175</v>
      </c>
      <c r="M3247" s="1">
        <v>5.5801314351900971E-2</v>
      </c>
      <c r="N3247" s="1">
        <v>3.994843727989843</v>
      </c>
      <c r="O3247" s="1"/>
      <c r="P3247" s="1">
        <v>3.951580899562527</v>
      </c>
      <c r="Q3247" s="1">
        <v>9.662398861378831</v>
      </c>
      <c r="R3247" s="1">
        <v>0.66078400167095419</v>
      </c>
      <c r="S3247" s="1">
        <v>0.42910155397210642</v>
      </c>
      <c r="T3247" s="1">
        <v>3.455227406969879</v>
      </c>
    </row>
    <row r="3248" spans="1:20" x14ac:dyDescent="0.3">
      <c r="A3248" s="25">
        <v>41318</v>
      </c>
      <c r="B3248" s="1">
        <v>3.0152641565046241</v>
      </c>
      <c r="C3248" s="1">
        <v>0.64180466847068995</v>
      </c>
      <c r="D3248" s="1">
        <v>1.20406782189484</v>
      </c>
      <c r="E3248" s="1">
        <v>2.0132312342376228</v>
      </c>
      <c r="F3248" s="1">
        <v>18.73429949391922</v>
      </c>
      <c r="G3248" s="1">
        <v>20.798436643658711</v>
      </c>
      <c r="H3248" s="1"/>
      <c r="I3248" s="1">
        <v>4.0706240875959159</v>
      </c>
      <c r="J3248" s="1">
        <v>0.98034544779129884</v>
      </c>
      <c r="K3248" s="1">
        <v>15.46193235290394</v>
      </c>
      <c r="L3248" s="1">
        <v>15.155146226831629</v>
      </c>
      <c r="M3248" s="1">
        <v>5.5029524848556763E-2</v>
      </c>
      <c r="N3248" s="1">
        <v>3.9757627961228938</v>
      </c>
      <c r="O3248" s="1"/>
      <c r="P3248" s="1">
        <v>3.9613923977913061</v>
      </c>
      <c r="Q3248" s="1">
        <v>9.6771570528941826</v>
      </c>
      <c r="R3248" s="1">
        <v>0.66516906108439866</v>
      </c>
      <c r="S3248" s="1">
        <v>0.41997173367541552</v>
      </c>
      <c r="T3248" s="1">
        <v>3.4497932663910249</v>
      </c>
    </row>
    <row r="3249" spans="1:20" x14ac:dyDescent="0.3">
      <c r="A3249" s="25">
        <v>41319</v>
      </c>
      <c r="B3249" s="1">
        <v>3.0360999018699042</v>
      </c>
      <c r="C3249" s="1">
        <v>0.64026394229760719</v>
      </c>
      <c r="D3249" s="1">
        <v>1.203622035943793</v>
      </c>
      <c r="E3249" s="1">
        <v>2.0200844852642121</v>
      </c>
      <c r="F3249" s="1">
        <v>18.553100743800361</v>
      </c>
      <c r="G3249" s="1">
        <v>20.646429616756429</v>
      </c>
      <c r="H3249" s="1"/>
      <c r="I3249" s="1">
        <v>3.9999716696747258</v>
      </c>
      <c r="J3249" s="1">
        <v>0.98186544883754923</v>
      </c>
      <c r="K3249" s="1">
        <v>15.38860933555406</v>
      </c>
      <c r="L3249" s="1">
        <v>15.062733221465869</v>
      </c>
      <c r="M3249" s="1">
        <v>5.4004209383664667E-2</v>
      </c>
      <c r="N3249" s="1">
        <v>3.9384531566935679</v>
      </c>
      <c r="O3249" s="1"/>
      <c r="P3249" s="1">
        <v>3.936863652219357</v>
      </c>
      <c r="Q3249" s="1">
        <v>9.708781749163597</v>
      </c>
      <c r="R3249" s="1">
        <v>0.66904645776648297</v>
      </c>
      <c r="S3249" s="1">
        <v>0.42910155397210648</v>
      </c>
      <c r="T3249" s="1">
        <v>3.430419373892502</v>
      </c>
    </row>
    <row r="3250" spans="1:20" x14ac:dyDescent="0.3">
      <c r="A3250" s="25">
        <v>41320</v>
      </c>
      <c r="B3250" s="1">
        <v>3.040524415390033</v>
      </c>
      <c r="C3250" s="1">
        <v>0.63330978558647966</v>
      </c>
      <c r="D3250" s="1">
        <v>1.15012772322476</v>
      </c>
      <c r="E3250" s="1">
        <v>1.9678278475625679</v>
      </c>
      <c r="F3250" s="1">
        <v>18.36227499589771</v>
      </c>
      <c r="G3250" s="1">
        <v>20.563695754402719</v>
      </c>
      <c r="H3250" s="1"/>
      <c r="I3250" s="1">
        <v>4.0593169654878816</v>
      </c>
      <c r="J3250" s="1">
        <v>0.95615371089620516</v>
      </c>
      <c r="K3250" s="1">
        <v>15.86303716074779</v>
      </c>
      <c r="L3250" s="1">
        <v>15.65855708736761</v>
      </c>
      <c r="M3250" s="1">
        <v>5.2408869254285957E-2</v>
      </c>
      <c r="N3250" s="1">
        <v>3.8670019083905331</v>
      </c>
      <c r="O3250" s="1"/>
      <c r="P3250" s="1">
        <v>3.95893952310138</v>
      </c>
      <c r="Q3250" s="1">
        <v>9.7920601160834355</v>
      </c>
      <c r="R3250" s="1">
        <v>0.66239566064616129</v>
      </c>
      <c r="S3250" s="1">
        <v>0.41997173367541563</v>
      </c>
      <c r="T3250" s="1">
        <v>3.4201417601890172</v>
      </c>
    </row>
    <row r="3251" spans="1:20" x14ac:dyDescent="0.3">
      <c r="A3251" s="25">
        <v>41323</v>
      </c>
      <c r="B3251" s="1">
        <v>3.0254216795316191</v>
      </c>
      <c r="C3251" s="1">
        <v>0.62291871863968551</v>
      </c>
      <c r="D3251" s="1">
        <v>1.1407662184872069</v>
      </c>
      <c r="E3251" s="1">
        <v>1.9564601222126561</v>
      </c>
      <c r="F3251" s="1">
        <v>18.168822874262499</v>
      </c>
      <c r="G3251" s="1">
        <v>20.546308610341221</v>
      </c>
      <c r="H3251" s="1"/>
      <c r="I3251" s="1">
        <v>4.0871832469025131</v>
      </c>
      <c r="J3251" s="1">
        <v>0.9556754561973444</v>
      </c>
      <c r="K3251" s="1">
        <v>15.84356998594008</v>
      </c>
      <c r="L3251" s="1">
        <v>15.73826793907274</v>
      </c>
      <c r="M3251" s="1">
        <v>5.2040931776924947E-2</v>
      </c>
      <c r="N3251" s="1">
        <v>3.85880789141541</v>
      </c>
      <c r="O3251" s="1"/>
      <c r="P3251" s="1">
        <v>3.9491280251380609</v>
      </c>
      <c r="Q3251" s="1">
        <v>9.8953674571531511</v>
      </c>
      <c r="R3251" s="1">
        <v>0.64254147120882055</v>
      </c>
      <c r="S3251" s="1">
        <v>0.41997173367541563</v>
      </c>
      <c r="T3251" s="1">
        <v>3.4030124040165419</v>
      </c>
    </row>
    <row r="3252" spans="1:20" x14ac:dyDescent="0.3">
      <c r="A3252" s="25">
        <v>41324</v>
      </c>
      <c r="B3252" s="1">
        <v>2.9983642847704708</v>
      </c>
      <c r="C3252" s="1">
        <v>0.62562384683703198</v>
      </c>
      <c r="D3252" s="1">
        <v>1.134525215328839</v>
      </c>
      <c r="E3252" s="1">
        <v>1.9732928748558101</v>
      </c>
      <c r="F3252" s="1">
        <v>17.95617880742844</v>
      </c>
      <c r="G3252" s="1">
        <v>20.626376097088581</v>
      </c>
      <c r="H3252" s="1"/>
      <c r="I3252" s="1">
        <v>4.0066307813634667</v>
      </c>
      <c r="J3252" s="1">
        <v>0.94670251268432282</v>
      </c>
      <c r="K3252" s="1">
        <v>15.686670331955369</v>
      </c>
      <c r="L3252" s="1">
        <v>15.576302683340581</v>
      </c>
      <c r="M3252" s="1">
        <v>5.228874364383921E-2</v>
      </c>
      <c r="N3252" s="1">
        <v>3.8560535957552569</v>
      </c>
      <c r="O3252" s="1"/>
      <c r="P3252" s="1">
        <v>3.97365677044455</v>
      </c>
      <c r="Q3252" s="1">
        <v>9.9818082934688039</v>
      </c>
      <c r="R3252" s="1">
        <v>0.63437827819531312</v>
      </c>
      <c r="S3252" s="1">
        <v>0.41084191337872472</v>
      </c>
      <c r="T3252" s="1">
        <v>3.3853514471352661</v>
      </c>
    </row>
    <row r="3253" spans="1:20" x14ac:dyDescent="0.3">
      <c r="A3253" s="25">
        <v>41325</v>
      </c>
      <c r="B3253" s="1">
        <v>2.9420961047123759</v>
      </c>
      <c r="C3253" s="1">
        <v>0.60515949706774674</v>
      </c>
      <c r="D3253" s="1">
        <v>1.1389830747611649</v>
      </c>
      <c r="E3253" s="1">
        <v>1.960046077853008</v>
      </c>
      <c r="F3253" s="1">
        <v>17.317080485036239</v>
      </c>
      <c r="G3253" s="1">
        <v>20.417943907355959</v>
      </c>
      <c r="H3253" s="1"/>
      <c r="I3253" s="1">
        <v>3.9074768449846369</v>
      </c>
      <c r="J3253" s="1">
        <v>0.93861251844628824</v>
      </c>
      <c r="K3253" s="1">
        <v>15.400448316369321</v>
      </c>
      <c r="L3253" s="1">
        <v>15.327980112822241</v>
      </c>
      <c r="M3253" s="1">
        <v>5.1681895830593509E-2</v>
      </c>
      <c r="N3253" s="1">
        <v>3.8001657764926948</v>
      </c>
      <c r="O3253" s="1"/>
      <c r="P3253" s="1">
        <v>3.9662981469056962</v>
      </c>
      <c r="Q3253" s="1">
        <v>9.9796999804612181</v>
      </c>
      <c r="R3253" s="1">
        <v>0.62963965599205152</v>
      </c>
      <c r="S3253" s="1">
        <v>0.40171209308203371</v>
      </c>
      <c r="T3253" s="1">
        <v>3.3181925575900801</v>
      </c>
    </row>
    <row r="3254" spans="1:20" x14ac:dyDescent="0.3">
      <c r="A3254" s="25">
        <v>41326</v>
      </c>
      <c r="B3254" s="1">
        <v>2.9165738570293378</v>
      </c>
      <c r="C3254" s="1">
        <v>0.60318081168086268</v>
      </c>
      <c r="D3254" s="1">
        <v>1.142995148242443</v>
      </c>
      <c r="E3254" s="1">
        <v>1.943496811772879</v>
      </c>
      <c r="F3254" s="1">
        <v>17.384537536262361</v>
      </c>
      <c r="G3254" s="1">
        <v>20.172171812470499</v>
      </c>
      <c r="H3254" s="1"/>
      <c r="I3254" s="1">
        <v>3.8614805811980801</v>
      </c>
      <c r="J3254" s="1">
        <v>0.92600483552828683</v>
      </c>
      <c r="K3254" s="1">
        <v>15.284772198336141</v>
      </c>
      <c r="L3254" s="1">
        <v>15.359639695148219</v>
      </c>
      <c r="M3254" s="1">
        <v>5.1680873892363241E-2</v>
      </c>
      <c r="N3254" s="1">
        <v>3.8611678636805129</v>
      </c>
      <c r="O3254" s="1"/>
      <c r="P3254" s="1">
        <v>3.9613923977913061</v>
      </c>
      <c r="Q3254" s="1">
        <v>9.8774467960108581</v>
      </c>
      <c r="R3254" s="1">
        <v>0.61976309636687765</v>
      </c>
      <c r="S3254" s="1">
        <v>0.40171209308203371</v>
      </c>
      <c r="T3254" s="1">
        <v>3.316834022445367</v>
      </c>
    </row>
    <row r="3255" spans="1:20" x14ac:dyDescent="0.3">
      <c r="A3255" s="25">
        <v>41327</v>
      </c>
      <c r="B3255" s="1">
        <v>2.9431869561164299</v>
      </c>
      <c r="C3255" s="1">
        <v>0.62261957994297779</v>
      </c>
      <c r="D3255" s="1">
        <v>1.114464848078738</v>
      </c>
      <c r="E3255" s="1">
        <v>1.959796102686429</v>
      </c>
      <c r="F3255" s="1">
        <v>17.164206770113051</v>
      </c>
      <c r="G3255" s="1">
        <v>20.516983656173739</v>
      </c>
      <c r="H3255" s="1"/>
      <c r="I3255" s="1">
        <v>4.0227098089780506</v>
      </c>
      <c r="J3255" s="1">
        <v>0.93975340299374155</v>
      </c>
      <c r="K3255" s="1">
        <v>15.62236961101372</v>
      </c>
      <c r="L3255" s="1">
        <v>15.731676239290399</v>
      </c>
      <c r="M3255" s="1">
        <v>5.3026797521014787E-2</v>
      </c>
      <c r="N3255" s="1">
        <v>3.8394972883545582</v>
      </c>
      <c r="O3255" s="1"/>
      <c r="P3255" s="1">
        <v>4.0595073798136418</v>
      </c>
      <c r="Q3255" s="1">
        <v>9.6771570528941826</v>
      </c>
      <c r="R3255" s="1">
        <v>0.6271182954725476</v>
      </c>
      <c r="S3255" s="1">
        <v>0.41084191337872472</v>
      </c>
      <c r="T3255" s="1">
        <v>3.3489072652096898</v>
      </c>
    </row>
    <row r="3256" spans="1:20" x14ac:dyDescent="0.3">
      <c r="A3256" s="25">
        <v>41330</v>
      </c>
      <c r="B3256" s="1">
        <v>3.002839308491517</v>
      </c>
      <c r="C3256" s="1">
        <v>0.618640011881189</v>
      </c>
      <c r="D3256" s="1">
        <v>1.1037659855661901</v>
      </c>
      <c r="E3256" s="1">
        <v>1.963830282276088</v>
      </c>
      <c r="F3256" s="1">
        <v>17.36342510933417</v>
      </c>
      <c r="G3256" s="1">
        <v>20.350577719419171</v>
      </c>
      <c r="H3256" s="1"/>
      <c r="I3256" s="1">
        <v>4.0202267818754462</v>
      </c>
      <c r="J3256" s="1">
        <v>0.93460911618594045</v>
      </c>
      <c r="K3256" s="1">
        <v>15.71134559953768</v>
      </c>
      <c r="L3256" s="1">
        <v>15.6828979546674</v>
      </c>
      <c r="M3256" s="1">
        <v>5.3984277335403473E-2</v>
      </c>
      <c r="N3256" s="1">
        <v>3.7330996827894092</v>
      </c>
      <c r="O3256" s="1"/>
      <c r="P3256" s="1">
        <v>4.0595073798136418</v>
      </c>
      <c r="Q3256" s="1">
        <v>9.8004933683449025</v>
      </c>
      <c r="R3256" s="1">
        <v>0.63341859068941841</v>
      </c>
      <c r="S3256" s="1">
        <v>0.40171209308203371</v>
      </c>
      <c r="T3256" s="1">
        <v>3.3441819255759042</v>
      </c>
    </row>
    <row r="3257" spans="1:20" x14ac:dyDescent="0.3">
      <c r="A3257" s="25">
        <v>41331</v>
      </c>
      <c r="B3257" s="1">
        <v>3.0326557342888769</v>
      </c>
      <c r="C3257" s="1">
        <v>0.62077174567422477</v>
      </c>
      <c r="D3257" s="1">
        <v>1.074344113578537</v>
      </c>
      <c r="E3257" s="1">
        <v>1.978487029464514</v>
      </c>
      <c r="F3257" s="1">
        <v>17.770434589311751</v>
      </c>
      <c r="G3257" s="1">
        <v>20.522939948186298</v>
      </c>
      <c r="H3257" s="1"/>
      <c r="I3257" s="1">
        <v>4.0718220243589398</v>
      </c>
      <c r="J3257" s="1">
        <v>0.94444572504607582</v>
      </c>
      <c r="K3257" s="1">
        <v>15.62630191506039</v>
      </c>
      <c r="L3257" s="1">
        <v>15.47151122433916</v>
      </c>
      <c r="M3257" s="1">
        <v>5.5112087852354073E-2</v>
      </c>
      <c r="N3257" s="1">
        <v>3.732792210016953</v>
      </c>
      <c r="O3257" s="1"/>
      <c r="P3257" s="1">
        <v>3.9957326413265739</v>
      </c>
      <c r="Q3257" s="1">
        <v>9.9491294408111557</v>
      </c>
      <c r="R3257" s="1">
        <v>0.64233857329933997</v>
      </c>
      <c r="S3257" s="1">
        <v>0.41084191337872472</v>
      </c>
      <c r="T3257" s="1">
        <v>3.3637330183106942</v>
      </c>
    </row>
    <row r="3258" spans="1:20" x14ac:dyDescent="0.3">
      <c r="A3258" s="25">
        <v>41332</v>
      </c>
      <c r="B3258" s="1">
        <v>3.0268116418800348</v>
      </c>
      <c r="C3258" s="1">
        <v>0.64300481081186456</v>
      </c>
      <c r="D3258" s="1">
        <v>1.112235918401649</v>
      </c>
      <c r="E3258" s="1">
        <v>1.979533312416133</v>
      </c>
      <c r="F3258" s="1">
        <v>17.774122834734939</v>
      </c>
      <c r="G3258" s="1">
        <v>20.357243034451869</v>
      </c>
      <c r="H3258" s="1"/>
      <c r="I3258" s="1">
        <v>4.1624487679885576</v>
      </c>
      <c r="J3258" s="1">
        <v>0.94467370411072238</v>
      </c>
      <c r="K3258" s="1">
        <v>15.68379835854685</v>
      </c>
      <c r="L3258" s="1">
        <v>15.638534003198529</v>
      </c>
      <c r="M3258" s="1">
        <v>5.5674615224946981E-2</v>
      </c>
      <c r="N3258" s="1">
        <v>3.7133670833667738</v>
      </c>
      <c r="O3258" s="1"/>
      <c r="P3258" s="1">
        <v>4.133093616264027</v>
      </c>
      <c r="Q3258" s="1">
        <v>10.067194973396219</v>
      </c>
      <c r="R3258" s="1">
        <v>0.64606951770458898</v>
      </c>
      <c r="S3258" s="1">
        <v>0.40171209308203371</v>
      </c>
      <c r="T3258" s="1">
        <v>3.382929710572951</v>
      </c>
    </row>
    <row r="3259" spans="1:20" x14ac:dyDescent="0.3">
      <c r="A3259" s="25">
        <v>41333</v>
      </c>
      <c r="B3259" s="1">
        <v>3.0236403653833008</v>
      </c>
      <c r="C3259" s="1">
        <v>0.64410360197460736</v>
      </c>
      <c r="D3259" s="1">
        <v>1.141212004438255</v>
      </c>
      <c r="E3259" s="1">
        <v>1.9775324092425099</v>
      </c>
      <c r="F3259" s="1">
        <v>18.058316357635679</v>
      </c>
      <c r="G3259" s="1">
        <v>20.377303118961091</v>
      </c>
      <c r="H3259" s="1"/>
      <c r="I3259" s="1">
        <v>4.1433036427092649</v>
      </c>
      <c r="J3259" s="1">
        <v>0.95046576593321364</v>
      </c>
      <c r="K3259" s="1">
        <v>15.80096489041358</v>
      </c>
      <c r="L3259" s="1">
        <v>15.78508612410543</v>
      </c>
      <c r="M3259" s="1">
        <v>5.5028159882697811E-2</v>
      </c>
      <c r="N3259" s="1">
        <v>3.6535305633137072</v>
      </c>
      <c r="O3259" s="1"/>
      <c r="P3259" s="1">
        <v>4.1012062471532236</v>
      </c>
      <c r="Q3259" s="1">
        <v>10.11674033080793</v>
      </c>
      <c r="R3259" s="1">
        <v>0.64702895388001436</v>
      </c>
      <c r="S3259" s="1">
        <v>0.42910155397210648</v>
      </c>
      <c r="T3259" s="1">
        <v>3.3918487891317231</v>
      </c>
    </row>
    <row r="3260" spans="1:20" x14ac:dyDescent="0.3">
      <c r="A3260" s="25">
        <v>41334</v>
      </c>
      <c r="B3260" s="1">
        <v>2.9908633078690681</v>
      </c>
      <c r="C3260" s="1">
        <v>0.62403622907919831</v>
      </c>
      <c r="D3260" s="1">
        <v>1.167067588895677</v>
      </c>
      <c r="E3260" s="1">
        <v>1.993402414830187</v>
      </c>
      <c r="F3260" s="1">
        <v>17.49475251113282</v>
      </c>
      <c r="G3260" s="1">
        <v>20.143558192389989</v>
      </c>
      <c r="H3260" s="1"/>
      <c r="I3260" s="1">
        <v>4.1121432969023326</v>
      </c>
      <c r="J3260" s="1">
        <v>0.95314115724515835</v>
      </c>
      <c r="K3260" s="1">
        <v>15.72934590009301</v>
      </c>
      <c r="L3260" s="1">
        <v>15.94631549864523</v>
      </c>
      <c r="M3260" s="1">
        <v>5.4881988803362577E-2</v>
      </c>
      <c r="N3260" s="1">
        <v>3.6525958196596808</v>
      </c>
      <c r="O3260" s="1"/>
      <c r="P3260" s="1">
        <v>4.1379993653784162</v>
      </c>
      <c r="Q3260" s="1">
        <v>10.120956957054229</v>
      </c>
      <c r="R3260" s="1">
        <v>0.64139054896339553</v>
      </c>
      <c r="S3260" s="1">
        <v>0.41997173367541563</v>
      </c>
      <c r="T3260" s="1">
        <v>3.3598936798582431</v>
      </c>
    </row>
    <row r="3261" spans="1:20" x14ac:dyDescent="0.3">
      <c r="A3261" s="25">
        <v>41337</v>
      </c>
      <c r="B3261" s="1">
        <v>2.9869502833491932</v>
      </c>
      <c r="C3261" s="1">
        <v>0.6283947934346138</v>
      </c>
      <c r="D3261" s="1">
        <v>1.159043442011265</v>
      </c>
      <c r="E3261" s="1">
        <v>1.9862491374647611</v>
      </c>
      <c r="F3261" s="1">
        <v>17.130427204357389</v>
      </c>
      <c r="G3261" s="1">
        <v>20.302665423479311</v>
      </c>
      <c r="H3261" s="1"/>
      <c r="I3261" s="1">
        <v>4.1061863038845674</v>
      </c>
      <c r="J3261" s="1">
        <v>0.97247015093504441</v>
      </c>
      <c r="K3261" s="1">
        <v>15.707284686450519</v>
      </c>
      <c r="L3261" s="1">
        <v>15.95785692169296</v>
      </c>
      <c r="M3261" s="1">
        <v>5.4462994685891927E-2</v>
      </c>
      <c r="N3261" s="1">
        <v>3.559667210336424</v>
      </c>
      <c r="O3261" s="1"/>
      <c r="P3261" s="1">
        <v>4.0889418742345187</v>
      </c>
      <c r="Q3261" s="1">
        <v>9.9670501019534488</v>
      </c>
      <c r="R3261" s="1">
        <v>0.63862268771234754</v>
      </c>
      <c r="S3261" s="1">
        <v>0.42910155397210648</v>
      </c>
      <c r="T3261" s="1">
        <v>3.33721204961607</v>
      </c>
    </row>
    <row r="3262" spans="1:20" x14ac:dyDescent="0.3">
      <c r="A3262" s="25">
        <v>41338</v>
      </c>
      <c r="B3262" s="1">
        <v>2.9637074166632109</v>
      </c>
      <c r="C3262" s="1">
        <v>0.60365841466077741</v>
      </c>
      <c r="D3262" s="1">
        <v>1.159043442011265</v>
      </c>
      <c r="E3262" s="1">
        <v>1.9714772019839679</v>
      </c>
      <c r="F3262" s="1">
        <v>16.919489989900509</v>
      </c>
      <c r="G3262" s="1">
        <v>20.120231243802809</v>
      </c>
      <c r="H3262" s="1"/>
      <c r="I3262" s="1">
        <v>4.0897100179099599</v>
      </c>
      <c r="J3262" s="1">
        <v>0.96002546519888921</v>
      </c>
      <c r="K3262" s="1">
        <v>15.79171563946778</v>
      </c>
      <c r="L3262" s="1">
        <v>16.011748076585519</v>
      </c>
      <c r="M3262" s="1">
        <v>5.3671354937719587E-2</v>
      </c>
      <c r="N3262" s="1">
        <v>3.5399069110151009</v>
      </c>
      <c r="O3262" s="1"/>
      <c r="P3262" s="1">
        <v>4.0619602542381053</v>
      </c>
      <c r="Q3262" s="1">
        <v>9.8500387257566082</v>
      </c>
      <c r="R3262" s="1">
        <v>0.6218478071421405</v>
      </c>
      <c r="S3262" s="1">
        <v>0.41997173367541563</v>
      </c>
      <c r="T3262" s="1">
        <v>3.3047844063792118</v>
      </c>
    </row>
    <row r="3263" spans="1:20" x14ac:dyDescent="0.3">
      <c r="A3263" s="25">
        <v>41339</v>
      </c>
      <c r="B3263" s="1">
        <v>3.053684865864263</v>
      </c>
      <c r="C3263" s="1">
        <v>0.62308238899032398</v>
      </c>
      <c r="D3263" s="1">
        <v>1.182670096791598</v>
      </c>
      <c r="E3263" s="1">
        <v>2.0162264666863381</v>
      </c>
      <c r="F3263" s="1">
        <v>17.860056589981131</v>
      </c>
      <c r="G3263" s="1">
        <v>20.370763339807521</v>
      </c>
      <c r="H3263" s="1"/>
      <c r="I3263" s="1">
        <v>4.1739603843439594</v>
      </c>
      <c r="J3263" s="1">
        <v>0.96984040005441641</v>
      </c>
      <c r="K3263" s="1">
        <v>16.222710424722671</v>
      </c>
      <c r="L3263" s="1">
        <v>16.221854022461422</v>
      </c>
      <c r="M3263" s="1">
        <v>5.4912538415245897E-2</v>
      </c>
      <c r="N3263" s="1">
        <v>3.8061946518819698</v>
      </c>
      <c r="O3263" s="1"/>
      <c r="P3263" s="1">
        <v>4.0815832506956644</v>
      </c>
      <c r="Q3263" s="1">
        <v>9.9934040155883359</v>
      </c>
      <c r="R3263" s="1">
        <v>0.62683665323014148</v>
      </c>
      <c r="S3263" s="1">
        <v>0.42910155397210659</v>
      </c>
      <c r="T3263" s="1">
        <v>3.422327229769643</v>
      </c>
    </row>
    <row r="3264" spans="1:20" x14ac:dyDescent="0.3">
      <c r="A3264" s="25">
        <v>41340</v>
      </c>
      <c r="B3264" s="1">
        <v>3.2013993830954401</v>
      </c>
      <c r="C3264" s="1">
        <v>0.62284646120327025</v>
      </c>
      <c r="D3264" s="1">
        <v>1.1478987935476701</v>
      </c>
      <c r="E3264" s="1">
        <v>1.994252786916787</v>
      </c>
      <c r="F3264" s="1">
        <v>17.99658355320426</v>
      </c>
      <c r="G3264" s="1">
        <v>20.459552376468221</v>
      </c>
      <c r="H3264" s="1"/>
      <c r="I3264" s="1">
        <v>4.126616269932879</v>
      </c>
      <c r="J3264" s="1">
        <v>0.99258245235292197</v>
      </c>
      <c r="K3264" s="1">
        <v>16.121085336641251</v>
      </c>
      <c r="L3264" s="1">
        <v>16.329664406587579</v>
      </c>
      <c r="M3264" s="1">
        <v>5.4818027740458991E-2</v>
      </c>
      <c r="N3264" s="1">
        <v>4.0484766059201061</v>
      </c>
      <c r="O3264" s="1"/>
      <c r="P3264" s="1">
        <v>4.0791303762711992</v>
      </c>
      <c r="Q3264" s="1">
        <v>9.9828624500881542</v>
      </c>
      <c r="R3264" s="1">
        <v>0.64502835815654758</v>
      </c>
      <c r="S3264" s="1">
        <v>0.43823137426879749</v>
      </c>
      <c r="T3264" s="1">
        <v>3.4758417011222722</v>
      </c>
    </row>
    <row r="3265" spans="1:20" x14ac:dyDescent="0.3">
      <c r="A3265" s="25">
        <v>41341</v>
      </c>
      <c r="B3265" s="1">
        <v>3.1658449520168048</v>
      </c>
      <c r="C3265" s="1">
        <v>0.60755778873087662</v>
      </c>
      <c r="D3265" s="1">
        <v>1.152802438852897</v>
      </c>
      <c r="E3265" s="1">
        <v>2.0138441243761429</v>
      </c>
      <c r="F3265" s="1">
        <v>17.704218179881391</v>
      </c>
      <c r="G3265" s="1">
        <v>20.53617287863435</v>
      </c>
      <c r="H3265" s="1"/>
      <c r="I3265" s="1">
        <v>4.0934998388881629</v>
      </c>
      <c r="J3265" s="1">
        <v>0.98882510439306182</v>
      </c>
      <c r="K3265" s="1">
        <v>16.457173703786339</v>
      </c>
      <c r="L3265" s="1">
        <v>16.717288078140111</v>
      </c>
      <c r="M3265" s="1">
        <v>5.5351099623206348E-2</v>
      </c>
      <c r="N3265" s="1">
        <v>3.8939242710987929</v>
      </c>
      <c r="O3265" s="1"/>
      <c r="P3265" s="1">
        <v>4.1551694871460496</v>
      </c>
      <c r="Q3265" s="1">
        <v>9.9775916674536269</v>
      </c>
      <c r="R3265" s="1">
        <v>0.64250912155807394</v>
      </c>
      <c r="S3265" s="1">
        <v>0.41997173367541568</v>
      </c>
      <c r="T3265" s="1">
        <v>3.4513880685174279</v>
      </c>
    </row>
    <row r="3266" spans="1:20" x14ac:dyDescent="0.3">
      <c r="A3266" s="25">
        <v>41344</v>
      </c>
      <c r="B3266" s="1">
        <v>3.187764357809145</v>
      </c>
      <c r="C3266" s="1">
        <v>0.61735105566678761</v>
      </c>
      <c r="D3266" s="1">
        <v>1.136754145084075</v>
      </c>
      <c r="E3266" s="1">
        <v>2.027179668362213</v>
      </c>
      <c r="F3266" s="1">
        <v>17.863372712319212</v>
      </c>
      <c r="G3266" s="1">
        <v>20.474837978709719</v>
      </c>
      <c r="H3266" s="1"/>
      <c r="I3266" s="1">
        <v>4.15573980068939</v>
      </c>
      <c r="J3266" s="1">
        <v>0.9835728653579654</v>
      </c>
      <c r="K3266" s="1">
        <v>16.492692919237861</v>
      </c>
      <c r="L3266" s="1">
        <v>16.626954653655449</v>
      </c>
      <c r="M3266" s="1">
        <v>5.5814341381945798E-2</v>
      </c>
      <c r="N3266" s="1">
        <v>3.8454416836821692</v>
      </c>
      <c r="O3266" s="1"/>
      <c r="P3266" s="1">
        <v>4.2434729709396048</v>
      </c>
      <c r="Q3266" s="1">
        <v>9.9617793193189197</v>
      </c>
      <c r="R3266" s="1">
        <v>0.64336395219295806</v>
      </c>
      <c r="S3266" s="1">
        <v>0.4291015539721067</v>
      </c>
      <c r="T3266" s="1">
        <v>3.458003544004729</v>
      </c>
    </row>
    <row r="3267" spans="1:20" x14ac:dyDescent="0.3">
      <c r="A3267" s="25">
        <v>41345</v>
      </c>
      <c r="B3267" s="1">
        <v>3.1833664635972871</v>
      </c>
      <c r="C3267" s="1">
        <v>0.62286655935754376</v>
      </c>
      <c r="D3267" s="1">
        <v>1.142549362291396</v>
      </c>
      <c r="E3267" s="1">
        <v>2.0231044699271838</v>
      </c>
      <c r="F3267" s="1">
        <v>17.718852208527341</v>
      </c>
      <c r="G3267" s="1">
        <v>20.415289941594349</v>
      </c>
      <c r="H3267" s="1"/>
      <c r="I3267" s="1">
        <v>4.1572794827620836</v>
      </c>
      <c r="J3267" s="1">
        <v>0.99552900234396025</v>
      </c>
      <c r="K3267" s="1">
        <v>16.244110278308849</v>
      </c>
      <c r="L3267" s="1">
        <v>16.40914711130209</v>
      </c>
      <c r="M3267" s="1">
        <v>5.4745783332136748E-2</v>
      </c>
      <c r="N3267" s="1">
        <v>3.8173897339195628</v>
      </c>
      <c r="O3267" s="1"/>
      <c r="P3267" s="1">
        <v>4.2066798527144114</v>
      </c>
      <c r="Q3267" s="1">
        <v>9.9248838401838508</v>
      </c>
      <c r="R3267" s="1">
        <v>0.63494892837058214</v>
      </c>
      <c r="S3267" s="1">
        <v>0.4291015539721067</v>
      </c>
      <c r="T3267" s="1">
        <v>3.4381571175428269</v>
      </c>
    </row>
    <row r="3268" spans="1:20" x14ac:dyDescent="0.3">
      <c r="A3268" s="25">
        <v>41346</v>
      </c>
      <c r="B3268" s="1">
        <v>3.1643127954061829</v>
      </c>
      <c r="C3268" s="1">
        <v>0.60911066412642978</v>
      </c>
      <c r="D3268" s="1">
        <v>1.12783842629757</v>
      </c>
      <c r="E3268" s="1">
        <v>2.0369464758973712</v>
      </c>
      <c r="F3268" s="1">
        <v>17.14384826679365</v>
      </c>
      <c r="G3268" s="1">
        <v>20.165250868988331</v>
      </c>
      <c r="H3268" s="1"/>
      <c r="I3268" s="1">
        <v>4.1652374558437639</v>
      </c>
      <c r="J3268" s="1">
        <v>0.99277920410219245</v>
      </c>
      <c r="K3268" s="1">
        <v>15.994476989368721</v>
      </c>
      <c r="L3268" s="1">
        <v>16.371433807135091</v>
      </c>
      <c r="M3268" s="1">
        <v>5.4139371912050697E-2</v>
      </c>
      <c r="N3268" s="1">
        <v>3.7516934276014329</v>
      </c>
      <c r="O3268" s="1"/>
      <c r="P3268" s="1">
        <v>4.285171838544648</v>
      </c>
      <c r="Q3268" s="1">
        <v>9.8036558379718421</v>
      </c>
      <c r="R3268" s="1">
        <v>0.62945551790108611</v>
      </c>
      <c r="S3268" s="1">
        <v>0.41997173367541579</v>
      </c>
      <c r="T3268" s="1">
        <v>3.3895451860602508</v>
      </c>
    </row>
    <row r="3269" spans="1:20" x14ac:dyDescent="0.3">
      <c r="A3269" s="25">
        <v>41347</v>
      </c>
      <c r="B3269" s="1">
        <v>3.1334105262807168</v>
      </c>
      <c r="C3269" s="1">
        <v>0.58785716809559529</v>
      </c>
      <c r="D3269" s="1">
        <v>1.136754145084075</v>
      </c>
      <c r="E3269" s="1">
        <v>2.0147521476726982</v>
      </c>
      <c r="F3269" s="1">
        <v>17.16438307673295</v>
      </c>
      <c r="G3269" s="1">
        <v>20.05605406841725</v>
      </c>
      <c r="H3269" s="1"/>
      <c r="I3269" s="1">
        <v>4.2406834861448726</v>
      </c>
      <c r="J3269" s="1">
        <v>0.98881056141177837</v>
      </c>
      <c r="K3269" s="1">
        <v>16.04115636642257</v>
      </c>
      <c r="L3269" s="1">
        <v>16.276289880336371</v>
      </c>
      <c r="M3269" s="1">
        <v>5.3925165669969632E-2</v>
      </c>
      <c r="N3269" s="1">
        <v>3.8361696165773069</v>
      </c>
      <c r="O3269" s="1"/>
      <c r="P3269" s="1">
        <v>4.2312085982863614</v>
      </c>
      <c r="Q3269" s="1">
        <v>9.7720311417024259</v>
      </c>
      <c r="R3269" s="1">
        <v>0.61786486680091679</v>
      </c>
      <c r="S3269" s="1">
        <v>0.41997173367541579</v>
      </c>
      <c r="T3269" s="1">
        <v>3.3834022445363292</v>
      </c>
    </row>
    <row r="3270" spans="1:20" x14ac:dyDescent="0.3">
      <c r="A3270" s="25">
        <v>41348</v>
      </c>
      <c r="B3270" s="1">
        <v>3.1462754141095028</v>
      </c>
      <c r="C3270" s="1">
        <v>0.5642073309857274</v>
      </c>
      <c r="D3270" s="1">
        <v>1.1291757840725649</v>
      </c>
      <c r="E3270" s="1">
        <v>1.9741057625040379</v>
      </c>
      <c r="F3270" s="1">
        <v>16.93358013918548</v>
      </c>
      <c r="G3270" s="1">
        <v>20.219938070050429</v>
      </c>
      <c r="H3270" s="1"/>
      <c r="I3270" s="1">
        <v>4.1802183182958181</v>
      </c>
      <c r="J3270" s="1">
        <v>0.98563364235076401</v>
      </c>
      <c r="K3270" s="1">
        <v>16.021902740436939</v>
      </c>
      <c r="L3270" s="1">
        <v>16.334453124721971</v>
      </c>
      <c r="M3270" s="1">
        <v>5.344842766422938E-2</v>
      </c>
      <c r="N3270" s="1">
        <v>3.8469089494897699</v>
      </c>
      <c r="O3270" s="1"/>
      <c r="P3270" s="1">
        <v>4.1870568562568522</v>
      </c>
      <c r="Q3270" s="1">
        <v>9.6297200087211809</v>
      </c>
      <c r="R3270" s="1">
        <v>0.60824078635731371</v>
      </c>
      <c r="S3270" s="1">
        <v>0.41997173367541579</v>
      </c>
      <c r="T3270" s="1">
        <v>3.35906674542233</v>
      </c>
    </row>
    <row r="3271" spans="1:20" x14ac:dyDescent="0.3">
      <c r="A3271" s="25">
        <v>41351</v>
      </c>
      <c r="B3271" s="1">
        <v>3.1333792049100881</v>
      </c>
      <c r="C3271" s="1">
        <v>0.57178882804350961</v>
      </c>
      <c r="D3271" s="1">
        <v>1.134525215328839</v>
      </c>
      <c r="E3271" s="1">
        <v>1.974187298879668</v>
      </c>
      <c r="F3271" s="1">
        <v>17.033804199031572</v>
      </c>
      <c r="G3271" s="1">
        <v>20.06209312116064</v>
      </c>
      <c r="H3271" s="1"/>
      <c r="I3271" s="1">
        <v>4.2282829621070457</v>
      </c>
      <c r="J3271" s="1">
        <v>0.98792623350343922</v>
      </c>
      <c r="K3271" s="1">
        <v>16.059824789429499</v>
      </c>
      <c r="L3271" s="1">
        <v>16.25309304462499</v>
      </c>
      <c r="M3271" s="1">
        <v>5.3757708254671202E-2</v>
      </c>
      <c r="N3271" s="1">
        <v>3.8512715873095602</v>
      </c>
      <c r="O3271" s="1"/>
      <c r="P3271" s="1">
        <v>4.2557373438583097</v>
      </c>
      <c r="Q3271" s="1">
        <v>9.6244492258555265</v>
      </c>
      <c r="R3271" s="1">
        <v>0.59891800027387065</v>
      </c>
      <c r="S3271" s="1">
        <v>0.41997173367541579</v>
      </c>
      <c r="T3271" s="1">
        <v>3.365150620200831</v>
      </c>
    </row>
    <row r="3272" spans="1:20" x14ac:dyDescent="0.3">
      <c r="A3272" s="25">
        <v>41352</v>
      </c>
      <c r="B3272" s="1">
        <v>3.1256753514645039</v>
      </c>
      <c r="C3272" s="1">
        <v>0.55842384597931649</v>
      </c>
      <c r="D3272" s="1">
        <v>1.115356419980833</v>
      </c>
      <c r="E3272" s="1">
        <v>1.9738748458957931</v>
      </c>
      <c r="F3272" s="1">
        <v>16.47597248064088</v>
      </c>
      <c r="G3272" s="1">
        <v>19.889421477585369</v>
      </c>
      <c r="H3272" s="1"/>
      <c r="I3272" s="1">
        <v>4.196804202234417</v>
      </c>
      <c r="J3272" s="1">
        <v>0.98654675006869141</v>
      </c>
      <c r="K3272" s="1">
        <v>16.023234761052208</v>
      </c>
      <c r="L3272" s="1">
        <v>16.19857841575157</v>
      </c>
      <c r="M3272" s="1">
        <v>5.398641891663198E-2</v>
      </c>
      <c r="N3272" s="1">
        <v>3.838666807258472</v>
      </c>
      <c r="O3272" s="1"/>
      <c r="P3272" s="1">
        <v>4.2189442253676566</v>
      </c>
      <c r="Q3272" s="1">
        <v>9.3862098474466791</v>
      </c>
      <c r="R3272" s="1">
        <v>0.59488825095044495</v>
      </c>
      <c r="S3272" s="1">
        <v>0.41084191337872489</v>
      </c>
      <c r="T3272" s="1">
        <v>3.3290608387477891</v>
      </c>
    </row>
    <row r="3273" spans="1:20" x14ac:dyDescent="0.3">
      <c r="A3273" s="25">
        <v>41353</v>
      </c>
      <c r="B3273" s="1">
        <v>2.933073520708803</v>
      </c>
      <c r="C3273" s="1">
        <v>0.54573490763425114</v>
      </c>
      <c r="D3273" s="1">
        <v>1.114019062127692</v>
      </c>
      <c r="E3273" s="1">
        <v>1.9652257101085671</v>
      </c>
      <c r="F3273" s="1">
        <v>16.60475860399772</v>
      </c>
      <c r="G3273" s="1">
        <v>19.848567247251029</v>
      </c>
      <c r="H3273" s="1"/>
      <c r="I3273" s="1">
        <v>4.1878256365558117</v>
      </c>
      <c r="J3273" s="1">
        <v>0.96610991443521144</v>
      </c>
      <c r="K3273" s="1">
        <v>15.95832738241973</v>
      </c>
      <c r="L3273" s="1">
        <v>16.370110329025859</v>
      </c>
      <c r="M3273" s="1">
        <v>5.341384393468733E-2</v>
      </c>
      <c r="N3273" s="1">
        <v>3.828127885549105</v>
      </c>
      <c r="O3273" s="1"/>
      <c r="P3273" s="1">
        <v>4.2925304620835032</v>
      </c>
      <c r="Q3273" s="1">
        <v>9.3503685249309676</v>
      </c>
      <c r="R3273" s="1">
        <v>0.59619943181676283</v>
      </c>
      <c r="S3273" s="1">
        <v>0.41084191337872489</v>
      </c>
      <c r="T3273" s="1">
        <v>3.3095097460129979</v>
      </c>
    </row>
    <row r="3274" spans="1:20" x14ac:dyDescent="0.3">
      <c r="A3274" s="25">
        <v>41354</v>
      </c>
      <c r="B3274" s="1">
        <v>2.9168975380809199</v>
      </c>
      <c r="C3274" s="1">
        <v>0.5503782763647842</v>
      </c>
      <c r="D3274" s="1">
        <v>1.0957418386817801</v>
      </c>
      <c r="E3274" s="1">
        <v>1.9436000326958769</v>
      </c>
      <c r="F3274" s="1">
        <v>16.545212840617989</v>
      </c>
      <c r="G3274" s="1">
        <v>19.718594793689</v>
      </c>
      <c r="H3274" s="1"/>
      <c r="I3274" s="1">
        <v>4.1640499353610734</v>
      </c>
      <c r="J3274" s="1">
        <v>0.95266690345464677</v>
      </c>
      <c r="K3274" s="1">
        <v>15.737066614986309</v>
      </c>
      <c r="L3274" s="1">
        <v>16.24563006105544</v>
      </c>
      <c r="M3274" s="1">
        <v>5.3591962240044658E-2</v>
      </c>
      <c r="N3274" s="1">
        <v>3.7467479319949901</v>
      </c>
      <c r="O3274" s="1"/>
      <c r="P3274" s="1">
        <v>4.3023419603122841</v>
      </c>
      <c r="Q3274" s="1">
        <v>9.3714516559313275</v>
      </c>
      <c r="R3274" s="1">
        <v>0.5885877148539681</v>
      </c>
      <c r="S3274" s="1">
        <v>0.41084191337872489</v>
      </c>
      <c r="T3274" s="1">
        <v>3.282693443591262</v>
      </c>
    </row>
    <row r="3275" spans="1:20" x14ac:dyDescent="0.3">
      <c r="A3275" s="25">
        <v>41355</v>
      </c>
      <c r="B3275" s="1">
        <v>2.9167666931389329</v>
      </c>
      <c r="C3275" s="1">
        <v>0.54654150766842591</v>
      </c>
      <c r="D3275" s="1">
        <v>1.0765730432556271</v>
      </c>
      <c r="E3275" s="1">
        <v>1.9487241137996489</v>
      </c>
      <c r="F3275" s="1">
        <v>16.530268407681032</v>
      </c>
      <c r="G3275" s="1">
        <v>19.708704047488389</v>
      </c>
      <c r="H3275" s="1"/>
      <c r="I3275" s="1">
        <v>4.1939695053147883</v>
      </c>
      <c r="J3275" s="1">
        <v>0.93021518617289523</v>
      </c>
      <c r="K3275" s="1">
        <v>15.668865618039449</v>
      </c>
      <c r="L3275" s="1">
        <v>16.110375158687368</v>
      </c>
      <c r="M3275" s="1">
        <v>5.3042833403193268E-2</v>
      </c>
      <c r="N3275" s="1">
        <v>3.690671461119404</v>
      </c>
      <c r="O3275" s="1"/>
      <c r="P3275" s="1">
        <v>4.2752986679809162</v>
      </c>
      <c r="Q3275" s="1">
        <v>9.6170701299822881</v>
      </c>
      <c r="R3275" s="1">
        <v>0.58884083947945587</v>
      </c>
      <c r="S3275" s="1">
        <v>0.41084191337872489</v>
      </c>
      <c r="T3275" s="1">
        <v>3.263024217365627</v>
      </c>
    </row>
    <row r="3276" spans="1:20" x14ac:dyDescent="0.3">
      <c r="A3276" s="25">
        <v>41358</v>
      </c>
      <c r="B3276" s="1">
        <v>2.903112378487426</v>
      </c>
      <c r="C3276" s="1">
        <v>0.54742148273838065</v>
      </c>
      <c r="D3276" s="1">
        <v>1.1042117715172379</v>
      </c>
      <c r="E3276" s="1">
        <v>1.9249151893327701</v>
      </c>
      <c r="F3276" s="1">
        <v>16.254092248742062</v>
      </c>
      <c r="G3276" s="1">
        <v>19.455355006831919</v>
      </c>
      <c r="H3276" s="1"/>
      <c r="I3276" s="1">
        <v>4.1895881661903589</v>
      </c>
      <c r="J3276" s="1">
        <v>0.93340558381399863</v>
      </c>
      <c r="K3276" s="1">
        <v>15.639452298599609</v>
      </c>
      <c r="L3276" s="1">
        <v>15.94400831836583</v>
      </c>
      <c r="M3276" s="1">
        <v>5.2062639889279227E-2</v>
      </c>
      <c r="N3276" s="1">
        <v>3.6926195620417981</v>
      </c>
      <c r="O3276" s="1"/>
      <c r="P3276" s="1">
        <v>4.2433384132144196</v>
      </c>
      <c r="Q3276" s="1">
        <v>9.9143422749147962</v>
      </c>
      <c r="R3276" s="1">
        <v>0.57774759583918311</v>
      </c>
      <c r="S3276" s="1">
        <v>0.41084191337872489</v>
      </c>
      <c r="T3276" s="1">
        <v>3.2411695215593661</v>
      </c>
    </row>
    <row r="3277" spans="1:20" x14ac:dyDescent="0.3">
      <c r="A3277" s="25">
        <v>41359</v>
      </c>
      <c r="B3277" s="1">
        <v>2.9492204941807469</v>
      </c>
      <c r="C3277" s="1">
        <v>0.55715926835797569</v>
      </c>
      <c r="D3277" s="1">
        <v>1.1001996980359601</v>
      </c>
      <c r="E3277" s="1">
        <v>1.954802091575681</v>
      </c>
      <c r="F3277" s="1">
        <v>16.566034239563429</v>
      </c>
      <c r="G3277" s="1">
        <v>19.893158439951851</v>
      </c>
      <c r="H3277" s="1"/>
      <c r="I3277" s="1">
        <v>4.2578110066255999</v>
      </c>
      <c r="J3277" s="1">
        <v>0.95340286599362545</v>
      </c>
      <c r="K3277" s="1">
        <v>15.817344835259281</v>
      </c>
      <c r="L3277" s="1">
        <v>16.112788980263961</v>
      </c>
      <c r="M3277" s="1">
        <v>5.3345488805226528E-2</v>
      </c>
      <c r="N3277" s="1">
        <v>3.705283858974993</v>
      </c>
      <c r="O3277" s="1"/>
      <c r="P3277" s="1">
        <v>4.4252660164122224</v>
      </c>
      <c r="Q3277" s="1">
        <v>9.9038007094146163</v>
      </c>
      <c r="R3277" s="1">
        <v>0.5912027467594001</v>
      </c>
      <c r="S3277" s="1">
        <v>0.41084191337872489</v>
      </c>
      <c r="T3277" s="1">
        <v>3.288304784406384</v>
      </c>
    </row>
    <row r="3278" spans="1:20" x14ac:dyDescent="0.3">
      <c r="A3278" s="25">
        <v>41360</v>
      </c>
      <c r="B3278" s="1">
        <v>2.9564001155695792</v>
      </c>
      <c r="C3278" s="1">
        <v>0.56453883433432728</v>
      </c>
      <c r="D3278" s="1">
        <v>1.1077780589693229</v>
      </c>
      <c r="E3278" s="1">
        <v>1.9555760929603201</v>
      </c>
      <c r="F3278" s="1">
        <v>16.76871481675315</v>
      </c>
      <c r="G3278" s="1">
        <v>19.804320939698911</v>
      </c>
      <c r="H3278" s="1"/>
      <c r="I3278" s="1">
        <v>4.3910166518211611</v>
      </c>
      <c r="J3278" s="1">
        <v>0.95516776086132238</v>
      </c>
      <c r="K3278" s="1">
        <v>15.91875784154235</v>
      </c>
      <c r="L3278" s="1">
        <v>16.256050440329901</v>
      </c>
      <c r="M3278" s="1">
        <v>5.3732630800970703E-2</v>
      </c>
      <c r="N3278" s="1">
        <v>3.710922284183761</v>
      </c>
      <c r="O3278" s="1"/>
      <c r="P3278" s="1">
        <v>4.3638039883622532</v>
      </c>
      <c r="Q3278" s="1">
        <v>9.9090714920491436</v>
      </c>
      <c r="R3278" s="1">
        <v>0.58898429200081703</v>
      </c>
      <c r="S3278" s="1">
        <v>0.40171209308203393</v>
      </c>
      <c r="T3278" s="1">
        <v>3.3097460129946881</v>
      </c>
    </row>
    <row r="3279" spans="1:20" x14ac:dyDescent="0.3">
      <c r="A3279" s="25">
        <v>41361</v>
      </c>
      <c r="B3279" s="1">
        <v>3.0607006054941368</v>
      </c>
      <c r="C3279" s="1">
        <v>0.5702827612223359</v>
      </c>
      <c r="D3279" s="1">
        <v>1.1215974231392021</v>
      </c>
      <c r="E3279" s="1">
        <v>1.9620697397885489</v>
      </c>
      <c r="F3279" s="1">
        <v>16.67813672660856</v>
      </c>
      <c r="G3279" s="1">
        <v>19.76672339297491</v>
      </c>
      <c r="H3279" s="1"/>
      <c r="I3279" s="1">
        <v>4.4610847208921847</v>
      </c>
      <c r="J3279" s="1">
        <v>0.95850099096983976</v>
      </c>
      <c r="K3279" s="1">
        <v>16.162253434557929</v>
      </c>
      <c r="L3279" s="1">
        <v>16.574294654254562</v>
      </c>
      <c r="M3279" s="1">
        <v>5.4170623371506549E-2</v>
      </c>
      <c r="N3279" s="1">
        <v>3.6768960245925828</v>
      </c>
      <c r="O3279" s="1"/>
      <c r="P3279" s="1">
        <v>4.4252660164122224</v>
      </c>
      <c r="Q3279" s="1">
        <v>10.16206906220447</v>
      </c>
      <c r="R3279" s="1">
        <v>0.57708454302178069</v>
      </c>
      <c r="S3279" s="1">
        <v>0.39258227278534302</v>
      </c>
      <c r="T3279" s="1">
        <v>3.328529238038989</v>
      </c>
    </row>
    <row r="3280" spans="1:20" x14ac:dyDescent="0.3">
      <c r="A3280" s="25">
        <v>41365</v>
      </c>
      <c r="B3280" s="1">
        <v>3.0666169988469338</v>
      </c>
      <c r="C3280" s="1">
        <v>0.56311339050298104</v>
      </c>
      <c r="D3280" s="1">
        <v>1.1149106340297861</v>
      </c>
      <c r="E3280" s="1">
        <v>1.924405605873003</v>
      </c>
      <c r="F3280" s="1">
        <v>16.546712050028621</v>
      </c>
      <c r="G3280" s="1">
        <v>19.877347542444021</v>
      </c>
      <c r="H3280" s="1"/>
      <c r="I3280" s="1">
        <v>4.4016488309202551</v>
      </c>
      <c r="J3280" s="1">
        <v>0.95261409630670679</v>
      </c>
      <c r="K3280" s="1">
        <v>16.06461595897499</v>
      </c>
      <c r="L3280" s="1">
        <v>16.455049859138342</v>
      </c>
      <c r="M3280" s="1">
        <v>5.3979197294226088E-2</v>
      </c>
      <c r="N3280" s="1">
        <v>3.635715743234659</v>
      </c>
      <c r="O3280" s="1"/>
      <c r="P3280" s="1">
        <v>4.2826741113681503</v>
      </c>
      <c r="Q3280" s="1">
        <v>10.026473967155431</v>
      </c>
      <c r="R3280" s="1">
        <v>0.57068505200293207</v>
      </c>
      <c r="S3280" s="1">
        <v>0.38345245248865212</v>
      </c>
      <c r="T3280" s="1">
        <v>3.3019492025989421</v>
      </c>
    </row>
    <row r="3281" spans="1:20" x14ac:dyDescent="0.3">
      <c r="A3281" s="25">
        <v>41366</v>
      </c>
      <c r="B3281" s="1">
        <v>3.0090998277399641</v>
      </c>
      <c r="C3281" s="1">
        <v>0.54499082510286156</v>
      </c>
      <c r="D3281" s="1">
        <v>1.089946621396312</v>
      </c>
      <c r="E3281" s="1">
        <v>1.9060019462270019</v>
      </c>
      <c r="F3281" s="1">
        <v>16.12828674400242</v>
      </c>
      <c r="G3281" s="1">
        <v>19.66646840649933</v>
      </c>
      <c r="H3281" s="1"/>
      <c r="I3281" s="1">
        <v>4.3110084905363877</v>
      </c>
      <c r="J3281" s="1">
        <v>0.93583532641580924</v>
      </c>
      <c r="K3281" s="1">
        <v>15.84952090727506</v>
      </c>
      <c r="L3281" s="1">
        <v>16.29431064922311</v>
      </c>
      <c r="M3281" s="1">
        <v>5.3192773395760791E-2</v>
      </c>
      <c r="N3281" s="1">
        <v>3.5616858276862988</v>
      </c>
      <c r="O3281" s="1"/>
      <c r="P3281" s="1">
        <v>4.2900495547553836</v>
      </c>
      <c r="Q3281" s="1">
        <v>10.026473967155431</v>
      </c>
      <c r="R3281" s="1">
        <v>0.56307293428510297</v>
      </c>
      <c r="S3281" s="1">
        <v>0.39258227278534302</v>
      </c>
      <c r="T3281" s="1">
        <v>3.2421145894861239</v>
      </c>
    </row>
    <row r="3282" spans="1:20" x14ac:dyDescent="0.3">
      <c r="A3282" s="25">
        <v>41367</v>
      </c>
      <c r="B3282" s="1">
        <v>3.0173128535324238</v>
      </c>
      <c r="C3282" s="1">
        <v>0.54964170571356064</v>
      </c>
      <c r="D3282" s="1">
        <v>1.0877176917192219</v>
      </c>
      <c r="E3282" s="1">
        <v>1.939344348953796</v>
      </c>
      <c r="F3282" s="1">
        <v>16.741757171325659</v>
      </c>
      <c r="G3282" s="1">
        <v>19.557273747916781</v>
      </c>
      <c r="H3282" s="1"/>
      <c r="I3282" s="1">
        <v>4.4505285858545722</v>
      </c>
      <c r="J3282" s="1">
        <v>0.952005968375922</v>
      </c>
      <c r="K3282" s="1">
        <v>15.99640022950974</v>
      </c>
      <c r="L3282" s="1">
        <v>16.246554185991741</v>
      </c>
      <c r="M3282" s="1">
        <v>5.2876131465271967E-2</v>
      </c>
      <c r="N3282" s="1">
        <v>3.612679478040691</v>
      </c>
      <c r="O3282" s="1"/>
      <c r="P3282" s="1">
        <v>4.1548330928330843</v>
      </c>
      <c r="Q3282" s="1">
        <v>10.04808274706429</v>
      </c>
      <c r="R3282" s="1">
        <v>0.56050365653425449</v>
      </c>
      <c r="S3282" s="1">
        <v>0.39258227278534302</v>
      </c>
      <c r="T3282" s="1">
        <v>3.2818665091553498</v>
      </c>
    </row>
    <row r="3283" spans="1:20" x14ac:dyDescent="0.3">
      <c r="A3283" s="25">
        <v>41368</v>
      </c>
      <c r="B3283" s="1">
        <v>2.992991577678159</v>
      </c>
      <c r="C3283" s="1">
        <v>0.55309498006686353</v>
      </c>
      <c r="D3283" s="1">
        <v>1.065428394792032</v>
      </c>
      <c r="E3283" s="1">
        <v>1.9173085817298561</v>
      </c>
      <c r="F3283" s="1">
        <v>16.217865577801941</v>
      </c>
      <c r="G3283" s="1">
        <v>19.445126294586839</v>
      </c>
      <c r="H3283" s="1"/>
      <c r="I3283" s="1">
        <v>4.4243987301229071</v>
      </c>
      <c r="J3283" s="1">
        <v>0.93338587598849798</v>
      </c>
      <c r="K3283" s="1">
        <v>15.85170207863297</v>
      </c>
      <c r="L3283" s="1">
        <v>15.885596795296021</v>
      </c>
      <c r="M3283" s="1">
        <v>5.2756703008028753E-2</v>
      </c>
      <c r="N3283" s="1">
        <v>3.5088052957125511</v>
      </c>
      <c r="O3283" s="1"/>
      <c r="P3283" s="1">
        <v>4.1302482817192807</v>
      </c>
      <c r="Q3283" s="1">
        <v>10.085898112251479</v>
      </c>
      <c r="R3283" s="1">
        <v>0.56004988511684051</v>
      </c>
      <c r="S3283" s="1">
        <v>0.39258227278534302</v>
      </c>
      <c r="T3283" s="1">
        <v>3.2278795038393429</v>
      </c>
    </row>
    <row r="3284" spans="1:20" x14ac:dyDescent="0.3">
      <c r="A3284" s="25">
        <v>41369</v>
      </c>
      <c r="B3284" s="1">
        <v>3.050519752852392</v>
      </c>
      <c r="C3284" s="1">
        <v>0.57971648586886038</v>
      </c>
      <c r="D3284" s="1">
        <v>1.059187391633664</v>
      </c>
      <c r="E3284" s="1">
        <v>1.9686303753741621</v>
      </c>
      <c r="F3284" s="1">
        <v>16.370958869693489</v>
      </c>
      <c r="G3284" s="1">
        <v>19.473800574769339</v>
      </c>
      <c r="H3284" s="1"/>
      <c r="I3284" s="1">
        <v>4.4759389284880733</v>
      </c>
      <c r="J3284" s="1">
        <v>0.93794153105545996</v>
      </c>
      <c r="K3284" s="1">
        <v>15.92573514177767</v>
      </c>
      <c r="L3284" s="1">
        <v>15.9059064129946</v>
      </c>
      <c r="M3284" s="1">
        <v>5.2085588366897077E-2</v>
      </c>
      <c r="N3284" s="1">
        <v>3.448041961038931</v>
      </c>
      <c r="O3284" s="1"/>
      <c r="P3284" s="1">
        <v>4.2138366399309488</v>
      </c>
      <c r="Q3284" s="1">
        <v>10.17017235472807</v>
      </c>
      <c r="R3284" s="1">
        <v>0.56791008027470569</v>
      </c>
      <c r="S3284" s="1">
        <v>0.40171209308203393</v>
      </c>
      <c r="T3284" s="1">
        <v>3.2516243354991188</v>
      </c>
    </row>
    <row r="3285" spans="1:20" x14ac:dyDescent="0.3">
      <c r="A3285" s="25">
        <v>41372</v>
      </c>
      <c r="B3285" s="1">
        <v>3.0253730026184149</v>
      </c>
      <c r="C3285" s="1">
        <v>0.5916383926891704</v>
      </c>
      <c r="D3285" s="1">
        <v>1.0386812384325159</v>
      </c>
      <c r="E3285" s="1">
        <v>1.9946994627724759</v>
      </c>
      <c r="F3285" s="1">
        <v>16.37858536495682</v>
      </c>
      <c r="G3285" s="1">
        <v>19.633158422220649</v>
      </c>
      <c r="H3285" s="1"/>
      <c r="I3285" s="1">
        <v>4.5200736662414789</v>
      </c>
      <c r="J3285" s="1">
        <v>0.94387901865309676</v>
      </c>
      <c r="K3285" s="1">
        <v>15.89599736852224</v>
      </c>
      <c r="L3285" s="1">
        <v>15.90580648565434</v>
      </c>
      <c r="M3285" s="1">
        <v>5.2041046481060053E-2</v>
      </c>
      <c r="N3285" s="1">
        <v>3.3911427114508488</v>
      </c>
      <c r="O3285" s="1"/>
      <c r="P3285" s="1">
        <v>4.2949665169250526</v>
      </c>
      <c r="Q3285" s="1">
        <v>10.064289332111491</v>
      </c>
      <c r="R3285" s="1">
        <v>0.57612854355925414</v>
      </c>
      <c r="S3285" s="1">
        <v>0.40171209308203393</v>
      </c>
      <c r="T3285" s="1">
        <v>3.2541051388068571</v>
      </c>
    </row>
    <row r="3286" spans="1:20" x14ac:dyDescent="0.3">
      <c r="A3286" s="25">
        <v>41373</v>
      </c>
      <c r="B3286" s="1">
        <v>3.0486158984631961</v>
      </c>
      <c r="C3286" s="1">
        <v>0.58654788053282925</v>
      </c>
      <c r="D3286" s="1">
        <v>1.064536822889937</v>
      </c>
      <c r="E3286" s="1">
        <v>1.9877617723014049</v>
      </c>
      <c r="F3286" s="1">
        <v>16.83989543276698</v>
      </c>
      <c r="G3286" s="1">
        <v>19.597373243106428</v>
      </c>
      <c r="H3286" s="1"/>
      <c r="I3286" s="1">
        <v>4.5649723377613487</v>
      </c>
      <c r="J3286" s="1">
        <v>0.94537290417348485</v>
      </c>
      <c r="K3286" s="1">
        <v>16.072476691242969</v>
      </c>
      <c r="L3286" s="1">
        <v>16.264918952900931</v>
      </c>
      <c r="M3286" s="1">
        <v>5.2645238393774448E-2</v>
      </c>
      <c r="N3286" s="1">
        <v>3.500169848346748</v>
      </c>
      <c r="O3286" s="1"/>
      <c r="P3286" s="1">
        <v>4.3883887994760578</v>
      </c>
      <c r="Q3286" s="1">
        <v>10.06969152720427</v>
      </c>
      <c r="R3286" s="1">
        <v>0.57974927454510605</v>
      </c>
      <c r="S3286" s="1">
        <v>0.41084191337872489</v>
      </c>
      <c r="T3286" s="1">
        <v>3.302539870053165</v>
      </c>
    </row>
    <row r="3287" spans="1:20" x14ac:dyDescent="0.3">
      <c r="A3287" s="25">
        <v>41374</v>
      </c>
      <c r="B3287" s="1">
        <v>3.082451886931433</v>
      </c>
      <c r="C3287" s="1">
        <v>0.59608167547996738</v>
      </c>
      <c r="D3287" s="1">
        <v>1.075681471353533</v>
      </c>
      <c r="E3287" s="1">
        <v>1.9920300236479269</v>
      </c>
      <c r="F3287" s="1">
        <v>16.485694667986191</v>
      </c>
      <c r="G3287" s="1">
        <v>19.596289757714231</v>
      </c>
      <c r="H3287" s="1"/>
      <c r="I3287" s="1">
        <v>4.5269438515769442</v>
      </c>
      <c r="J3287" s="1">
        <v>0.96159765860790603</v>
      </c>
      <c r="K3287" s="1">
        <v>16.382714271807181</v>
      </c>
      <c r="L3287" s="1">
        <v>16.582513920302709</v>
      </c>
      <c r="M3287" s="1">
        <v>5.2554685729946503E-2</v>
      </c>
      <c r="N3287" s="1">
        <v>3.5229836945339361</v>
      </c>
      <c r="O3287" s="1"/>
      <c r="P3287" s="1">
        <v>4.427724497364327</v>
      </c>
      <c r="Q3287" s="1">
        <v>10.16693103771863</v>
      </c>
      <c r="R3287" s="1">
        <v>0.59360882568850104</v>
      </c>
      <c r="S3287" s="1">
        <v>0.40171209308203398</v>
      </c>
      <c r="T3287" s="1">
        <v>3.318724158298882</v>
      </c>
    </row>
    <row r="3288" spans="1:20" x14ac:dyDescent="0.3">
      <c r="A3288" s="25">
        <v>41375</v>
      </c>
      <c r="B3288" s="1">
        <v>3.0191048531024109</v>
      </c>
      <c r="C3288" s="1">
        <v>0.58521451675354541</v>
      </c>
      <c r="D3288" s="1">
        <v>1.049825886896111</v>
      </c>
      <c r="E3288" s="1">
        <v>1.9589452946329879</v>
      </c>
      <c r="F3288" s="1">
        <v>16.185581991823369</v>
      </c>
      <c r="G3288" s="1">
        <v>19.563984360989611</v>
      </c>
      <c r="H3288" s="1"/>
      <c r="I3288" s="1">
        <v>4.44555494240117</v>
      </c>
      <c r="J3288" s="1">
        <v>0.95915415171096285</v>
      </c>
      <c r="K3288" s="1">
        <v>16.275451588371169</v>
      </c>
      <c r="L3288" s="1">
        <v>16.62653289502261</v>
      </c>
      <c r="M3288" s="1">
        <v>5.1736521299167143E-2</v>
      </c>
      <c r="N3288" s="1">
        <v>3.426524756766208</v>
      </c>
      <c r="O3288" s="1"/>
      <c r="P3288" s="1">
        <v>4.4228075351946581</v>
      </c>
      <c r="Q3288" s="1">
        <v>9.9184300664555138</v>
      </c>
      <c r="R3288" s="1">
        <v>0.58075880345462028</v>
      </c>
      <c r="S3288" s="1">
        <v>0.40171209308203398</v>
      </c>
      <c r="T3288" s="1">
        <v>3.272297696396933</v>
      </c>
    </row>
    <row r="3289" spans="1:20" x14ac:dyDescent="0.3">
      <c r="A3289" s="25">
        <v>41376</v>
      </c>
      <c r="B3289" s="1">
        <v>2.9799882910453919</v>
      </c>
      <c r="C3289" s="1">
        <v>0.57043104033184933</v>
      </c>
      <c r="D3289" s="1">
        <v>1.0128256539750939</v>
      </c>
      <c r="E3289" s="1">
        <v>1.9359643080131519</v>
      </c>
      <c r="F3289" s="1">
        <v>16.301381445600629</v>
      </c>
      <c r="G3289" s="1">
        <v>19.287999887945549</v>
      </c>
      <c r="H3289" s="1"/>
      <c r="I3289" s="1">
        <v>4.3692264097356901</v>
      </c>
      <c r="J3289" s="1">
        <v>0.95121861853613643</v>
      </c>
      <c r="K3289" s="1">
        <v>16.007930670777409</v>
      </c>
      <c r="L3289" s="1">
        <v>16.47272008959105</v>
      </c>
      <c r="M3289" s="1">
        <v>5.0878073410483393E-2</v>
      </c>
      <c r="N3289" s="1">
        <v>3.4362683893271031</v>
      </c>
      <c r="O3289" s="1"/>
      <c r="P3289" s="1">
        <v>4.3170928470867507</v>
      </c>
      <c r="Q3289" s="1">
        <v>9.994060796829892</v>
      </c>
      <c r="R3289" s="1">
        <v>0.58116160033230779</v>
      </c>
      <c r="S3289" s="1">
        <v>0.40171209308203398</v>
      </c>
      <c r="T3289" s="1">
        <v>3.2464264619019541</v>
      </c>
    </row>
    <row r="3290" spans="1:20" x14ac:dyDescent="0.3">
      <c r="A3290" s="25">
        <v>41379</v>
      </c>
      <c r="B3290" s="1">
        <v>2.9118326729733308</v>
      </c>
      <c r="C3290" s="1">
        <v>0.54528507687912275</v>
      </c>
      <c r="D3290" s="1">
        <v>0.98072906628115764</v>
      </c>
      <c r="E3290" s="1">
        <v>1.8871748112122879</v>
      </c>
      <c r="F3290" s="1">
        <v>15.3367256380456</v>
      </c>
      <c r="G3290" s="1">
        <v>18.568430394940229</v>
      </c>
      <c r="H3290" s="1"/>
      <c r="I3290" s="1">
        <v>4.2025803392621581</v>
      </c>
      <c r="J3290" s="1">
        <v>0.93120983852518402</v>
      </c>
      <c r="K3290" s="1">
        <v>15.80926810956457</v>
      </c>
      <c r="L3290" s="1">
        <v>16.119401110106441</v>
      </c>
      <c r="M3290" s="1">
        <v>4.9636619981268053E-2</v>
      </c>
      <c r="N3290" s="1">
        <v>3.2638957349391511</v>
      </c>
      <c r="O3290" s="1"/>
      <c r="P3290" s="1">
        <v>4.1302482817192807</v>
      </c>
      <c r="Q3290" s="1">
        <v>9.7509620206595518</v>
      </c>
      <c r="R3290" s="1">
        <v>0.55833438426464799</v>
      </c>
      <c r="S3290" s="1">
        <v>0.38345245248865212</v>
      </c>
      <c r="T3290" s="1">
        <v>3.1275251033668088</v>
      </c>
    </row>
    <row r="3291" spans="1:20" x14ac:dyDescent="0.3">
      <c r="A3291" s="25">
        <v>41380</v>
      </c>
      <c r="B3291" s="1">
        <v>2.9559097022606791</v>
      </c>
      <c r="C3291" s="1">
        <v>0.54451690873189873</v>
      </c>
      <c r="D3291" s="1">
        <v>1.003018363286494</v>
      </c>
      <c r="E3291" s="1">
        <v>1.9289120234236421</v>
      </c>
      <c r="F3291" s="1">
        <v>15.745041029847229</v>
      </c>
      <c r="G3291" s="1">
        <v>18.752423961831472</v>
      </c>
      <c r="H3291" s="1"/>
      <c r="I3291" s="1">
        <v>4.3389095200621028</v>
      </c>
      <c r="J3291" s="1">
        <v>0.94693169543176758</v>
      </c>
      <c r="K3291" s="1">
        <v>15.997013730226589</v>
      </c>
      <c r="L3291" s="1">
        <v>16.417670046129938</v>
      </c>
      <c r="M3291" s="1">
        <v>5.1361398022527732E-2</v>
      </c>
      <c r="N3291" s="1">
        <v>3.3554340628140382</v>
      </c>
      <c r="O3291" s="1"/>
      <c r="P3291" s="1">
        <v>4.1425406872761821</v>
      </c>
      <c r="Q3291" s="1">
        <v>10.047002308138181</v>
      </c>
      <c r="R3291" s="1">
        <v>0.57445641916184975</v>
      </c>
      <c r="S3291" s="1">
        <v>0.39258227278534302</v>
      </c>
      <c r="T3291" s="1">
        <v>3.1890135853514519</v>
      </c>
    </row>
    <row r="3292" spans="1:20" x14ac:dyDescent="0.3">
      <c r="A3292" s="25">
        <v>41381</v>
      </c>
      <c r="B3292" s="1">
        <v>2.926184318375102</v>
      </c>
      <c r="C3292" s="1">
        <v>0.52308270956923741</v>
      </c>
      <c r="D3292" s="1">
        <v>1.0230787305365949</v>
      </c>
      <c r="E3292" s="1">
        <v>1.914981871375723</v>
      </c>
      <c r="F3292" s="1">
        <v>15.72141036451948</v>
      </c>
      <c r="G3292" s="1">
        <v>18.558931210230089</v>
      </c>
      <c r="H3292" s="1"/>
      <c r="I3292" s="1">
        <v>4.1887085730550071</v>
      </c>
      <c r="J3292" s="1">
        <v>0.91890072107484777</v>
      </c>
      <c r="K3292" s="1">
        <v>15.6860482135385</v>
      </c>
      <c r="L3292" s="1">
        <v>15.98737370968912</v>
      </c>
      <c r="M3292" s="1">
        <v>5.0819190642687889E-2</v>
      </c>
      <c r="N3292" s="1">
        <v>3.23100259176343</v>
      </c>
      <c r="O3292" s="1"/>
      <c r="P3292" s="1">
        <v>3.9360282732300371</v>
      </c>
      <c r="Q3292" s="1">
        <v>9.9184300664555121</v>
      </c>
      <c r="R3292" s="1">
        <v>0.55802605215013401</v>
      </c>
      <c r="S3292" s="1">
        <v>0.37432263219196121</v>
      </c>
      <c r="T3292" s="1">
        <v>3.1235085646780911</v>
      </c>
    </row>
    <row r="3293" spans="1:20" x14ac:dyDescent="0.3">
      <c r="A3293" s="25">
        <v>41382</v>
      </c>
      <c r="B3293" s="1">
        <v>2.9449732200619292</v>
      </c>
      <c r="C3293" s="1">
        <v>0.52360732754131478</v>
      </c>
      <c r="D3293" s="1">
        <v>1.0516090306221531</v>
      </c>
      <c r="E3293" s="1">
        <v>1.934171127514954</v>
      </c>
      <c r="F3293" s="1">
        <v>15.714382616776319</v>
      </c>
      <c r="G3293" s="1">
        <v>18.992130064500881</v>
      </c>
      <c r="H3293" s="1"/>
      <c r="I3293" s="1">
        <v>4.2221738798508284</v>
      </c>
      <c r="J3293" s="1">
        <v>0.93792298658776241</v>
      </c>
      <c r="K3293" s="1">
        <v>15.63839181625907</v>
      </c>
      <c r="L3293" s="1">
        <v>15.58000511485651</v>
      </c>
      <c r="M3293" s="1">
        <v>5.0309706973052863E-2</v>
      </c>
      <c r="N3293" s="1">
        <v>3.343819517758353</v>
      </c>
      <c r="O3293" s="1"/>
      <c r="P3293" s="1">
        <v>4.0638692914996426</v>
      </c>
      <c r="Q3293" s="1">
        <v>9.9746128947732426</v>
      </c>
      <c r="R3293" s="1">
        <v>0.56160759568533059</v>
      </c>
      <c r="S3293" s="1">
        <v>0.38345245248865212</v>
      </c>
      <c r="T3293" s="1">
        <v>3.140283520378031</v>
      </c>
    </row>
    <row r="3294" spans="1:20" x14ac:dyDescent="0.3">
      <c r="A3294" s="25">
        <v>41383</v>
      </c>
      <c r="B3294" s="1">
        <v>2.9849207704800298</v>
      </c>
      <c r="C3294" s="1">
        <v>0.53047863639134507</v>
      </c>
      <c r="D3294" s="1">
        <v>1.052946388475295</v>
      </c>
      <c r="E3294" s="1">
        <v>1.955803408174315</v>
      </c>
      <c r="F3294" s="1">
        <v>15.82788057156386</v>
      </c>
      <c r="G3294" s="1">
        <v>19.084571205041691</v>
      </c>
      <c r="H3294" s="1"/>
      <c r="I3294" s="1">
        <v>4.257876102280215</v>
      </c>
      <c r="J3294" s="1">
        <v>0.95409372460577402</v>
      </c>
      <c r="K3294" s="1">
        <v>15.891135124264361</v>
      </c>
      <c r="L3294" s="1">
        <v>15.746567465741309</v>
      </c>
      <c r="M3294" s="1">
        <v>5.0079516449451369E-2</v>
      </c>
      <c r="N3294" s="1">
        <v>3.4606057576377429</v>
      </c>
      <c r="O3294" s="1"/>
      <c r="P3294" s="1">
        <v>4.1622085362203167</v>
      </c>
      <c r="Q3294" s="1">
        <v>10.014589138043769</v>
      </c>
      <c r="R3294" s="1">
        <v>0.57939965507084479</v>
      </c>
      <c r="S3294" s="1">
        <v>0.38345245248865212</v>
      </c>
      <c r="T3294" s="1">
        <v>3.1853514471352669</v>
      </c>
    </row>
    <row r="3295" spans="1:20" x14ac:dyDescent="0.3">
      <c r="A3295" s="25">
        <v>41386</v>
      </c>
      <c r="B3295" s="1">
        <v>2.983755654386552</v>
      </c>
      <c r="C3295" s="1">
        <v>0.52926268439879853</v>
      </c>
      <c r="D3295" s="1">
        <v>1.074344113578537</v>
      </c>
      <c r="E3295" s="1">
        <v>1.9688977248601971</v>
      </c>
      <c r="F3295" s="1">
        <v>15.985685916965091</v>
      </c>
      <c r="G3295" s="1">
        <v>19.045956972154571</v>
      </c>
      <c r="H3295" s="1"/>
      <c r="I3295" s="1">
        <v>4.3158725423515376</v>
      </c>
      <c r="J3295" s="1">
        <v>0.95332120244730378</v>
      </c>
      <c r="K3295" s="1">
        <v>15.97020721253821</v>
      </c>
      <c r="L3295" s="1">
        <v>15.712540392894709</v>
      </c>
      <c r="M3295" s="1">
        <v>5.0188630448674908E-2</v>
      </c>
      <c r="N3295" s="1">
        <v>3.570288850953184</v>
      </c>
      <c r="O3295" s="1"/>
      <c r="P3295" s="1">
        <v>4.1449991684937464</v>
      </c>
      <c r="Q3295" s="1">
        <v>9.4851740254231238</v>
      </c>
      <c r="R3295" s="1">
        <v>0.57118371847762373</v>
      </c>
      <c r="S3295" s="1">
        <v>0.37432263219196121</v>
      </c>
      <c r="T3295" s="1">
        <v>3.2071470761961058</v>
      </c>
    </row>
    <row r="3296" spans="1:20" x14ac:dyDescent="0.3">
      <c r="A3296" s="25">
        <v>41387</v>
      </c>
      <c r="B3296" s="1">
        <v>3.020363137873427</v>
      </c>
      <c r="C3296" s="1">
        <v>0.52443409146171471</v>
      </c>
      <c r="D3296" s="1">
        <v>1.064091036938891</v>
      </c>
      <c r="E3296" s="1">
        <v>2.0046713057057151</v>
      </c>
      <c r="F3296" s="1">
        <v>16.276424728920698</v>
      </c>
      <c r="G3296" s="1">
        <v>19.302450210767049</v>
      </c>
      <c r="H3296" s="1"/>
      <c r="I3296" s="1">
        <v>4.388135026215279</v>
      </c>
      <c r="J3296" s="1">
        <v>0.9612917922358476</v>
      </c>
      <c r="K3296" s="1">
        <v>16.046149855590091</v>
      </c>
      <c r="L3296" s="1">
        <v>15.83160519683706</v>
      </c>
      <c r="M3296" s="1">
        <v>5.0254690313345868E-2</v>
      </c>
      <c r="N3296" s="1">
        <v>3.6356687529750431</v>
      </c>
      <c r="O3296" s="1"/>
      <c r="P3296" s="1">
        <v>4.3613455071446889</v>
      </c>
      <c r="Q3296" s="1">
        <v>9.3349930038316007</v>
      </c>
      <c r="R3296" s="1">
        <v>0.576567101038994</v>
      </c>
      <c r="S3296" s="1">
        <v>0.36519281189527031</v>
      </c>
      <c r="T3296" s="1">
        <v>3.2418192557590122</v>
      </c>
    </row>
    <row r="3297" spans="1:20" x14ac:dyDescent="0.3">
      <c r="A3297" s="25">
        <v>41388</v>
      </c>
      <c r="B3297" s="1">
        <v>3.0088503633847221</v>
      </c>
      <c r="C3297" s="1">
        <v>0.52589711009727025</v>
      </c>
      <c r="D3297" s="1">
        <v>1.072115183901448</v>
      </c>
      <c r="E3297" s="1">
        <v>2.0073456034801711</v>
      </c>
      <c r="F3297" s="1">
        <v>16.379513843873681</v>
      </c>
      <c r="G3297" s="1">
        <v>19.026585280480099</v>
      </c>
      <c r="H3297" s="1"/>
      <c r="I3297" s="1">
        <v>4.3695994251851822</v>
      </c>
      <c r="J3297" s="1">
        <v>0.96229734766265118</v>
      </c>
      <c r="K3297" s="1">
        <v>15.991753309546089</v>
      </c>
      <c r="L3297" s="1">
        <v>15.766739928501</v>
      </c>
      <c r="M3297" s="1">
        <v>5.0886494372096622E-2</v>
      </c>
      <c r="N3297" s="1">
        <v>3.6766803300786739</v>
      </c>
      <c r="O3297" s="1"/>
      <c r="P3297" s="1">
        <v>4.3269267714260877</v>
      </c>
      <c r="Q3297" s="1">
        <v>9.4808522694875776</v>
      </c>
      <c r="R3297" s="1">
        <v>0.57616310343574995</v>
      </c>
      <c r="S3297" s="1">
        <v>0.36519281189527031</v>
      </c>
      <c r="T3297" s="1">
        <v>3.247725930301244</v>
      </c>
    </row>
    <row r="3298" spans="1:20" x14ac:dyDescent="0.3">
      <c r="A3298" s="25">
        <v>41389</v>
      </c>
      <c r="B3298" s="1">
        <v>2.9976752279796419</v>
      </c>
      <c r="C3298" s="1">
        <v>0.51768197445597175</v>
      </c>
      <c r="D3298" s="1">
        <v>1.069886254146212</v>
      </c>
      <c r="E3298" s="1">
        <v>1.986161608006942</v>
      </c>
      <c r="F3298" s="1">
        <v>16.53885496791581</v>
      </c>
      <c r="G3298" s="1">
        <v>19.04394521177538</v>
      </c>
      <c r="H3298" s="1"/>
      <c r="I3298" s="1">
        <v>4.333993020635142</v>
      </c>
      <c r="J3298" s="1">
        <v>0.962746434871668</v>
      </c>
      <c r="K3298" s="1">
        <v>16.133105436306248</v>
      </c>
      <c r="L3298" s="1">
        <v>15.6649230114344</v>
      </c>
      <c r="M3298" s="1">
        <v>5.0995998125330573E-2</v>
      </c>
      <c r="N3298" s="1">
        <v>3.69178250911391</v>
      </c>
      <c r="O3298" s="1"/>
      <c r="P3298" s="1">
        <v>4.1548330928330834</v>
      </c>
      <c r="Q3298" s="1">
        <v>9.5100241225725473</v>
      </c>
      <c r="R3298" s="1">
        <v>0.5744435561647151</v>
      </c>
      <c r="S3298" s="1">
        <v>0.35606299159857929</v>
      </c>
      <c r="T3298" s="1">
        <v>3.2464855286473751</v>
      </c>
    </row>
    <row r="3299" spans="1:20" x14ac:dyDescent="0.3">
      <c r="A3299" s="25">
        <v>41390</v>
      </c>
      <c r="B3299" s="1">
        <v>2.9557787102885902</v>
      </c>
      <c r="C3299" s="1">
        <v>0.51873062600157094</v>
      </c>
      <c r="D3299" s="1">
        <v>1.049825886896111</v>
      </c>
      <c r="E3299" s="1">
        <v>1.969098595737256</v>
      </c>
      <c r="F3299" s="1">
        <v>16.093960287053019</v>
      </c>
      <c r="G3299" s="1">
        <v>18.757397982070749</v>
      </c>
      <c r="H3299" s="1"/>
      <c r="I3299" s="1">
        <v>4.1317021691979781</v>
      </c>
      <c r="J3299" s="1">
        <v>0.94825432945381405</v>
      </c>
      <c r="K3299" s="1">
        <v>15.91357892245102</v>
      </c>
      <c r="L3299" s="1">
        <v>15.28626306803765</v>
      </c>
      <c r="M3299" s="1">
        <v>4.9947851438057349E-2</v>
      </c>
      <c r="N3299" s="1">
        <v>3.7388709962373441</v>
      </c>
      <c r="O3299" s="1"/>
      <c r="P3299" s="1">
        <v>4.0294505557810414</v>
      </c>
      <c r="Q3299" s="1">
        <v>9.4160259290676276</v>
      </c>
      <c r="R3299" s="1">
        <v>0.57645035928869781</v>
      </c>
      <c r="S3299" s="1">
        <v>0.35606299159857929</v>
      </c>
      <c r="T3299" s="1">
        <v>3.2044890726521009</v>
      </c>
    </row>
    <row r="3300" spans="1:20" x14ac:dyDescent="0.3">
      <c r="A3300" s="25">
        <v>41393</v>
      </c>
      <c r="B3300" s="1">
        <v>2.9746228826941081</v>
      </c>
      <c r="C3300" s="1">
        <v>0.51658021474989035</v>
      </c>
      <c r="D3300" s="1">
        <v>1.0542837463284369</v>
      </c>
      <c r="E3300" s="1">
        <v>1.9885900350463039</v>
      </c>
      <c r="F3300" s="1">
        <v>16.243569539488281</v>
      </c>
      <c r="G3300" s="1">
        <v>18.805768290772079</v>
      </c>
      <c r="H3300" s="1"/>
      <c r="I3300" s="1">
        <v>4.1156802830960642</v>
      </c>
      <c r="J3300" s="1">
        <v>0.94246286084888276</v>
      </c>
      <c r="K3300" s="1">
        <v>15.836062522291449</v>
      </c>
      <c r="L3300" s="1">
        <v>15.293574024831861</v>
      </c>
      <c r="M3300" s="1">
        <v>4.9464383281113827E-2</v>
      </c>
      <c r="N3300" s="1">
        <v>3.981278122798253</v>
      </c>
      <c r="O3300" s="1"/>
      <c r="P3300" s="1">
        <v>4.0368259991682747</v>
      </c>
      <c r="Q3300" s="1">
        <v>9.0270678872413104</v>
      </c>
      <c r="R3300" s="1">
        <v>0.57312808093024969</v>
      </c>
      <c r="S3300" s="1">
        <v>0.35606299159857929</v>
      </c>
      <c r="T3300" s="1">
        <v>3.2419964559952792</v>
      </c>
    </row>
    <row r="3301" spans="1:20" x14ac:dyDescent="0.3">
      <c r="A3301" s="25">
        <v>41394</v>
      </c>
      <c r="B3301" s="1">
        <v>3.05916941963791</v>
      </c>
      <c r="C3301" s="1">
        <v>0.52298120041073926</v>
      </c>
      <c r="D3301" s="1">
        <v>1.0587416056826171</v>
      </c>
      <c r="E3301" s="1">
        <v>2.025171035973933</v>
      </c>
      <c r="F3301" s="1">
        <v>16.533986882689192</v>
      </c>
      <c r="G3301" s="1">
        <v>19.718093032142239</v>
      </c>
      <c r="H3301" s="1"/>
      <c r="I3301" s="1">
        <v>4.2393939077146001</v>
      </c>
      <c r="J3301" s="1">
        <v>0.94801216196622884</v>
      </c>
      <c r="K3301" s="1">
        <v>16.336483095132461</v>
      </c>
      <c r="L3301" s="1">
        <v>15.644611942953039</v>
      </c>
      <c r="M3301" s="1">
        <v>4.9811734459858099E-2</v>
      </c>
      <c r="N3301" s="1">
        <v>4.0043985251901484</v>
      </c>
      <c r="O3301" s="1"/>
      <c r="P3301" s="1">
        <v>4.3048004415298493</v>
      </c>
      <c r="Q3301" s="1">
        <v>9.1243073977556719</v>
      </c>
      <c r="R3301" s="1">
        <v>0.57033778681962233</v>
      </c>
      <c r="S3301" s="1">
        <v>0.34693317130188839</v>
      </c>
      <c r="T3301" s="1">
        <v>3.302421736562319</v>
      </c>
    </row>
    <row r="3302" spans="1:20" x14ac:dyDescent="0.3">
      <c r="A3302" s="25">
        <v>41396</v>
      </c>
      <c r="B3302" s="1">
        <v>3.040730744927719</v>
      </c>
      <c r="C3302" s="1">
        <v>0.51375113081220103</v>
      </c>
      <c r="D3302" s="1">
        <v>1.0553453262620589</v>
      </c>
      <c r="E3302" s="1">
        <v>2.0045121757276378</v>
      </c>
      <c r="F3302" s="1">
        <v>16.08071003506052</v>
      </c>
      <c r="G3302" s="1">
        <v>19.502891528787359</v>
      </c>
      <c r="H3302" s="1"/>
      <c r="I3302" s="1">
        <v>4.2292899498551941</v>
      </c>
      <c r="J3302" s="1">
        <v>0.94480944134075584</v>
      </c>
      <c r="K3302" s="1">
        <v>16.460182434572911</v>
      </c>
      <c r="L3302" s="1">
        <v>15.513672548199249</v>
      </c>
      <c r="M3302" s="1">
        <v>4.8679822234083493E-2</v>
      </c>
      <c r="N3302" s="1">
        <v>3.9873215852861978</v>
      </c>
      <c r="O3302" s="1"/>
      <c r="P3302" s="1">
        <v>4.2482553756495491</v>
      </c>
      <c r="Q3302" s="1">
        <v>9.250718761355003</v>
      </c>
      <c r="R3302" s="1">
        <v>0.56319495754424342</v>
      </c>
      <c r="S3302" s="1">
        <v>0.3560629915985794</v>
      </c>
      <c r="T3302" s="1">
        <v>3.2676314235085688</v>
      </c>
    </row>
    <row r="3303" spans="1:20" x14ac:dyDescent="0.3">
      <c r="A3303" s="25">
        <v>41397</v>
      </c>
      <c r="B3303" s="1">
        <v>3.0383367495505769</v>
      </c>
      <c r="C3303" s="1">
        <v>0.52002302958759095</v>
      </c>
      <c r="D3303" s="1">
        <v>1.0644431308122739</v>
      </c>
      <c r="E3303" s="1">
        <v>2.001578626595518</v>
      </c>
      <c r="F3303" s="1">
        <v>16.17963014717591</v>
      </c>
      <c r="G3303" s="1">
        <v>19.518963828776819</v>
      </c>
      <c r="H3303" s="1"/>
      <c r="I3303" s="1">
        <v>4.2697705140612472</v>
      </c>
      <c r="J3303" s="1">
        <v>0.94150681593305063</v>
      </c>
      <c r="K3303" s="1">
        <v>16.699407206334111</v>
      </c>
      <c r="L3303" s="1">
        <v>15.573435787033221</v>
      </c>
      <c r="M3303" s="1">
        <v>4.8606752908108189E-2</v>
      </c>
      <c r="N3303" s="1">
        <v>3.9532574697936531</v>
      </c>
      <c r="O3303" s="1"/>
      <c r="P3303" s="1">
        <v>4.3785548751367198</v>
      </c>
      <c r="Q3303" s="1">
        <v>9.1469966168217596</v>
      </c>
      <c r="R3303" s="1">
        <v>0.56895384434255447</v>
      </c>
      <c r="S3303" s="1">
        <v>0.3560629915985794</v>
      </c>
      <c r="T3303" s="1">
        <v>3.2774955699940969</v>
      </c>
    </row>
    <row r="3304" spans="1:20" x14ac:dyDescent="0.3">
      <c r="A3304" s="25">
        <v>41400</v>
      </c>
      <c r="B3304" s="1">
        <v>3.0028673074297059</v>
      </c>
      <c r="C3304" s="1">
        <v>0.50317586288249416</v>
      </c>
      <c r="D3304" s="1">
        <v>1.055345326262058</v>
      </c>
      <c r="E3304" s="1">
        <v>1.9904162138978541</v>
      </c>
      <c r="F3304" s="1">
        <v>16.11355730412938</v>
      </c>
      <c r="G3304" s="1">
        <v>19.536413842717831</v>
      </c>
      <c r="H3304" s="1"/>
      <c r="I3304" s="1">
        <v>4.3146996466566998</v>
      </c>
      <c r="J3304" s="1">
        <v>0.94190359543337843</v>
      </c>
      <c r="K3304" s="1">
        <v>16.668435510675419</v>
      </c>
      <c r="L3304" s="1">
        <v>15.41882822187284</v>
      </c>
      <c r="M3304" s="1">
        <v>4.7693010192150033E-2</v>
      </c>
      <c r="N3304" s="1">
        <v>4.0411992310611238</v>
      </c>
      <c r="O3304" s="1"/>
      <c r="P3304" s="1">
        <v>4.2974249981426169</v>
      </c>
      <c r="Q3304" s="1">
        <v>8.8812086215853334</v>
      </c>
      <c r="R3304" s="1">
        <v>0.59011904400213011</v>
      </c>
      <c r="S3304" s="1">
        <v>0.34693317130188839</v>
      </c>
      <c r="T3304" s="1">
        <v>3.2740106320141802</v>
      </c>
    </row>
    <row r="3305" spans="1:20" x14ac:dyDescent="0.3">
      <c r="A3305" s="25">
        <v>41401</v>
      </c>
      <c r="B3305" s="1">
        <v>3.0256927253961621</v>
      </c>
      <c r="C3305" s="1">
        <v>0.51667232863274415</v>
      </c>
      <c r="D3305" s="1">
        <v>1.0608926194976771</v>
      </c>
      <c r="E3305" s="1">
        <v>2.022003069959875</v>
      </c>
      <c r="F3305" s="1">
        <v>16.382050808032361</v>
      </c>
      <c r="G3305" s="1">
        <v>19.634116044997729</v>
      </c>
      <c r="H3305" s="1"/>
      <c r="I3305" s="1">
        <v>4.3854548967708018</v>
      </c>
      <c r="J3305" s="1">
        <v>0.96037056826544243</v>
      </c>
      <c r="K3305" s="1">
        <v>16.878681483565799</v>
      </c>
      <c r="L3305" s="1">
        <v>15.92578709667815</v>
      </c>
      <c r="M3305" s="1">
        <v>4.7895481748326162E-2</v>
      </c>
      <c r="N3305" s="1">
        <v>4.0618250322759604</v>
      </c>
      <c r="O3305" s="1"/>
      <c r="P3305" s="1">
        <v>4.4135732926968929</v>
      </c>
      <c r="Q3305" s="1">
        <v>8.7677625260237679</v>
      </c>
      <c r="R3305" s="1">
        <v>0.60140361977743129</v>
      </c>
      <c r="S3305" s="1">
        <v>0.35606299159857951</v>
      </c>
      <c r="T3305" s="1">
        <v>3.3239220318960458</v>
      </c>
    </row>
    <row r="3306" spans="1:20" x14ac:dyDescent="0.3">
      <c r="A3306" s="25">
        <v>41402</v>
      </c>
      <c r="B3306" s="1">
        <v>3.0180272813760181</v>
      </c>
      <c r="C3306" s="1">
        <v>0.51129621660847679</v>
      </c>
      <c r="D3306" s="1">
        <v>1.0618269200586969</v>
      </c>
      <c r="E3306" s="1">
        <v>2.0167253153257052</v>
      </c>
      <c r="F3306" s="1">
        <v>16.270484499701318</v>
      </c>
      <c r="G3306" s="1">
        <v>19.584246824564151</v>
      </c>
      <c r="H3306" s="1"/>
      <c r="I3306" s="1">
        <v>4.3560257147091894</v>
      </c>
      <c r="J3306" s="1">
        <v>0.95818491774710157</v>
      </c>
      <c r="K3306" s="1">
        <v>16.921377398985751</v>
      </c>
      <c r="L3306" s="1">
        <v>16.0356889465384</v>
      </c>
      <c r="M3306" s="1">
        <v>4.8118826251252952E-2</v>
      </c>
      <c r="N3306" s="1">
        <v>3.9044502720774958</v>
      </c>
      <c r="O3306" s="1"/>
      <c r="P3306" s="1">
        <v>4.4209662126820017</v>
      </c>
      <c r="Q3306" s="1">
        <v>9.0108613021941046</v>
      </c>
      <c r="R3306" s="1">
        <v>0.61007095218413587</v>
      </c>
      <c r="S3306" s="1">
        <v>0.35606299159857951</v>
      </c>
      <c r="T3306" s="1">
        <v>3.2961606615475518</v>
      </c>
    </row>
    <row r="3307" spans="1:20" x14ac:dyDescent="0.3">
      <c r="A3307" s="25">
        <v>41403</v>
      </c>
      <c r="B3307" s="1">
        <v>3.0086268887694638</v>
      </c>
      <c r="C3307" s="1">
        <v>0.50283063568710085</v>
      </c>
      <c r="D3307" s="1">
        <v>1.0787778536753769</v>
      </c>
      <c r="E3307" s="1">
        <v>2.0187138628827812</v>
      </c>
      <c r="F3307" s="1">
        <v>16.16500609538382</v>
      </c>
      <c r="G3307" s="1">
        <v>19.67336964777914</v>
      </c>
      <c r="H3307" s="1"/>
      <c r="I3307" s="1">
        <v>4.2982990679979478</v>
      </c>
      <c r="J3307" s="1">
        <v>0.95756390639142364</v>
      </c>
      <c r="K3307" s="1">
        <v>16.91490089952423</v>
      </c>
      <c r="L3307" s="1">
        <v>15.975935628980309</v>
      </c>
      <c r="M3307" s="1">
        <v>4.8126349841880849E-2</v>
      </c>
      <c r="N3307" s="1">
        <v>3.8314105436391861</v>
      </c>
      <c r="O3307" s="1"/>
      <c r="P3307" s="1">
        <v>4.5072169470804218</v>
      </c>
      <c r="Q3307" s="1">
        <v>8.9622415470524874</v>
      </c>
      <c r="R3307" s="1">
        <v>0.6081962271247483</v>
      </c>
      <c r="S3307" s="1">
        <v>0.36519281189527042</v>
      </c>
      <c r="T3307" s="1">
        <v>3.2750738334317808</v>
      </c>
    </row>
    <row r="3308" spans="1:20" x14ac:dyDescent="0.3">
      <c r="A3308" s="25">
        <v>41404</v>
      </c>
      <c r="B3308" s="1">
        <v>3.017110890838377</v>
      </c>
      <c r="C3308" s="1">
        <v>0.50858467235204974</v>
      </c>
      <c r="D3308" s="1">
        <v>1.0616646714526969</v>
      </c>
      <c r="E3308" s="1">
        <v>2.018668563418851</v>
      </c>
      <c r="F3308" s="1">
        <v>15.76124424136118</v>
      </c>
      <c r="G3308" s="1">
        <v>19.6388016043569</v>
      </c>
      <c r="H3308" s="1"/>
      <c r="I3308" s="1">
        <v>4.3538283712164141</v>
      </c>
      <c r="J3308" s="1">
        <v>0.95140106765988919</v>
      </c>
      <c r="K3308" s="1">
        <v>16.92851794524179</v>
      </c>
      <c r="L3308" s="1">
        <v>15.914153336497669</v>
      </c>
      <c r="M3308" s="1">
        <v>4.8742662289913689E-2</v>
      </c>
      <c r="N3308" s="1">
        <v>3.7928031875975381</v>
      </c>
      <c r="O3308" s="1"/>
      <c r="P3308" s="1">
        <v>4.4456092796529783</v>
      </c>
      <c r="Q3308" s="1">
        <v>8.9752068150902513</v>
      </c>
      <c r="R3308" s="1">
        <v>0.60806821715185166</v>
      </c>
      <c r="S3308" s="1">
        <v>0.3469331713018885</v>
      </c>
      <c r="T3308" s="1">
        <v>3.2549911399881899</v>
      </c>
    </row>
    <row r="3309" spans="1:20" x14ac:dyDescent="0.3">
      <c r="A3309" s="25">
        <v>41407</v>
      </c>
      <c r="B3309" s="1">
        <v>2.9913593206283222</v>
      </c>
      <c r="C3309" s="1">
        <v>0.49867535485761949</v>
      </c>
      <c r="D3309" s="1">
        <v>1.0566106902090899</v>
      </c>
      <c r="E3309" s="1">
        <v>2.0051501188859229</v>
      </c>
      <c r="F3309" s="1">
        <v>15.48111845733996</v>
      </c>
      <c r="G3309" s="1">
        <v>19.665966773225222</v>
      </c>
      <c r="H3309" s="1"/>
      <c r="I3309" s="1">
        <v>4.2892030215485741</v>
      </c>
      <c r="J3309" s="1">
        <v>0.93804459810458796</v>
      </c>
      <c r="K3309" s="1">
        <v>16.730269608574609</v>
      </c>
      <c r="L3309" s="1">
        <v>15.642616983467819</v>
      </c>
      <c r="M3309" s="1">
        <v>4.9264918792321893E-2</v>
      </c>
      <c r="N3309" s="1">
        <v>3.7492806058801249</v>
      </c>
      <c r="O3309" s="1"/>
      <c r="P3309" s="1">
        <v>4.4554665063882766</v>
      </c>
      <c r="Q3309" s="1">
        <v>8.7094188198538252</v>
      </c>
      <c r="R3309" s="1">
        <v>0.6046397758447799</v>
      </c>
      <c r="S3309" s="1">
        <v>0.36519281189527042</v>
      </c>
      <c r="T3309" s="1">
        <v>3.2160070880094538</v>
      </c>
    </row>
    <row r="3310" spans="1:20" x14ac:dyDescent="0.3">
      <c r="A3310" s="25">
        <v>41408</v>
      </c>
      <c r="B3310" s="1">
        <v>2.998358357299967</v>
      </c>
      <c r="C3310" s="1">
        <v>0.49294260606770102</v>
      </c>
      <c r="D3310" s="1">
        <v>1.0764755363124181</v>
      </c>
      <c r="E3310" s="1">
        <v>2.0159685876639259</v>
      </c>
      <c r="F3310" s="1">
        <v>15.234053568363899</v>
      </c>
      <c r="G3310" s="1">
        <v>20.149000830275511</v>
      </c>
      <c r="H3310" s="1"/>
      <c r="I3310" s="1">
        <v>4.275952932908714</v>
      </c>
      <c r="J3310" s="1">
        <v>0.94739005297675083</v>
      </c>
      <c r="K3310" s="1">
        <v>16.84318639060962</v>
      </c>
      <c r="L3310" s="1">
        <v>15.787362820145811</v>
      </c>
      <c r="M3310" s="1">
        <v>4.9507327895787941E-2</v>
      </c>
      <c r="N3310" s="1">
        <v>3.821989529183619</v>
      </c>
      <c r="O3310" s="1"/>
      <c r="P3310" s="1">
        <v>4.4850381868596338</v>
      </c>
      <c r="Q3310" s="1">
        <v>8.6802469667688555</v>
      </c>
      <c r="R3310" s="1">
        <v>0.61387853449119523</v>
      </c>
      <c r="S3310" s="1">
        <v>0.35606299159857951</v>
      </c>
      <c r="T3310" s="1">
        <v>3.2289427052569439</v>
      </c>
    </row>
    <row r="3311" spans="1:20" x14ac:dyDescent="0.3">
      <c r="A3311" s="25">
        <v>41409</v>
      </c>
      <c r="B3311" s="1">
        <v>3.0332855331413682</v>
      </c>
      <c r="C3311" s="1">
        <v>0.50037013934904939</v>
      </c>
      <c r="D3311" s="1">
        <v>1.082214306447175</v>
      </c>
      <c r="E3311" s="1">
        <v>2.046181244757161</v>
      </c>
      <c r="F3311" s="1">
        <v>14.90280064466681</v>
      </c>
      <c r="G3311" s="1">
        <v>20.442990477214948</v>
      </c>
      <c r="H3311" s="1"/>
      <c r="I3311" s="1">
        <v>4.286279424915616</v>
      </c>
      <c r="J3311" s="1">
        <v>0.94974625418920222</v>
      </c>
      <c r="K3311" s="1">
        <v>16.899181996161069</v>
      </c>
      <c r="L3311" s="1">
        <v>15.855037206568721</v>
      </c>
      <c r="M3311" s="1">
        <v>5.0441164041654683E-2</v>
      </c>
      <c r="N3311" s="1">
        <v>3.9026633185532349</v>
      </c>
      <c r="O3311" s="1"/>
      <c r="P3311" s="1">
        <v>4.5096812538306104</v>
      </c>
      <c r="Q3311" s="1">
        <v>8.4598374096646047</v>
      </c>
      <c r="R3311" s="1">
        <v>0.61449848497933535</v>
      </c>
      <c r="S3311" s="1">
        <v>0.35606299159857951</v>
      </c>
      <c r="T3311" s="1">
        <v>3.244890726520973</v>
      </c>
    </row>
    <row r="3312" spans="1:20" x14ac:dyDescent="0.3">
      <c r="A3312" s="25">
        <v>41410</v>
      </c>
      <c r="B3312" s="1">
        <v>3.112129462447486</v>
      </c>
      <c r="C3312" s="1">
        <v>0.50107252482768649</v>
      </c>
      <c r="D3312" s="1">
        <v>1.0905083749060509</v>
      </c>
      <c r="E3312" s="1">
        <v>2.048522762848541</v>
      </c>
      <c r="F3312" s="1">
        <v>14.677662647496071</v>
      </c>
      <c r="G3312" s="1">
        <v>20.59750753226302</v>
      </c>
      <c r="H3312" s="1"/>
      <c r="I3312" s="1">
        <v>4.3127053203591714</v>
      </c>
      <c r="J3312" s="1">
        <v>0.93874171630712278</v>
      </c>
      <c r="K3312" s="1">
        <v>16.721932313121709</v>
      </c>
      <c r="L3312" s="1">
        <v>15.935719564679721</v>
      </c>
      <c r="M3312" s="1">
        <v>5.0307642409999617E-2</v>
      </c>
      <c r="N3312" s="1">
        <v>3.857270092012318</v>
      </c>
      <c r="O3312" s="1"/>
      <c r="P3312" s="1">
        <v>4.558967387772566</v>
      </c>
      <c r="Q3312" s="1">
        <v>8.5084571648062202</v>
      </c>
      <c r="R3312" s="1">
        <v>0.61556558249503313</v>
      </c>
      <c r="S3312" s="1">
        <v>0.35301971816634908</v>
      </c>
      <c r="T3312" s="1">
        <v>3.2352037802717111</v>
      </c>
    </row>
    <row r="3313" spans="1:20" x14ac:dyDescent="0.3">
      <c r="A3313" s="25">
        <v>41411</v>
      </c>
      <c r="B3313" s="1">
        <v>3.1215659595339171</v>
      </c>
      <c r="C3313" s="1">
        <v>0.50353390261214426</v>
      </c>
      <c r="D3313" s="1">
        <v>1.095315695636079</v>
      </c>
      <c r="E3313" s="1">
        <v>2.058328279914504</v>
      </c>
      <c r="F3313" s="1">
        <v>14.887940583296411</v>
      </c>
      <c r="G3313" s="1">
        <v>20.552299933845831</v>
      </c>
      <c r="H3313" s="1"/>
      <c r="I3313" s="1">
        <v>4.3456812364758646</v>
      </c>
      <c r="J3313" s="1">
        <v>0.94126230112013398</v>
      </c>
      <c r="K3313" s="1">
        <v>16.688623838781272</v>
      </c>
      <c r="L3313" s="1">
        <v>16.232816237988128</v>
      </c>
      <c r="M3313" s="1">
        <v>5.0627717742474883E-2</v>
      </c>
      <c r="N3313" s="1">
        <v>3.875145335523134</v>
      </c>
      <c r="O3313" s="1"/>
      <c r="P3313" s="1">
        <v>4.6427538154207966</v>
      </c>
      <c r="Q3313" s="1">
        <v>8.2685997058764489</v>
      </c>
      <c r="R3313" s="1">
        <v>0.61678011000802124</v>
      </c>
      <c r="S3313" s="1">
        <v>0.35504856711656391</v>
      </c>
      <c r="T3313" s="1">
        <v>3.2583579444772641</v>
      </c>
    </row>
    <row r="3314" spans="1:20" x14ac:dyDescent="0.3">
      <c r="A3314" s="25">
        <v>41414</v>
      </c>
      <c r="B3314" s="1">
        <v>3.151837772008752</v>
      </c>
      <c r="C3314" s="1">
        <v>0.50549049060558948</v>
      </c>
      <c r="D3314" s="1">
        <v>1.0869363634438469</v>
      </c>
      <c r="E3314" s="1">
        <v>2.0880759628967902</v>
      </c>
      <c r="F3314" s="1">
        <v>15.32889920271599</v>
      </c>
      <c r="G3314" s="1">
        <v>20.480340917225639</v>
      </c>
      <c r="H3314" s="1"/>
      <c r="I3314" s="1">
        <v>4.3192003449224341</v>
      </c>
      <c r="J3314" s="1">
        <v>0.94274909877590396</v>
      </c>
      <c r="K3314" s="1">
        <v>16.865967580614491</v>
      </c>
      <c r="L3314" s="1">
        <v>16.480555566312631</v>
      </c>
      <c r="M3314" s="1">
        <v>5.0243586203531983E-2</v>
      </c>
      <c r="N3314" s="1">
        <v>3.880777404464149</v>
      </c>
      <c r="O3314" s="1"/>
      <c r="P3314" s="1">
        <v>4.6575396556564748</v>
      </c>
      <c r="Q3314" s="1">
        <v>8.5603182371884046</v>
      </c>
      <c r="R3314" s="1">
        <v>0.61853476421616249</v>
      </c>
      <c r="S3314" s="1">
        <v>0.34997644473411882</v>
      </c>
      <c r="T3314" s="1">
        <v>3.2900177200236311</v>
      </c>
    </row>
    <row r="3315" spans="1:20" x14ac:dyDescent="0.3">
      <c r="A3315" s="25">
        <v>41415</v>
      </c>
      <c r="B3315" s="1">
        <v>3.2432053880208329</v>
      </c>
      <c r="C3315" s="1">
        <v>0.52238779865746132</v>
      </c>
      <c r="D3315" s="1">
        <v>1.088941549307392</v>
      </c>
      <c r="E3315" s="1">
        <v>2.104186193732962</v>
      </c>
      <c r="F3315" s="1">
        <v>15.53742110098071</v>
      </c>
      <c r="G3315" s="1">
        <v>20.3192184788705</v>
      </c>
      <c r="H3315" s="1"/>
      <c r="I3315" s="1">
        <v>4.3015766879827622</v>
      </c>
      <c r="J3315" s="1">
        <v>0.95075197933811317</v>
      </c>
      <c r="K3315" s="1">
        <v>17.014837449941879</v>
      </c>
      <c r="L3315" s="1">
        <v>16.5541218626168</v>
      </c>
      <c r="M3315" s="1">
        <v>4.9973865805752492E-2</v>
      </c>
      <c r="N3315" s="1">
        <v>3.8994728622494219</v>
      </c>
      <c r="O3315" s="1"/>
      <c r="P3315" s="1">
        <v>4.753647616790194</v>
      </c>
      <c r="Q3315" s="1">
        <v>8.8487954514909202</v>
      </c>
      <c r="R3315" s="1">
        <v>0.62595430131938545</v>
      </c>
      <c r="S3315" s="1">
        <v>0.36519281189527042</v>
      </c>
      <c r="T3315" s="1">
        <v>3.3233904311872462</v>
      </c>
    </row>
    <row r="3316" spans="1:20" x14ac:dyDescent="0.3">
      <c r="A3316" s="25">
        <v>41416</v>
      </c>
      <c r="B3316" s="1">
        <v>3.3424390502580068</v>
      </c>
      <c r="C3316" s="1">
        <v>0.52492596962980187</v>
      </c>
      <c r="D3316" s="1">
        <v>1.097457074498829</v>
      </c>
      <c r="E3316" s="1">
        <v>2.114133195504762</v>
      </c>
      <c r="F3316" s="1">
        <v>15.418952095595239</v>
      </c>
      <c r="G3316" s="1">
        <v>20.29080712320723</v>
      </c>
      <c r="H3316" s="1"/>
      <c r="I3316" s="1">
        <v>4.3115832173780948</v>
      </c>
      <c r="J3316" s="1">
        <v>0.95410000332456602</v>
      </c>
      <c r="K3316" s="1">
        <v>17.175847478418671</v>
      </c>
      <c r="L3316" s="1">
        <v>16.75830799705756</v>
      </c>
      <c r="M3316" s="1">
        <v>4.9523140870420312E-2</v>
      </c>
      <c r="N3316" s="1">
        <v>3.884917862808325</v>
      </c>
      <c r="O3316" s="1"/>
      <c r="P3316" s="1">
        <v>4.6871113358623706</v>
      </c>
      <c r="Q3316" s="1">
        <v>8.9784481320996914</v>
      </c>
      <c r="R3316" s="1">
        <v>0.62718096062241446</v>
      </c>
      <c r="S3316" s="1">
        <v>0.3621495384630401</v>
      </c>
      <c r="T3316" s="1">
        <v>3.3330773774365081</v>
      </c>
    </row>
    <row r="3317" spans="1:20" x14ac:dyDescent="0.3">
      <c r="A3317" s="25">
        <v>41417</v>
      </c>
      <c r="B3317" s="1">
        <v>3.358864917015536</v>
      </c>
      <c r="C3317" s="1">
        <v>0.53075120970628598</v>
      </c>
      <c r="D3317" s="1">
        <v>1.0909195415992869</v>
      </c>
      <c r="E3317" s="1">
        <v>2.0991962679272951</v>
      </c>
      <c r="F3317" s="1">
        <v>15.21588224347223</v>
      </c>
      <c r="G3317" s="1">
        <v>20.3257812029623</v>
      </c>
      <c r="H3317" s="1"/>
      <c r="I3317" s="1">
        <v>4.3367235351582298</v>
      </c>
      <c r="J3317" s="1">
        <v>0.94899075254897558</v>
      </c>
      <c r="K3317" s="1">
        <v>17.028447366141151</v>
      </c>
      <c r="L3317" s="1">
        <v>16.594568487217892</v>
      </c>
      <c r="M3317" s="1">
        <v>5.0104230160720249E-2</v>
      </c>
      <c r="N3317" s="1">
        <v>3.9254071351169388</v>
      </c>
      <c r="O3317" s="1"/>
      <c r="P3317" s="1">
        <v>4.6304322819353079</v>
      </c>
      <c r="Q3317" s="1">
        <v>8.9946547171468989</v>
      </c>
      <c r="R3317" s="1">
        <v>0.62282850848735927</v>
      </c>
      <c r="S3317" s="1">
        <v>0.38548130143886711</v>
      </c>
      <c r="T3317" s="1">
        <v>3.328352037802722</v>
      </c>
    </row>
    <row r="3318" spans="1:20" x14ac:dyDescent="0.3">
      <c r="A3318" s="25">
        <v>41418</v>
      </c>
      <c r="B3318" s="1">
        <v>3.382590568613812</v>
      </c>
      <c r="C3318" s="1">
        <v>0.54944402957701599</v>
      </c>
      <c r="D3318" s="1">
        <v>1.0797939404469921</v>
      </c>
      <c r="E3318" s="1">
        <v>2.1103381951564928</v>
      </c>
      <c r="F3318" s="1">
        <v>15.142575593398149</v>
      </c>
      <c r="G3318" s="1">
        <v>20.42517399947884</v>
      </c>
      <c r="H3318" s="1"/>
      <c r="I3318" s="1">
        <v>4.3918201155705496</v>
      </c>
      <c r="J3318" s="1">
        <v>0.94632998898186005</v>
      </c>
      <c r="K3318" s="1">
        <v>17.007963279073881</v>
      </c>
      <c r="L3318" s="1">
        <v>16.56004519968409</v>
      </c>
      <c r="M3318" s="1">
        <v>4.9721955148940893E-2</v>
      </c>
      <c r="N3318" s="1">
        <v>3.8888105201720511</v>
      </c>
      <c r="O3318" s="1"/>
      <c r="P3318" s="1">
        <v>4.6353608954356886</v>
      </c>
      <c r="Q3318" s="1">
        <v>8.8974152066325374</v>
      </c>
      <c r="R3318" s="1">
        <v>0.6212319299014204</v>
      </c>
      <c r="S3318" s="1">
        <v>0.4098274888967095</v>
      </c>
      <c r="T3318" s="1">
        <v>3.331718842291794</v>
      </c>
    </row>
    <row r="3319" spans="1:20" x14ac:dyDescent="0.3">
      <c r="A3319" s="25">
        <v>41421</v>
      </c>
      <c r="B3319" s="1">
        <v>3.3475369513618478</v>
      </c>
      <c r="C3319" s="1">
        <v>0.55498218150600187</v>
      </c>
      <c r="D3319" s="1">
        <v>1.087183171047128</v>
      </c>
      <c r="E3319" s="1">
        <v>2.0922676583625401</v>
      </c>
      <c r="F3319" s="1">
        <v>15.240277326988251</v>
      </c>
      <c r="G3319" s="1">
        <v>20.517297736176399</v>
      </c>
      <c r="H3319" s="1"/>
      <c r="I3319" s="1">
        <v>4.4123846186379891</v>
      </c>
      <c r="J3319" s="1">
        <v>0.94292637357778841</v>
      </c>
      <c r="K3319" s="1">
        <v>17.048378120054831</v>
      </c>
      <c r="L3319" s="1">
        <v>16.538851676449031</v>
      </c>
      <c r="M3319" s="1">
        <v>4.9615799312493748E-2</v>
      </c>
      <c r="N3319" s="1">
        <v>3.8505063418572418</v>
      </c>
      <c r="O3319" s="1"/>
      <c r="P3319" s="1">
        <v>4.6821827226274531</v>
      </c>
      <c r="Q3319" s="1">
        <v>8.9752068150902513</v>
      </c>
      <c r="R3319" s="1">
        <v>0.62721234770602696</v>
      </c>
      <c r="S3319" s="1">
        <v>0.40576979099628002</v>
      </c>
      <c r="T3319" s="1">
        <v>3.3310691080921488</v>
      </c>
    </row>
    <row r="3320" spans="1:20" x14ac:dyDescent="0.3">
      <c r="A3320" s="25">
        <v>41422</v>
      </c>
      <c r="B3320" s="1">
        <v>3.340535026547272</v>
      </c>
      <c r="C3320" s="1">
        <v>0.53876137215917541</v>
      </c>
      <c r="D3320" s="1">
        <v>1.075455362279335</v>
      </c>
      <c r="E3320" s="1">
        <v>2.075149687516999</v>
      </c>
      <c r="F3320" s="1">
        <v>15.04727227723283</v>
      </c>
      <c r="G3320" s="1">
        <v>20.585173825210301</v>
      </c>
      <c r="H3320" s="1"/>
      <c r="I3320" s="1">
        <v>4.3694165034244756</v>
      </c>
      <c r="J3320" s="1">
        <v>0.9404090892626874</v>
      </c>
      <c r="K3320" s="1">
        <v>17.194029780612489</v>
      </c>
      <c r="L3320" s="1">
        <v>16.6001308256307</v>
      </c>
      <c r="M3320" s="1">
        <v>4.9479084543211579E-2</v>
      </c>
      <c r="N3320" s="1">
        <v>3.819322034517759</v>
      </c>
      <c r="O3320" s="1"/>
      <c r="P3320" s="1">
        <v>4.6723254958921547</v>
      </c>
      <c r="Q3320" s="1">
        <v>9.0594810575668472</v>
      </c>
      <c r="R3320" s="1">
        <v>0.62961923942640541</v>
      </c>
      <c r="S3320" s="1">
        <v>0.3864957259208826</v>
      </c>
      <c r="T3320" s="1">
        <v>3.3098641464855341</v>
      </c>
    </row>
    <row r="3321" spans="1:20" x14ac:dyDescent="0.3">
      <c r="A3321" s="25">
        <v>41423</v>
      </c>
      <c r="B3321" s="1">
        <v>3.2352116125135448</v>
      </c>
      <c r="C3321" s="1">
        <v>0.52325664011698592</v>
      </c>
      <c r="D3321" s="1">
        <v>1.0528773003140419</v>
      </c>
      <c r="E3321" s="1">
        <v>2.0115054273334438</v>
      </c>
      <c r="F3321" s="1">
        <v>14.730322414713751</v>
      </c>
      <c r="G3321" s="1">
        <v>20.33857940821725</v>
      </c>
      <c r="H3321" s="1"/>
      <c r="I3321" s="1">
        <v>4.4020363606912598</v>
      </c>
      <c r="J3321" s="1">
        <v>0.91319073380881399</v>
      </c>
      <c r="K3321" s="1">
        <v>16.737563111412332</v>
      </c>
      <c r="L3321" s="1">
        <v>16.21508343745376</v>
      </c>
      <c r="M3321" s="1">
        <v>4.7608831037767141E-2</v>
      </c>
      <c r="N3321" s="1">
        <v>3.6918610000949248</v>
      </c>
      <c r="O3321" s="1"/>
      <c r="P3321" s="1">
        <v>4.6797184158772636</v>
      </c>
      <c r="Q3321" s="1">
        <v>8.9590002300430456</v>
      </c>
      <c r="R3321" s="1">
        <v>0.61909823071606429</v>
      </c>
      <c r="S3321" s="1">
        <v>0.39055342383512848</v>
      </c>
      <c r="T3321" s="1">
        <v>3.2270525694034311</v>
      </c>
    </row>
    <row r="3322" spans="1:20" x14ac:dyDescent="0.3">
      <c r="A3322" s="25">
        <v>41425</v>
      </c>
      <c r="B3322" s="1">
        <v>3.1242691687751512</v>
      </c>
      <c r="C3322" s="1">
        <v>0.48833189027646862</v>
      </c>
      <c r="D3322" s="1">
        <v>1.0110149150214811</v>
      </c>
      <c r="E3322" s="1">
        <v>1.949701594019859</v>
      </c>
      <c r="F3322" s="1">
        <v>14.31987169403356</v>
      </c>
      <c r="G3322" s="1">
        <v>20.145546028080531</v>
      </c>
      <c r="H3322" s="1"/>
      <c r="I3322" s="1">
        <v>4.3749087998854703</v>
      </c>
      <c r="J3322" s="1">
        <v>0.89040289795585525</v>
      </c>
      <c r="K3322" s="1">
        <v>16.790656160989339</v>
      </c>
      <c r="L3322" s="1">
        <v>16.309498299526581</v>
      </c>
      <c r="M3322" s="1">
        <v>4.5950260733488478E-2</v>
      </c>
      <c r="N3322" s="1">
        <v>3.6437807858617339</v>
      </c>
      <c r="O3322" s="1"/>
      <c r="P3322" s="1">
        <v>4.8152552842176402</v>
      </c>
      <c r="Q3322" s="1">
        <v>8.7126601368632652</v>
      </c>
      <c r="R3322" s="1">
        <v>0.60335987917141043</v>
      </c>
      <c r="S3322" s="1">
        <v>0.37533705666016048</v>
      </c>
      <c r="T3322" s="1">
        <v>3.1604252805670452</v>
      </c>
    </row>
    <row r="3323" spans="1:20" x14ac:dyDescent="0.3">
      <c r="A3323" s="25">
        <v>41428</v>
      </c>
      <c r="B3323" s="1">
        <v>3.1858142317546432</v>
      </c>
      <c r="C3323" s="1">
        <v>0.5014431154064819</v>
      </c>
      <c r="D3323" s="1">
        <v>0.99357466880536605</v>
      </c>
      <c r="E3323" s="1">
        <v>1.917563955181623</v>
      </c>
      <c r="F3323" s="1">
        <v>14.81225133717831</v>
      </c>
      <c r="G3323" s="1">
        <v>20.086252593706021</v>
      </c>
      <c r="H3323" s="1"/>
      <c r="I3323" s="1">
        <v>4.3246682372401244</v>
      </c>
      <c r="J3323" s="1">
        <v>0.88804443123337617</v>
      </c>
      <c r="K3323" s="1">
        <v>16.73401806244603</v>
      </c>
      <c r="L3323" s="1">
        <v>16.12171934965686</v>
      </c>
      <c r="M3323" s="1">
        <v>4.7164913421806752E-2</v>
      </c>
      <c r="N3323" s="1">
        <v>3.6664641577818431</v>
      </c>
      <c r="O3323" s="1"/>
      <c r="P3323" s="1">
        <v>4.7635048435254959</v>
      </c>
      <c r="Q3323" s="1">
        <v>8.6121793093394636</v>
      </c>
      <c r="R3323" s="1">
        <v>0.60595623036663571</v>
      </c>
      <c r="S3323" s="1">
        <v>0.38040917905642202</v>
      </c>
      <c r="T3323" s="1">
        <v>3.186296515062025</v>
      </c>
    </row>
    <row r="3324" spans="1:20" x14ac:dyDescent="0.3">
      <c r="A3324" s="25">
        <v>41429</v>
      </c>
      <c r="B3324" s="1">
        <v>3.15521241203591</v>
      </c>
      <c r="C3324" s="1">
        <v>0.50219588341015864</v>
      </c>
      <c r="D3324" s="1">
        <v>0.99623455813430817</v>
      </c>
      <c r="E3324" s="1">
        <v>1.9124656367596149</v>
      </c>
      <c r="F3324" s="1">
        <v>14.927894523981511</v>
      </c>
      <c r="G3324" s="1">
        <v>19.871533403344539</v>
      </c>
      <c r="H3324" s="1"/>
      <c r="I3324" s="1">
        <v>4.325601798894283</v>
      </c>
      <c r="J3324" s="1">
        <v>0.90051998950255541</v>
      </c>
      <c r="K3324" s="1">
        <v>16.82471520979993</v>
      </c>
      <c r="L3324" s="1">
        <v>16.006375935453409</v>
      </c>
      <c r="M3324" s="1">
        <v>5.0315740454457129E-2</v>
      </c>
      <c r="N3324" s="1">
        <v>3.638380930771365</v>
      </c>
      <c r="O3324" s="1"/>
      <c r="P3324" s="1">
        <v>4.8029337507321506</v>
      </c>
      <c r="Q3324" s="1">
        <v>8.5570769201789645</v>
      </c>
      <c r="R3324" s="1">
        <v>0.60193094129997915</v>
      </c>
      <c r="S3324" s="1">
        <v>0.38040917905642202</v>
      </c>
      <c r="T3324" s="1">
        <v>3.1906083874778539</v>
      </c>
    </row>
    <row r="3325" spans="1:20" x14ac:dyDescent="0.3">
      <c r="A3325" s="25">
        <v>41430</v>
      </c>
      <c r="B3325" s="1">
        <v>3.085781701473655</v>
      </c>
      <c r="C3325" s="1">
        <v>0.49578774707780399</v>
      </c>
      <c r="D3325" s="1">
        <v>0.98914908885002839</v>
      </c>
      <c r="E3325" s="1">
        <v>1.898201114423385</v>
      </c>
      <c r="F3325" s="1">
        <v>14.35953361669648</v>
      </c>
      <c r="G3325" s="1">
        <v>19.696406185990099</v>
      </c>
      <c r="H3325" s="1"/>
      <c r="I3325" s="1">
        <v>4.3079932314029001</v>
      </c>
      <c r="J3325" s="1">
        <v>0.88439510403397681</v>
      </c>
      <c r="K3325" s="1">
        <v>16.44764071497524</v>
      </c>
      <c r="L3325" s="1">
        <v>15.535358949179621</v>
      </c>
      <c r="M3325" s="1">
        <v>4.9699288017987522E-2</v>
      </c>
      <c r="N3325" s="1">
        <v>3.5421377056162302</v>
      </c>
      <c r="O3325" s="1"/>
      <c r="P3325" s="1">
        <v>4.7635048435254967</v>
      </c>
      <c r="Q3325" s="1">
        <v>8.3301847290558317</v>
      </c>
      <c r="R3325" s="1">
        <v>0.59843466034258386</v>
      </c>
      <c r="S3325" s="1">
        <v>0.39258227278534319</v>
      </c>
      <c r="T3325" s="1">
        <v>3.1186060248080381</v>
      </c>
    </row>
    <row r="3326" spans="1:20" x14ac:dyDescent="0.3">
      <c r="A3326" s="25">
        <v>41431</v>
      </c>
      <c r="B3326" s="1">
        <v>3.0645689999669261</v>
      </c>
      <c r="C3326" s="1">
        <v>0.49830253674743619</v>
      </c>
      <c r="D3326" s="1">
        <v>0.98972491439052557</v>
      </c>
      <c r="E3326" s="1">
        <v>1.897686397441557</v>
      </c>
      <c r="F3326" s="1">
        <v>14.46691610921</v>
      </c>
      <c r="G3326" s="1">
        <v>19.953933365527401</v>
      </c>
      <c r="H3326" s="1"/>
      <c r="I3326" s="1">
        <v>4.3046754536164427</v>
      </c>
      <c r="J3326" s="1">
        <v>0.87627528752724837</v>
      </c>
      <c r="K3326" s="1">
        <v>16.460661665711221</v>
      </c>
      <c r="L3326" s="1">
        <v>15.59497417496017</v>
      </c>
      <c r="M3326" s="1">
        <v>4.9215582102240363E-2</v>
      </c>
      <c r="N3326" s="1">
        <v>3.5367814472064918</v>
      </c>
      <c r="O3326" s="1"/>
      <c r="P3326" s="1">
        <v>4.7191473230839209</v>
      </c>
      <c r="Q3326" s="1">
        <v>8.3885284354568981</v>
      </c>
      <c r="R3326" s="1">
        <v>0.60104160504860149</v>
      </c>
      <c r="S3326" s="1">
        <v>0.38852457487109732</v>
      </c>
      <c r="T3326" s="1">
        <v>3.1236857649143581</v>
      </c>
    </row>
    <row r="3327" spans="1:20" x14ac:dyDescent="0.3">
      <c r="A3327" s="25">
        <v>41432</v>
      </c>
      <c r="B3327" s="1">
        <v>2.966922844589543</v>
      </c>
      <c r="C3327" s="1">
        <v>0.46959555984718337</v>
      </c>
      <c r="D3327" s="1">
        <v>0.96654152242519575</v>
      </c>
      <c r="E3327" s="1">
        <v>1.8759854869071679</v>
      </c>
      <c r="F3327" s="1">
        <v>14.13323119530493</v>
      </c>
      <c r="G3327" s="1">
        <v>19.743161767396099</v>
      </c>
      <c r="H3327" s="1"/>
      <c r="I3327" s="1">
        <v>4.3579867209095289</v>
      </c>
      <c r="J3327" s="1">
        <v>0.84498881150948202</v>
      </c>
      <c r="K3327" s="1">
        <v>16.209070842925431</v>
      </c>
      <c r="L3327" s="1">
        <v>15.391056054203229</v>
      </c>
      <c r="M3327" s="1">
        <v>4.9412322108494521E-2</v>
      </c>
      <c r="N3327" s="1">
        <v>3.3952507516217918</v>
      </c>
      <c r="O3327" s="1"/>
      <c r="P3327" s="1">
        <v>4.756111923540387</v>
      </c>
      <c r="Q3327" s="1">
        <v>8.4565960926551629</v>
      </c>
      <c r="R3327" s="1">
        <v>0.59576877161602315</v>
      </c>
      <c r="S3327" s="1">
        <v>0.38142360352462118</v>
      </c>
      <c r="T3327" s="1">
        <v>3.0489072652096909</v>
      </c>
    </row>
    <row r="3328" spans="1:20" x14ac:dyDescent="0.3">
      <c r="A3328" s="25">
        <v>41435</v>
      </c>
      <c r="B3328" s="1">
        <v>2.947024941902431</v>
      </c>
      <c r="C3328" s="1">
        <v>0.45943333859723812</v>
      </c>
      <c r="D3328" s="1">
        <v>0.95780947611099043</v>
      </c>
      <c r="E3328" s="1">
        <v>1.866085055324245</v>
      </c>
      <c r="F3328" s="1">
        <v>13.950041991408479</v>
      </c>
      <c r="G3328" s="1">
        <v>19.54774266208257</v>
      </c>
      <c r="H3328" s="1"/>
      <c r="I3328" s="1">
        <v>4.3362629093918788</v>
      </c>
      <c r="J3328" s="1">
        <v>0.82503889815963538</v>
      </c>
      <c r="K3328" s="1">
        <v>16.057597743935379</v>
      </c>
      <c r="L3328" s="1">
        <v>15.451425827666471</v>
      </c>
      <c r="M3328" s="1">
        <v>4.9163560291423818E-2</v>
      </c>
      <c r="N3328" s="1">
        <v>3.4300617648276681</v>
      </c>
      <c r="O3328" s="1"/>
      <c r="P3328" s="1">
        <v>4.7807549905113644</v>
      </c>
      <c r="Q3328" s="1">
        <v>8.1648775613432072</v>
      </c>
      <c r="R3328" s="1">
        <v>0.59111466383118771</v>
      </c>
      <c r="S3328" s="1">
        <v>0.39055342383512848</v>
      </c>
      <c r="T3328" s="1">
        <v>3.031069108092149</v>
      </c>
    </row>
    <row r="3329" spans="1:20" x14ac:dyDescent="0.3">
      <c r="A3329" s="25">
        <v>41436</v>
      </c>
      <c r="B3329" s="1">
        <v>2.866246499756123</v>
      </c>
      <c r="C3329" s="1">
        <v>0.44161315591100042</v>
      </c>
      <c r="D3329" s="1">
        <v>0.92522982860252223</v>
      </c>
      <c r="E3329" s="1">
        <v>1.8498991256140069</v>
      </c>
      <c r="F3329" s="1">
        <v>13.50656158097914</v>
      </c>
      <c r="G3329" s="1">
        <v>18.91433864778568</v>
      </c>
      <c r="H3329" s="1"/>
      <c r="I3329" s="1">
        <v>4.2489316173824454</v>
      </c>
      <c r="J3329" s="1">
        <v>0.81343013535851949</v>
      </c>
      <c r="K3329" s="1">
        <v>15.613819284428359</v>
      </c>
      <c r="L3329" s="1">
        <v>14.950159636383169</v>
      </c>
      <c r="M3329" s="1">
        <v>4.7551738985799862E-2</v>
      </c>
      <c r="N3329" s="1">
        <v>3.2990337940547012</v>
      </c>
      <c r="O3329" s="1"/>
      <c r="P3329" s="1">
        <v>4.6797184158772653</v>
      </c>
      <c r="Q3329" s="1">
        <v>8.103292537932699</v>
      </c>
      <c r="R3329" s="1">
        <v>0.58154463942431456</v>
      </c>
      <c r="S3329" s="1">
        <v>0.38345245248865228</v>
      </c>
      <c r="T3329" s="1">
        <v>2.939692852923808</v>
      </c>
    </row>
    <row r="3330" spans="1:20" x14ac:dyDescent="0.3">
      <c r="A3330" s="25">
        <v>41437</v>
      </c>
      <c r="B3330" s="1">
        <v>2.8067578640841631</v>
      </c>
      <c r="C3330" s="1">
        <v>0.45823438810639622</v>
      </c>
      <c r="D3330" s="1">
        <v>0.91289575480864738</v>
      </c>
      <c r="E3330" s="1">
        <v>1.8249649220331441</v>
      </c>
      <c r="F3330" s="1">
        <v>13.37268333419251</v>
      </c>
      <c r="G3330" s="1">
        <v>18.966902577699649</v>
      </c>
      <c r="H3330" s="1"/>
      <c r="I3330" s="1">
        <v>4.0658849612067733</v>
      </c>
      <c r="J3330" s="1">
        <v>0.80823762707754854</v>
      </c>
      <c r="K3330" s="1">
        <v>15.518092598903181</v>
      </c>
      <c r="L3330" s="1">
        <v>14.827291465206869</v>
      </c>
      <c r="M3330" s="1">
        <v>4.64627007761668E-2</v>
      </c>
      <c r="N3330" s="1">
        <v>3.1706415551317861</v>
      </c>
      <c r="O3330" s="1"/>
      <c r="P3330" s="1">
        <v>4.6476824289211782</v>
      </c>
      <c r="Q3330" s="1">
        <v>8.0417075147533161</v>
      </c>
      <c r="R3330" s="1">
        <v>0.57832987343985331</v>
      </c>
      <c r="S3330" s="1">
        <v>0.38953899935311298</v>
      </c>
      <c r="T3330" s="1">
        <v>2.9049025398700579</v>
      </c>
    </row>
    <row r="3331" spans="1:20" x14ac:dyDescent="0.3">
      <c r="A3331" s="25">
        <v>41438</v>
      </c>
      <c r="B3331" s="1">
        <v>2.9015136082865118</v>
      </c>
      <c r="C3331" s="1">
        <v>0.48755279147989938</v>
      </c>
      <c r="D3331" s="1">
        <v>0.92899276654439877</v>
      </c>
      <c r="E3331" s="1">
        <v>1.808318602816666</v>
      </c>
      <c r="F3331" s="1">
        <v>14.14326937591983</v>
      </c>
      <c r="G3331" s="1">
        <v>18.82120984118356</v>
      </c>
      <c r="H3331" s="1"/>
      <c r="I3331" s="1">
        <v>4.051167955493951</v>
      </c>
      <c r="J3331" s="1">
        <v>0.81858133424196211</v>
      </c>
      <c r="K3331" s="1">
        <v>15.789321246351911</v>
      </c>
      <c r="L3331" s="1">
        <v>14.831544499678641</v>
      </c>
      <c r="M3331" s="1">
        <v>4.7228661332774251E-2</v>
      </c>
      <c r="N3331" s="1">
        <v>3.2580594673421048</v>
      </c>
      <c r="O3331" s="1"/>
      <c r="P3331" s="1">
        <v>4.6624682688913968</v>
      </c>
      <c r="Q3331" s="1">
        <v>8.0968099039138171</v>
      </c>
      <c r="R3331" s="1">
        <v>0.5820719596642161</v>
      </c>
      <c r="S3331" s="1">
        <v>0.38649572592088272</v>
      </c>
      <c r="T3331" s="1">
        <v>2.97779090372121</v>
      </c>
    </row>
    <row r="3332" spans="1:20" x14ac:dyDescent="0.3">
      <c r="A3332" s="25">
        <v>41439</v>
      </c>
      <c r="B3332" s="1">
        <v>2.8478216233725639</v>
      </c>
      <c r="C3332" s="1">
        <v>0.47262426297117138</v>
      </c>
      <c r="D3332" s="1">
        <v>0.93583327200975419</v>
      </c>
      <c r="E3332" s="1">
        <v>1.7677646970451659</v>
      </c>
      <c r="F3332" s="1">
        <v>13.92172590901386</v>
      </c>
      <c r="G3332" s="1">
        <v>18.68633536078681</v>
      </c>
      <c r="H3332" s="1"/>
      <c r="I3332" s="1">
        <v>3.9582390221954098</v>
      </c>
      <c r="J3332" s="1">
        <v>0.79972298105636308</v>
      </c>
      <c r="K3332" s="1">
        <v>15.565072637900579</v>
      </c>
      <c r="L3332" s="1">
        <v>14.6299669541666</v>
      </c>
      <c r="M3332" s="1">
        <v>4.6354184367084897E-2</v>
      </c>
      <c r="N3332" s="1">
        <v>3.115585105604076</v>
      </c>
      <c r="O3332" s="1"/>
      <c r="P3332" s="1">
        <v>4.6205750552000113</v>
      </c>
      <c r="Q3332" s="1">
        <v>7.9898464423711326</v>
      </c>
      <c r="R3332" s="1">
        <v>0.57114510856113809</v>
      </c>
      <c r="S3332" s="1">
        <v>0.37736590562419181</v>
      </c>
      <c r="T3332" s="1">
        <v>2.9138806851742518</v>
      </c>
    </row>
    <row r="3333" spans="1:20" x14ac:dyDescent="0.3">
      <c r="A3333" s="25">
        <v>41442</v>
      </c>
      <c r="B3333" s="1">
        <v>2.891072473003641</v>
      </c>
      <c r="C3333" s="1">
        <v>0.45922513143052118</v>
      </c>
      <c r="D3333" s="1">
        <v>0.92547648765716684</v>
      </c>
      <c r="E3333" s="1">
        <v>1.767817630968407</v>
      </c>
      <c r="F3333" s="1">
        <v>13.87356909497626</v>
      </c>
      <c r="G3333" s="1">
        <v>18.682927676669369</v>
      </c>
      <c r="H3333" s="1"/>
      <c r="I3333" s="1">
        <v>4.0649930049555776</v>
      </c>
      <c r="J3333" s="1">
        <v>0.79657359536621797</v>
      </c>
      <c r="K3333" s="1">
        <v>15.608982958576281</v>
      </c>
      <c r="L3333" s="1">
        <v>14.73031824516873</v>
      </c>
      <c r="M3333" s="1">
        <v>4.5611523398254077E-2</v>
      </c>
      <c r="N3333" s="1">
        <v>3.031013380561177</v>
      </c>
      <c r="O3333" s="1"/>
      <c r="P3333" s="1">
        <v>4.9138275521015489</v>
      </c>
      <c r="Q3333" s="1">
        <v>8.0287422467155523</v>
      </c>
      <c r="R3333" s="1">
        <v>0.5742822631281328</v>
      </c>
      <c r="S3333" s="1">
        <v>0.3753370566601606</v>
      </c>
      <c r="T3333" s="1">
        <v>2.8994683992912038</v>
      </c>
    </row>
    <row r="3334" spans="1:20" x14ac:dyDescent="0.3">
      <c r="A3334" s="25">
        <v>41443</v>
      </c>
      <c r="B3334" s="1">
        <v>2.919298600327628</v>
      </c>
      <c r="C3334" s="1">
        <v>0.4554069462003898</v>
      </c>
      <c r="D3334" s="1">
        <v>0.93266889783319495</v>
      </c>
      <c r="E3334" s="1">
        <v>1.756409625806032</v>
      </c>
      <c r="F3334" s="1">
        <v>14.199863951581451</v>
      </c>
      <c r="G3334" s="1">
        <v>18.700772516742202</v>
      </c>
      <c r="H3334" s="1"/>
      <c r="I3334" s="1">
        <v>4.1940146108568221</v>
      </c>
      <c r="J3334" s="1">
        <v>0.7885843335086139</v>
      </c>
      <c r="K3334" s="1">
        <v>15.790315371716879</v>
      </c>
      <c r="L3334" s="1">
        <v>14.585277961609981</v>
      </c>
      <c r="M3334" s="1">
        <v>4.6746257754701939E-2</v>
      </c>
      <c r="N3334" s="1">
        <v>3.0657380312217839</v>
      </c>
      <c r="O3334" s="1"/>
      <c r="P3334" s="1">
        <v>5.1627225282960509</v>
      </c>
      <c r="Q3334" s="1">
        <v>8.1032925379326972</v>
      </c>
      <c r="R3334" s="1">
        <v>0.56856863824822823</v>
      </c>
      <c r="S3334" s="1">
        <v>0.3763514811421762</v>
      </c>
      <c r="T3334" s="1">
        <v>2.9216774955699991</v>
      </c>
    </row>
    <row r="3335" spans="1:20" x14ac:dyDescent="0.3">
      <c r="A3335" s="25">
        <v>41444</v>
      </c>
      <c r="B3335" s="1">
        <v>2.8340326538562461</v>
      </c>
      <c r="C3335" s="1">
        <v>0.43220028437409952</v>
      </c>
      <c r="D3335" s="1">
        <v>0.89105287005964795</v>
      </c>
      <c r="E3335" s="1">
        <v>1.732961997048974</v>
      </c>
      <c r="F3335" s="1">
        <v>13.87516258338591</v>
      </c>
      <c r="G3335" s="1">
        <v>18.12161964379391</v>
      </c>
      <c r="H3335" s="1"/>
      <c r="I3335" s="1">
        <v>4.1406070996590554</v>
      </c>
      <c r="J3335" s="1">
        <v>0.75598055581550272</v>
      </c>
      <c r="K3335" s="1">
        <v>15.1834009521782</v>
      </c>
      <c r="L3335" s="1">
        <v>14.300482687293229</v>
      </c>
      <c r="M3335" s="1">
        <v>4.5292328206896472E-2</v>
      </c>
      <c r="N3335" s="1">
        <v>2.9097771489015769</v>
      </c>
      <c r="O3335" s="1"/>
      <c r="P3335" s="1">
        <v>5.1627225282960509</v>
      </c>
      <c r="Q3335" s="1">
        <v>7.9412266872295136</v>
      </c>
      <c r="R3335" s="1">
        <v>0.55702348808376922</v>
      </c>
      <c r="S3335" s="1">
        <v>0.37736590562419181</v>
      </c>
      <c r="T3335" s="1">
        <v>2.828883638511523</v>
      </c>
    </row>
    <row r="3336" spans="1:20" x14ac:dyDescent="0.3">
      <c r="A3336" s="25">
        <v>41445</v>
      </c>
      <c r="B3336" s="1">
        <v>2.7994264898316068</v>
      </c>
      <c r="C3336" s="1">
        <v>0.44823608295742279</v>
      </c>
      <c r="D3336" s="1">
        <v>0.88193363793590229</v>
      </c>
      <c r="E3336" s="1">
        <v>1.737212792304569</v>
      </c>
      <c r="F3336" s="1">
        <v>14.044590461126781</v>
      </c>
      <c r="G3336" s="1">
        <v>18.41342139417479</v>
      </c>
      <c r="H3336" s="1"/>
      <c r="I3336" s="1">
        <v>4.2324570474731189</v>
      </c>
      <c r="J3336" s="1">
        <v>0.76355422782125648</v>
      </c>
      <c r="K3336" s="1">
        <v>14.94070974160865</v>
      </c>
      <c r="L3336" s="1">
        <v>14.25470244132965</v>
      </c>
      <c r="M3336" s="1">
        <v>4.5262982512431389E-2</v>
      </c>
      <c r="N3336" s="1">
        <v>2.9496931472309429</v>
      </c>
      <c r="O3336" s="1"/>
      <c r="P3336" s="1">
        <v>5.2366517292089814</v>
      </c>
      <c r="Q3336" s="1">
        <v>7.50040757325214</v>
      </c>
      <c r="R3336" s="1">
        <v>0.5537703051365801</v>
      </c>
      <c r="S3336" s="1">
        <v>0.38345245248865251</v>
      </c>
      <c r="T3336" s="1">
        <v>2.8478440637920901</v>
      </c>
    </row>
    <row r="3337" spans="1:20" x14ac:dyDescent="0.3">
      <c r="A3337" s="25">
        <v>41446</v>
      </c>
      <c r="B3337" s="1">
        <v>2.6825724299180518</v>
      </c>
      <c r="C3337" s="1">
        <v>0.42663445495470209</v>
      </c>
      <c r="D3337" s="1">
        <v>0.87830627201980183</v>
      </c>
      <c r="E3337" s="1">
        <v>1.7086883129352839</v>
      </c>
      <c r="F3337" s="1">
        <v>13.828925271980021</v>
      </c>
      <c r="G3337" s="1">
        <v>18.440512016721481</v>
      </c>
      <c r="H3337" s="1"/>
      <c r="I3337" s="1">
        <v>4.2286483383161988</v>
      </c>
      <c r="J3337" s="1">
        <v>0.73503181504312098</v>
      </c>
      <c r="K3337" s="1">
        <v>14.884942690271471</v>
      </c>
      <c r="L3337" s="1">
        <v>14.02164012447974</v>
      </c>
      <c r="M3337" s="1">
        <v>4.2566087222881403E-2</v>
      </c>
      <c r="N3337" s="1">
        <v>2.8451879207782622</v>
      </c>
      <c r="O3337" s="1"/>
      <c r="P3337" s="1">
        <v>5.0542930336768421</v>
      </c>
      <c r="Q3337" s="1">
        <v>7.0628297760530803</v>
      </c>
      <c r="R3337" s="1">
        <v>0.53667165967278274</v>
      </c>
      <c r="S3337" s="1">
        <v>0.37838033009239103</v>
      </c>
      <c r="T3337" s="1">
        <v>2.7794447725930351</v>
      </c>
    </row>
    <row r="3338" spans="1:20" x14ac:dyDescent="0.3">
      <c r="A3338" s="25">
        <v>41449</v>
      </c>
      <c r="B3338" s="1">
        <v>2.6322720693532222</v>
      </c>
      <c r="C3338" s="1">
        <v>0.42194116400129272</v>
      </c>
      <c r="D3338" s="1">
        <v>0.8641601835563143</v>
      </c>
      <c r="E3338" s="1">
        <v>1.6856575784425649</v>
      </c>
      <c r="F3338" s="1">
        <v>13.1349288035473</v>
      </c>
      <c r="G3338" s="1">
        <v>18.50045440343267</v>
      </c>
      <c r="H3338" s="1"/>
      <c r="I3338" s="1">
        <v>4.2136389193694699</v>
      </c>
      <c r="J3338" s="1">
        <v>0.71466028772922863</v>
      </c>
      <c r="K3338" s="1">
        <v>14.69190840366972</v>
      </c>
      <c r="L3338" s="1">
        <v>13.731649020240599</v>
      </c>
      <c r="M3338" s="1">
        <v>4.3479472706261603E-2</v>
      </c>
      <c r="N3338" s="1">
        <v>2.7485863421103129</v>
      </c>
      <c r="O3338" s="1"/>
      <c r="P3338" s="1">
        <v>4.9286133920717656</v>
      </c>
      <c r="Q3338" s="1">
        <v>6.612286711047382</v>
      </c>
      <c r="R3338" s="1">
        <v>0.53292813804569139</v>
      </c>
      <c r="S3338" s="1">
        <v>0.38040917905642208</v>
      </c>
      <c r="T3338" s="1">
        <v>2.7150029533372759</v>
      </c>
    </row>
    <row r="3339" spans="1:20" x14ac:dyDescent="0.3">
      <c r="A3339" s="25">
        <v>41450</v>
      </c>
      <c r="B3339" s="1">
        <v>2.7000722202722209</v>
      </c>
      <c r="C3339" s="1">
        <v>0.43904575034208398</v>
      </c>
      <c r="D3339" s="1">
        <v>0.88399615327699388</v>
      </c>
      <c r="E3339" s="1">
        <v>1.7144581840301849</v>
      </c>
      <c r="F3339" s="1">
        <v>13.620682638780529</v>
      </c>
      <c r="G3339" s="1">
        <v>18.698373348353289</v>
      </c>
      <c r="H3339" s="1"/>
      <c r="I3339" s="1">
        <v>4.1809988720727116</v>
      </c>
      <c r="J3339" s="1">
        <v>0.74170638768191588</v>
      </c>
      <c r="K3339" s="1">
        <v>14.86001209836593</v>
      </c>
      <c r="L3339" s="1">
        <v>13.76626838907157</v>
      </c>
      <c r="M3339" s="1">
        <v>4.4369033942717261E-2</v>
      </c>
      <c r="N3339" s="1">
        <v>2.787312838005831</v>
      </c>
      <c r="O3339" s="1"/>
      <c r="P3339" s="1">
        <v>4.8644130172618469</v>
      </c>
      <c r="Q3339" s="1">
        <v>7.0336579229681098</v>
      </c>
      <c r="R3339" s="1">
        <v>0.53777383021532665</v>
      </c>
      <c r="S3339" s="1">
        <v>0.37736590562419192</v>
      </c>
      <c r="T3339" s="1">
        <v>2.769816893089196</v>
      </c>
    </row>
    <row r="3340" spans="1:20" x14ac:dyDescent="0.3">
      <c r="A3340" s="25">
        <v>41451</v>
      </c>
      <c r="B3340" s="1">
        <v>2.7037882335485088</v>
      </c>
      <c r="C3340" s="1">
        <v>0.44617423813097401</v>
      </c>
      <c r="D3340" s="1">
        <v>0.91000855898078881</v>
      </c>
      <c r="E3340" s="1">
        <v>1.7242819937462319</v>
      </c>
      <c r="F3340" s="1">
        <v>13.30658251700021</v>
      </c>
      <c r="G3340" s="1">
        <v>19.053130442020951</v>
      </c>
      <c r="H3340" s="1"/>
      <c r="I3340" s="1">
        <v>4.130079840245708</v>
      </c>
      <c r="J3340" s="1">
        <v>0.76914957853392873</v>
      </c>
      <c r="K3340" s="1">
        <v>14.943687819537759</v>
      </c>
      <c r="L3340" s="1">
        <v>13.855421103457941</v>
      </c>
      <c r="M3340" s="1">
        <v>4.4236013910084901E-2</v>
      </c>
      <c r="N3340" s="1">
        <v>2.8729908866380338</v>
      </c>
      <c r="O3340" s="1"/>
      <c r="P3340" s="1">
        <v>4.9360211276778063</v>
      </c>
      <c r="Q3340" s="1">
        <v>6.9234531444159844</v>
      </c>
      <c r="R3340" s="1">
        <v>0.53860565765135182</v>
      </c>
      <c r="S3340" s="1">
        <v>0.37533705666016071</v>
      </c>
      <c r="T3340" s="1">
        <v>2.7862374483166028</v>
      </c>
    </row>
    <row r="3341" spans="1:20" x14ac:dyDescent="0.3">
      <c r="A3341" s="25">
        <v>41452</v>
      </c>
      <c r="B3341" s="1">
        <v>2.7537602251710251</v>
      </c>
      <c r="C3341" s="1">
        <v>0.45149817863831138</v>
      </c>
      <c r="D3341" s="1">
        <v>0.91819406122506064</v>
      </c>
      <c r="E3341" s="1">
        <v>1.7327945264563711</v>
      </c>
      <c r="F3341" s="1">
        <v>13.393180025997861</v>
      </c>
      <c r="G3341" s="1">
        <v>19.208012965567178</v>
      </c>
      <c r="H3341" s="1"/>
      <c r="I3341" s="1">
        <v>4.192388176032801</v>
      </c>
      <c r="J3341" s="1">
        <v>0.77281286374913183</v>
      </c>
      <c r="K3341" s="1">
        <v>15.293421317000741</v>
      </c>
      <c r="L3341" s="1">
        <v>14.022945998773929</v>
      </c>
      <c r="M3341" s="1">
        <v>4.4908620511580531E-2</v>
      </c>
      <c r="N3341" s="1">
        <v>2.856739176507709</v>
      </c>
      <c r="O3341" s="1"/>
      <c r="P3341" s="1">
        <v>5.0249139544193744</v>
      </c>
      <c r="Q3341" s="1">
        <v>7.2281369439968319</v>
      </c>
      <c r="R3341" s="1">
        <v>0.54944065894961047</v>
      </c>
      <c r="S3341" s="1">
        <v>0.3814236035246214</v>
      </c>
      <c r="T3341" s="1">
        <v>2.8121086828115822</v>
      </c>
    </row>
    <row r="3342" spans="1:20" x14ac:dyDescent="0.3">
      <c r="A3342" s="25">
        <v>41453</v>
      </c>
      <c r="B3342" s="1">
        <v>2.7699398363820871</v>
      </c>
      <c r="C3342" s="1">
        <v>0.43219348839628818</v>
      </c>
      <c r="D3342" s="1">
        <v>0.91684741975690243</v>
      </c>
      <c r="E3342" s="1">
        <v>1.7143330272910691</v>
      </c>
      <c r="F3342" s="1">
        <v>13.28741395007758</v>
      </c>
      <c r="G3342" s="1">
        <v>19.654730392441021</v>
      </c>
      <c r="H3342" s="1"/>
      <c r="I3342" s="1">
        <v>4.2713973348713541</v>
      </c>
      <c r="J3342" s="1">
        <v>0.75916108222255096</v>
      </c>
      <c r="K3342" s="1">
        <v>15.455229092464711</v>
      </c>
      <c r="L3342" s="1">
        <v>14.26798839892496</v>
      </c>
      <c r="M3342" s="1">
        <v>4.5191605474855907E-2</v>
      </c>
      <c r="N3342" s="1">
        <v>2.8042783756865739</v>
      </c>
      <c r="O3342" s="1"/>
      <c r="P3342" s="1">
        <v>5.0644218772976446</v>
      </c>
      <c r="Q3342" s="1">
        <v>7.4906836222238171</v>
      </c>
      <c r="R3342" s="1">
        <v>0.55112726916020949</v>
      </c>
      <c r="S3342" s="1">
        <v>0.37939475457440658</v>
      </c>
      <c r="T3342" s="1">
        <v>2.8031305375073892</v>
      </c>
    </row>
    <row r="3343" spans="1:20" x14ac:dyDescent="0.3">
      <c r="A3343" s="25">
        <v>41456</v>
      </c>
      <c r="B3343" s="1">
        <v>2.7683457370957321</v>
      </c>
      <c r="C3343" s="1">
        <v>0.4295625566150848</v>
      </c>
      <c r="D3343" s="1">
        <v>0.90039069665163052</v>
      </c>
      <c r="E3343" s="1">
        <v>1.712022035670455</v>
      </c>
      <c r="F3343" s="1">
        <v>13.42892844727713</v>
      </c>
      <c r="G3343" s="1">
        <v>19.980669478670809</v>
      </c>
      <c r="H3343" s="1"/>
      <c r="I3343" s="1">
        <v>4.3601410745639884</v>
      </c>
      <c r="J3343" s="1">
        <v>0.73854445894743015</v>
      </c>
      <c r="K3343" s="1">
        <v>15.720631914899069</v>
      </c>
      <c r="L3343" s="1">
        <v>14.23068124830062</v>
      </c>
      <c r="M3343" s="1">
        <v>4.4369513996433962E-2</v>
      </c>
      <c r="N3343" s="1">
        <v>2.6685303704241732</v>
      </c>
      <c r="O3343" s="1"/>
      <c r="P3343" s="1">
        <v>5.1483762138121589</v>
      </c>
      <c r="Q3343" s="1">
        <v>7.357789624605604</v>
      </c>
      <c r="R3343" s="1">
        <v>0.5593679221352128</v>
      </c>
      <c r="S3343" s="1">
        <v>0.38345245248865251</v>
      </c>
      <c r="T3343" s="1">
        <v>2.789663319551098</v>
      </c>
    </row>
    <row r="3344" spans="1:20" x14ac:dyDescent="0.3">
      <c r="A3344" s="25">
        <v>41457</v>
      </c>
      <c r="B3344" s="1">
        <v>2.7010147737597849</v>
      </c>
      <c r="C3344" s="1">
        <v>0.40666331428555758</v>
      </c>
      <c r="D3344" s="1">
        <v>0.85564446768456326</v>
      </c>
      <c r="E3344" s="1">
        <v>1.663094943600804</v>
      </c>
      <c r="F3344" s="1">
        <v>12.81331354744372</v>
      </c>
      <c r="G3344" s="1">
        <v>19.39108154060078</v>
      </c>
      <c r="H3344" s="1"/>
      <c r="I3344" s="1">
        <v>4.2113194149929027</v>
      </c>
      <c r="J3344" s="1">
        <v>0.71065367551200309</v>
      </c>
      <c r="K3344" s="1">
        <v>15.055728979587091</v>
      </c>
      <c r="L3344" s="1">
        <v>13.569109229102009</v>
      </c>
      <c r="M3344" s="1">
        <v>4.3028546457991368E-2</v>
      </c>
      <c r="N3344" s="1">
        <v>2.5063588851182179</v>
      </c>
      <c r="O3344" s="1"/>
      <c r="P3344" s="1">
        <v>5.0841758390022402</v>
      </c>
      <c r="Q3344" s="1">
        <v>7.2443435290440377</v>
      </c>
      <c r="R3344" s="1">
        <v>0.55512806108330481</v>
      </c>
      <c r="S3344" s="1">
        <v>0.37026493427771567</v>
      </c>
      <c r="T3344" s="1">
        <v>2.6714707619610212</v>
      </c>
    </row>
    <row r="3345" spans="1:20" x14ac:dyDescent="0.3">
      <c r="A3345" s="25">
        <v>41458</v>
      </c>
      <c r="B3345" s="1">
        <v>2.6861558866453059</v>
      </c>
      <c r="C3345" s="1">
        <v>0.39230036297556342</v>
      </c>
      <c r="D3345" s="1">
        <v>0.85987473055542873</v>
      </c>
      <c r="E3345" s="1">
        <v>1.668696465827582</v>
      </c>
      <c r="F3345" s="1">
        <v>12.933199132238199</v>
      </c>
      <c r="G3345" s="1">
        <v>19.332111903122311</v>
      </c>
      <c r="H3345" s="1"/>
      <c r="I3345" s="1">
        <v>4.2155500794677936</v>
      </c>
      <c r="J3345" s="1">
        <v>0.70158595902949694</v>
      </c>
      <c r="K3345" s="1">
        <v>14.95686435229187</v>
      </c>
      <c r="L3345" s="1">
        <v>13.37758999419631</v>
      </c>
      <c r="M3345" s="1">
        <v>4.2469325824304717E-2</v>
      </c>
      <c r="N3345" s="1">
        <v>2.5258552998608592</v>
      </c>
      <c r="O3345" s="1"/>
      <c r="P3345" s="1">
        <v>5.0841758390022402</v>
      </c>
      <c r="Q3345" s="1">
        <v>6.9072465593687804</v>
      </c>
      <c r="R3345" s="1">
        <v>0.55512046595407416</v>
      </c>
      <c r="S3345" s="1">
        <v>0.36519281189527059</v>
      </c>
      <c r="T3345" s="1">
        <v>2.6606024808033131</v>
      </c>
    </row>
    <row r="3346" spans="1:20" x14ac:dyDescent="0.3">
      <c r="A3346" s="25">
        <v>41459</v>
      </c>
      <c r="B3346" s="1">
        <v>2.708301547364357</v>
      </c>
      <c r="C3346" s="1">
        <v>0.40476862539056851</v>
      </c>
      <c r="D3346" s="1">
        <v>0.86704421837669987</v>
      </c>
      <c r="E3346" s="1">
        <v>1.683980836260385</v>
      </c>
      <c r="F3346" s="1">
        <v>13.33643481269681</v>
      </c>
      <c r="G3346" s="1">
        <v>19.296000220162661</v>
      </c>
      <c r="H3346" s="1"/>
      <c r="I3346" s="1">
        <v>4.2574303037563146</v>
      </c>
      <c r="J3346" s="1">
        <v>0.70623219828154582</v>
      </c>
      <c r="K3346" s="1">
        <v>15.037930763714369</v>
      </c>
      <c r="L3346" s="1">
        <v>13.48223043236607</v>
      </c>
      <c r="M3346" s="1">
        <v>4.3112977315450322E-2</v>
      </c>
      <c r="N3346" s="1">
        <v>2.5827306944911119</v>
      </c>
      <c r="O3346" s="1"/>
      <c r="P3346" s="1">
        <v>4.9952830122606713</v>
      </c>
      <c r="Q3346" s="1">
        <v>6.9688315827792877</v>
      </c>
      <c r="R3346" s="1">
        <v>0.56487788792595606</v>
      </c>
      <c r="S3346" s="1">
        <v>0.36519281189527059</v>
      </c>
      <c r="T3346" s="1">
        <v>2.7030714707619672</v>
      </c>
    </row>
    <row r="3347" spans="1:20" x14ac:dyDescent="0.3">
      <c r="A3347" s="25">
        <v>41460</v>
      </c>
      <c r="B3347" s="1">
        <v>2.722095412351532</v>
      </c>
      <c r="C3347" s="1">
        <v>0.40162869872971407</v>
      </c>
      <c r="D3347" s="1">
        <v>0.86487512685008661</v>
      </c>
      <c r="E3347" s="1">
        <v>1.677545556457821</v>
      </c>
      <c r="F3347" s="1">
        <v>13.01790907205722</v>
      </c>
      <c r="G3347" s="1">
        <v>19.40337078460098</v>
      </c>
      <c r="H3347" s="1"/>
      <c r="I3347" s="1">
        <v>4.2600520291395316</v>
      </c>
      <c r="J3347" s="1">
        <v>0.70831450933250573</v>
      </c>
      <c r="K3347" s="1">
        <v>14.94179479282055</v>
      </c>
      <c r="L3347" s="1">
        <v>13.21744346931165</v>
      </c>
      <c r="M3347" s="1">
        <v>4.3041046966768227E-2</v>
      </c>
      <c r="N3347" s="1">
        <v>2.500326501312939</v>
      </c>
      <c r="O3347" s="1"/>
      <c r="P3347" s="1">
        <v>5.0866450841157667</v>
      </c>
      <c r="Q3347" s="1">
        <v>6.9753142167981714</v>
      </c>
      <c r="R3347" s="1">
        <v>0.57129884855076707</v>
      </c>
      <c r="S3347" s="1">
        <v>0.3672216608454853</v>
      </c>
      <c r="T3347" s="1">
        <v>2.6704075605434201</v>
      </c>
    </row>
    <row r="3348" spans="1:20" x14ac:dyDescent="0.3">
      <c r="A3348" s="25">
        <v>41463</v>
      </c>
      <c r="B3348" s="1">
        <v>2.7463842157399889</v>
      </c>
      <c r="C3348" s="1">
        <v>0.39841673928550742</v>
      </c>
      <c r="D3348" s="1">
        <v>0.86410176368285407</v>
      </c>
      <c r="E3348" s="1">
        <v>1.697743690141885</v>
      </c>
      <c r="F3348" s="1">
        <v>12.84551889488414</v>
      </c>
      <c r="G3348" s="1">
        <v>19.403186535104609</v>
      </c>
      <c r="H3348" s="1"/>
      <c r="I3348" s="1">
        <v>4.2080329984038576</v>
      </c>
      <c r="J3348" s="1">
        <v>0.71393625000382455</v>
      </c>
      <c r="K3348" s="1">
        <v>14.96350130132574</v>
      </c>
      <c r="L3348" s="1">
        <v>13.193554044118031</v>
      </c>
      <c r="M3348" s="1">
        <v>4.3622569805398102E-2</v>
      </c>
      <c r="N3348" s="1">
        <v>2.4849894626594131</v>
      </c>
      <c r="O3348" s="1"/>
      <c r="P3348" s="1">
        <v>5.09158357460828</v>
      </c>
      <c r="Q3348" s="1">
        <v>6.9591076317509648</v>
      </c>
      <c r="R3348" s="1">
        <v>0.56069643090090049</v>
      </c>
      <c r="S3348" s="1">
        <v>0.37330820770994588</v>
      </c>
      <c r="T3348" s="1">
        <v>2.6624335499114049</v>
      </c>
    </row>
    <row r="3349" spans="1:20" x14ac:dyDescent="0.3">
      <c r="A3349" s="25">
        <v>41465</v>
      </c>
      <c r="B3349" s="1">
        <v>2.806444323487979</v>
      </c>
      <c r="C3349" s="1">
        <v>0.39357068157017439</v>
      </c>
      <c r="D3349" s="1">
        <v>0.86783682572583432</v>
      </c>
      <c r="E3349" s="1">
        <v>1.72142070744812</v>
      </c>
      <c r="F3349" s="1">
        <v>12.98277662142684</v>
      </c>
      <c r="G3349" s="1">
        <v>19.543247695694511</v>
      </c>
      <c r="H3349" s="1"/>
      <c r="I3349" s="1">
        <v>4.2250561562125029</v>
      </c>
      <c r="J3349" s="1">
        <v>0.7146605428206364</v>
      </c>
      <c r="K3349" s="1">
        <v>15.08889847301268</v>
      </c>
      <c r="L3349" s="1">
        <v>13.25209236135866</v>
      </c>
      <c r="M3349" s="1">
        <v>4.2677336354902513E-2</v>
      </c>
      <c r="N3349" s="1">
        <v>2.5542961301100782</v>
      </c>
      <c r="O3349" s="1"/>
      <c r="P3349" s="1">
        <v>5.1804764010843876</v>
      </c>
      <c r="Q3349" s="1">
        <v>7.2897219671762139</v>
      </c>
      <c r="R3349" s="1">
        <v>0.56607195684121037</v>
      </c>
      <c r="S3349" s="1">
        <v>0.36823608532750091</v>
      </c>
      <c r="T3349" s="1">
        <v>2.6865327820437148</v>
      </c>
    </row>
    <row r="3350" spans="1:20" x14ac:dyDescent="0.3">
      <c r="A3350" s="25">
        <v>41466</v>
      </c>
      <c r="B3350" s="1">
        <v>2.858657036270321</v>
      </c>
      <c r="C3350" s="1">
        <v>0.40187668212554128</v>
      </c>
      <c r="D3350" s="1">
        <v>0.90019461403027101</v>
      </c>
      <c r="E3350" s="1">
        <v>1.7253942448602471</v>
      </c>
      <c r="F3350" s="1">
        <v>13.474096651552371</v>
      </c>
      <c r="G3350" s="1">
        <v>19.684645153307411</v>
      </c>
      <c r="H3350" s="1"/>
      <c r="I3350" s="1">
        <v>4.3261072855555716</v>
      </c>
      <c r="J3350" s="1">
        <v>0.73197697537424866</v>
      </c>
      <c r="K3350" s="1">
        <v>15.44816167605755</v>
      </c>
      <c r="L3350" s="1">
        <v>13.69666764279027</v>
      </c>
      <c r="M3350" s="1">
        <v>4.3039029394362702E-2</v>
      </c>
      <c r="N3350" s="1">
        <v>2.6275471373148882</v>
      </c>
      <c r="O3350" s="1"/>
      <c r="P3350" s="1">
        <v>5.2076380981295616</v>
      </c>
      <c r="Q3350" s="1">
        <v>7.4744770371766123</v>
      </c>
      <c r="R3350" s="1">
        <v>0.5777855224289894</v>
      </c>
      <c r="S3350" s="1">
        <v>0.37533705666016071</v>
      </c>
      <c r="T3350" s="1">
        <v>2.7540460720614348</v>
      </c>
    </row>
    <row r="3351" spans="1:20" x14ac:dyDescent="0.3">
      <c r="A3351" s="25">
        <v>41467</v>
      </c>
      <c r="B3351" s="1">
        <v>2.8140645201890151</v>
      </c>
      <c r="C3351" s="1">
        <v>0.38975888968373762</v>
      </c>
      <c r="D3351" s="1">
        <v>0.89461845476204327</v>
      </c>
      <c r="E3351" s="1">
        <v>1.7185134300380209</v>
      </c>
      <c r="F3351" s="1">
        <v>13.02304747884342</v>
      </c>
      <c r="G3351" s="1">
        <v>19.455251200820989</v>
      </c>
      <c r="H3351" s="1"/>
      <c r="I3351" s="1">
        <v>4.34342298610553</v>
      </c>
      <c r="J3351" s="1">
        <v>0.69965742438235878</v>
      </c>
      <c r="K3351" s="1">
        <v>15.22290932183196</v>
      </c>
      <c r="L3351" s="1">
        <v>13.593865639440301</v>
      </c>
      <c r="M3351" s="1">
        <v>4.1883883746538758E-2</v>
      </c>
      <c r="N3351" s="1">
        <v>2.5106664663573102</v>
      </c>
      <c r="O3351" s="1"/>
      <c r="P3351" s="1">
        <v>5.2347997951747383</v>
      </c>
      <c r="Q3351" s="1">
        <v>7.2346195780157148</v>
      </c>
      <c r="R3351" s="1">
        <v>0.56001303298602367</v>
      </c>
      <c r="S3351" s="1">
        <v>0.36012068949900911</v>
      </c>
      <c r="T3351" s="1">
        <v>2.6894861193148309</v>
      </c>
    </row>
    <row r="3352" spans="1:20" x14ac:dyDescent="0.3">
      <c r="A3352" s="25">
        <v>41470</v>
      </c>
      <c r="B3352" s="1">
        <v>2.8620370134985338</v>
      </c>
      <c r="C3352" s="1">
        <v>0.406100157478954</v>
      </c>
      <c r="D3352" s="1">
        <v>0.93150901694908139</v>
      </c>
      <c r="E3352" s="1">
        <v>1.7356117648948961</v>
      </c>
      <c r="F3352" s="1">
        <v>13.494334724505769</v>
      </c>
      <c r="G3352" s="1">
        <v>19.681895364452291</v>
      </c>
      <c r="H3352" s="1"/>
      <c r="I3352" s="1">
        <v>4.3884752014611967</v>
      </c>
      <c r="J3352" s="1">
        <v>0.71502225549329546</v>
      </c>
      <c r="K3352" s="1">
        <v>15.455677401398839</v>
      </c>
      <c r="L3352" s="1">
        <v>13.923052652544269</v>
      </c>
      <c r="M3352" s="1">
        <v>4.3813475493312097E-2</v>
      </c>
      <c r="N3352" s="1">
        <v>2.5840793752435052</v>
      </c>
      <c r="O3352" s="1"/>
      <c r="P3352" s="1">
        <v>5.2965309248711314</v>
      </c>
      <c r="Q3352" s="1">
        <v>7.3934441117094574</v>
      </c>
      <c r="R3352" s="1">
        <v>0.57807589030248185</v>
      </c>
      <c r="S3352" s="1">
        <v>0.36925050979570001</v>
      </c>
      <c r="T3352" s="1">
        <v>2.7606615475487359</v>
      </c>
    </row>
    <row r="3353" spans="1:20" x14ac:dyDescent="0.3">
      <c r="A3353" s="25">
        <v>41471</v>
      </c>
      <c r="B3353" s="1">
        <v>2.8341817430446512</v>
      </c>
      <c r="C3353" s="1">
        <v>0.41189926928056569</v>
      </c>
      <c r="D3353" s="1">
        <v>0.91645661800525535</v>
      </c>
      <c r="E3353" s="1">
        <v>1.734783322525419</v>
      </c>
      <c r="F3353" s="1">
        <v>13.63715658415116</v>
      </c>
      <c r="G3353" s="1">
        <v>19.754983407710711</v>
      </c>
      <c r="H3353" s="1"/>
      <c r="I3353" s="1">
        <v>4.3559783221206052</v>
      </c>
      <c r="J3353" s="1">
        <v>0.71499024115628151</v>
      </c>
      <c r="K3353" s="1">
        <v>15.347556248495589</v>
      </c>
      <c r="L3353" s="1">
        <v>14.038312453009789</v>
      </c>
      <c r="M3353" s="1">
        <v>4.3329841181329057E-2</v>
      </c>
      <c r="N3353" s="1">
        <v>2.5933058490329959</v>
      </c>
      <c r="O3353" s="1"/>
      <c r="P3353" s="1">
        <v>5.3311003575223479</v>
      </c>
      <c r="Q3353" s="1">
        <v>7.3091698692328606</v>
      </c>
      <c r="R3353" s="1">
        <v>0.58076346359483655</v>
      </c>
      <c r="S3353" s="1">
        <v>0.36722166084548519</v>
      </c>
      <c r="T3353" s="1">
        <v>2.7683992911990609</v>
      </c>
    </row>
    <row r="3354" spans="1:20" x14ac:dyDescent="0.3">
      <c r="A3354" s="25">
        <v>41472</v>
      </c>
      <c r="B3354" s="1">
        <v>2.8401890421377751</v>
      </c>
      <c r="C3354" s="1">
        <v>0.42445013077232452</v>
      </c>
      <c r="D3354" s="1">
        <v>0.91576925673680443</v>
      </c>
      <c r="E3354" s="1">
        <v>1.7046173820272541</v>
      </c>
      <c r="F3354" s="1">
        <v>13.90951838268106</v>
      </c>
      <c r="G3354" s="1">
        <v>19.580632450773589</v>
      </c>
      <c r="H3354" s="1"/>
      <c r="I3354" s="1">
        <v>4.3490247507409991</v>
      </c>
      <c r="J3354" s="1">
        <v>0.73006118361510797</v>
      </c>
      <c r="K3354" s="1">
        <v>15.386779700871839</v>
      </c>
      <c r="L3354" s="1">
        <v>14.24131093377877</v>
      </c>
      <c r="M3354" s="1">
        <v>4.2872403612076802E-2</v>
      </c>
      <c r="N3354" s="1">
        <v>2.650079084770768</v>
      </c>
      <c r="O3354" s="1"/>
      <c r="P3354" s="1">
        <v>5.2965309248711314</v>
      </c>
      <c r="Q3354" s="1">
        <v>7.5360620603559942</v>
      </c>
      <c r="R3354" s="1">
        <v>0.59462516503440987</v>
      </c>
      <c r="S3354" s="1">
        <v>0.38142360352462118</v>
      </c>
      <c r="T3354" s="1">
        <v>2.800177200236273</v>
      </c>
    </row>
    <row r="3355" spans="1:20" x14ac:dyDescent="0.3">
      <c r="A3355" s="25">
        <v>41473</v>
      </c>
      <c r="B3355" s="1">
        <v>2.866845916506739</v>
      </c>
      <c r="C3355" s="1">
        <v>0.43359461490295531</v>
      </c>
      <c r="D3355" s="1">
        <v>0.93359558005141097</v>
      </c>
      <c r="E3355" s="1">
        <v>1.700488292027077</v>
      </c>
      <c r="F3355" s="1">
        <v>13.92950579474855</v>
      </c>
      <c r="G3355" s="1">
        <v>19.614677590162682</v>
      </c>
      <c r="H3355" s="1"/>
      <c r="I3355" s="1">
        <v>4.3222927957627464</v>
      </c>
      <c r="J3355" s="1">
        <v>0.7358057654836655</v>
      </c>
      <c r="K3355" s="1">
        <v>15.50365767211386</v>
      </c>
      <c r="L3355" s="1">
        <v>14.187998419086369</v>
      </c>
      <c r="M3355" s="1">
        <v>4.4188835773379627E-2</v>
      </c>
      <c r="N3355" s="1">
        <v>2.6525486714163988</v>
      </c>
      <c r="O3355" s="1"/>
      <c r="P3355" s="1">
        <v>5.3138156411967392</v>
      </c>
      <c r="Q3355" s="1">
        <v>7.688403960030854</v>
      </c>
      <c r="R3355" s="1">
        <v>0.60786915807322117</v>
      </c>
      <c r="S3355" s="1">
        <v>0.37330820770994588</v>
      </c>
      <c r="T3355" s="1">
        <v>2.8148848198464318</v>
      </c>
    </row>
    <row r="3356" spans="1:20" x14ac:dyDescent="0.3">
      <c r="A3356" s="25">
        <v>41474</v>
      </c>
      <c r="B3356" s="1">
        <v>2.821759882638843</v>
      </c>
      <c r="C3356" s="1">
        <v>0.43946819810441079</v>
      </c>
      <c r="D3356" s="1">
        <v>0.93337594512812205</v>
      </c>
      <c r="E3356" s="1">
        <v>1.6931089247987821</v>
      </c>
      <c r="F3356" s="1">
        <v>13.78135781528027</v>
      </c>
      <c r="G3356" s="1">
        <v>19.467646866626001</v>
      </c>
      <c r="H3356" s="1"/>
      <c r="I3356" s="1">
        <v>4.2446185657410016</v>
      </c>
      <c r="J3356" s="1">
        <v>0.73951546581235938</v>
      </c>
      <c r="K3356" s="1">
        <v>15.326592188489951</v>
      </c>
      <c r="L3356" s="1">
        <v>14.04822457557861</v>
      </c>
      <c r="M3356" s="1">
        <v>4.5475633777228519E-2</v>
      </c>
      <c r="N3356" s="1">
        <v>2.6308086948631191</v>
      </c>
      <c r="O3356" s="1"/>
      <c r="P3356" s="1">
        <v>5.3138156411967392</v>
      </c>
      <c r="Q3356" s="1">
        <v>7.6819213260119721</v>
      </c>
      <c r="R3356" s="1">
        <v>0.61016064242414214</v>
      </c>
      <c r="S3356" s="1">
        <v>0.37229378322793028</v>
      </c>
      <c r="T3356" s="1">
        <v>2.7997637330183172</v>
      </c>
    </row>
    <row r="3357" spans="1:20" x14ac:dyDescent="0.3">
      <c r="A3357" s="25">
        <v>41477</v>
      </c>
      <c r="B3357" s="1">
        <v>2.8858857578181372</v>
      </c>
      <c r="C3357" s="1">
        <v>0.45164260212818319</v>
      </c>
      <c r="D3357" s="1">
        <v>0.95241371796969143</v>
      </c>
      <c r="E3357" s="1">
        <v>1.7344713207106091</v>
      </c>
      <c r="F3357" s="1">
        <v>14.13692431083029</v>
      </c>
      <c r="G3357" s="1">
        <v>19.83696771085841</v>
      </c>
      <c r="H3357" s="1"/>
      <c r="I3357" s="1">
        <v>4.3134497643906684</v>
      </c>
      <c r="J3357" s="1">
        <v>0.75198757634757241</v>
      </c>
      <c r="K3357" s="1">
        <v>15.528535240967379</v>
      </c>
      <c r="L3357" s="1">
        <v>14.423815161326059</v>
      </c>
      <c r="M3357" s="1">
        <v>4.9015756928857498E-2</v>
      </c>
      <c r="N3357" s="1">
        <v>2.6976661461506528</v>
      </c>
      <c r="O3357" s="1"/>
      <c r="P3357" s="1">
        <v>5.3582620545675228</v>
      </c>
      <c r="Q3357" s="1">
        <v>7.7143344961063844</v>
      </c>
      <c r="R3357" s="1">
        <v>0.61517289178728762</v>
      </c>
      <c r="S3357" s="1">
        <v>0.37533705666016048</v>
      </c>
      <c r="T3357" s="1">
        <v>2.869108092144129</v>
      </c>
    </row>
    <row r="3358" spans="1:20" x14ac:dyDescent="0.3">
      <c r="A3358" s="25">
        <v>41478</v>
      </c>
      <c r="B3358" s="1">
        <v>2.8893095684522092</v>
      </c>
      <c r="C3358" s="1">
        <v>0.44434510754312823</v>
      </c>
      <c r="D3358" s="1">
        <v>0.94354191244781604</v>
      </c>
      <c r="E3358" s="1">
        <v>1.730363273103946</v>
      </c>
      <c r="F3358" s="1">
        <v>14.428649675409771</v>
      </c>
      <c r="G3358" s="1">
        <v>19.84985436722803</v>
      </c>
      <c r="H3358" s="1"/>
      <c r="I3358" s="1">
        <v>4.3212400009475136</v>
      </c>
      <c r="J3358" s="1">
        <v>0.75655437999232122</v>
      </c>
      <c r="K3358" s="1">
        <v>15.56821317283153</v>
      </c>
      <c r="L3358" s="1">
        <v>14.647300262811211</v>
      </c>
      <c r="M3358" s="1">
        <v>4.7858678929554657E-2</v>
      </c>
      <c r="N3358" s="1">
        <v>2.7256497831751521</v>
      </c>
      <c r="O3358" s="1"/>
      <c r="P3358" s="1">
        <v>5.2249228144551703</v>
      </c>
      <c r="Q3358" s="1">
        <v>7.766195568488568</v>
      </c>
      <c r="R3358" s="1">
        <v>0.60979003641353058</v>
      </c>
      <c r="S3358" s="1">
        <v>0.36925050979570001</v>
      </c>
      <c r="T3358" s="1">
        <v>2.8835794447725989</v>
      </c>
    </row>
    <row r="3359" spans="1:20" x14ac:dyDescent="0.3">
      <c r="A3359" s="25">
        <v>41479</v>
      </c>
      <c r="B3359" s="1">
        <v>2.850358703916275</v>
      </c>
      <c r="C3359" s="1">
        <v>0.43070019683219252</v>
      </c>
      <c r="D3359" s="1">
        <v>0.94395361261317501</v>
      </c>
      <c r="E3359" s="1">
        <v>1.716600704048906</v>
      </c>
      <c r="F3359" s="1">
        <v>14.333518647601521</v>
      </c>
      <c r="G3359" s="1">
        <v>19.473082584520341</v>
      </c>
      <c r="H3359" s="1"/>
      <c r="I3359" s="1">
        <v>4.2874105775453888</v>
      </c>
      <c r="J3359" s="1">
        <v>0.75422262024769138</v>
      </c>
      <c r="K3359" s="1">
        <v>15.46701071662685</v>
      </c>
      <c r="L3359" s="1">
        <v>14.504124828098449</v>
      </c>
      <c r="M3359" s="1">
        <v>4.8482980165569713E-2</v>
      </c>
      <c r="N3359" s="1">
        <v>2.7173849983020788</v>
      </c>
      <c r="O3359" s="1"/>
      <c r="P3359" s="1">
        <v>5.1557839494181987</v>
      </c>
      <c r="Q3359" s="1">
        <v>7.5555099624126409</v>
      </c>
      <c r="R3359" s="1">
        <v>0.60122517383570573</v>
      </c>
      <c r="S3359" s="1">
        <v>0.36823608532750068</v>
      </c>
      <c r="T3359" s="1">
        <v>2.857294743059664</v>
      </c>
    </row>
    <row r="3360" spans="1:20" x14ac:dyDescent="0.3">
      <c r="A3360" s="25">
        <v>41480</v>
      </c>
      <c r="B3360" s="1">
        <v>2.91793617729647</v>
      </c>
      <c r="C3360" s="1">
        <v>0.44341380482479958</v>
      </c>
      <c r="D3360" s="1">
        <v>0.93722331720645002</v>
      </c>
      <c r="E3360" s="1">
        <v>1.744190619065787</v>
      </c>
      <c r="F3360" s="1">
        <v>14.566926845715329</v>
      </c>
      <c r="G3360" s="1">
        <v>19.644305730772821</v>
      </c>
      <c r="H3360" s="1"/>
      <c r="I3360" s="1">
        <v>4.2874844624823423</v>
      </c>
      <c r="J3360" s="1">
        <v>0.76942200556728291</v>
      </c>
      <c r="K3360" s="1">
        <v>15.62052987438941</v>
      </c>
      <c r="L3360" s="1">
        <v>14.43868923310573</v>
      </c>
      <c r="M3360" s="1">
        <v>4.9864474361306269E-2</v>
      </c>
      <c r="N3360" s="1">
        <v>2.7751623895736661</v>
      </c>
      <c r="O3360" s="1"/>
      <c r="P3360" s="1">
        <v>5.1854148915769009</v>
      </c>
      <c r="Q3360" s="1">
        <v>7.5976470835353753</v>
      </c>
      <c r="R3360" s="1">
        <v>0.6119826454325541</v>
      </c>
      <c r="S3360" s="1">
        <v>0.37330820770994588</v>
      </c>
      <c r="T3360" s="1">
        <v>2.8981689308919139</v>
      </c>
    </row>
    <row r="3361" spans="1:20" x14ac:dyDescent="0.3">
      <c r="A3361" s="25">
        <v>41481</v>
      </c>
      <c r="B3361" s="1">
        <v>2.9195863115707761</v>
      </c>
      <c r="C3361" s="1">
        <v>0.44427060562107379</v>
      </c>
      <c r="D3361" s="1">
        <v>0.96194484893995058</v>
      </c>
      <c r="E3361" s="1">
        <v>1.7612713066342409</v>
      </c>
      <c r="F3361" s="1">
        <v>14.90931182749746</v>
      </c>
      <c r="G3361" s="1">
        <v>19.74617389376693</v>
      </c>
      <c r="H3361" s="1"/>
      <c r="I3361" s="1">
        <v>4.2790309935539224</v>
      </c>
      <c r="J3361" s="1">
        <v>0.77044731408232536</v>
      </c>
      <c r="K3361" s="1">
        <v>15.7591819044718</v>
      </c>
      <c r="L3361" s="1">
        <v>14.32200954017615</v>
      </c>
      <c r="M3361" s="1">
        <v>4.9897350201801277E-2</v>
      </c>
      <c r="N3361" s="1">
        <v>2.8082291848560041</v>
      </c>
      <c r="O3361" s="1"/>
      <c r="P3361" s="1">
        <v>4.8891054691934936</v>
      </c>
      <c r="Q3361" s="1">
        <v>7.6462668389081179</v>
      </c>
      <c r="R3361" s="1">
        <v>0.61292041466298408</v>
      </c>
      <c r="S3361" s="1">
        <v>0.37229378322793028</v>
      </c>
      <c r="T3361" s="1">
        <v>2.919196692262263</v>
      </c>
    </row>
    <row r="3362" spans="1:20" x14ac:dyDescent="0.3">
      <c r="A3362" s="25">
        <v>41484</v>
      </c>
      <c r="B3362" s="1">
        <v>2.9227237063571758</v>
      </c>
      <c r="C3362" s="1">
        <v>0.44006441950463221</v>
      </c>
      <c r="D3362" s="1">
        <v>0.93694869136658365</v>
      </c>
      <c r="E3362" s="1">
        <v>1.757663154025606</v>
      </c>
      <c r="F3362" s="1">
        <v>14.89885905015997</v>
      </c>
      <c r="G3362" s="1">
        <v>19.75972603907044</v>
      </c>
      <c r="H3362" s="1"/>
      <c r="I3362" s="1">
        <v>4.3218202585650927</v>
      </c>
      <c r="J3362" s="1">
        <v>0.76875448509955169</v>
      </c>
      <c r="K3362" s="1">
        <v>15.496961905136519</v>
      </c>
      <c r="L3362" s="1">
        <v>14.35606239914264</v>
      </c>
      <c r="M3362" s="1">
        <v>4.8030683847341417E-2</v>
      </c>
      <c r="N3362" s="1">
        <v>2.8005410631228469</v>
      </c>
      <c r="O3362" s="1"/>
      <c r="P3362" s="1">
        <v>4.9903445217681561</v>
      </c>
      <c r="Q3362" s="1">
        <v>7.6106123518042663</v>
      </c>
      <c r="R3362" s="1">
        <v>0.61151371696545109</v>
      </c>
      <c r="S3362" s="1">
        <v>0.36519281189527047</v>
      </c>
      <c r="T3362" s="1">
        <v>2.9067926757235738</v>
      </c>
    </row>
    <row r="3363" spans="1:20" x14ac:dyDescent="0.3">
      <c r="A3363" s="25">
        <v>41485</v>
      </c>
      <c r="B3363" s="1">
        <v>2.864706499516477</v>
      </c>
      <c r="C3363" s="1">
        <v>0.43186632798326052</v>
      </c>
      <c r="D3363" s="1">
        <v>0.92381918810672403</v>
      </c>
      <c r="E3363" s="1">
        <v>1.737118114970817</v>
      </c>
      <c r="F3363" s="1">
        <v>14.50424730353004</v>
      </c>
      <c r="G3363" s="1">
        <v>19.555677811445939</v>
      </c>
      <c r="H3363" s="1"/>
      <c r="I3363" s="1">
        <v>4.2646014452516026</v>
      </c>
      <c r="J3363" s="1">
        <v>0.77090867580825084</v>
      </c>
      <c r="K3363" s="1">
        <v>15.396492847730229</v>
      </c>
      <c r="L3363" s="1">
        <v>14.43421147563584</v>
      </c>
      <c r="M3363" s="1">
        <v>4.6821978848358259E-2</v>
      </c>
      <c r="N3363" s="1">
        <v>2.7660811501667548</v>
      </c>
      <c r="O3363" s="1"/>
      <c r="P3363" s="1">
        <v>4.8841669787009794</v>
      </c>
      <c r="Q3363" s="1">
        <v>7.5846818154976106</v>
      </c>
      <c r="R3363" s="1">
        <v>0.6083550533284896</v>
      </c>
      <c r="S3363" s="1">
        <v>0.35809184054879428</v>
      </c>
      <c r="T3363" s="1">
        <v>2.8683402244536391</v>
      </c>
    </row>
    <row r="3364" spans="1:20" x14ac:dyDescent="0.3">
      <c r="A3364" s="25">
        <v>41486</v>
      </c>
      <c r="B3364" s="1">
        <v>2.8247897166125902</v>
      </c>
      <c r="C3364" s="1">
        <v>0.41442860249950991</v>
      </c>
      <c r="D3364" s="1">
        <v>0.92244498941353803</v>
      </c>
      <c r="E3364" s="1">
        <v>1.729790729947168</v>
      </c>
      <c r="F3364" s="1">
        <v>14.43254260081941</v>
      </c>
      <c r="G3364" s="1">
        <v>19.747025546853429</v>
      </c>
      <c r="H3364" s="1"/>
      <c r="I3364" s="1">
        <v>4.2435393473406693</v>
      </c>
      <c r="J3364" s="1">
        <v>0.76316569765013353</v>
      </c>
      <c r="K3364" s="1">
        <v>15.504694215163211</v>
      </c>
      <c r="L3364" s="1">
        <v>14.2864890534539</v>
      </c>
      <c r="M3364" s="1">
        <v>4.6556843616063062E-2</v>
      </c>
      <c r="N3364" s="1">
        <v>2.7661248108069918</v>
      </c>
      <c r="O3364" s="1"/>
      <c r="P3364" s="1">
        <v>4.7903356617323576</v>
      </c>
      <c r="Q3364" s="1">
        <v>7.5846818154976106</v>
      </c>
      <c r="R3364" s="1">
        <v>0.60471279845227643</v>
      </c>
      <c r="S3364" s="1">
        <v>0.36519281189527059</v>
      </c>
      <c r="T3364" s="1">
        <v>2.8490253987005381</v>
      </c>
    </row>
    <row r="3365" spans="1:20" x14ac:dyDescent="0.3">
      <c r="A3365" s="25">
        <v>41487</v>
      </c>
      <c r="B3365" s="1">
        <v>2.8257654477981351</v>
      </c>
      <c r="C3365" s="1">
        <v>0.42483060379326099</v>
      </c>
      <c r="D3365" s="1">
        <v>0.93472338570014679</v>
      </c>
      <c r="E3365" s="1">
        <v>1.745285883513487</v>
      </c>
      <c r="F3365" s="1">
        <v>14.6484767024579</v>
      </c>
      <c r="G3365" s="1">
        <v>20.237988067878391</v>
      </c>
      <c r="H3365" s="1"/>
      <c r="I3365" s="1">
        <v>4.3173349921968027</v>
      </c>
      <c r="J3365" s="1">
        <v>0.77331643893596524</v>
      </c>
      <c r="K3365" s="1">
        <v>15.783588742343641</v>
      </c>
      <c r="L3365" s="1">
        <v>14.674736898877409</v>
      </c>
      <c r="M3365" s="1">
        <v>4.6906126065761278E-2</v>
      </c>
      <c r="N3365" s="1">
        <v>2.851206701465403</v>
      </c>
      <c r="O3365" s="1"/>
      <c r="P3365" s="1">
        <v>4.8397205653301958</v>
      </c>
      <c r="Q3365" s="1">
        <v>7.5911644495164934</v>
      </c>
      <c r="R3365" s="1">
        <v>0.61421066092050636</v>
      </c>
      <c r="S3365" s="1">
        <v>0.36620723636346969</v>
      </c>
      <c r="T3365" s="1">
        <v>2.9025398700531659</v>
      </c>
    </row>
    <row r="3366" spans="1:20" x14ac:dyDescent="0.3">
      <c r="A3366" s="25">
        <v>41488</v>
      </c>
      <c r="B3366" s="1">
        <v>2.779975182131798</v>
      </c>
      <c r="C3366" s="1">
        <v>0.41234135483591489</v>
      </c>
      <c r="D3366" s="1">
        <v>0.93013614492064844</v>
      </c>
      <c r="E3366" s="1">
        <v>1.720187962884409</v>
      </c>
      <c r="F3366" s="1">
        <v>14.495550536646521</v>
      </c>
      <c r="G3366" s="1">
        <v>19.993974899694219</v>
      </c>
      <c r="H3366" s="1"/>
      <c r="I3366" s="1">
        <v>4.2800934033866476</v>
      </c>
      <c r="J3366" s="1">
        <v>0.75906447708632629</v>
      </c>
      <c r="K3366" s="1">
        <v>15.677175791714699</v>
      </c>
      <c r="L3366" s="1">
        <v>14.51650541344932</v>
      </c>
      <c r="M3366" s="1">
        <v>4.7603498085932207E-2</v>
      </c>
      <c r="N3366" s="1">
        <v>2.7877276534247728</v>
      </c>
      <c r="O3366" s="1"/>
      <c r="P3366" s="1">
        <v>4.7755201905202762</v>
      </c>
      <c r="Q3366" s="1">
        <v>7.079036361100286</v>
      </c>
      <c r="R3366" s="1">
        <v>0.60852215086218042</v>
      </c>
      <c r="S3366" s="1">
        <v>0.36214953846304032</v>
      </c>
      <c r="T3366" s="1">
        <v>2.8632014176018958</v>
      </c>
    </row>
    <row r="3367" spans="1:20" x14ac:dyDescent="0.3">
      <c r="A3367" s="25">
        <v>41491</v>
      </c>
      <c r="B3367" s="1">
        <v>2.8097032797350909</v>
      </c>
      <c r="C3367" s="1">
        <v>0.41409794310606229</v>
      </c>
      <c r="D3367" s="1">
        <v>0.90926036694373136</v>
      </c>
      <c r="E3367" s="1">
        <v>1.716305826416781</v>
      </c>
      <c r="F3367" s="1">
        <v>14.652590224804021</v>
      </c>
      <c r="G3367" s="1">
        <v>20.031637235309091</v>
      </c>
      <c r="H3367" s="1"/>
      <c r="I3367" s="1">
        <v>4.2335900391593819</v>
      </c>
      <c r="J3367" s="1">
        <v>0.75353031479387533</v>
      </c>
      <c r="K3367" s="1">
        <v>15.469436219810341</v>
      </c>
      <c r="L3367" s="1">
        <v>14.2529472082075</v>
      </c>
      <c r="M3367" s="1">
        <v>4.8828061682154117E-2</v>
      </c>
      <c r="N3367" s="1">
        <v>2.773962095252275</v>
      </c>
      <c r="O3367" s="1"/>
      <c r="P3367" s="1">
        <v>4.7286045320359653</v>
      </c>
      <c r="Q3367" s="1">
        <v>7.1665519205863237</v>
      </c>
      <c r="R3367" s="1">
        <v>0.61751711760446049</v>
      </c>
      <c r="S3367" s="1">
        <v>0.35707741606677879</v>
      </c>
      <c r="T3367" s="1">
        <v>2.8609568812758481</v>
      </c>
    </row>
    <row r="3368" spans="1:20" x14ac:dyDescent="0.3">
      <c r="A3368" s="25">
        <v>41492</v>
      </c>
      <c r="B3368" s="1">
        <v>2.745603195606118</v>
      </c>
      <c r="C3368" s="1">
        <v>0.39830990049049769</v>
      </c>
      <c r="D3368" s="1">
        <v>0.89426329247318515</v>
      </c>
      <c r="E3368" s="1">
        <v>1.7090998243936351</v>
      </c>
      <c r="F3368" s="1">
        <v>14.521510793445939</v>
      </c>
      <c r="G3368" s="1">
        <v>19.654988632526699</v>
      </c>
      <c r="H3368" s="1"/>
      <c r="I3368" s="1">
        <v>4.1323002093968437</v>
      </c>
      <c r="J3368" s="1">
        <v>0.74275377541100063</v>
      </c>
      <c r="K3368" s="1">
        <v>15.08178245965607</v>
      </c>
      <c r="L3368" s="1">
        <v>13.896266842158189</v>
      </c>
      <c r="M3368" s="1">
        <v>4.6782801449340487E-2</v>
      </c>
      <c r="N3368" s="1">
        <v>2.7069389758597948</v>
      </c>
      <c r="O3368" s="1"/>
      <c r="P3368" s="1">
        <v>4.6298347245748293</v>
      </c>
      <c r="Q3368" s="1">
        <v>6.9591076317509639</v>
      </c>
      <c r="R3368" s="1">
        <v>0.60759607347746281</v>
      </c>
      <c r="S3368" s="1">
        <v>0.34186104890562719</v>
      </c>
      <c r="T3368" s="1">
        <v>2.8010041346721861</v>
      </c>
    </row>
    <row r="3369" spans="1:20" x14ac:dyDescent="0.3">
      <c r="A3369" s="25">
        <v>41493</v>
      </c>
      <c r="B3369" s="1">
        <v>2.7881440471981112</v>
      </c>
      <c r="C3369" s="1">
        <v>0.393453843638504</v>
      </c>
      <c r="D3369" s="1">
        <v>0.88294539005158568</v>
      </c>
      <c r="E3369" s="1">
        <v>1.711722261018858</v>
      </c>
      <c r="F3369" s="1">
        <v>14.81455922342721</v>
      </c>
      <c r="G3369" s="1">
        <v>19.576636178510778</v>
      </c>
      <c r="H3369" s="1"/>
      <c r="I3369" s="1">
        <v>4.1259685637551069</v>
      </c>
      <c r="J3369" s="1">
        <v>0.72856510008489372</v>
      </c>
      <c r="K3369" s="1">
        <v>15.03073061161078</v>
      </c>
      <c r="L3369" s="1">
        <v>13.887847380617449</v>
      </c>
      <c r="M3369" s="1">
        <v>4.6428635370654982E-2</v>
      </c>
      <c r="N3369" s="1">
        <v>2.676585823118435</v>
      </c>
      <c r="O3369" s="1"/>
      <c r="P3369" s="1">
        <v>4.6199577438552621</v>
      </c>
      <c r="Q3369" s="1">
        <v>6.8553854872177196</v>
      </c>
      <c r="R3369" s="1">
        <v>0.6058447208021559</v>
      </c>
      <c r="S3369" s="1">
        <v>0.33577450204116671</v>
      </c>
      <c r="T3369" s="1">
        <v>2.802480803307744</v>
      </c>
    </row>
    <row r="3370" spans="1:20" x14ac:dyDescent="0.3">
      <c r="A3370" s="25">
        <v>41494</v>
      </c>
      <c r="B3370" s="1">
        <v>2.8492921400770062</v>
      </c>
      <c r="C3370" s="1">
        <v>0.42195247497954552</v>
      </c>
      <c r="D3370" s="1">
        <v>0.8809106549308845</v>
      </c>
      <c r="E3370" s="1">
        <v>1.738222963818653</v>
      </c>
      <c r="F3370" s="1">
        <v>15.28842466360347</v>
      </c>
      <c r="G3370" s="1">
        <v>19.89027840895195</v>
      </c>
      <c r="H3370" s="1"/>
      <c r="I3370" s="1">
        <v>4.1960914474344344</v>
      </c>
      <c r="J3370" s="1">
        <v>0.74257557299332599</v>
      </c>
      <c r="K3370" s="1">
        <v>15.47211253614317</v>
      </c>
      <c r="L3370" s="1">
        <v>14.32769627206484</v>
      </c>
      <c r="M3370" s="1">
        <v>4.8693730377472801E-2</v>
      </c>
      <c r="N3370" s="1">
        <v>2.7654504790724288</v>
      </c>
      <c r="O3370" s="1"/>
      <c r="P3370" s="1">
        <v>4.7236660418089116</v>
      </c>
      <c r="Q3370" s="1">
        <v>7.017451337920904</v>
      </c>
      <c r="R3370" s="1">
        <v>0.61988141723377232</v>
      </c>
      <c r="S3370" s="1">
        <v>0.35606299159857968</v>
      </c>
      <c r="T3370" s="1">
        <v>2.890017720023633</v>
      </c>
    </row>
    <row r="3371" spans="1:20" x14ac:dyDescent="0.3">
      <c r="A3371" s="25">
        <v>41495</v>
      </c>
      <c r="B3371" s="1">
        <v>2.8893914807239178</v>
      </c>
      <c r="C3371" s="1">
        <v>0.43616028780662142</v>
      </c>
      <c r="D3371" s="1">
        <v>0.89376627700175393</v>
      </c>
      <c r="E3371" s="1">
        <v>1.78927106635466</v>
      </c>
      <c r="F3371" s="1">
        <v>15.8565698443496</v>
      </c>
      <c r="G3371" s="1">
        <v>19.950409135972539</v>
      </c>
      <c r="H3371" s="1"/>
      <c r="I3371" s="1">
        <v>4.1893053339181217</v>
      </c>
      <c r="J3371" s="1">
        <v>0.76410776898637744</v>
      </c>
      <c r="K3371" s="1">
        <v>15.403465130932551</v>
      </c>
      <c r="L3371" s="1">
        <v>14.4782805201675</v>
      </c>
      <c r="M3371" s="1">
        <v>4.9476752843289271E-2</v>
      </c>
      <c r="N3371" s="1">
        <v>2.8166346672470119</v>
      </c>
      <c r="O3371" s="1"/>
      <c r="P3371" s="1">
        <v>4.713789060823883</v>
      </c>
      <c r="Q3371" s="1">
        <v>7.0012447528736974</v>
      </c>
      <c r="R3371" s="1">
        <v>0.63069652676349763</v>
      </c>
      <c r="S3371" s="1">
        <v>0.36519281189527059</v>
      </c>
      <c r="T3371" s="1">
        <v>2.945894861193155</v>
      </c>
    </row>
    <row r="3372" spans="1:20" x14ac:dyDescent="0.3">
      <c r="A3372" s="25">
        <v>41498</v>
      </c>
      <c r="B3372" s="1">
        <v>2.921813931315445</v>
      </c>
      <c r="C3372" s="1">
        <v>0.45143770711548431</v>
      </c>
      <c r="D3372" s="1">
        <v>0.90233751002432838</v>
      </c>
      <c r="E3372" s="1">
        <v>1.791007333746496</v>
      </c>
      <c r="F3372" s="1">
        <v>16.07425551387032</v>
      </c>
      <c r="G3372" s="1">
        <v>19.995229922368051</v>
      </c>
      <c r="H3372" s="1"/>
      <c r="I3372" s="1">
        <v>4.1811439706228573</v>
      </c>
      <c r="J3372" s="1">
        <v>0.76134295431635157</v>
      </c>
      <c r="K3372" s="1">
        <v>15.5529262806752</v>
      </c>
      <c r="L3372" s="1">
        <v>14.776463618406609</v>
      </c>
      <c r="M3372" s="1">
        <v>4.9454414193155632E-2</v>
      </c>
      <c r="N3372" s="1">
        <v>2.7897317720650472</v>
      </c>
      <c r="O3372" s="1"/>
      <c r="P3372" s="1">
        <v>4.7409507578690588</v>
      </c>
      <c r="Q3372" s="1">
        <v>6.968831582779285</v>
      </c>
      <c r="R3372" s="1">
        <v>0.62748144539032646</v>
      </c>
      <c r="S3372" s="1">
        <v>0.34693317130188872</v>
      </c>
      <c r="T3372" s="1">
        <v>2.970998227997645</v>
      </c>
    </row>
    <row r="3373" spans="1:20" x14ac:dyDescent="0.3">
      <c r="A3373" s="25">
        <v>41499</v>
      </c>
      <c r="B3373" s="1">
        <v>2.9440136472926111</v>
      </c>
      <c r="C3373" s="1">
        <v>0.44723894728919678</v>
      </c>
      <c r="D3373" s="1">
        <v>0.92211739382387736</v>
      </c>
      <c r="E3373" s="1">
        <v>1.8121469851338781</v>
      </c>
      <c r="F3373" s="1">
        <v>16.141850332674309</v>
      </c>
      <c r="G3373" s="1">
        <v>20.05836390387562</v>
      </c>
      <c r="H3373" s="1"/>
      <c r="I3373" s="1">
        <v>4.2743722196707212</v>
      </c>
      <c r="J3373" s="1">
        <v>0.7798968538719564</v>
      </c>
      <c r="K3373" s="1">
        <v>15.62714822523265</v>
      </c>
      <c r="L3373" s="1">
        <v>14.964778006629279</v>
      </c>
      <c r="M3373" s="1">
        <v>4.9760252388154347E-2</v>
      </c>
      <c r="N3373" s="1">
        <v>2.7951190821989171</v>
      </c>
      <c r="O3373" s="1"/>
      <c r="P3373" s="1">
        <v>4.7261352869224371</v>
      </c>
      <c r="Q3373" s="1">
        <v>7.0595884590436384</v>
      </c>
      <c r="R3373" s="1">
        <v>0.62166101212237546</v>
      </c>
      <c r="S3373" s="1">
        <v>0.35910626503080989</v>
      </c>
      <c r="T3373" s="1">
        <v>2.988777318369765</v>
      </c>
    </row>
    <row r="3374" spans="1:20" x14ac:dyDescent="0.3">
      <c r="A3374" s="25">
        <v>41500</v>
      </c>
      <c r="B3374" s="1">
        <v>2.9280347021567898</v>
      </c>
      <c r="C3374" s="1">
        <v>0.4596147873179417</v>
      </c>
      <c r="D3374" s="1">
        <v>0.92590779252781719</v>
      </c>
      <c r="E3374" s="1">
        <v>1.8138991938105029</v>
      </c>
      <c r="F3374" s="1">
        <v>16.309264543292532</v>
      </c>
      <c r="G3374" s="1">
        <v>20.274356013997959</v>
      </c>
      <c r="H3374" s="1"/>
      <c r="I3374" s="1">
        <v>4.2714296455916436</v>
      </c>
      <c r="J3374" s="1">
        <v>0.80423772232321211</v>
      </c>
      <c r="K3374" s="1">
        <v>15.426489340156859</v>
      </c>
      <c r="L3374" s="1">
        <v>14.86220427807422</v>
      </c>
      <c r="M3374" s="1">
        <v>4.8208043514811789E-2</v>
      </c>
      <c r="N3374" s="1">
        <v>2.8576545357548628</v>
      </c>
      <c r="O3374" s="1"/>
      <c r="P3374" s="1">
        <v>4.6397117052943964</v>
      </c>
      <c r="Q3374" s="1">
        <v>6.9040052423593359</v>
      </c>
      <c r="R3374" s="1">
        <v>0.62298674508012608</v>
      </c>
      <c r="S3374" s="1">
        <v>0.35910626503080989</v>
      </c>
      <c r="T3374" s="1">
        <v>3.006202008269351</v>
      </c>
    </row>
    <row r="3375" spans="1:20" x14ac:dyDescent="0.3">
      <c r="A3375" s="25">
        <v>41501</v>
      </c>
      <c r="B3375" s="1">
        <v>2.8892361573874088</v>
      </c>
      <c r="C3375" s="1">
        <v>0.4676808607786046</v>
      </c>
      <c r="D3375" s="1">
        <v>0.91319022922097437</v>
      </c>
      <c r="E3375" s="1">
        <v>1.7967092567547061</v>
      </c>
      <c r="F3375" s="1">
        <v>16.300957135885341</v>
      </c>
      <c r="G3375" s="1">
        <v>20.312872961815049</v>
      </c>
      <c r="H3375" s="1"/>
      <c r="I3375" s="1">
        <v>4.2675520280780601</v>
      </c>
      <c r="J3375" s="1">
        <v>0.80494746496734604</v>
      </c>
      <c r="K3375" s="1">
        <v>15.309864849103221</v>
      </c>
      <c r="L3375" s="1">
        <v>14.69213819667854</v>
      </c>
      <c r="M3375" s="1">
        <v>4.7699726406473318E-2</v>
      </c>
      <c r="N3375" s="1">
        <v>2.9272314833101118</v>
      </c>
      <c r="O3375" s="1"/>
      <c r="P3375" s="1">
        <v>4.5434111432122473</v>
      </c>
      <c r="Q3375" s="1">
        <v>6.761387293712799</v>
      </c>
      <c r="R3375" s="1">
        <v>0.61332091616652529</v>
      </c>
      <c r="S3375" s="1">
        <v>0.36519281189527059</v>
      </c>
      <c r="T3375" s="1">
        <v>3.0069698759598409</v>
      </c>
    </row>
    <row r="3376" spans="1:20" x14ac:dyDescent="0.3">
      <c r="A3376" s="25">
        <v>41502</v>
      </c>
      <c r="B3376" s="1">
        <v>2.8920614199175372</v>
      </c>
      <c r="C3376" s="1">
        <v>0.48419682469474612</v>
      </c>
      <c r="D3376" s="1">
        <v>0.88665807735932989</v>
      </c>
      <c r="E3376" s="1">
        <v>1.7921899370288159</v>
      </c>
      <c r="F3376" s="1">
        <v>16.859037560068931</v>
      </c>
      <c r="G3376" s="1">
        <v>20.60471195471942</v>
      </c>
      <c r="H3376" s="1"/>
      <c r="I3376" s="1">
        <v>4.496330144573176</v>
      </c>
      <c r="J3376" s="1">
        <v>0.79851138674286859</v>
      </c>
      <c r="K3376" s="1">
        <v>15.315654270084</v>
      </c>
      <c r="L3376" s="1">
        <v>14.569833348777919</v>
      </c>
      <c r="M3376" s="1">
        <v>4.7282263253360123E-2</v>
      </c>
      <c r="N3376" s="1">
        <v>2.9528323498024718</v>
      </c>
      <c r="O3376" s="1"/>
      <c r="P3376" s="1">
        <v>4.7458892483615731</v>
      </c>
      <c r="Q3376" s="1">
        <v>7.0952429463786162</v>
      </c>
      <c r="R3376" s="1">
        <v>0.60806939821407335</v>
      </c>
      <c r="S3376" s="1">
        <v>0.36417838741325498</v>
      </c>
      <c r="T3376" s="1">
        <v>3.0441819255759071</v>
      </c>
    </row>
    <row r="3377" spans="1:20" x14ac:dyDescent="0.3">
      <c r="A3377" s="25">
        <v>41505</v>
      </c>
      <c r="B3377" s="1">
        <v>2.863344211659935</v>
      </c>
      <c r="C3377" s="1">
        <v>0.47900851792565169</v>
      </c>
      <c r="D3377" s="1">
        <v>0.85218489154443955</v>
      </c>
      <c r="E3377" s="1">
        <v>1.709489396995191</v>
      </c>
      <c r="F3377" s="1">
        <v>17.366977607094739</v>
      </c>
      <c r="G3377" s="1">
        <v>20.706792796242731</v>
      </c>
      <c r="H3377" s="1"/>
      <c r="I3377" s="1">
        <v>4.6927184041684784</v>
      </c>
      <c r="J3377" s="1">
        <v>0.80544468416740389</v>
      </c>
      <c r="K3377" s="1">
        <v>15.00151864893445</v>
      </c>
      <c r="L3377" s="1">
        <v>14.423689389163849</v>
      </c>
      <c r="M3377" s="1">
        <v>4.6596412582588113E-2</v>
      </c>
      <c r="N3377" s="1">
        <v>2.953840860821642</v>
      </c>
      <c r="O3377" s="1"/>
      <c r="P3377" s="1">
        <v>5.017506218813331</v>
      </c>
      <c r="Q3377" s="1">
        <v>6.8715920722649244</v>
      </c>
      <c r="R3377" s="1">
        <v>0.59424187347785395</v>
      </c>
      <c r="S3377" s="1">
        <v>0.36214953846304032</v>
      </c>
      <c r="T3377" s="1">
        <v>3.046308328411111</v>
      </c>
    </row>
    <row r="3378" spans="1:20" x14ac:dyDescent="0.3">
      <c r="A3378" s="25">
        <v>41506</v>
      </c>
      <c r="B3378" s="1">
        <v>2.8323508915053699</v>
      </c>
      <c r="C3378" s="1">
        <v>0.46382542312944919</v>
      </c>
      <c r="D3378" s="1">
        <v>0.85330857170887664</v>
      </c>
      <c r="E3378" s="1">
        <v>1.669575016544121</v>
      </c>
      <c r="F3378" s="1">
        <v>16.807283818111639</v>
      </c>
      <c r="G3378" s="1">
        <v>20.38699444267791</v>
      </c>
      <c r="H3378" s="1"/>
      <c r="I3378" s="1">
        <v>4.627920187319809</v>
      </c>
      <c r="J3378" s="1">
        <v>0.79100780043865848</v>
      </c>
      <c r="K3378" s="1">
        <v>14.97408793765563</v>
      </c>
      <c r="L3378" s="1">
        <v>14.26062221060765</v>
      </c>
      <c r="M3378" s="1">
        <v>4.6221632839319002E-2</v>
      </c>
      <c r="N3378" s="1">
        <v>2.866696893841032</v>
      </c>
      <c r="O3378" s="1"/>
      <c r="P3378" s="1">
        <v>4.8742899979814114</v>
      </c>
      <c r="Q3378" s="1">
        <v>6.625251979085145</v>
      </c>
      <c r="R3378" s="1">
        <v>0.59007160002475956</v>
      </c>
      <c r="S3378" s="1">
        <v>0.36519281189527059</v>
      </c>
      <c r="T3378" s="1">
        <v>2.9832841110454882</v>
      </c>
    </row>
    <row r="3379" spans="1:20" x14ac:dyDescent="0.3">
      <c r="A3379" s="25">
        <v>41507</v>
      </c>
      <c r="B3379" s="1">
        <v>2.8361070482401241</v>
      </c>
      <c r="C3379" s="1">
        <v>0.45840514939588178</v>
      </c>
      <c r="D3379" s="1">
        <v>0.85067158947905763</v>
      </c>
      <c r="E3379" s="1">
        <v>1.6741962593160979</v>
      </c>
      <c r="F3379" s="1">
        <v>16.72501592206104</v>
      </c>
      <c r="G3379" s="1">
        <v>20.027458657870419</v>
      </c>
      <c r="H3379" s="1"/>
      <c r="I3379" s="1">
        <v>4.6518674352923721</v>
      </c>
      <c r="J3379" s="1">
        <v>0.78917074484640859</v>
      </c>
      <c r="K3379" s="1">
        <v>15.09101949733933</v>
      </c>
      <c r="L3379" s="1">
        <v>14.08931090031108</v>
      </c>
      <c r="M3379" s="1">
        <v>4.6383414791565783E-2</v>
      </c>
      <c r="N3379" s="1">
        <v>2.904098767926345</v>
      </c>
      <c r="O3379" s="1"/>
      <c r="P3379" s="1">
        <v>5.0002215024877223</v>
      </c>
      <c r="Q3379" s="1">
        <v>6.6284932960945859</v>
      </c>
      <c r="R3379" s="1">
        <v>0.57898665700893781</v>
      </c>
      <c r="S3379" s="1">
        <v>0.36316396293123948</v>
      </c>
      <c r="T3379" s="1">
        <v>2.9772593030124108</v>
      </c>
    </row>
    <row r="3380" spans="1:20" x14ac:dyDescent="0.3">
      <c r="A3380" s="25">
        <v>41508</v>
      </c>
      <c r="B3380" s="1">
        <v>2.8804998309312322</v>
      </c>
      <c r="C3380" s="1">
        <v>0.46789980531518022</v>
      </c>
      <c r="D3380" s="1">
        <v>0.8450690178079675</v>
      </c>
      <c r="E3380" s="1">
        <v>1.693305072314411</v>
      </c>
      <c r="F3380" s="1">
        <v>17.23483964956591</v>
      </c>
      <c r="G3380" s="1">
        <v>20.084626405949919</v>
      </c>
      <c r="H3380" s="1"/>
      <c r="I3380" s="1">
        <v>4.6356688413285863</v>
      </c>
      <c r="J3380" s="1">
        <v>0.79693165116892084</v>
      </c>
      <c r="K3380" s="1">
        <v>15.1243678984267</v>
      </c>
      <c r="L3380" s="1">
        <v>14.216057540506229</v>
      </c>
      <c r="M3380" s="1">
        <v>4.6434916630543603E-2</v>
      </c>
      <c r="N3380" s="1">
        <v>3.0616268363051229</v>
      </c>
      <c r="O3380" s="1"/>
      <c r="P3380" s="1">
        <v>4.9804675410485881</v>
      </c>
      <c r="Q3380" s="1">
        <v>6.6446998811417934</v>
      </c>
      <c r="R3380" s="1">
        <v>0.57619860497961617</v>
      </c>
      <c r="S3380" s="1">
        <v>0.36925050979570012</v>
      </c>
      <c r="T3380" s="1">
        <v>3.0358535144713601</v>
      </c>
    </row>
    <row r="3381" spans="1:20" x14ac:dyDescent="0.3">
      <c r="A3381" s="25">
        <v>41509</v>
      </c>
      <c r="B3381" s="1">
        <v>2.8902137350582171</v>
      </c>
      <c r="C3381" s="1">
        <v>0.49567659657485869</v>
      </c>
      <c r="D3381" s="1">
        <v>0.85481967092352873</v>
      </c>
      <c r="E3381" s="1">
        <v>1.741467056208901</v>
      </c>
      <c r="F3381" s="1">
        <v>17.15545765092396</v>
      </c>
      <c r="G3381" s="1">
        <v>20.070937051725359</v>
      </c>
      <c r="H3381" s="1"/>
      <c r="I3381" s="1">
        <v>4.5762873208060659</v>
      </c>
      <c r="J3381" s="1">
        <v>0.81362829512763124</v>
      </c>
      <c r="K3381" s="1">
        <v>15.73312881144734</v>
      </c>
      <c r="L3381" s="1">
        <v>14.53598983799516</v>
      </c>
      <c r="M3381" s="1">
        <v>4.69745592772347E-2</v>
      </c>
      <c r="N3381" s="1">
        <v>3.1206984074795709</v>
      </c>
      <c r="O3381" s="1"/>
      <c r="P3381" s="1">
        <v>4.8915747143070192</v>
      </c>
      <c r="Q3381" s="1">
        <v>6.6544238321701146</v>
      </c>
      <c r="R3381" s="1">
        <v>0.58895203258875262</v>
      </c>
      <c r="S3381" s="1">
        <v>0.36722166084548541</v>
      </c>
      <c r="T3381" s="1">
        <v>3.0831069108092222</v>
      </c>
    </row>
    <row r="3382" spans="1:20" x14ac:dyDescent="0.3">
      <c r="A3382" s="25">
        <v>41512</v>
      </c>
      <c r="B3382" s="1">
        <v>2.8417929419962382</v>
      </c>
      <c r="C3382" s="1">
        <v>0.47974901835656653</v>
      </c>
      <c r="D3382" s="1">
        <v>0.84207429690585012</v>
      </c>
      <c r="E3382" s="1">
        <v>1.6988754133824131</v>
      </c>
      <c r="F3382" s="1">
        <v>17.02804220087576</v>
      </c>
      <c r="G3382" s="1">
        <v>19.778399014533999</v>
      </c>
      <c r="H3382" s="1"/>
      <c r="I3382" s="1">
        <v>4.5788202451765576</v>
      </c>
      <c r="J3382" s="1">
        <v>0.80856804682608507</v>
      </c>
      <c r="K3382" s="1">
        <v>15.54509588724858</v>
      </c>
      <c r="L3382" s="1">
        <v>14.30219588718923</v>
      </c>
      <c r="M3382" s="1">
        <v>4.5804658931321462E-2</v>
      </c>
      <c r="N3382" s="1">
        <v>3.0734781268229852</v>
      </c>
      <c r="O3382" s="1"/>
      <c r="P3382" s="1">
        <v>4.8891054691934928</v>
      </c>
      <c r="Q3382" s="1">
        <v>6.5247711515613434</v>
      </c>
      <c r="R3382" s="1">
        <v>0.57777520884187938</v>
      </c>
      <c r="S3382" s="1">
        <v>0.3662072363634698</v>
      </c>
      <c r="T3382" s="1">
        <v>3.0377436503248738</v>
      </c>
    </row>
    <row r="3383" spans="1:20" x14ac:dyDescent="0.3">
      <c r="A3383" s="25">
        <v>41513</v>
      </c>
      <c r="B3383" s="1">
        <v>2.8027295397265179</v>
      </c>
      <c r="C3383" s="1">
        <v>0.45787673812486329</v>
      </c>
      <c r="D3383" s="1">
        <v>0.83905332390153686</v>
      </c>
      <c r="E3383" s="1">
        <v>1.6744521721301731</v>
      </c>
      <c r="F3383" s="1">
        <v>16.739960702776418</v>
      </c>
      <c r="G3383" s="1">
        <v>19.54077485530291</v>
      </c>
      <c r="H3383" s="1"/>
      <c r="I3383" s="1">
        <v>4.5172440648446432</v>
      </c>
      <c r="J3383" s="1">
        <v>0.78600645373367817</v>
      </c>
      <c r="K3383" s="1">
        <v>15.169450406724669</v>
      </c>
      <c r="L3383" s="1">
        <v>13.981072789607531</v>
      </c>
      <c r="M3383" s="1">
        <v>4.5003101855656549E-2</v>
      </c>
      <c r="N3383" s="1">
        <v>2.9049067339312269</v>
      </c>
      <c r="O3383" s="1"/>
      <c r="P3383" s="1">
        <v>4.7681124551796943</v>
      </c>
      <c r="Q3383" s="1">
        <v>6.3367747647826311</v>
      </c>
      <c r="R3383" s="1">
        <v>0.56729687387251648</v>
      </c>
      <c r="S3383" s="1">
        <v>0.3662072363634698</v>
      </c>
      <c r="T3383" s="1">
        <v>2.9587123449498001</v>
      </c>
    </row>
    <row r="3384" spans="1:20" x14ac:dyDescent="0.3">
      <c r="A3384" s="25">
        <v>41514</v>
      </c>
      <c r="B3384" s="1">
        <v>2.8057887121007248</v>
      </c>
      <c r="C3384" s="1">
        <v>0.46662085509328632</v>
      </c>
      <c r="D3384" s="1">
        <v>0.83811939338801411</v>
      </c>
      <c r="E3384" s="1">
        <v>1.687583865535542</v>
      </c>
      <c r="F3384" s="1">
        <v>16.626571614407869</v>
      </c>
      <c r="G3384" s="1">
        <v>19.53316381499894</v>
      </c>
      <c r="H3384" s="1"/>
      <c r="I3384" s="1">
        <v>4.5483690977421416</v>
      </c>
      <c r="J3384" s="1">
        <v>0.78984467530147773</v>
      </c>
      <c r="K3384" s="1">
        <v>15.222399181704439</v>
      </c>
      <c r="L3384" s="1">
        <v>14.015985972244369</v>
      </c>
      <c r="M3384" s="1">
        <v>4.4451888308398448E-2</v>
      </c>
      <c r="N3384" s="1">
        <v>2.7956193250284049</v>
      </c>
      <c r="O3384" s="1"/>
      <c r="P3384" s="1">
        <v>4.6915658542712206</v>
      </c>
      <c r="Q3384" s="1">
        <v>6.3983597879620131</v>
      </c>
      <c r="R3384" s="1">
        <v>0.57001763272126393</v>
      </c>
      <c r="S3384" s="1">
        <v>0.37026493427771567</v>
      </c>
      <c r="T3384" s="1">
        <v>2.9454223272297759</v>
      </c>
    </row>
    <row r="3385" spans="1:20" x14ac:dyDescent="0.3">
      <c r="A3385" s="25">
        <v>41515</v>
      </c>
      <c r="B3385" s="1">
        <v>2.81745412410267</v>
      </c>
      <c r="C3385" s="1">
        <v>0.46787870551266297</v>
      </c>
      <c r="D3385" s="1">
        <v>0.84053282511966843</v>
      </c>
      <c r="E3385" s="1">
        <v>1.7132974197297579</v>
      </c>
      <c r="F3385" s="1">
        <v>16.5188250242288</v>
      </c>
      <c r="G3385" s="1">
        <v>19.838605986389339</v>
      </c>
      <c r="H3385" s="1"/>
      <c r="I3385" s="1">
        <v>4.5951618671165608</v>
      </c>
      <c r="J3385" s="1">
        <v>0.79642649809596999</v>
      </c>
      <c r="K3385" s="1">
        <v>15.353741616935229</v>
      </c>
      <c r="L3385" s="1">
        <v>14.211156314947839</v>
      </c>
      <c r="M3385" s="1">
        <v>4.4757874155606531E-2</v>
      </c>
      <c r="N3385" s="1">
        <v>2.726148847233866</v>
      </c>
      <c r="O3385" s="1"/>
      <c r="P3385" s="1">
        <v>4.7607047195736536</v>
      </c>
      <c r="Q3385" s="1">
        <v>6.4210490070281017</v>
      </c>
      <c r="R3385" s="1">
        <v>0.58172043113484162</v>
      </c>
      <c r="S3385" s="1">
        <v>0.36519281189527059</v>
      </c>
      <c r="T3385" s="1">
        <v>2.948670998228005</v>
      </c>
    </row>
    <row r="3386" spans="1:20" x14ac:dyDescent="0.3">
      <c r="A3386" s="25">
        <v>41516</v>
      </c>
      <c r="B3386" s="1">
        <v>2.825413196733674</v>
      </c>
      <c r="C3386" s="1">
        <v>0.46832924050381669</v>
      </c>
      <c r="D3386" s="1">
        <v>0.84602590755232565</v>
      </c>
      <c r="E3386" s="1">
        <v>1.73573019253598</v>
      </c>
      <c r="F3386" s="1">
        <v>16.626369235413751</v>
      </c>
      <c r="G3386" s="1">
        <v>20.128321891094071</v>
      </c>
      <c r="H3386" s="1">
        <v>1</v>
      </c>
      <c r="I3386" s="1">
        <v>4.6953540158938436</v>
      </c>
      <c r="J3386" s="1">
        <v>0.79323237294827476</v>
      </c>
      <c r="K3386" s="1">
        <v>15.51834486504484</v>
      </c>
      <c r="L3386" s="1">
        <v>14.51502970319655</v>
      </c>
      <c r="M3386" s="1">
        <v>4.5087491066763581E-2</v>
      </c>
      <c r="N3386" s="1">
        <v>2.6029347859758629</v>
      </c>
      <c r="O3386" s="1"/>
      <c r="P3386" s="1">
        <v>4.8347820751031403</v>
      </c>
      <c r="Q3386" s="1">
        <v>6.3497400328203968</v>
      </c>
      <c r="R3386" s="1">
        <v>0.58287671152583986</v>
      </c>
      <c r="S3386" s="1">
        <v>0.38548130143886727</v>
      </c>
      <c r="T3386" s="1">
        <v>2.953987005316014</v>
      </c>
    </row>
    <row r="3387" spans="1:20" x14ac:dyDescent="0.3">
      <c r="A3387" s="25">
        <v>41519</v>
      </c>
      <c r="B3387" s="1">
        <v>2.8985349852268221</v>
      </c>
      <c r="C3387" s="1">
        <v>0.49254598317296938</v>
      </c>
      <c r="D3387" s="1">
        <v>0.87766890372624251</v>
      </c>
      <c r="E3387" s="1">
        <v>1.797308018043279</v>
      </c>
      <c r="F3387" s="1">
        <v>17.170415357408459</v>
      </c>
      <c r="G3387" s="1">
        <v>20.363439177150809</v>
      </c>
      <c r="H3387" s="1">
        <v>1</v>
      </c>
      <c r="I3387" s="1">
        <v>4.7088816587052698</v>
      </c>
      <c r="J3387" s="1">
        <v>0.81973565459972919</v>
      </c>
      <c r="K3387" s="1">
        <v>15.61048055780614</v>
      </c>
      <c r="L3387" s="1">
        <v>14.6722591954204</v>
      </c>
      <c r="M3387" s="1">
        <v>4.6377341983688591E-2</v>
      </c>
      <c r="N3387" s="1">
        <v>2.6915546644320529</v>
      </c>
      <c r="O3387" s="1"/>
      <c r="P3387" s="1">
        <v>4.8026818875654502</v>
      </c>
      <c r="Q3387" s="1">
        <v>6.5507016876368738</v>
      </c>
      <c r="R3387" s="1">
        <v>0.59353483168269827</v>
      </c>
      <c r="S3387" s="1">
        <v>0.39765439516778861</v>
      </c>
      <c r="T3387" s="1">
        <v>3.0617247489663391</v>
      </c>
    </row>
    <row r="3388" spans="1:20" x14ac:dyDescent="0.3">
      <c r="A3388" s="25">
        <v>41520</v>
      </c>
      <c r="B3388" s="1">
        <v>2.8975600420412619</v>
      </c>
      <c r="C3388" s="1">
        <v>0.49514329408985658</v>
      </c>
      <c r="D3388" s="1">
        <v>0.86337618979528097</v>
      </c>
      <c r="E3388" s="1">
        <v>1.7773026103246079</v>
      </c>
      <c r="F3388" s="1">
        <v>17.128287999793681</v>
      </c>
      <c r="G3388" s="1">
        <v>20.084235829872139</v>
      </c>
      <c r="H3388" s="1">
        <v>0.94051720498178837</v>
      </c>
      <c r="I3388" s="1">
        <v>4.6765817723714811</v>
      </c>
      <c r="J3388" s="1">
        <v>0.81858836881011099</v>
      </c>
      <c r="K3388" s="1">
        <v>15.539487157882769</v>
      </c>
      <c r="L3388" s="1">
        <v>14.48379116233297</v>
      </c>
      <c r="M3388" s="1">
        <v>4.6383825733048778E-2</v>
      </c>
      <c r="N3388" s="1">
        <v>2.7102426567818978</v>
      </c>
      <c r="O3388" s="1"/>
      <c r="P3388" s="1">
        <v>4.7804586810127878</v>
      </c>
      <c r="Q3388" s="1">
        <v>6.3853945199242501</v>
      </c>
      <c r="R3388" s="1">
        <v>0.58607566433651703</v>
      </c>
      <c r="S3388" s="1">
        <v>0.39968324413181971</v>
      </c>
      <c r="T3388" s="1">
        <v>3.0493207324276499</v>
      </c>
    </row>
    <row r="3389" spans="1:20" x14ac:dyDescent="0.3">
      <c r="A3389" s="25">
        <v>41521</v>
      </c>
      <c r="B3389" s="1">
        <v>2.8973315391071148</v>
      </c>
      <c r="C3389" s="1">
        <v>0.48968081084638793</v>
      </c>
      <c r="D3389" s="1">
        <v>0.85439500081780761</v>
      </c>
      <c r="E3389" s="1">
        <v>1.800297097225193</v>
      </c>
      <c r="F3389" s="1">
        <v>17.165524435093189</v>
      </c>
      <c r="G3389" s="1">
        <v>20.16027769891836</v>
      </c>
      <c r="H3389" s="1">
        <v>0.95741477913687756</v>
      </c>
      <c r="I3389" s="1">
        <v>4.679746128274707</v>
      </c>
      <c r="J3389" s="1">
        <v>0.81744739008531753</v>
      </c>
      <c r="K3389" s="1">
        <v>15.574036113828839</v>
      </c>
      <c r="L3389" s="1">
        <v>14.56704564931133</v>
      </c>
      <c r="M3389" s="1">
        <v>4.7085331036036987E-2</v>
      </c>
      <c r="N3389" s="1">
        <v>2.705711484968834</v>
      </c>
      <c r="O3389" s="1"/>
      <c r="P3389" s="1">
        <v>4.7977433973383974</v>
      </c>
      <c r="Q3389" s="1">
        <v>6.3724292518864853</v>
      </c>
      <c r="R3389" s="1">
        <v>0.59279638042987259</v>
      </c>
      <c r="S3389" s="1">
        <v>0.40576979099628019</v>
      </c>
      <c r="T3389" s="1">
        <v>3.0546958062610821</v>
      </c>
    </row>
    <row r="3390" spans="1:20" x14ac:dyDescent="0.3">
      <c r="A3390" s="25">
        <v>41522</v>
      </c>
      <c r="B3390" s="1">
        <v>2.9714882586952078</v>
      </c>
      <c r="C3390" s="1">
        <v>0.49224455751984159</v>
      </c>
      <c r="D3390" s="1">
        <v>0.86310989083169698</v>
      </c>
      <c r="E3390" s="1">
        <v>1.808587209710264</v>
      </c>
      <c r="F3390" s="1">
        <v>17.145479614054391</v>
      </c>
      <c r="G3390" s="1">
        <v>20.325375152536228</v>
      </c>
      <c r="H3390" s="1">
        <v>0.97481919792215876</v>
      </c>
      <c r="I3390" s="1">
        <v>4.7379604520354981</v>
      </c>
      <c r="J3390" s="1">
        <v>0.8303137053437436</v>
      </c>
      <c r="K3390" s="1">
        <v>15.70864630827057</v>
      </c>
      <c r="L3390" s="1">
        <v>14.74364841503473</v>
      </c>
      <c r="M3390" s="1">
        <v>4.8234476217454622E-2</v>
      </c>
      <c r="N3390" s="1">
        <v>2.7665226241753418</v>
      </c>
      <c r="O3390" s="1"/>
      <c r="P3390" s="1">
        <v>4.8668822626408286</v>
      </c>
      <c r="Q3390" s="1">
        <v>7.0498645080153164</v>
      </c>
      <c r="R3390" s="1">
        <v>0.59917192967969224</v>
      </c>
      <c r="S3390" s="1">
        <v>0.41489961129297132</v>
      </c>
      <c r="T3390" s="1">
        <v>3.0922031896042599</v>
      </c>
    </row>
    <row r="3391" spans="1:20" x14ac:dyDescent="0.3">
      <c r="A3391" s="25">
        <v>41523</v>
      </c>
      <c r="B3391" s="1">
        <v>3.0127326529622351</v>
      </c>
      <c r="C3391" s="1">
        <v>0.51285160192179258</v>
      </c>
      <c r="D3391" s="1">
        <v>0.87205258960778187</v>
      </c>
      <c r="E3391" s="1">
        <v>1.8332678160880109</v>
      </c>
      <c r="F3391" s="1">
        <v>17.077979907483581</v>
      </c>
      <c r="G3391" s="1">
        <v>20.495019730957939</v>
      </c>
      <c r="H3391" s="1">
        <v>0.9863150648964224</v>
      </c>
      <c r="I3391" s="1">
        <v>4.7128865934597801</v>
      </c>
      <c r="J3391" s="1">
        <v>0.8566105777220413</v>
      </c>
      <c r="K3391" s="1">
        <v>16.000717488478429</v>
      </c>
      <c r="L3391" s="1">
        <v>14.99057096524705</v>
      </c>
      <c r="M3391" s="1">
        <v>4.9015401181733989E-2</v>
      </c>
      <c r="N3391" s="1">
        <v>3.0134056377064051</v>
      </c>
      <c r="O3391" s="1"/>
      <c r="P3391" s="1">
        <v>4.8594745270347879</v>
      </c>
      <c r="Q3391" s="1">
        <v>7.2151716759590681</v>
      </c>
      <c r="R3391" s="1">
        <v>0.60432241761914929</v>
      </c>
      <c r="S3391" s="1">
        <v>0.4128707623289401</v>
      </c>
      <c r="T3391" s="1">
        <v>3.174778499704674</v>
      </c>
    </row>
    <row r="3392" spans="1:20" x14ac:dyDescent="0.3">
      <c r="A3392" s="25">
        <v>41526</v>
      </c>
      <c r="B3392" s="1">
        <v>3.0929212758431279</v>
      </c>
      <c r="C3392" s="1">
        <v>0.52778738105090583</v>
      </c>
      <c r="D3392" s="1">
        <v>0.90709624010504719</v>
      </c>
      <c r="E3392" s="1">
        <v>1.893833802502211</v>
      </c>
      <c r="F3392" s="1">
        <v>17.476136600785189</v>
      </c>
      <c r="G3392" s="1">
        <v>20.938315951023132</v>
      </c>
      <c r="H3392" s="1">
        <v>0.98487681630058443</v>
      </c>
      <c r="I3392" s="1">
        <v>4.7984701102664067</v>
      </c>
      <c r="J3392" s="1">
        <v>0.86350283697941876</v>
      </c>
      <c r="K3392" s="1">
        <v>16.244518283179431</v>
      </c>
      <c r="L3392" s="1">
        <v>15.406817799032989</v>
      </c>
      <c r="M3392" s="1">
        <v>4.9733454794351928E-2</v>
      </c>
      <c r="N3392" s="1">
        <v>2.8747160112821688</v>
      </c>
      <c r="O3392" s="1"/>
      <c r="P3392" s="1">
        <v>4.9656520698365041</v>
      </c>
      <c r="Q3392" s="1">
        <v>7.0984842633880598</v>
      </c>
      <c r="R3392" s="1">
        <v>0.61551042999392036</v>
      </c>
      <c r="S3392" s="1">
        <v>0.41084191337872539</v>
      </c>
      <c r="T3392" s="1">
        <v>3.2044300059066821</v>
      </c>
    </row>
    <row r="3393" spans="1:20" x14ac:dyDescent="0.3">
      <c r="A3393" s="25">
        <v>41527</v>
      </c>
      <c r="B3393" s="1">
        <v>3.0710194234568151</v>
      </c>
      <c r="C3393" s="1">
        <v>0.51873429997263698</v>
      </c>
      <c r="D3393" s="1">
        <v>0.91183655607567038</v>
      </c>
      <c r="E3393" s="1">
        <v>1.88276398821529</v>
      </c>
      <c r="F3393" s="1">
        <v>17.639935407301131</v>
      </c>
      <c r="G3393" s="1">
        <v>21.12454091182034</v>
      </c>
      <c r="H3393" s="1">
        <v>0.9713918188693722</v>
      </c>
      <c r="I3393" s="1">
        <v>4.8049534374758238</v>
      </c>
      <c r="J3393" s="1">
        <v>0.85458897207683904</v>
      </c>
      <c r="K3393" s="1">
        <v>16.147247144045622</v>
      </c>
      <c r="L3393" s="1">
        <v>15.559360406534619</v>
      </c>
      <c r="M3393" s="1">
        <v>4.970858001559033E-2</v>
      </c>
      <c r="N3393" s="1">
        <v>2.7901221832207068</v>
      </c>
      <c r="O3393" s="1"/>
      <c r="P3393" s="1">
        <v>5.0742988582826678</v>
      </c>
      <c r="Q3393" s="1">
        <v>7.0012447528736992</v>
      </c>
      <c r="R3393" s="1">
        <v>0.61016785119964412</v>
      </c>
      <c r="S3393" s="1">
        <v>0.41287076232894021</v>
      </c>
      <c r="T3393" s="1">
        <v>3.1883638511518089</v>
      </c>
    </row>
    <row r="3394" spans="1:20" x14ac:dyDescent="0.3">
      <c r="A3394" s="25">
        <v>41528</v>
      </c>
      <c r="B3394" s="1">
        <v>3.0481455143001579</v>
      </c>
      <c r="C3394" s="1">
        <v>0.5018715304754886</v>
      </c>
      <c r="D3394" s="1">
        <v>0.89924424377837664</v>
      </c>
      <c r="E3394" s="1">
        <v>1.849150568830104</v>
      </c>
      <c r="F3394" s="1">
        <v>17.383237978975519</v>
      </c>
      <c r="G3394" s="1">
        <v>21.381211187109361</v>
      </c>
      <c r="H3394" s="1">
        <v>0.95408523638865483</v>
      </c>
      <c r="I3394" s="1">
        <v>4.8094181071061026</v>
      </c>
      <c r="J3394" s="1">
        <v>0.84871277479756846</v>
      </c>
      <c r="K3394" s="1">
        <v>16.15675131620857</v>
      </c>
      <c r="L3394" s="1">
        <v>15.570562429660249</v>
      </c>
      <c r="M3394" s="1">
        <v>4.967400486699531E-2</v>
      </c>
      <c r="N3394" s="1">
        <v>2.779628421651652</v>
      </c>
      <c r="O3394" s="1"/>
      <c r="P3394" s="1">
        <v>4.9631828247229768</v>
      </c>
      <c r="Q3394" s="1">
        <v>7.0109687039020221</v>
      </c>
      <c r="R3394" s="1">
        <v>0.60970459903780827</v>
      </c>
      <c r="S3394" s="1">
        <v>0.40576979099628041</v>
      </c>
      <c r="T3394" s="1">
        <v>3.164205552274078</v>
      </c>
    </row>
    <row r="3395" spans="1:20" x14ac:dyDescent="0.3">
      <c r="A3395" s="25">
        <v>41529</v>
      </c>
      <c r="B3395" s="1">
        <v>3.015040631654395</v>
      </c>
      <c r="C3395" s="1">
        <v>0.50851575408381056</v>
      </c>
      <c r="D3395" s="1">
        <v>0.90908589732285439</v>
      </c>
      <c r="E3395" s="1">
        <v>1.866083941183118</v>
      </c>
      <c r="F3395" s="1">
        <v>17.41172352802143</v>
      </c>
      <c r="G3395" s="1">
        <v>20.895644166164232</v>
      </c>
      <c r="H3395" s="1">
        <v>0.95187062518551557</v>
      </c>
      <c r="I3395" s="1">
        <v>4.7685394820994649</v>
      </c>
      <c r="J3395" s="1">
        <v>0.85412809024625069</v>
      </c>
      <c r="K3395" s="1">
        <v>16.013295382622701</v>
      </c>
      <c r="L3395" s="1">
        <v>15.38799932539469</v>
      </c>
      <c r="M3395" s="1">
        <v>4.8668372857545703E-2</v>
      </c>
      <c r="N3395" s="1">
        <v>2.7567004209119488</v>
      </c>
      <c r="O3395" s="1"/>
      <c r="P3395" s="1">
        <v>4.7162583062028682</v>
      </c>
      <c r="Q3395" s="1">
        <v>6.9040052423593394</v>
      </c>
      <c r="R3395" s="1">
        <v>0.60793480127225041</v>
      </c>
      <c r="S3395" s="1">
        <v>0.41084191337872539</v>
      </c>
      <c r="T3395" s="1">
        <v>3.1486709982280061</v>
      </c>
    </row>
    <row r="3396" spans="1:20" x14ac:dyDescent="0.3">
      <c r="A3396" s="25">
        <v>41530</v>
      </c>
      <c r="B3396" s="1">
        <v>3.0344289152081561</v>
      </c>
      <c r="C3396" s="1">
        <v>0.51919978758940877</v>
      </c>
      <c r="D3396" s="1">
        <v>0.91867891041191441</v>
      </c>
      <c r="E3396" s="1">
        <v>1.8901453607666401</v>
      </c>
      <c r="F3396" s="1">
        <v>17.37597045851685</v>
      </c>
      <c r="G3396" s="1">
        <v>20.886513101239569</v>
      </c>
      <c r="H3396" s="1">
        <v>0.968706083876688</v>
      </c>
      <c r="I3396" s="1">
        <v>4.8030203144398502</v>
      </c>
      <c r="J3396" s="1">
        <v>0.87454597167622039</v>
      </c>
      <c r="K3396" s="1">
        <v>16.218119356692771</v>
      </c>
      <c r="L3396" s="1">
        <v>15.561151282958519</v>
      </c>
      <c r="M3396" s="1">
        <v>4.9932737299713342E-2</v>
      </c>
      <c r="N3396" s="1">
        <v>2.7871341625482868</v>
      </c>
      <c r="O3396" s="1"/>
      <c r="P3396" s="1">
        <v>4.6051422726431772</v>
      </c>
      <c r="Q3396" s="1">
        <v>6.7905591467977722</v>
      </c>
      <c r="R3396" s="1">
        <v>0.61220720937934647</v>
      </c>
      <c r="S3396" s="1">
        <v>0.41692846024318603</v>
      </c>
      <c r="T3396" s="1">
        <v>3.1776137034849459</v>
      </c>
    </row>
    <row r="3397" spans="1:20" x14ac:dyDescent="0.3">
      <c r="A3397" s="25">
        <v>41533</v>
      </c>
      <c r="B3397" s="1">
        <v>3.0457682387026148</v>
      </c>
      <c r="C3397" s="1">
        <v>0.51823002703134669</v>
      </c>
      <c r="D3397" s="1">
        <v>0.93687225073895819</v>
      </c>
      <c r="E3397" s="1">
        <v>1.902032698955272</v>
      </c>
      <c r="F3397" s="1">
        <v>17.245876421245971</v>
      </c>
      <c r="G3397" s="1">
        <v>20.860935939101971</v>
      </c>
      <c r="H3397" s="1">
        <v>0.96854673603952102</v>
      </c>
      <c r="I3397" s="1">
        <v>4.7766645835311099</v>
      </c>
      <c r="J3397" s="1">
        <v>0.86230724674825132</v>
      </c>
      <c r="K3397" s="1">
        <v>16.38598257081458</v>
      </c>
      <c r="L3397" s="1">
        <v>15.554768611038909</v>
      </c>
      <c r="M3397" s="1">
        <v>5.0672939349048381E-2</v>
      </c>
      <c r="N3397" s="1">
        <v>2.7939966787179862</v>
      </c>
      <c r="O3397" s="1"/>
      <c r="P3397" s="1">
        <v>4.6199577438552586</v>
      </c>
      <c r="Q3397" s="1">
        <v>6.8229723168921828</v>
      </c>
      <c r="R3397" s="1">
        <v>0.61374942508452046</v>
      </c>
      <c r="S3397" s="1">
        <v>0.40881306442851068</v>
      </c>
      <c r="T3397" s="1">
        <v>3.1790313053750818</v>
      </c>
    </row>
    <row r="3398" spans="1:20" x14ac:dyDescent="0.3">
      <c r="A3398" s="25">
        <v>41534</v>
      </c>
      <c r="B3398" s="1">
        <v>3.0685405669638199</v>
      </c>
      <c r="C3398" s="1">
        <v>0.53196169069096233</v>
      </c>
      <c r="D3398" s="1">
        <v>0.95594943589383241</v>
      </c>
      <c r="E3398" s="1">
        <v>1.9050695029739111</v>
      </c>
      <c r="F3398" s="1">
        <v>17.15214894859259</v>
      </c>
      <c r="G3398" s="1">
        <v>20.995192508983681</v>
      </c>
      <c r="H3398" s="1">
        <v>0.9325107784485086</v>
      </c>
      <c r="I3398" s="1">
        <v>4.7281743105620624</v>
      </c>
      <c r="J3398" s="1">
        <v>0.86252983384880422</v>
      </c>
      <c r="K3398" s="1">
        <v>16.51602153000842</v>
      </c>
      <c r="L3398" s="1">
        <v>15.769798553872199</v>
      </c>
      <c r="M3398" s="1">
        <v>5.1767240538648313E-2</v>
      </c>
      <c r="N3398" s="1">
        <v>2.8435618302943171</v>
      </c>
      <c r="O3398" s="1"/>
      <c r="P3398" s="1">
        <v>4.6051422726431763</v>
      </c>
      <c r="Q3398" s="1">
        <v>6.9947621188548164</v>
      </c>
      <c r="R3398" s="1">
        <v>0.61741720896914842</v>
      </c>
      <c r="S3398" s="1">
        <v>0.41489961129297132</v>
      </c>
      <c r="T3398" s="1">
        <v>3.2056113408151292</v>
      </c>
    </row>
    <row r="3399" spans="1:20" x14ac:dyDescent="0.3">
      <c r="A3399" s="25">
        <v>41535</v>
      </c>
      <c r="B3399" s="1">
        <v>3.0803510106934469</v>
      </c>
      <c r="C3399" s="1">
        <v>0.55572572556271593</v>
      </c>
      <c r="D3399" s="1">
        <v>0.99353996560544999</v>
      </c>
      <c r="E3399" s="1">
        <v>1.991699085875529</v>
      </c>
      <c r="F3399" s="1">
        <v>17.29948307231431</v>
      </c>
      <c r="G3399" s="1">
        <v>21.254110511589818</v>
      </c>
      <c r="H3399" s="1">
        <v>0.95548104390027622</v>
      </c>
      <c r="I3399" s="1">
        <v>4.7836970734501643</v>
      </c>
      <c r="J3399" s="1">
        <v>0.8984320762128627</v>
      </c>
      <c r="K3399" s="1">
        <v>16.909174683978168</v>
      </c>
      <c r="L3399" s="1">
        <v>16.250993497953012</v>
      </c>
      <c r="M3399" s="1">
        <v>5.2544924493563357E-2</v>
      </c>
      <c r="N3399" s="1">
        <v>2.9599486288853019</v>
      </c>
      <c r="O3399" s="1"/>
      <c r="P3399" s="1">
        <v>4.4940262393489467</v>
      </c>
      <c r="Q3399" s="1">
        <v>7.27675669913845</v>
      </c>
      <c r="R3399" s="1">
        <v>0.64332063746889689</v>
      </c>
      <c r="S3399" s="1">
        <v>0.41591403576117042</v>
      </c>
      <c r="T3399" s="1">
        <v>3.2901358535144798</v>
      </c>
    </row>
    <row r="3400" spans="1:20" x14ac:dyDescent="0.3">
      <c r="A3400" s="25">
        <v>41536</v>
      </c>
      <c r="B3400" s="1">
        <v>3.0481368494184151</v>
      </c>
      <c r="C3400" s="1">
        <v>0.53902257280202825</v>
      </c>
      <c r="D3400" s="1">
        <v>0.99888065438317675</v>
      </c>
      <c r="E3400" s="1">
        <v>1.955686509376259</v>
      </c>
      <c r="F3400" s="1">
        <v>17.140922937995899</v>
      </c>
      <c r="G3400" s="1">
        <v>21.195520300987891</v>
      </c>
      <c r="H3400" s="1">
        <v>0.93911664833772102</v>
      </c>
      <c r="I3400" s="1">
        <v>4.6566673754789178</v>
      </c>
      <c r="J3400" s="1">
        <v>0.89952472837040109</v>
      </c>
      <c r="K3400" s="1">
        <v>16.744652168866601</v>
      </c>
      <c r="L3400" s="1">
        <v>16.263249237190902</v>
      </c>
      <c r="M3400" s="1">
        <v>5.3529009953908017E-2</v>
      </c>
      <c r="N3400" s="1">
        <v>2.8920089969755489</v>
      </c>
      <c r="O3400" s="1"/>
      <c r="P3400" s="1">
        <v>4.498964729841461</v>
      </c>
      <c r="Q3400" s="1">
        <v>7.3188938202611853</v>
      </c>
      <c r="R3400" s="1">
        <v>0.63849604941460958</v>
      </c>
      <c r="S3400" s="1">
        <v>0.4057697909962803</v>
      </c>
      <c r="T3400" s="1">
        <v>3.2542823390431268</v>
      </c>
    </row>
    <row r="3401" spans="1:20" x14ac:dyDescent="0.3">
      <c r="A3401" s="25">
        <v>41537</v>
      </c>
      <c r="B3401" s="1">
        <v>3.0299159884115729</v>
      </c>
      <c r="C3401" s="1">
        <v>0.5231152132145751</v>
      </c>
      <c r="D3401" s="1">
        <v>0.96441749735541604</v>
      </c>
      <c r="E3401" s="1">
        <v>1.929178052850149</v>
      </c>
      <c r="F3401" s="1">
        <v>16.94426570939433</v>
      </c>
      <c r="G3401" s="1">
        <v>20.851719041431259</v>
      </c>
      <c r="H3401" s="1">
        <v>0.92316732775128885</v>
      </c>
      <c r="I3401" s="1">
        <v>4.6035643573139682</v>
      </c>
      <c r="J3401" s="1">
        <v>0.87628865015310153</v>
      </c>
      <c r="K3401" s="1">
        <v>16.33440509889893</v>
      </c>
      <c r="L3401" s="1">
        <v>15.91412206558193</v>
      </c>
      <c r="M3401" s="1">
        <v>5.4012915615885497E-2</v>
      </c>
      <c r="N3401" s="1">
        <v>2.8233292356775261</v>
      </c>
      <c r="O3401" s="1"/>
      <c r="P3401" s="1">
        <v>4.4841492586293787</v>
      </c>
      <c r="Q3401" s="1">
        <v>7.1341387504919132</v>
      </c>
      <c r="R3401" s="1">
        <v>0.63567635578106441</v>
      </c>
      <c r="S3401" s="1">
        <v>0.39461112173555818</v>
      </c>
      <c r="T3401" s="1">
        <v>3.1961015948021352</v>
      </c>
    </row>
    <row r="3402" spans="1:20" x14ac:dyDescent="0.3">
      <c r="A3402" s="25">
        <v>41540</v>
      </c>
      <c r="B3402" s="1">
        <v>3.0680413535052629</v>
      </c>
      <c r="C3402" s="1">
        <v>0.52719211521638598</v>
      </c>
      <c r="D3402" s="1">
        <v>0.97147475669046579</v>
      </c>
      <c r="E3402" s="1">
        <v>1.933589762685392</v>
      </c>
      <c r="F3402" s="1">
        <v>17.110434310024779</v>
      </c>
      <c r="G3402" s="1">
        <v>20.71204414247083</v>
      </c>
      <c r="H3402" s="1">
        <v>0.94264511840348697</v>
      </c>
      <c r="I3402" s="1">
        <v>4.6770913604788911</v>
      </c>
      <c r="J3402" s="1">
        <v>0.87357444193000855</v>
      </c>
      <c r="K3402" s="1">
        <v>16.529479539582539</v>
      </c>
      <c r="L3402" s="1">
        <v>16.137323955557122</v>
      </c>
      <c r="M3402" s="1">
        <v>5.4345491276153027E-2</v>
      </c>
      <c r="N3402" s="1">
        <v>2.8586605388144921</v>
      </c>
      <c r="O3402" s="1"/>
      <c r="P3402" s="1">
        <v>4.4643952971902436</v>
      </c>
      <c r="Q3402" s="1">
        <v>7.1924824566618542</v>
      </c>
      <c r="R3402" s="1">
        <v>0.63641121694718694</v>
      </c>
      <c r="S3402" s="1">
        <v>0.40475536651426469</v>
      </c>
      <c r="T3402" s="1">
        <v>3.22516243354992</v>
      </c>
    </row>
    <row r="3403" spans="1:20" x14ac:dyDescent="0.3">
      <c r="A3403" s="25">
        <v>41541</v>
      </c>
      <c r="B3403" s="1">
        <v>3.092523257413327</v>
      </c>
      <c r="C3403" s="1">
        <v>0.52783308054271083</v>
      </c>
      <c r="D3403" s="1">
        <v>0.97109925534570718</v>
      </c>
      <c r="E3403" s="1">
        <v>1.9297687138960631</v>
      </c>
      <c r="F3403" s="1">
        <v>16.92515534359589</v>
      </c>
      <c r="G3403" s="1">
        <v>20.73740198575095</v>
      </c>
      <c r="H3403" s="1">
        <v>0.97008190631669999</v>
      </c>
      <c r="I3403" s="1">
        <v>4.5527500000341661</v>
      </c>
      <c r="J3403" s="1">
        <v>0.8722179208091323</v>
      </c>
      <c r="K3403" s="1">
        <v>16.469676563018609</v>
      </c>
      <c r="L3403" s="1">
        <v>16.052401757391571</v>
      </c>
      <c r="M3403" s="1">
        <v>5.7504439480532223E-2</v>
      </c>
      <c r="N3403" s="1">
        <v>2.8142529648209571</v>
      </c>
      <c r="O3403" s="1"/>
      <c r="P3403" s="1">
        <v>4.4445975352848466</v>
      </c>
      <c r="Q3403" s="1">
        <v>7.2994459182045377</v>
      </c>
      <c r="R3403" s="1">
        <v>0.6410891776187575</v>
      </c>
      <c r="S3403" s="1">
        <v>0.40374094203224908</v>
      </c>
      <c r="T3403" s="1">
        <v>3.2150620200827018</v>
      </c>
    </row>
    <row r="3404" spans="1:20" x14ac:dyDescent="0.3">
      <c r="A3404" s="25">
        <v>41542</v>
      </c>
      <c r="B3404" s="1">
        <v>3.1012782164605182</v>
      </c>
      <c r="C3404" s="1">
        <v>0.52936354597868907</v>
      </c>
      <c r="D3404" s="1">
        <v>0.94992237389896683</v>
      </c>
      <c r="E3404" s="1">
        <v>1.922323800941554</v>
      </c>
      <c r="F3404" s="1">
        <v>17.056468988757882</v>
      </c>
      <c r="G3404" s="1">
        <v>20.730628793147581</v>
      </c>
      <c r="H3404" s="1">
        <v>0.96292958916862237</v>
      </c>
      <c r="I3404" s="1">
        <v>4.5317490514216416</v>
      </c>
      <c r="J3404" s="1">
        <v>0.86680420169812733</v>
      </c>
      <c r="K3404" s="1">
        <v>16.535692982823999</v>
      </c>
      <c r="L3404" s="1">
        <v>16.039619792964629</v>
      </c>
      <c r="M3404" s="1">
        <v>5.3893915062110442E-2</v>
      </c>
      <c r="N3404" s="1">
        <v>2.7934227585335361</v>
      </c>
      <c r="O3404" s="1"/>
      <c r="P3404" s="1">
        <v>4.5732829874044638</v>
      </c>
      <c r="Q3404" s="1">
        <v>7.22165430997795</v>
      </c>
      <c r="R3404" s="1">
        <v>0.64037500736730268</v>
      </c>
      <c r="S3404" s="1">
        <v>0.40171209308203443</v>
      </c>
      <c r="T3404" s="1">
        <v>3.2050206733609068</v>
      </c>
    </row>
    <row r="3405" spans="1:20" x14ac:dyDescent="0.3">
      <c r="A3405" s="25">
        <v>41543</v>
      </c>
      <c r="B3405" s="1">
        <v>3.081206320792532</v>
      </c>
      <c r="C3405" s="1">
        <v>0.52968661605394152</v>
      </c>
      <c r="D3405" s="1">
        <v>0.94927954606283405</v>
      </c>
      <c r="E3405" s="1">
        <v>1.922479908994712</v>
      </c>
      <c r="F3405" s="1">
        <v>17.201209466736689</v>
      </c>
      <c r="G3405" s="1">
        <v>20.874175654920339</v>
      </c>
      <c r="H3405" s="1">
        <v>0.95355009537036639</v>
      </c>
      <c r="I3405" s="1">
        <v>4.5270941320759626</v>
      </c>
      <c r="J3405" s="1">
        <v>0.86676573388901601</v>
      </c>
      <c r="K3405" s="1">
        <v>16.449148192081608</v>
      </c>
      <c r="L3405" s="1">
        <v>16.031227125647892</v>
      </c>
      <c r="M3405" s="1">
        <v>5.3051766792475107E-2</v>
      </c>
      <c r="N3405" s="1">
        <v>2.6530903282875729</v>
      </c>
      <c r="O3405" s="1"/>
      <c r="P3405" s="1">
        <v>4.5361621838318458</v>
      </c>
      <c r="Q3405" s="1">
        <v>7.2929632841856549</v>
      </c>
      <c r="R3405" s="1">
        <v>0.63340976083167533</v>
      </c>
      <c r="S3405" s="1">
        <v>0.40475536651426469</v>
      </c>
      <c r="T3405" s="1">
        <v>3.1767277023036118</v>
      </c>
    </row>
    <row r="3406" spans="1:20" x14ac:dyDescent="0.3">
      <c r="A3406" s="25">
        <v>41544</v>
      </c>
      <c r="B3406" s="1">
        <v>3.104729538245758</v>
      </c>
      <c r="C3406" s="1">
        <v>0.52981231876256984</v>
      </c>
      <c r="D3406" s="1">
        <v>0.94836152278093955</v>
      </c>
      <c r="E3406" s="1">
        <v>1.9079522068543719</v>
      </c>
      <c r="F3406" s="1">
        <v>17.038891090571681</v>
      </c>
      <c r="G3406" s="1">
        <v>20.76341129629802</v>
      </c>
      <c r="H3406" s="1">
        <v>0.95335014021598463</v>
      </c>
      <c r="I3406" s="1">
        <v>4.5972702384125093</v>
      </c>
      <c r="J3406" s="1">
        <v>0.87120576541967465</v>
      </c>
      <c r="K3406" s="1">
        <v>16.676154416366121</v>
      </c>
      <c r="L3406" s="1">
        <v>16.497216451696609</v>
      </c>
      <c r="M3406" s="1">
        <v>5.2997848680735891E-2</v>
      </c>
      <c r="N3406" s="1">
        <v>2.582678211819339</v>
      </c>
      <c r="O3406" s="1"/>
      <c r="P3406" s="1">
        <v>4.6029796299970984</v>
      </c>
      <c r="Q3406" s="1">
        <v>7.2378608950251548</v>
      </c>
      <c r="R3406" s="1">
        <v>0.63302917422971239</v>
      </c>
      <c r="S3406" s="1">
        <v>0.40069766860001882</v>
      </c>
      <c r="T3406" s="1">
        <v>3.1741287655050301</v>
      </c>
    </row>
    <row r="3407" spans="1:20" x14ac:dyDescent="0.3">
      <c r="A3407" s="25">
        <v>41547</v>
      </c>
      <c r="B3407" s="1">
        <v>3.1054513067165042</v>
      </c>
      <c r="C3407" s="1">
        <v>0.51985420555823481</v>
      </c>
      <c r="D3407" s="1">
        <v>0.9321058067716228</v>
      </c>
      <c r="E3407" s="1">
        <v>1.867682003046675</v>
      </c>
      <c r="F3407" s="1">
        <v>16.67934525769974</v>
      </c>
      <c r="G3407" s="1">
        <v>20.55261207658398</v>
      </c>
      <c r="H3407" s="1">
        <v>0.94271622372935404</v>
      </c>
      <c r="I3407" s="1">
        <v>4.5173321567201086</v>
      </c>
      <c r="J3407" s="1">
        <v>0.85130544660924468</v>
      </c>
      <c r="K3407" s="1">
        <v>16.401444994024651</v>
      </c>
      <c r="L3407" s="1">
        <v>15.99415654573829</v>
      </c>
      <c r="M3407" s="1">
        <v>5.2631123969262283E-2</v>
      </c>
      <c r="N3407" s="1">
        <v>2.41610213594149</v>
      </c>
      <c r="O3407" s="1"/>
      <c r="P3407" s="1">
        <v>4.4099514519504046</v>
      </c>
      <c r="Q3407" s="1">
        <v>7.0142100209114631</v>
      </c>
      <c r="R3407" s="1">
        <v>0.63237563228136873</v>
      </c>
      <c r="S3407" s="1">
        <v>0.39359669726735907</v>
      </c>
      <c r="T3407" s="1">
        <v>3.0914353219137709</v>
      </c>
    </row>
    <row r="3408" spans="1:20" x14ac:dyDescent="0.3">
      <c r="A3408" s="25">
        <v>41548</v>
      </c>
      <c r="B3408" s="1">
        <v>3.1305106389260731</v>
      </c>
      <c r="C3408" s="1">
        <v>0.52370624731555648</v>
      </c>
      <c r="D3408" s="1">
        <v>0.95204575590426244</v>
      </c>
      <c r="E3408" s="1">
        <v>1.9028522967283601</v>
      </c>
      <c r="F3408" s="1">
        <v>16.778184346413259</v>
      </c>
      <c r="G3408" s="1">
        <v>20.54812127444232</v>
      </c>
      <c r="H3408" s="1">
        <v>0.93261634993902276</v>
      </c>
      <c r="I3408" s="1">
        <v>4.610800340838507</v>
      </c>
      <c r="J3408" s="1">
        <v>0.86891594009066442</v>
      </c>
      <c r="K3408" s="1">
        <v>16.724535798898209</v>
      </c>
      <c r="L3408" s="1">
        <v>16.182143660923892</v>
      </c>
      <c r="M3408" s="1">
        <v>5.3163841654278607E-2</v>
      </c>
      <c r="N3408" s="1">
        <v>2.5186523562346661</v>
      </c>
      <c r="O3408" s="1"/>
      <c r="P3408" s="1">
        <v>4.5732829874044638</v>
      </c>
      <c r="Q3408" s="1">
        <v>7.0660710930625221</v>
      </c>
      <c r="R3408" s="1">
        <v>0.64203692907423049</v>
      </c>
      <c r="S3408" s="1">
        <v>0.39562554621757379</v>
      </c>
      <c r="T3408" s="1">
        <v>3.141110454813949</v>
      </c>
    </row>
    <row r="3409" spans="1:20" x14ac:dyDescent="0.3">
      <c r="A3409" s="25">
        <v>41549</v>
      </c>
      <c r="B3409" s="1">
        <v>3.130370132465512</v>
      </c>
      <c r="C3409" s="1">
        <v>0.53239960019416288</v>
      </c>
      <c r="D3409" s="1">
        <v>0.94985605865939238</v>
      </c>
      <c r="E3409" s="1">
        <v>1.8866395735056949</v>
      </c>
      <c r="F3409" s="1">
        <v>16.800944562567249</v>
      </c>
      <c r="G3409" s="1">
        <v>20.453542800316072</v>
      </c>
      <c r="H3409" s="1">
        <v>0.92489678189077962</v>
      </c>
      <c r="I3409" s="1">
        <v>4.6066755859410842</v>
      </c>
      <c r="J3409" s="1">
        <v>0.86569751123333483</v>
      </c>
      <c r="K3409" s="1">
        <v>16.574132110926669</v>
      </c>
      <c r="L3409" s="1">
        <v>16.197080329268609</v>
      </c>
      <c r="M3409" s="1">
        <v>5.4218621473825022E-2</v>
      </c>
      <c r="N3409" s="1">
        <v>2.4854478473301289</v>
      </c>
      <c r="O3409" s="1"/>
      <c r="P3409" s="1">
        <v>4.5237885826409734</v>
      </c>
      <c r="Q3409" s="1">
        <v>7.0174513379209049</v>
      </c>
      <c r="R3409" s="1">
        <v>0.64369502571962645</v>
      </c>
      <c r="S3409" s="1">
        <v>0.40069766860001882</v>
      </c>
      <c r="T3409" s="1">
        <v>3.1364441819255848</v>
      </c>
    </row>
    <row r="3410" spans="1:20" x14ac:dyDescent="0.3">
      <c r="A3410" s="25">
        <v>41550</v>
      </c>
      <c r="B3410" s="1">
        <v>3.1383952182961061</v>
      </c>
      <c r="C3410" s="1">
        <v>0.51934601061306518</v>
      </c>
      <c r="D3410" s="1">
        <v>0.92450526967333002</v>
      </c>
      <c r="E3410" s="1">
        <v>1.853787425514434</v>
      </c>
      <c r="F3410" s="1">
        <v>16.60278512918098</v>
      </c>
      <c r="G3410" s="1">
        <v>20.226801870750108</v>
      </c>
      <c r="H3410" s="1">
        <v>0.90591896471293121</v>
      </c>
      <c r="I3410" s="1">
        <v>4.5327374723457767</v>
      </c>
      <c r="J3410" s="1">
        <v>0.85636433234770137</v>
      </c>
      <c r="K3410" s="1">
        <v>16.540939259581929</v>
      </c>
      <c r="L3410" s="1">
        <v>16.180614641641942</v>
      </c>
      <c r="M3410" s="1">
        <v>5.0737362585186893E-2</v>
      </c>
      <c r="N3410" s="1">
        <v>2.462524421119983</v>
      </c>
      <c r="O3410" s="1"/>
      <c r="P3410" s="1">
        <v>4.528738023117322</v>
      </c>
      <c r="Q3410" s="1">
        <v>7.163310603576881</v>
      </c>
      <c r="R3410" s="1">
        <v>0.64572130728923949</v>
      </c>
      <c r="S3410" s="1">
        <v>0.39461112173555818</v>
      </c>
      <c r="T3410" s="1">
        <v>3.100354400472543</v>
      </c>
    </row>
    <row r="3411" spans="1:20" x14ac:dyDescent="0.3">
      <c r="A3411" s="25">
        <v>41551</v>
      </c>
      <c r="B3411" s="1">
        <v>3.1447012962015579</v>
      </c>
      <c r="C3411" s="1">
        <v>0.5186206094726421</v>
      </c>
      <c r="D3411" s="1">
        <v>0.92409148271403041</v>
      </c>
      <c r="E3411" s="1">
        <v>1.8463806664970299</v>
      </c>
      <c r="F3411" s="1">
        <v>16.871964461066749</v>
      </c>
      <c r="G3411" s="1">
        <v>20.360058305792631</v>
      </c>
      <c r="H3411" s="1">
        <v>0.93177556845926635</v>
      </c>
      <c r="I3411" s="1">
        <v>4.5575666293328148</v>
      </c>
      <c r="J3411" s="1">
        <v>0.87276284953596506</v>
      </c>
      <c r="K3411" s="1">
        <v>16.67708117340619</v>
      </c>
      <c r="L3411" s="1">
        <v>16.191093139870109</v>
      </c>
      <c r="M3411" s="1">
        <v>4.9697056134497063E-2</v>
      </c>
      <c r="N3411" s="1">
        <v>2.4982734247926142</v>
      </c>
      <c r="O3411" s="1"/>
      <c r="P3411" s="1">
        <v>4.598030189520748</v>
      </c>
      <c r="Q3411" s="1">
        <v>7.1892411396524114</v>
      </c>
      <c r="R3411" s="1">
        <v>0.64377605965323104</v>
      </c>
      <c r="S3411" s="1">
        <v>0.39156784830332791</v>
      </c>
      <c r="T3411" s="1">
        <v>3.1215593620791582</v>
      </c>
    </row>
    <row r="3412" spans="1:20" x14ac:dyDescent="0.3">
      <c r="A3412" s="25">
        <v>41554</v>
      </c>
      <c r="B3412" s="1">
        <v>3.1278794716059179</v>
      </c>
      <c r="C3412" s="1">
        <v>0.51158055221343257</v>
      </c>
      <c r="D3412" s="1">
        <v>0.91727017413318801</v>
      </c>
      <c r="E3412" s="1">
        <v>1.856293065146883</v>
      </c>
      <c r="F3412" s="1">
        <v>16.769819649966621</v>
      </c>
      <c r="G3412" s="1">
        <v>20.230086534199149</v>
      </c>
      <c r="H3412" s="1">
        <v>0.93434870680703197</v>
      </c>
      <c r="I3412" s="1">
        <v>4.4908730929124872</v>
      </c>
      <c r="J3412" s="1">
        <v>0.85901850522695833</v>
      </c>
      <c r="K3412" s="1">
        <v>16.73864235298614</v>
      </c>
      <c r="L3412" s="1">
        <v>16.202491364957069</v>
      </c>
      <c r="M3412" s="1">
        <v>4.8901476507446778E-2</v>
      </c>
      <c r="N3412" s="1">
        <v>2.4325554030064631</v>
      </c>
      <c r="O3412" s="1"/>
      <c r="P3412" s="1">
        <v>4.6401004335697156</v>
      </c>
      <c r="Q3412" s="1">
        <v>7.1244147994635876</v>
      </c>
      <c r="R3412" s="1">
        <v>0.65041964245055184</v>
      </c>
      <c r="S3412" s="1">
        <v>0.3895389993531132</v>
      </c>
      <c r="T3412" s="1">
        <v>3.0961015948021351</v>
      </c>
    </row>
    <row r="3413" spans="1:20" x14ac:dyDescent="0.3">
      <c r="A3413" s="25">
        <v>41555</v>
      </c>
      <c r="B3413" s="1">
        <v>3.111772792851784</v>
      </c>
      <c r="C3413" s="1">
        <v>0.51536015582941508</v>
      </c>
      <c r="D3413" s="1">
        <v>0.91775492319765484</v>
      </c>
      <c r="E3413" s="1">
        <v>1.864428585937729</v>
      </c>
      <c r="F3413" s="1">
        <v>16.686258973069432</v>
      </c>
      <c r="G3413" s="1">
        <v>20.082749628236609</v>
      </c>
      <c r="H3413" s="1">
        <v>0.92639073756401302</v>
      </c>
      <c r="I3413" s="1">
        <v>4.5908073568554109</v>
      </c>
      <c r="J3413" s="1">
        <v>0.85350992056447594</v>
      </c>
      <c r="K3413" s="1">
        <v>16.650410083303601</v>
      </c>
      <c r="L3413" s="1">
        <v>16.11983912444213</v>
      </c>
      <c r="M3413" s="1">
        <v>4.9436967468967433E-2</v>
      </c>
      <c r="N3413" s="1">
        <v>2.4221263506292781</v>
      </c>
      <c r="O3413" s="1"/>
      <c r="P3413" s="1">
        <v>4.6549487549987631</v>
      </c>
      <c r="Q3413" s="1">
        <v>6.9526249977320793</v>
      </c>
      <c r="R3413" s="1">
        <v>0.65492057374272372</v>
      </c>
      <c r="S3413" s="1">
        <v>0.39156784830332803</v>
      </c>
      <c r="T3413" s="1">
        <v>3.0898995865327912</v>
      </c>
    </row>
    <row r="3414" spans="1:20" x14ac:dyDescent="0.3">
      <c r="A3414" s="25">
        <v>41556</v>
      </c>
      <c r="B3414" s="1">
        <v>3.1159904367414821</v>
      </c>
      <c r="C3414" s="1">
        <v>0.52614427877874692</v>
      </c>
      <c r="D3414" s="1">
        <v>0.92353916596833119</v>
      </c>
      <c r="E3414" s="1">
        <v>1.8849883029742069</v>
      </c>
      <c r="F3414" s="1">
        <v>16.49163323219242</v>
      </c>
      <c r="G3414" s="1">
        <v>20.114298923204899</v>
      </c>
      <c r="H3414" s="1">
        <v>0.95216828249827579</v>
      </c>
      <c r="I3414" s="1">
        <v>4.6118991961015414</v>
      </c>
      <c r="J3414" s="1">
        <v>0.86218019795047063</v>
      </c>
      <c r="K3414" s="1">
        <v>16.713468413670469</v>
      </c>
      <c r="L3414" s="1">
        <v>16.36358967085518</v>
      </c>
      <c r="M3414" s="1">
        <v>5.1366785909734043E-2</v>
      </c>
      <c r="N3414" s="1">
        <v>2.409507798174348</v>
      </c>
      <c r="O3414" s="1"/>
      <c r="P3414" s="1">
        <v>4.5633841064517657</v>
      </c>
      <c r="Q3414" s="1">
        <v>6.9364184124537482</v>
      </c>
      <c r="R3414" s="1">
        <v>0.66346537067794153</v>
      </c>
      <c r="S3414" s="1">
        <v>0.39461112173555829</v>
      </c>
      <c r="T3414" s="1">
        <v>3.1037802717070369</v>
      </c>
    </row>
    <row r="3415" spans="1:20" x14ac:dyDescent="0.3">
      <c r="A3415" s="25">
        <v>41557</v>
      </c>
      <c r="B3415" s="1">
        <v>3.1778094703989241</v>
      </c>
      <c r="C3415" s="1">
        <v>0.52612890601823192</v>
      </c>
      <c r="D3415" s="1">
        <v>0.93139085653865317</v>
      </c>
      <c r="E3415" s="1">
        <v>1.924116974257372</v>
      </c>
      <c r="F3415" s="1">
        <v>16.56273217020248</v>
      </c>
      <c r="G3415" s="1">
        <v>20.168652211475351</v>
      </c>
      <c r="H3415" s="1">
        <v>0.95028325793617163</v>
      </c>
      <c r="I3415" s="1">
        <v>4.6132943815557201</v>
      </c>
      <c r="J3415" s="1">
        <v>0.85941744395928232</v>
      </c>
      <c r="K3415" s="1">
        <v>16.715705727036092</v>
      </c>
      <c r="L3415" s="1">
        <v>16.57174138448288</v>
      </c>
      <c r="M3415" s="1">
        <v>5.2609216342580513E-2</v>
      </c>
      <c r="N3415" s="1">
        <v>2.4372301473659719</v>
      </c>
      <c r="O3415" s="1"/>
      <c r="P3415" s="1">
        <v>4.6153532311879699</v>
      </c>
      <c r="Q3415" s="1">
        <v>7.1308974334824704</v>
      </c>
      <c r="R3415" s="1">
        <v>0.67364585491102191</v>
      </c>
      <c r="S3415" s="1">
        <v>0.39765439516778872</v>
      </c>
      <c r="T3415" s="1">
        <v>3.1303012404016628</v>
      </c>
    </row>
    <row r="3416" spans="1:20" x14ac:dyDescent="0.3">
      <c r="A3416" s="25">
        <v>41558</v>
      </c>
      <c r="B3416" s="1">
        <v>3.1667946324028979</v>
      </c>
      <c r="C3416" s="1">
        <v>0.51662025439151915</v>
      </c>
      <c r="D3416" s="1">
        <v>0.93435677389269955</v>
      </c>
      <c r="E3416" s="1">
        <v>1.928930218010803</v>
      </c>
      <c r="F3416" s="1">
        <v>16.852542679313078</v>
      </c>
      <c r="G3416" s="1">
        <v>20.445483496905432</v>
      </c>
      <c r="H3416" s="1">
        <v>0.97418026846405559</v>
      </c>
      <c r="I3416" s="1">
        <v>4.6421244150374683</v>
      </c>
      <c r="J3416" s="1">
        <v>0.86672485833650181</v>
      </c>
      <c r="K3416" s="1">
        <v>16.80072211524293</v>
      </c>
      <c r="L3416" s="1">
        <v>16.483020996304489</v>
      </c>
      <c r="M3416" s="1">
        <v>5.3842710839903447E-2</v>
      </c>
      <c r="N3416" s="1">
        <v>2.4140559690365229</v>
      </c>
      <c r="O3416" s="1"/>
      <c r="P3416" s="1">
        <v>4.7143420404494911</v>
      </c>
      <c r="Q3416" s="1">
        <v>7.0920016293691761</v>
      </c>
      <c r="R3416" s="1">
        <v>0.68696017182396285</v>
      </c>
      <c r="S3416" s="1">
        <v>0.39562554621757401</v>
      </c>
      <c r="T3416" s="1">
        <v>3.1393384524512791</v>
      </c>
    </row>
    <row r="3417" spans="1:20" x14ac:dyDescent="0.3">
      <c r="A3417" s="25">
        <v>41561</v>
      </c>
      <c r="B3417" s="1">
        <v>3.2148591758184528</v>
      </c>
      <c r="C3417" s="1">
        <v>0.52906524324420778</v>
      </c>
      <c r="D3417" s="1">
        <v>0.9393505033209576</v>
      </c>
      <c r="E3417" s="1">
        <v>1.9370774066965859</v>
      </c>
      <c r="F3417" s="1">
        <v>17.483354868804231</v>
      </c>
      <c r="G3417" s="1">
        <v>20.606793337148979</v>
      </c>
      <c r="H3417" s="1">
        <v>0.98213261580500244</v>
      </c>
      <c r="I3417" s="1">
        <v>4.7537146553574301</v>
      </c>
      <c r="J3417" s="1">
        <v>0.86449870535223816</v>
      </c>
      <c r="K3417" s="1">
        <v>16.924105902108991</v>
      </c>
      <c r="L3417" s="1">
        <v>16.7127974318356</v>
      </c>
      <c r="M3417" s="1">
        <v>5.5142878350146293E-2</v>
      </c>
      <c r="N3417" s="1">
        <v>2.4734495104300538</v>
      </c>
      <c r="O3417" s="1"/>
      <c r="P3417" s="1">
        <v>4.704443159496793</v>
      </c>
      <c r="Q3417" s="1">
        <v>7.2767566991384482</v>
      </c>
      <c r="R3417" s="1">
        <v>0.70071441329339079</v>
      </c>
      <c r="S3417" s="1">
        <v>0.3946111217355584</v>
      </c>
      <c r="T3417" s="1">
        <v>3.199645599527476</v>
      </c>
    </row>
    <row r="3418" spans="1:20" x14ac:dyDescent="0.3">
      <c r="A3418" s="25">
        <v>41562</v>
      </c>
      <c r="B3418" s="1">
        <v>3.2242661521248501</v>
      </c>
      <c r="C3418" s="1">
        <v>0.52354369650093657</v>
      </c>
      <c r="D3418" s="1">
        <v>0.94010860209979485</v>
      </c>
      <c r="E3418" s="1">
        <v>1.9346974522721829</v>
      </c>
      <c r="F3418" s="1">
        <v>17.578968739670181</v>
      </c>
      <c r="G3418" s="1">
        <v>20.486946463075029</v>
      </c>
      <c r="H3418" s="1">
        <v>0.96869399429069036</v>
      </c>
      <c r="I3418" s="1">
        <v>4.7810322539484078</v>
      </c>
      <c r="J3418" s="1">
        <v>0.86098512909469549</v>
      </c>
      <c r="K3418" s="1">
        <v>16.945747187590069</v>
      </c>
      <c r="L3418" s="1">
        <v>16.735787077697239</v>
      </c>
      <c r="M3418" s="1">
        <v>5.5042552495982257E-2</v>
      </c>
      <c r="N3418" s="1">
        <v>2.7145089312970492</v>
      </c>
      <c r="O3418" s="1"/>
      <c r="P3418" s="1">
        <v>4.5039908207355763</v>
      </c>
      <c r="Q3418" s="1">
        <v>7.3902027947000137</v>
      </c>
      <c r="R3418" s="1">
        <v>0.69305791555451202</v>
      </c>
      <c r="S3418" s="1">
        <v>0.38953899935311342</v>
      </c>
      <c r="T3418" s="1">
        <v>3.24748966331956</v>
      </c>
    </row>
    <row r="3419" spans="1:20" x14ac:dyDescent="0.3">
      <c r="A3419" s="25">
        <v>41563</v>
      </c>
      <c r="B3419" s="1">
        <v>3.2285319702763511</v>
      </c>
      <c r="C3419" s="1">
        <v>0.52143526212695723</v>
      </c>
      <c r="D3419" s="1">
        <v>0.948098093854292</v>
      </c>
      <c r="E3419" s="1">
        <v>1.938918157323716</v>
      </c>
      <c r="F3419" s="1">
        <v>17.6231481633952</v>
      </c>
      <c r="G3419" s="1">
        <v>20.40444124942006</v>
      </c>
      <c r="H3419" s="1">
        <v>0.94203072291692236</v>
      </c>
      <c r="I3419" s="1">
        <v>4.7408765983307148</v>
      </c>
      <c r="J3419" s="1">
        <v>0.86335988227801408</v>
      </c>
      <c r="K3419" s="1">
        <v>17.150968688638521</v>
      </c>
      <c r="L3419" s="1">
        <v>16.923495659223931</v>
      </c>
      <c r="M3419" s="1">
        <v>5.4492312266267419E-2</v>
      </c>
      <c r="N3419" s="1">
        <v>2.975207290219859</v>
      </c>
      <c r="O3419" s="1"/>
      <c r="P3419" s="1">
        <v>4.4099514519504037</v>
      </c>
      <c r="Q3419" s="1">
        <v>7.5295794263371114</v>
      </c>
      <c r="R3419" s="1">
        <v>0.68627861967391501</v>
      </c>
      <c r="S3419" s="1">
        <v>0.38548130143886739</v>
      </c>
      <c r="T3419" s="1">
        <v>3.3061429415239321</v>
      </c>
    </row>
    <row r="3420" spans="1:20" x14ac:dyDescent="0.3">
      <c r="A3420" s="25">
        <v>41564</v>
      </c>
      <c r="B3420" s="1">
        <v>3.2341540480810709</v>
      </c>
      <c r="C3420" s="1">
        <v>0.51168817203962902</v>
      </c>
      <c r="D3420" s="1">
        <v>0.98745105088918039</v>
      </c>
      <c r="E3420" s="1">
        <v>1.945125873226657</v>
      </c>
      <c r="F3420" s="1">
        <v>17.501983947843591</v>
      </c>
      <c r="G3420" s="1">
        <v>20.53293451393413</v>
      </c>
      <c r="H3420" s="1">
        <v>0.91078340875857522</v>
      </c>
      <c r="I3420" s="1">
        <v>4.7513152412854893</v>
      </c>
      <c r="J3420" s="1">
        <v>0.86353950359013032</v>
      </c>
      <c r="K3420" s="1">
        <v>17.192661455911232</v>
      </c>
      <c r="L3420" s="1">
        <v>17.02012599720317</v>
      </c>
      <c r="M3420" s="1">
        <v>5.2951442470154E-2</v>
      </c>
      <c r="N3420" s="1">
        <v>2.823120646628237</v>
      </c>
      <c r="O3420" s="1"/>
      <c r="P3420" s="1">
        <v>4.3084879224507073</v>
      </c>
      <c r="Q3420" s="1">
        <v>7.5230967923182286</v>
      </c>
      <c r="R3420" s="1">
        <v>0.68874759024717813</v>
      </c>
      <c r="S3420" s="1">
        <v>0.38953899935311331</v>
      </c>
      <c r="T3420" s="1">
        <v>3.2698168930892</v>
      </c>
    </row>
    <row r="3421" spans="1:20" x14ac:dyDescent="0.3">
      <c r="A3421" s="25">
        <v>41565</v>
      </c>
      <c r="B3421" s="1">
        <v>3.2753734026310379</v>
      </c>
      <c r="C3421" s="1">
        <v>0.4961622667000235</v>
      </c>
      <c r="D3421" s="1">
        <v>0.98601749675345085</v>
      </c>
      <c r="E3421" s="1">
        <v>1.947688843960582</v>
      </c>
      <c r="F3421" s="1">
        <v>17.394530512774551</v>
      </c>
      <c r="G3421" s="1">
        <v>20.429167442253981</v>
      </c>
      <c r="H3421" s="1">
        <v>0.93056089805864939</v>
      </c>
      <c r="I3421" s="1">
        <v>4.7471185456050913</v>
      </c>
      <c r="J3421" s="1">
        <v>0.85556827228201049</v>
      </c>
      <c r="K3421" s="1">
        <v>17.349744391019779</v>
      </c>
      <c r="L3421" s="1">
        <v>17.307859800148101</v>
      </c>
      <c r="M3421" s="1">
        <v>5.2995095143551517E-2</v>
      </c>
      <c r="N3421" s="1">
        <v>2.8245981591515799</v>
      </c>
      <c r="O3421" s="1"/>
      <c r="P3421" s="1">
        <v>4.3555076069760226</v>
      </c>
      <c r="Q3421" s="1">
        <v>7.7143344961063827</v>
      </c>
      <c r="R3421" s="1">
        <v>0.68327434774370266</v>
      </c>
      <c r="S3421" s="1">
        <v>0.38548130143886739</v>
      </c>
      <c r="T3421" s="1">
        <v>3.2709982279976471</v>
      </c>
    </row>
    <row r="3422" spans="1:20" x14ac:dyDescent="0.3">
      <c r="A3422" s="25">
        <v>41568</v>
      </c>
      <c r="B3422" s="1">
        <v>3.2802040531906829</v>
      </c>
      <c r="C3422" s="1">
        <v>0.49778512701860322</v>
      </c>
      <c r="D3422" s="1">
        <v>0.98332679062155659</v>
      </c>
      <c r="E3422" s="1">
        <v>1.9639171099158339</v>
      </c>
      <c r="F3422" s="1">
        <v>17.660429959927779</v>
      </c>
      <c r="G3422" s="1">
        <v>20.518907350295581</v>
      </c>
      <c r="H3422" s="1">
        <v>0.95265156386249761</v>
      </c>
      <c r="I3422" s="1">
        <v>4.7584123694852876</v>
      </c>
      <c r="J3422" s="1">
        <v>0.86879835266965988</v>
      </c>
      <c r="K3422" s="1">
        <v>17.240911674028329</v>
      </c>
      <c r="L3422" s="1">
        <v>17.130581692831889</v>
      </c>
      <c r="M3422" s="1">
        <v>5.4166686415496108E-2</v>
      </c>
      <c r="N3422" s="1">
        <v>2.9726943556139509</v>
      </c>
      <c r="O3422" s="1"/>
      <c r="P3422" s="1">
        <v>4.3530328867378492</v>
      </c>
      <c r="Q3422" s="1">
        <v>7.6754386919930893</v>
      </c>
      <c r="R3422" s="1">
        <v>0.68077180895681133</v>
      </c>
      <c r="S3422" s="1">
        <v>0.37939475457440669</v>
      </c>
      <c r="T3422" s="1">
        <v>3.3122858830478541</v>
      </c>
    </row>
    <row r="3423" spans="1:20" x14ac:dyDescent="0.3">
      <c r="A3423" s="25">
        <v>41569</v>
      </c>
      <c r="B3423" s="1">
        <v>3.3272025215192871</v>
      </c>
      <c r="C3423" s="1">
        <v>0.50633892098383271</v>
      </c>
      <c r="D3423" s="1">
        <v>1.0030111960498309</v>
      </c>
      <c r="E3423" s="1">
        <v>1.9737748544530149</v>
      </c>
      <c r="F3423" s="1">
        <v>18.019980237501649</v>
      </c>
      <c r="G3423" s="1">
        <v>20.619567374580519</v>
      </c>
      <c r="H3423" s="1">
        <v>0.94723784051105275</v>
      </c>
      <c r="I3423" s="1">
        <v>4.8138499846596323</v>
      </c>
      <c r="J3423" s="1">
        <v>0.88856811368103095</v>
      </c>
      <c r="K3423" s="1">
        <v>17.312140484218169</v>
      </c>
      <c r="L3423" s="1">
        <v>17.25061896062461</v>
      </c>
      <c r="M3423" s="1">
        <v>5.4073308260779808E-2</v>
      </c>
      <c r="N3423" s="1">
        <v>2.925452725093769</v>
      </c>
      <c r="O3423" s="1"/>
      <c r="P3423" s="1">
        <v>4.3901536900450067</v>
      </c>
      <c r="Q3423" s="1">
        <v>7.8439871767151548</v>
      </c>
      <c r="R3423" s="1">
        <v>0.68733616341946902</v>
      </c>
      <c r="S3423" s="1">
        <v>0.38243802800663712</v>
      </c>
      <c r="T3423" s="1">
        <v>3.3349084465446048</v>
      </c>
    </row>
    <row r="3424" spans="1:20" x14ac:dyDescent="0.3">
      <c r="A3424" s="25">
        <v>41570</v>
      </c>
      <c r="B3424" s="1">
        <v>3.3054979520118959</v>
      </c>
      <c r="C3424" s="1">
        <v>0.49451962552835133</v>
      </c>
      <c r="D3424" s="1">
        <v>0.98912856465740395</v>
      </c>
      <c r="E3424" s="1">
        <v>1.9308377332909901</v>
      </c>
      <c r="F3424" s="1">
        <v>17.698954717595502</v>
      </c>
      <c r="G3424" s="1">
        <v>20.20745250417708</v>
      </c>
      <c r="H3424" s="1">
        <v>0.94603943563432225</v>
      </c>
      <c r="I3424" s="1">
        <v>4.7428639660716483</v>
      </c>
      <c r="J3424" s="1">
        <v>0.88233595197720627</v>
      </c>
      <c r="K3424" s="1">
        <v>17.161744526093351</v>
      </c>
      <c r="L3424" s="1">
        <v>17.00659406290384</v>
      </c>
      <c r="M3424" s="1">
        <v>5.3262257893851681E-2</v>
      </c>
      <c r="N3424" s="1">
        <v>2.8190631910333139</v>
      </c>
      <c r="O3424" s="1"/>
      <c r="P3424" s="1">
        <v>4.5262633028791459</v>
      </c>
      <c r="Q3424" s="1">
        <v>7.902330883116222</v>
      </c>
      <c r="R3424" s="1">
        <v>0.6832082022238033</v>
      </c>
      <c r="S3424" s="1">
        <v>0.38548130143886739</v>
      </c>
      <c r="T3424" s="1">
        <v>3.2746603662138312</v>
      </c>
    </row>
    <row r="3425" spans="1:20" x14ac:dyDescent="0.3">
      <c r="A3425" s="25">
        <v>41571</v>
      </c>
      <c r="B3425" s="1">
        <v>3.2468070362211172</v>
      </c>
      <c r="C3425" s="1">
        <v>0.48097487505149711</v>
      </c>
      <c r="D3425" s="1">
        <v>0.97564019258408885</v>
      </c>
      <c r="E3425" s="1">
        <v>1.9061664971431509</v>
      </c>
      <c r="F3425" s="1">
        <v>17.591120170454619</v>
      </c>
      <c r="G3425" s="1">
        <v>20.286078281043231</v>
      </c>
      <c r="H3425" s="1">
        <v>0.94195997972757595</v>
      </c>
      <c r="I3425" s="1">
        <v>4.7847824597835427</v>
      </c>
      <c r="J3425" s="1">
        <v>0.87360408481528762</v>
      </c>
      <c r="K3425" s="1">
        <v>17.101555181230921</v>
      </c>
      <c r="L3425" s="1">
        <v>16.990230890650849</v>
      </c>
      <c r="M3425" s="1">
        <v>5.3462500776078732E-2</v>
      </c>
      <c r="N3425" s="1">
        <v>2.746558484943225</v>
      </c>
      <c r="O3425" s="1"/>
      <c r="P3425" s="1">
        <v>4.4792436186192903</v>
      </c>
      <c r="Q3425" s="1">
        <v>7.8245392746585081</v>
      </c>
      <c r="R3425" s="1">
        <v>0.6832902679420606</v>
      </c>
      <c r="S3425" s="1">
        <v>0.39258227278534358</v>
      </c>
      <c r="T3425" s="1">
        <v>3.2414057885410612</v>
      </c>
    </row>
    <row r="3426" spans="1:20" x14ac:dyDescent="0.3">
      <c r="A3426" s="25">
        <v>41572</v>
      </c>
      <c r="B3426" s="1">
        <v>3.2384811926079768</v>
      </c>
      <c r="C3426" s="1">
        <v>0.47590487044417562</v>
      </c>
      <c r="D3426" s="1">
        <v>0.96912141042221978</v>
      </c>
      <c r="E3426" s="1">
        <v>1.9055362440967341</v>
      </c>
      <c r="F3426" s="1">
        <v>17.478664076093079</v>
      </c>
      <c r="G3426" s="1">
        <v>20.220692616949339</v>
      </c>
      <c r="H3426" s="1">
        <v>0.95275772974798556</v>
      </c>
      <c r="I3426" s="1">
        <v>4.7298095133436888</v>
      </c>
      <c r="J3426" s="1">
        <v>0.87034120046498908</v>
      </c>
      <c r="K3426" s="1">
        <v>17.00599198371669</v>
      </c>
      <c r="L3426" s="1">
        <v>16.965885499573801</v>
      </c>
      <c r="M3426" s="1">
        <v>5.1719623968842693E-2</v>
      </c>
      <c r="N3426" s="1">
        <v>2.6209384033409768</v>
      </c>
      <c r="O3426" s="1"/>
      <c r="P3426" s="1">
        <v>4.3654064879287224</v>
      </c>
      <c r="Q3426" s="1">
        <v>7.6495081559175606</v>
      </c>
      <c r="R3426" s="1">
        <v>0.67688173155575437</v>
      </c>
      <c r="S3426" s="1">
        <v>0.39055342383512892</v>
      </c>
      <c r="T3426" s="1">
        <v>3.1987005316007182</v>
      </c>
    </row>
    <row r="3427" spans="1:20" x14ac:dyDescent="0.3">
      <c r="A3427" s="25">
        <v>41575</v>
      </c>
      <c r="B3427" s="1">
        <v>3.3066831050315071</v>
      </c>
      <c r="C3427" s="1">
        <v>0.48603896675214581</v>
      </c>
      <c r="D3427" s="1">
        <v>0.9766439160698076</v>
      </c>
      <c r="E3427" s="1">
        <v>1.921826655202564</v>
      </c>
      <c r="F3427" s="1">
        <v>17.64471708505992</v>
      </c>
      <c r="G3427" s="1">
        <v>20.111085672267311</v>
      </c>
      <c r="H3427" s="1">
        <v>0.93508638173917635</v>
      </c>
      <c r="I3427" s="1">
        <v>4.7672282935699606</v>
      </c>
      <c r="J3427" s="1">
        <v>0.87891061069965759</v>
      </c>
      <c r="K3427" s="1">
        <v>17.21381785325741</v>
      </c>
      <c r="L3427" s="1">
        <v>17.027698292282501</v>
      </c>
      <c r="M3427" s="1">
        <v>5.2878912938577841E-2</v>
      </c>
      <c r="N3427" s="1">
        <v>2.759243734842026</v>
      </c>
      <c r="O3427" s="1"/>
      <c r="P3427" s="1">
        <v>4.4050020114740533</v>
      </c>
      <c r="Q3427" s="1">
        <v>7.7824021535357737</v>
      </c>
      <c r="R3427" s="1">
        <v>0.68132953796903295</v>
      </c>
      <c r="S3427" s="1">
        <v>0.39258227278534358</v>
      </c>
      <c r="T3427" s="1">
        <v>3.2529828706438368</v>
      </c>
    </row>
    <row r="3428" spans="1:20" x14ac:dyDescent="0.3">
      <c r="A3428" s="25">
        <v>41576</v>
      </c>
      <c r="B3428" s="1">
        <v>3.2970606790859862</v>
      </c>
      <c r="C3428" s="1">
        <v>0.48363033683779272</v>
      </c>
      <c r="D3428" s="1">
        <v>0.9651291649995396</v>
      </c>
      <c r="E3428" s="1">
        <v>1.8969220719813289</v>
      </c>
      <c r="F3428" s="1">
        <v>17.518911887627549</v>
      </c>
      <c r="G3428" s="1">
        <v>19.75073448605438</v>
      </c>
      <c r="H3428" s="1">
        <v>0.93269575442148323</v>
      </c>
      <c r="I3428" s="1">
        <v>4.7777936975827426</v>
      </c>
      <c r="J3428" s="1">
        <v>0.8712686772510646</v>
      </c>
      <c r="K3428" s="1">
        <v>17.51764047455972</v>
      </c>
      <c r="L3428" s="1">
        <v>17.3305833736224</v>
      </c>
      <c r="M3428" s="1">
        <v>5.2284483035315112E-2</v>
      </c>
      <c r="N3428" s="1">
        <v>2.6201395621169938</v>
      </c>
      <c r="O3428" s="1"/>
      <c r="P3428" s="1">
        <v>4.1204091848803621</v>
      </c>
      <c r="Q3428" s="1">
        <v>7.8277805916679499</v>
      </c>
      <c r="R3428" s="1">
        <v>0.68017894181842464</v>
      </c>
      <c r="S3428" s="1">
        <v>0.38446687695685178</v>
      </c>
      <c r="T3428" s="1">
        <v>3.2213821618428922</v>
      </c>
    </row>
    <row r="3429" spans="1:20" x14ac:dyDescent="0.3">
      <c r="A3429" s="25">
        <v>41577</v>
      </c>
      <c r="B3429" s="1">
        <v>3.277456725120659</v>
      </c>
      <c r="C3429" s="1">
        <v>0.47811723189915012</v>
      </c>
      <c r="D3429" s="1">
        <v>0.97558218637280458</v>
      </c>
      <c r="E3429" s="1">
        <v>1.9132570941954721</v>
      </c>
      <c r="F3429" s="1">
        <v>17.65084788225963</v>
      </c>
      <c r="G3429" s="1">
        <v>19.69580454205467</v>
      </c>
      <c r="H3429" s="1">
        <v>0.93898281644753623</v>
      </c>
      <c r="I3429" s="1">
        <v>4.7659040370658348</v>
      </c>
      <c r="J3429" s="1">
        <v>0.87009506287167981</v>
      </c>
      <c r="K3429" s="1">
        <v>17.440404494220559</v>
      </c>
      <c r="L3429" s="1">
        <v>17.382791597395052</v>
      </c>
      <c r="M3429" s="1">
        <v>5.1900444741131813E-2</v>
      </c>
      <c r="N3429" s="1">
        <v>2.5154265798811308</v>
      </c>
      <c r="O3429" s="1"/>
      <c r="P3429" s="1">
        <v>4.0808136610695689</v>
      </c>
      <c r="Q3429" s="1">
        <v>7.5749578644692876</v>
      </c>
      <c r="R3429" s="1">
        <v>0.6733706581510992</v>
      </c>
      <c r="S3429" s="1">
        <v>0.38243802800663712</v>
      </c>
      <c r="T3429" s="1">
        <v>3.1997637330183202</v>
      </c>
    </row>
    <row r="3430" spans="1:20" x14ac:dyDescent="0.3">
      <c r="A3430" s="25">
        <v>41578</v>
      </c>
      <c r="B3430" s="1">
        <v>3.2970016635810548</v>
      </c>
      <c r="C3430" s="1">
        <v>0.47141224064266762</v>
      </c>
      <c r="D3430" s="1">
        <v>0.96964992516148718</v>
      </c>
      <c r="E3430" s="1">
        <v>1.8998498218035249</v>
      </c>
      <c r="F3430" s="1">
        <v>18.048583288791551</v>
      </c>
      <c r="G3430" s="1">
        <v>19.53526791288121</v>
      </c>
      <c r="H3430" s="1">
        <v>0.97195093531553522</v>
      </c>
      <c r="I3430" s="1">
        <v>4.8058040409972964</v>
      </c>
      <c r="J3430" s="1">
        <v>0.8708828623787781</v>
      </c>
      <c r="K3430" s="1">
        <v>17.4545561742306</v>
      </c>
      <c r="L3430" s="1">
        <v>17.453774374600329</v>
      </c>
      <c r="M3430" s="1">
        <v>5.1300573653674818E-2</v>
      </c>
      <c r="N3430" s="1">
        <v>2.4824160537214102</v>
      </c>
      <c r="O3430" s="1"/>
      <c r="P3430" s="1">
        <v>4.0461675780005857</v>
      </c>
      <c r="Q3430" s="1">
        <v>7.6948865940497368</v>
      </c>
      <c r="R3430" s="1">
        <v>0.66912526289807306</v>
      </c>
      <c r="S3430" s="1">
        <v>0.38243802800663712</v>
      </c>
      <c r="T3430" s="1">
        <v>3.204725339633796</v>
      </c>
    </row>
    <row r="3431" spans="1:20" x14ac:dyDescent="0.3">
      <c r="A3431" s="25">
        <v>41579</v>
      </c>
      <c r="B3431" s="1">
        <v>3.260851593438431</v>
      </c>
      <c r="C3431" s="1">
        <v>0.46209487037858238</v>
      </c>
      <c r="D3431" s="1">
        <v>0.94373110781426162</v>
      </c>
      <c r="E3431" s="1">
        <v>1.8768408889431241</v>
      </c>
      <c r="F3431" s="1">
        <v>18.46343143567848</v>
      </c>
      <c r="G3431" s="1">
        <v>19.544283741568432</v>
      </c>
      <c r="H3431" s="1">
        <v>0.98315966172602165</v>
      </c>
      <c r="I3431" s="1">
        <v>4.7743616514346607</v>
      </c>
      <c r="J3431" s="1">
        <v>0.85609738725200357</v>
      </c>
      <c r="K3431" s="1">
        <v>17.27839224406156</v>
      </c>
      <c r="L3431" s="1">
        <v>17.377688807548139</v>
      </c>
      <c r="M3431" s="1">
        <v>5.0906292244348277E-2</v>
      </c>
      <c r="N3431" s="1">
        <v>2.4310692012191129</v>
      </c>
      <c r="O3431" s="1"/>
      <c r="P3431" s="1">
        <v>4.1451563872621069</v>
      </c>
      <c r="Q3431" s="1">
        <v>7.8050913726018614</v>
      </c>
      <c r="R3431" s="1">
        <v>0.6719150052462507</v>
      </c>
      <c r="S3431" s="1">
        <v>0.3804091790564223</v>
      </c>
      <c r="T3431" s="1">
        <v>3.1903721204961699</v>
      </c>
    </row>
    <row r="3432" spans="1:20" x14ac:dyDescent="0.3">
      <c r="A3432" s="25">
        <v>41582</v>
      </c>
      <c r="B3432" s="1">
        <v>3.2441750194765588</v>
      </c>
      <c r="C3432" s="1">
        <v>0.46032725644370009</v>
      </c>
      <c r="D3432" s="1">
        <v>0.96173089377644061</v>
      </c>
      <c r="E3432" s="1">
        <v>1.8677808771350719</v>
      </c>
      <c r="F3432" s="1">
        <v>18.662024022177519</v>
      </c>
      <c r="G3432" s="1">
        <v>19.665941546616651</v>
      </c>
      <c r="H3432" s="1">
        <v>1.0080030310330741</v>
      </c>
      <c r="I3432" s="1">
        <v>4.7432860191916459</v>
      </c>
      <c r="J3432" s="1">
        <v>0.86859384342195611</v>
      </c>
      <c r="K3432" s="1">
        <v>17.329540221457901</v>
      </c>
      <c r="L3432" s="1">
        <v>17.60184030748016</v>
      </c>
      <c r="M3432" s="1">
        <v>5.1626248961259738E-2</v>
      </c>
      <c r="N3432" s="1">
        <v>2.4636534102388841</v>
      </c>
      <c r="O3432" s="1"/>
      <c r="P3432" s="1">
        <v>4.090712542022267</v>
      </c>
      <c r="Q3432" s="1">
        <v>7.8439871767151557</v>
      </c>
      <c r="R3432" s="1">
        <v>0.68124025803016452</v>
      </c>
      <c r="S3432" s="1">
        <v>0.37838033009239108</v>
      </c>
      <c r="T3432" s="1">
        <v>3.2153573538098139</v>
      </c>
    </row>
    <row r="3433" spans="1:20" x14ac:dyDescent="0.3">
      <c r="A3433" s="25">
        <v>41583</v>
      </c>
      <c r="B3433" s="1">
        <v>3.1900490514970281</v>
      </c>
      <c r="C3433" s="1">
        <v>0.45058524754724549</v>
      </c>
      <c r="D3433" s="1">
        <v>0.92143045350478037</v>
      </c>
      <c r="E3433" s="1">
        <v>1.8408034240720681</v>
      </c>
      <c r="F3433" s="1">
        <v>18.543746453798661</v>
      </c>
      <c r="G3433" s="1">
        <v>19.469145267924791</v>
      </c>
      <c r="H3433" s="1">
        <v>1.0236809454877569</v>
      </c>
      <c r="I3433" s="1">
        <v>4.7235169478034447</v>
      </c>
      <c r="J3433" s="1">
        <v>0.85347120807375998</v>
      </c>
      <c r="K3433" s="1">
        <v>16.988913440427972</v>
      </c>
      <c r="L3433" s="1">
        <v>17.35400225101462</v>
      </c>
      <c r="M3433" s="1">
        <v>5.0721652779273797E-2</v>
      </c>
      <c r="N3433" s="1">
        <v>2.459081870001226</v>
      </c>
      <c r="O3433" s="1"/>
      <c r="P3433" s="1">
        <v>4.2565187977145014</v>
      </c>
      <c r="Q3433" s="1">
        <v>8.1000512209232589</v>
      </c>
      <c r="R3433" s="1">
        <v>0.67566080071639467</v>
      </c>
      <c r="S3433" s="1">
        <v>0.37026493427771578</v>
      </c>
      <c r="T3433" s="1">
        <v>3.179621972829306</v>
      </c>
    </row>
    <row r="3434" spans="1:20" x14ac:dyDescent="0.3">
      <c r="A3434" s="25">
        <v>41584</v>
      </c>
      <c r="B3434" s="1">
        <v>3.1202630778992031</v>
      </c>
      <c r="C3434" s="1">
        <v>0.43187474580165192</v>
      </c>
      <c r="D3434" s="1">
        <v>0.89107863641992269</v>
      </c>
      <c r="E3434" s="1">
        <v>1.8117037466267649</v>
      </c>
      <c r="F3434" s="1">
        <v>18.702481399365269</v>
      </c>
      <c r="G3434" s="1">
        <v>19.520517220213542</v>
      </c>
      <c r="H3434" s="1">
        <v>1.01065558887411</v>
      </c>
      <c r="I3434" s="1">
        <v>4.6585290036862057</v>
      </c>
      <c r="J3434" s="1">
        <v>0.83976904682965103</v>
      </c>
      <c r="K3434" s="1">
        <v>16.93096767220781</v>
      </c>
      <c r="L3434" s="1">
        <v>17.09048334828686</v>
      </c>
      <c r="M3434" s="1">
        <v>4.9629813692578087E-2</v>
      </c>
      <c r="N3434" s="1">
        <v>2.4775426746745151</v>
      </c>
      <c r="O3434" s="1"/>
      <c r="P3434" s="1">
        <v>4.1327827860712336</v>
      </c>
      <c r="Q3434" s="1">
        <v>7.9768811743333687</v>
      </c>
      <c r="R3434" s="1">
        <v>0.66652568013295321</v>
      </c>
      <c r="S3434" s="1">
        <v>0.35504856711656418</v>
      </c>
      <c r="T3434" s="1">
        <v>3.1532191376255261</v>
      </c>
    </row>
    <row r="3435" spans="1:20" x14ac:dyDescent="0.3">
      <c r="A3435" s="25">
        <v>41585</v>
      </c>
      <c r="B3435" s="1">
        <v>3.098951811774302</v>
      </c>
      <c r="C3435" s="1">
        <v>0.42237958774289158</v>
      </c>
      <c r="D3435" s="1">
        <v>0.88730643417098753</v>
      </c>
      <c r="E3435" s="1">
        <v>1.770182763266388</v>
      </c>
      <c r="F3435" s="1">
        <v>18.364015856675831</v>
      </c>
      <c r="G3435" s="1">
        <v>19.632589939178789</v>
      </c>
      <c r="H3435" s="1">
        <v>1.049778681003988</v>
      </c>
      <c r="I3435" s="1">
        <v>4.6937761599771717</v>
      </c>
      <c r="J3435" s="1">
        <v>0.83574245322405638</v>
      </c>
      <c r="K3435" s="1">
        <v>16.767098216602101</v>
      </c>
      <c r="L3435" s="1">
        <v>16.923624834645828</v>
      </c>
      <c r="M3435" s="1">
        <v>4.8625680197803431E-2</v>
      </c>
      <c r="N3435" s="1">
        <v>2.4341528373961969</v>
      </c>
      <c r="O3435" s="1"/>
      <c r="P3435" s="1">
        <v>4.2787912798580718</v>
      </c>
      <c r="Q3435" s="1">
        <v>7.7694368854980089</v>
      </c>
      <c r="R3435" s="1">
        <v>0.65135536009434281</v>
      </c>
      <c r="S3435" s="1">
        <v>0.34997644473411921</v>
      </c>
      <c r="T3435" s="1">
        <v>3.1151801535735468</v>
      </c>
    </row>
    <row r="3436" spans="1:20" x14ac:dyDescent="0.3">
      <c r="A3436" s="25">
        <v>41586</v>
      </c>
      <c r="B3436" s="1">
        <v>3.075024826591473</v>
      </c>
      <c r="C3436" s="1">
        <v>0.4225713958039643</v>
      </c>
      <c r="D3436" s="1">
        <v>0.86476692274731692</v>
      </c>
      <c r="E3436" s="1">
        <v>1.767578726515038</v>
      </c>
      <c r="F3436" s="1">
        <v>18.344349979047909</v>
      </c>
      <c r="G3436" s="1">
        <v>19.76412417959337</v>
      </c>
      <c r="H3436" s="1">
        <v>1.061297696874602</v>
      </c>
      <c r="I3436" s="1">
        <v>4.6983993183555457</v>
      </c>
      <c r="J3436" s="1">
        <v>0.82813825695407839</v>
      </c>
      <c r="K3436" s="1">
        <v>16.54941669219998</v>
      </c>
      <c r="L3436" s="1">
        <v>16.45249406864863</v>
      </c>
      <c r="M3436" s="1">
        <v>4.8209722884070702E-2</v>
      </c>
      <c r="N3436" s="1">
        <v>2.3909380924663322</v>
      </c>
      <c r="O3436" s="1"/>
      <c r="P3436" s="1">
        <v>4.3555076069760217</v>
      </c>
      <c r="Q3436" s="1">
        <v>7.6657147409647646</v>
      </c>
      <c r="R3436" s="1">
        <v>0.64665846969136398</v>
      </c>
      <c r="S3436" s="1">
        <v>0.36316396293123959</v>
      </c>
      <c r="T3436" s="1">
        <v>3.086119314825762</v>
      </c>
    </row>
    <row r="3437" spans="1:20" x14ac:dyDescent="0.3">
      <c r="A3437" s="25">
        <v>41589</v>
      </c>
      <c r="B3437" s="1">
        <v>3.0707386716477649</v>
      </c>
      <c r="C3437" s="1">
        <v>0.42342603997879302</v>
      </c>
      <c r="D3437" s="1">
        <v>0.88082785636295324</v>
      </c>
      <c r="E3437" s="1">
        <v>1.768876459888167</v>
      </c>
      <c r="F3437" s="1">
        <v>18.467108457877419</v>
      </c>
      <c r="G3437" s="1">
        <v>19.744763559719409</v>
      </c>
      <c r="H3437" s="1">
        <v>1.0786518184665139</v>
      </c>
      <c r="I3437" s="1">
        <v>4.7259907579943388</v>
      </c>
      <c r="J3437" s="1">
        <v>0.83122923952257177</v>
      </c>
      <c r="K3437" s="1">
        <v>16.525823500181239</v>
      </c>
      <c r="L3437" s="1">
        <v>16.5113736335386</v>
      </c>
      <c r="M3437" s="1">
        <v>4.9475929493841657E-2</v>
      </c>
      <c r="N3437" s="1">
        <v>2.4445546770183522</v>
      </c>
      <c r="O3437" s="1"/>
      <c r="P3437" s="1">
        <v>4.3951031305213526</v>
      </c>
      <c r="Q3437" s="1">
        <v>7.7564716174602442</v>
      </c>
      <c r="R3437" s="1">
        <v>0.64779365633572039</v>
      </c>
      <c r="S3437" s="1">
        <v>0.34997644473411921</v>
      </c>
      <c r="T3437" s="1">
        <v>3.1082693443591349</v>
      </c>
    </row>
    <row r="3438" spans="1:20" x14ac:dyDescent="0.3">
      <c r="A3438" s="25">
        <v>41590</v>
      </c>
      <c r="B3438" s="1">
        <v>3.0791561914727259</v>
      </c>
      <c r="C3438" s="1">
        <v>0.41425408495040739</v>
      </c>
      <c r="D3438" s="1">
        <v>0.87850975176433721</v>
      </c>
      <c r="E3438" s="1">
        <v>1.7409723379026341</v>
      </c>
      <c r="F3438" s="1">
        <v>18.088524338164831</v>
      </c>
      <c r="G3438" s="1">
        <v>19.602758908458039</v>
      </c>
      <c r="H3438" s="1">
        <v>1.0724110879714119</v>
      </c>
      <c r="I3438" s="1">
        <v>4.657690109367298</v>
      </c>
      <c r="J3438" s="1">
        <v>0.81812657410950651</v>
      </c>
      <c r="K3438" s="1">
        <v>16.41014946893311</v>
      </c>
      <c r="L3438" s="1">
        <v>16.23172414804009</v>
      </c>
      <c r="M3438" s="1">
        <v>4.8330192414019431E-2</v>
      </c>
      <c r="N3438" s="1">
        <v>2.3846192217358819</v>
      </c>
      <c r="O3438" s="1"/>
      <c r="P3438" s="1">
        <v>4.4792436186192894</v>
      </c>
      <c r="Q3438" s="1">
        <v>7.7499889834413613</v>
      </c>
      <c r="R3438" s="1">
        <v>0.63913662981945207</v>
      </c>
      <c r="S3438" s="1">
        <v>0.35403414263454858</v>
      </c>
      <c r="T3438" s="1">
        <v>3.059893679858249</v>
      </c>
    </row>
    <row r="3439" spans="1:20" x14ac:dyDescent="0.3">
      <c r="A3439" s="25">
        <v>41591</v>
      </c>
      <c r="B3439" s="1">
        <v>3.1006498509308891</v>
      </c>
      <c r="C3439" s="1">
        <v>0.42765794630721238</v>
      </c>
      <c r="D3439" s="1">
        <v>0.90949064559674142</v>
      </c>
      <c r="E3439" s="1">
        <v>1.7426182209289831</v>
      </c>
      <c r="F3439" s="1">
        <v>17.9624596041653</v>
      </c>
      <c r="G3439" s="1">
        <v>19.63897091967733</v>
      </c>
      <c r="H3439" s="1">
        <v>1.0504676406601241</v>
      </c>
      <c r="I3439" s="1">
        <v>4.7022910573776677</v>
      </c>
      <c r="J3439" s="1">
        <v>0.80969762126302547</v>
      </c>
      <c r="K3439" s="1">
        <v>16.717500670345061</v>
      </c>
      <c r="L3439" s="1">
        <v>16.40062475543618</v>
      </c>
      <c r="M3439" s="1">
        <v>4.8894451926405652E-2</v>
      </c>
      <c r="N3439" s="1">
        <v>2.430384761430513</v>
      </c>
      <c r="O3439" s="1"/>
      <c r="P3439" s="1">
        <v>4.4990413802592242</v>
      </c>
      <c r="Q3439" s="1">
        <v>7.83102190867739</v>
      </c>
      <c r="R3439" s="1">
        <v>0.64490647233184228</v>
      </c>
      <c r="S3439" s="1">
        <v>0.34693317130188878</v>
      </c>
      <c r="T3439" s="1">
        <v>3.0850561134081609</v>
      </c>
    </row>
    <row r="3440" spans="1:20" x14ac:dyDescent="0.3">
      <c r="A3440" s="25">
        <v>41592</v>
      </c>
      <c r="B3440" s="1">
        <v>3.193605737201143</v>
      </c>
      <c r="C3440" s="1">
        <v>0.44729274075542502</v>
      </c>
      <c r="D3440" s="1">
        <v>0.92956929473207039</v>
      </c>
      <c r="E3440" s="1">
        <v>1.8333798790986271</v>
      </c>
      <c r="F3440" s="1">
        <v>18.255309926844379</v>
      </c>
      <c r="G3440" s="1">
        <v>19.860019175406229</v>
      </c>
      <c r="H3440" s="1">
        <v>1.1109458804134269</v>
      </c>
      <c r="I3440" s="1">
        <v>4.7726873576491604</v>
      </c>
      <c r="J3440" s="1">
        <v>0.8265613632837655</v>
      </c>
      <c r="K3440" s="1">
        <v>17.032564299188159</v>
      </c>
      <c r="L3440" s="1">
        <v>16.722869410880509</v>
      </c>
      <c r="M3440" s="1">
        <v>4.9417881651457357E-2</v>
      </c>
      <c r="N3440" s="1">
        <v>2.4887000336545402</v>
      </c>
      <c r="O3440" s="1"/>
      <c r="P3440" s="1">
        <v>4.4346986543321467</v>
      </c>
      <c r="Q3440" s="1">
        <v>8.0968099039138171</v>
      </c>
      <c r="R3440" s="1">
        <v>0.66299850229970969</v>
      </c>
      <c r="S3440" s="1">
        <v>0.35403414263454858</v>
      </c>
      <c r="T3440" s="1">
        <v>3.1571766095688232</v>
      </c>
    </row>
    <row r="3441" spans="1:20" x14ac:dyDescent="0.3">
      <c r="A3441" s="25">
        <v>41596</v>
      </c>
      <c r="B3441" s="1">
        <v>3.228624645128968</v>
      </c>
      <c r="C3441" s="1">
        <v>0.4569410969941417</v>
      </c>
      <c r="D3441" s="1">
        <v>0.91514837365127444</v>
      </c>
      <c r="E3441" s="1">
        <v>1.855248529250118</v>
      </c>
      <c r="F3441" s="1">
        <v>18.63312193003636</v>
      </c>
      <c r="G3441" s="1">
        <v>19.90205657969895</v>
      </c>
      <c r="H3441" s="1">
        <v>1.1089111086888199</v>
      </c>
      <c r="I3441" s="1">
        <v>4.822731089702013</v>
      </c>
      <c r="J3441" s="1">
        <v>0.85181935322827473</v>
      </c>
      <c r="K3441" s="1">
        <v>17.14523375222694</v>
      </c>
      <c r="L3441" s="1">
        <v>16.85311829737736</v>
      </c>
      <c r="M3441" s="1">
        <v>4.9445831358430233E-2</v>
      </c>
      <c r="N3441" s="1">
        <v>2.5832862931593148</v>
      </c>
      <c r="O3441" s="1"/>
      <c r="P3441" s="1">
        <v>4.4940919397828756</v>
      </c>
      <c r="Q3441" s="1">
        <v>8.2653583888670088</v>
      </c>
      <c r="R3441" s="1">
        <v>0.66867426720489376</v>
      </c>
      <c r="S3441" s="1">
        <v>0.36113511398102482</v>
      </c>
      <c r="T3441" s="1">
        <v>3.2077377436503349</v>
      </c>
    </row>
    <row r="3442" spans="1:20" x14ac:dyDescent="0.3">
      <c r="A3442" s="25">
        <v>41597</v>
      </c>
      <c r="B3442" s="1">
        <v>3.1185866308836512</v>
      </c>
      <c r="C3442" s="1">
        <v>0.43531346311513502</v>
      </c>
      <c r="D3442" s="1">
        <v>0.88276625620131322</v>
      </c>
      <c r="E3442" s="1">
        <v>1.8079399561482721</v>
      </c>
      <c r="F3442" s="1">
        <v>18.326667207141419</v>
      </c>
      <c r="G3442" s="1">
        <v>19.601410036183751</v>
      </c>
      <c r="H3442" s="1">
        <v>1.101294102930527</v>
      </c>
      <c r="I3442" s="1">
        <v>4.6878953975957112</v>
      </c>
      <c r="J3442" s="1">
        <v>0.82355306429272102</v>
      </c>
      <c r="K3442" s="1">
        <v>16.861634158476619</v>
      </c>
      <c r="L3442" s="1">
        <v>16.342780475300099</v>
      </c>
      <c r="M3442" s="1">
        <v>4.8036549771532593E-2</v>
      </c>
      <c r="N3442" s="1">
        <v>2.5453011229348781</v>
      </c>
      <c r="O3442" s="1"/>
      <c r="P3442" s="1">
        <v>4.3753053688814187</v>
      </c>
      <c r="Q3442" s="1">
        <v>8.2653583888670088</v>
      </c>
      <c r="R3442" s="1">
        <v>0.66138793330623591</v>
      </c>
      <c r="S3442" s="1">
        <v>0.35707741606677901</v>
      </c>
      <c r="T3442" s="1">
        <v>3.1324276432368672</v>
      </c>
    </row>
    <row r="3443" spans="1:20" x14ac:dyDescent="0.3">
      <c r="A3443" s="25">
        <v>41599</v>
      </c>
      <c r="B3443" s="1">
        <v>3.1378719815516138</v>
      </c>
      <c r="C3443" s="1">
        <v>0.42556612726757032</v>
      </c>
      <c r="D3443" s="1">
        <v>0.90473766260498545</v>
      </c>
      <c r="E3443" s="1">
        <v>1.8013138495546339</v>
      </c>
      <c r="F3443" s="1">
        <v>18.093222271854302</v>
      </c>
      <c r="G3443" s="1">
        <v>19.63953978314095</v>
      </c>
      <c r="H3443" s="1">
        <v>1.1012873378596439</v>
      </c>
      <c r="I3443" s="1">
        <v>4.7031393907486949</v>
      </c>
      <c r="J3443" s="1">
        <v>0.81113085517887407</v>
      </c>
      <c r="K3443" s="1">
        <v>16.766745204800301</v>
      </c>
      <c r="L3443" s="1">
        <v>16.183612909957791</v>
      </c>
      <c r="M3443" s="1">
        <v>4.8373777574376782E-2</v>
      </c>
      <c r="N3443" s="1">
        <v>2.5297014643433018</v>
      </c>
      <c r="O3443" s="1"/>
      <c r="P3443" s="1">
        <v>4.4050020114740516</v>
      </c>
      <c r="Q3443" s="1">
        <v>7.9930877593805736</v>
      </c>
      <c r="R3443" s="1">
        <v>0.66172689553872188</v>
      </c>
      <c r="S3443" s="1">
        <v>0.35200529368433392</v>
      </c>
      <c r="T3443" s="1">
        <v>3.112108682811586</v>
      </c>
    </row>
    <row r="3444" spans="1:20" x14ac:dyDescent="0.3">
      <c r="A3444" s="25">
        <v>41600</v>
      </c>
      <c r="B3444" s="1">
        <v>3.1620172003930058</v>
      </c>
      <c r="C3444" s="1">
        <v>0.43621601300027391</v>
      </c>
      <c r="D3444" s="1">
        <v>0.90628228939642685</v>
      </c>
      <c r="E3444" s="1">
        <v>1.8026067706901521</v>
      </c>
      <c r="F3444" s="1">
        <v>18.165876674613571</v>
      </c>
      <c r="G3444" s="1">
        <v>19.76636654997959</v>
      </c>
      <c r="H3444" s="1">
        <v>1.152278712444605</v>
      </c>
      <c r="I3444" s="1">
        <v>4.717645219426938</v>
      </c>
      <c r="J3444" s="1">
        <v>0.82556401139909608</v>
      </c>
      <c r="K3444" s="1">
        <v>16.841691988956882</v>
      </c>
      <c r="L3444" s="1">
        <v>15.921195014515821</v>
      </c>
      <c r="M3444" s="1">
        <v>4.8884061895862127E-2</v>
      </c>
      <c r="N3444" s="1">
        <v>2.5068685456160078</v>
      </c>
      <c r="O3444" s="1"/>
      <c r="P3444" s="1">
        <v>4.367881208166895</v>
      </c>
      <c r="Q3444" s="1">
        <v>7.9671572233050441</v>
      </c>
      <c r="R3444" s="1">
        <v>0.66439870083463104</v>
      </c>
      <c r="S3444" s="1">
        <v>0.35910626503081011</v>
      </c>
      <c r="T3444" s="1">
        <v>3.1187241582988872</v>
      </c>
    </row>
    <row r="3445" spans="1:20" x14ac:dyDescent="0.3">
      <c r="A3445" s="25">
        <v>41603</v>
      </c>
      <c r="B3445" s="1">
        <v>3.1884411339093019</v>
      </c>
      <c r="C3445" s="1">
        <v>0.43463092823014171</v>
      </c>
      <c r="D3445" s="1">
        <v>0.8946795784697269</v>
      </c>
      <c r="E3445" s="1">
        <v>1.7931462007109951</v>
      </c>
      <c r="F3445" s="1">
        <v>17.843570659660919</v>
      </c>
      <c r="G3445" s="1">
        <v>19.630155625037549</v>
      </c>
      <c r="H3445" s="1">
        <v>1.1139142505386559</v>
      </c>
      <c r="I3445" s="1">
        <v>4.64195118466687</v>
      </c>
      <c r="J3445" s="1">
        <v>0.83176946152534614</v>
      </c>
      <c r="K3445" s="1">
        <v>16.660007336102161</v>
      </c>
      <c r="L3445" s="1">
        <v>15.693020585292111</v>
      </c>
      <c r="M3445" s="1">
        <v>4.8860936803649613E-2</v>
      </c>
      <c r="N3445" s="1">
        <v>2.4714451789063721</v>
      </c>
      <c r="O3445" s="1"/>
      <c r="P3445" s="1">
        <v>4.3876789700722911</v>
      </c>
      <c r="Q3445" s="1">
        <v>7.970398540314485</v>
      </c>
      <c r="R3445" s="1">
        <v>0.65376298506676778</v>
      </c>
      <c r="S3445" s="1">
        <v>0.36113511398102482</v>
      </c>
      <c r="T3445" s="1">
        <v>3.0870053160070969</v>
      </c>
    </row>
    <row r="3446" spans="1:20" x14ac:dyDescent="0.3">
      <c r="A3446" s="25">
        <v>41604</v>
      </c>
      <c r="B3446" s="1">
        <v>3.1538821443838811</v>
      </c>
      <c r="C3446" s="1">
        <v>0.42945034473642868</v>
      </c>
      <c r="D3446" s="1">
        <v>0.88657998943725413</v>
      </c>
      <c r="E3446" s="1">
        <v>1.7834494492681769</v>
      </c>
      <c r="F3446" s="1">
        <v>17.32832878890548</v>
      </c>
      <c r="G3446" s="1">
        <v>19.64661200562314</v>
      </c>
      <c r="H3446" s="1">
        <v>1.1522787588162411</v>
      </c>
      <c r="I3446" s="1">
        <v>4.6310994084261132</v>
      </c>
      <c r="J3446" s="1">
        <v>0.8292526359552802</v>
      </c>
      <c r="K3446" s="1">
        <v>16.67994491863357</v>
      </c>
      <c r="L3446" s="1">
        <v>15.84111396708728</v>
      </c>
      <c r="M3446" s="1">
        <v>4.7613089905244897E-2</v>
      </c>
      <c r="N3446" s="1">
        <v>2.3383854969443361</v>
      </c>
      <c r="O3446" s="1"/>
      <c r="P3446" s="1">
        <v>4.2911648810489442</v>
      </c>
      <c r="Q3446" s="1">
        <v>7.698127911059176</v>
      </c>
      <c r="R3446" s="1">
        <v>0.65020779967699338</v>
      </c>
      <c r="S3446" s="1">
        <v>0.35403414263454858</v>
      </c>
      <c r="T3446" s="1">
        <v>3.0387477849970561</v>
      </c>
    </row>
    <row r="3447" spans="1:20" x14ac:dyDescent="0.3">
      <c r="A3447" s="25">
        <v>41605</v>
      </c>
      <c r="B3447" s="1">
        <v>3.146586643043523</v>
      </c>
      <c r="C3447" s="1">
        <v>0.42705322857884059</v>
      </c>
      <c r="D3447" s="1">
        <v>0.88487064607318611</v>
      </c>
      <c r="E3447" s="1">
        <v>1.802294118964701</v>
      </c>
      <c r="F3447" s="1">
        <v>17.678265061655601</v>
      </c>
      <c r="G3447" s="1">
        <v>19.65220666431183</v>
      </c>
      <c r="H3447" s="1">
        <v>1.1353076270069651</v>
      </c>
      <c r="I3447" s="1">
        <v>4.6265054121766784</v>
      </c>
      <c r="J3447" s="1">
        <v>0.82535460553356266</v>
      </c>
      <c r="K3447" s="1">
        <v>16.745627586061399</v>
      </c>
      <c r="L3447" s="1">
        <v>16.216626566261951</v>
      </c>
      <c r="M3447" s="1">
        <v>4.8354773108864463E-2</v>
      </c>
      <c r="N3447" s="1">
        <v>2.3336945515960239</v>
      </c>
      <c r="O3447" s="1"/>
      <c r="P3447" s="1">
        <v>4.44707225552302</v>
      </c>
      <c r="Q3447" s="1">
        <v>7.8439871767151539</v>
      </c>
      <c r="R3447" s="1">
        <v>0.65718843838311236</v>
      </c>
      <c r="S3447" s="1">
        <v>0.34693317130188878</v>
      </c>
      <c r="T3447" s="1">
        <v>3.0632604843473219</v>
      </c>
    </row>
    <row r="3448" spans="1:20" x14ac:dyDescent="0.3">
      <c r="A3448" s="25">
        <v>41606</v>
      </c>
      <c r="B3448" s="1">
        <v>3.1143267037643909</v>
      </c>
      <c r="C3448" s="1">
        <v>0.42554133797623978</v>
      </c>
      <c r="D3448" s="1">
        <v>0.90038942373805086</v>
      </c>
      <c r="E3448" s="1">
        <v>1.795299812071887</v>
      </c>
      <c r="F3448" s="1">
        <v>17.929235789807329</v>
      </c>
      <c r="G3448" s="1">
        <v>19.584051300494789</v>
      </c>
      <c r="H3448" s="1">
        <v>1.136384146561946</v>
      </c>
      <c r="I3448" s="1">
        <v>4.6818997476117081</v>
      </c>
      <c r="J3448" s="1">
        <v>0.8223248296646033</v>
      </c>
      <c r="K3448" s="1">
        <v>16.777541929919298</v>
      </c>
      <c r="L3448" s="1">
        <v>16.17185372293552</v>
      </c>
      <c r="M3448" s="1">
        <v>4.8439016910448982E-2</v>
      </c>
      <c r="N3448" s="1">
        <v>2.2952842304657741</v>
      </c>
      <c r="O3448" s="1"/>
      <c r="P3448" s="1">
        <v>4.4990413802592242</v>
      </c>
      <c r="Q3448" s="1">
        <v>7.7499889834413596</v>
      </c>
      <c r="R3448" s="1">
        <v>0.65892482273244235</v>
      </c>
      <c r="S3448" s="1">
        <v>0.34693317130188878</v>
      </c>
      <c r="T3448" s="1">
        <v>3.0623744831659869</v>
      </c>
    </row>
    <row r="3449" spans="1:20" x14ac:dyDescent="0.3">
      <c r="A3449" s="25">
        <v>41607</v>
      </c>
      <c r="B3449" s="1">
        <v>3.1465117670400491</v>
      </c>
      <c r="C3449" s="1">
        <v>0.4337961887839703</v>
      </c>
      <c r="D3449" s="1">
        <v>0.89580922672340413</v>
      </c>
      <c r="E3449" s="1">
        <v>1.798932833701347</v>
      </c>
      <c r="F3449" s="1">
        <v>18.13075394500677</v>
      </c>
      <c r="G3449" s="1">
        <v>19.736033932443711</v>
      </c>
      <c r="H3449" s="1">
        <v>1.1580099340737831</v>
      </c>
      <c r="I3449" s="1">
        <v>4.7335117407942926</v>
      </c>
      <c r="J3449" s="1">
        <v>0.82161198364613075</v>
      </c>
      <c r="K3449" s="1">
        <v>16.925534675790342</v>
      </c>
      <c r="L3449" s="1">
        <v>16.346894650949832</v>
      </c>
      <c r="M3449" s="1">
        <v>4.9574412563918271E-2</v>
      </c>
      <c r="N3449" s="1">
        <v>2.3500296836719969</v>
      </c>
      <c r="O3449" s="1"/>
      <c r="P3449" s="1">
        <v>4.4891424993065261</v>
      </c>
      <c r="Q3449" s="1">
        <v>7.8958482490973392</v>
      </c>
      <c r="R3449" s="1">
        <v>0.66911258152836151</v>
      </c>
      <c r="S3449" s="1">
        <v>0.34693317130188878</v>
      </c>
      <c r="T3449" s="1">
        <v>3.099940933254588</v>
      </c>
    </row>
    <row r="3450" spans="1:20" x14ac:dyDescent="0.3">
      <c r="A3450" s="25">
        <v>41610</v>
      </c>
      <c r="B3450" s="1">
        <v>3.1145683744614199</v>
      </c>
      <c r="C3450" s="1">
        <v>0.42462566212842229</v>
      </c>
      <c r="D3450" s="1">
        <v>0.87486702601595723</v>
      </c>
      <c r="E3450" s="1">
        <v>1.7680996335386869</v>
      </c>
      <c r="F3450" s="1">
        <v>18.039306189086719</v>
      </c>
      <c r="G3450" s="1">
        <v>19.588394134065769</v>
      </c>
      <c r="H3450" s="1">
        <v>1.13946176045098</v>
      </c>
      <c r="I3450" s="1">
        <v>4.7551630753248046</v>
      </c>
      <c r="J3450" s="1">
        <v>0.8004980323728178</v>
      </c>
      <c r="K3450" s="1">
        <v>16.646013614608069</v>
      </c>
      <c r="L3450" s="1">
        <v>15.959471733882991</v>
      </c>
      <c r="M3450" s="1">
        <v>4.8432576506188811E-2</v>
      </c>
      <c r="N3450" s="1">
        <v>2.1619334625139759</v>
      </c>
      <c r="O3450" s="1"/>
      <c r="P3450" s="1">
        <v>4.4371733745703219</v>
      </c>
      <c r="Q3450" s="1">
        <v>7.6981279110591769</v>
      </c>
      <c r="R3450" s="1">
        <v>0.6605189719896003</v>
      </c>
      <c r="S3450" s="1">
        <v>0.34490432233785773</v>
      </c>
      <c r="T3450" s="1">
        <v>3.026816302421746</v>
      </c>
    </row>
    <row r="3451" spans="1:20" x14ac:dyDescent="0.3">
      <c r="A3451" s="25">
        <v>41611</v>
      </c>
      <c r="B3451" s="1">
        <v>3.0590470157735652</v>
      </c>
      <c r="C3451" s="1">
        <v>0.40983790711883461</v>
      </c>
      <c r="D3451" s="1">
        <v>0.85049588051917457</v>
      </c>
      <c r="E3451" s="1">
        <v>1.7345536216726001</v>
      </c>
      <c r="F3451" s="1">
        <v>17.810019049296439</v>
      </c>
      <c r="G3451" s="1">
        <v>19.22779596870161</v>
      </c>
      <c r="H3451" s="1">
        <v>1.1103686449263319</v>
      </c>
      <c r="I3451" s="1">
        <v>4.6490107817801158</v>
      </c>
      <c r="J3451" s="1">
        <v>0.7738215408759449</v>
      </c>
      <c r="K3451" s="1">
        <v>16.256500579869321</v>
      </c>
      <c r="L3451" s="1">
        <v>15.611779934220371</v>
      </c>
      <c r="M3451" s="1">
        <v>4.7019509080519641E-2</v>
      </c>
      <c r="N3451" s="1">
        <v>2.1695281262526809</v>
      </c>
      <c r="O3451" s="1"/>
      <c r="P3451" s="1">
        <v>4.4198503329031</v>
      </c>
      <c r="Q3451" s="1">
        <v>7.4388225498416327</v>
      </c>
      <c r="R3451" s="1">
        <v>0.65957800712960346</v>
      </c>
      <c r="S3451" s="1">
        <v>0.34896202025210349</v>
      </c>
      <c r="T3451" s="1">
        <v>2.973892498523341</v>
      </c>
    </row>
    <row r="3452" spans="1:20" x14ac:dyDescent="0.3">
      <c r="A3452" s="25">
        <v>41612</v>
      </c>
      <c r="B3452" s="1">
        <v>3.038636257023327</v>
      </c>
      <c r="C3452" s="1">
        <v>0.40922577378495573</v>
      </c>
      <c r="D3452" s="1">
        <v>0.84712174751857472</v>
      </c>
      <c r="E3452" s="1">
        <v>1.7407515636193049</v>
      </c>
      <c r="F3452" s="1">
        <v>17.947297493037201</v>
      </c>
      <c r="G3452" s="1">
        <v>18.634939389718589</v>
      </c>
      <c r="H3452" s="1">
        <v>1.094937925513298</v>
      </c>
      <c r="I3452" s="1">
        <v>4.5976786503088167</v>
      </c>
      <c r="J3452" s="1">
        <v>0.77512865332122338</v>
      </c>
      <c r="K3452" s="1">
        <v>16.18058443267827</v>
      </c>
      <c r="L3452" s="1">
        <v>15.39351573319624</v>
      </c>
      <c r="M3452" s="1">
        <v>4.9706267528824899E-2</v>
      </c>
      <c r="N3452" s="1">
        <v>2.1552214338744542</v>
      </c>
      <c r="O3452" s="1"/>
      <c r="P3452" s="1">
        <v>4.2985890414980066</v>
      </c>
      <c r="Q3452" s="1">
        <v>7.4388225498416327</v>
      </c>
      <c r="R3452" s="1">
        <v>0.64977849741204963</v>
      </c>
      <c r="S3452" s="1">
        <v>0.34490432233785773</v>
      </c>
      <c r="T3452" s="1">
        <v>2.9660366213821709</v>
      </c>
    </row>
    <row r="3453" spans="1:20" x14ac:dyDescent="0.3">
      <c r="A3453" s="25">
        <v>41613</v>
      </c>
      <c r="B3453" s="1">
        <v>3.0692633006647729</v>
      </c>
      <c r="C3453" s="1">
        <v>0.41588942931295469</v>
      </c>
      <c r="D3453" s="1">
        <v>0.86047778745326053</v>
      </c>
      <c r="E3453" s="1">
        <v>1.767079364672975</v>
      </c>
      <c r="F3453" s="1">
        <v>18.425114771780731</v>
      </c>
      <c r="G3453" s="1">
        <v>18.839125149036601</v>
      </c>
      <c r="H3453" s="1">
        <v>1.109755729744057</v>
      </c>
      <c r="I3453" s="1">
        <v>4.7265459957927609</v>
      </c>
      <c r="J3453" s="1">
        <v>0.77847223318354952</v>
      </c>
      <c r="K3453" s="1">
        <v>15.9130654006401</v>
      </c>
      <c r="L3453" s="1">
        <v>15.469545640125011</v>
      </c>
      <c r="M3453" s="1">
        <v>5.0152475170035217E-2</v>
      </c>
      <c r="N3453" s="1">
        <v>2.1731630134932969</v>
      </c>
      <c r="O3453" s="1"/>
      <c r="P3453" s="1">
        <v>4.26146823819085</v>
      </c>
      <c r="Q3453" s="1">
        <v>7.4258572818038679</v>
      </c>
      <c r="R3453" s="1">
        <v>0.66070796201656545</v>
      </c>
      <c r="S3453" s="1">
        <v>0.3428754733876429</v>
      </c>
      <c r="T3453" s="1">
        <v>2.9998227997637419</v>
      </c>
    </row>
    <row r="3454" spans="1:20" x14ac:dyDescent="0.3">
      <c r="A3454" s="25">
        <v>41614</v>
      </c>
      <c r="B3454" s="1">
        <v>3.1108594965461371</v>
      </c>
      <c r="C3454" s="1">
        <v>0.42074717927759991</v>
      </c>
      <c r="D3454" s="1">
        <v>0.8624388099699809</v>
      </c>
      <c r="E3454" s="1">
        <v>1.780567599530279</v>
      </c>
      <c r="F3454" s="1">
        <v>18.417756992275681</v>
      </c>
      <c r="G3454" s="1">
        <v>18.67760912361107</v>
      </c>
      <c r="H3454" s="1">
        <v>1.1107197936079429</v>
      </c>
      <c r="I3454" s="1">
        <v>4.730821071840392</v>
      </c>
      <c r="J3454" s="1">
        <v>0.78728314005189981</v>
      </c>
      <c r="K3454" s="1">
        <v>16.245868119790231</v>
      </c>
      <c r="L3454" s="1">
        <v>15.52992542819991</v>
      </c>
      <c r="M3454" s="1">
        <v>5.1042044091113223E-2</v>
      </c>
      <c r="N3454" s="1">
        <v>2.139211078065439</v>
      </c>
      <c r="O3454" s="1"/>
      <c r="P3454" s="1">
        <v>4.3060132022125313</v>
      </c>
      <c r="Q3454" s="1">
        <v>7.4777183541860506</v>
      </c>
      <c r="R3454" s="1">
        <v>0.65700708226345272</v>
      </c>
      <c r="S3454" s="1">
        <v>0.34388989786965851</v>
      </c>
      <c r="T3454" s="1">
        <v>3.0090962787950479</v>
      </c>
    </row>
    <row r="3455" spans="1:20" x14ac:dyDescent="0.3">
      <c r="A3455" s="25">
        <v>41617</v>
      </c>
      <c r="B3455" s="1">
        <v>3.1258184360034802</v>
      </c>
      <c r="C3455" s="1">
        <v>0.42190974542211718</v>
      </c>
      <c r="D3455" s="1">
        <v>0.87721805461156099</v>
      </c>
      <c r="E3455" s="1">
        <v>1.7793481283476329</v>
      </c>
      <c r="F3455" s="1">
        <v>18.60169374640417</v>
      </c>
      <c r="G3455" s="1">
        <v>19.049253007811</v>
      </c>
      <c r="H3455" s="1">
        <v>1.1093710236593071</v>
      </c>
      <c r="I3455" s="1">
        <v>4.7516407595544754</v>
      </c>
      <c r="J3455" s="1">
        <v>0.80029120672519172</v>
      </c>
      <c r="K3455" s="1">
        <v>16.188670058876848</v>
      </c>
      <c r="L3455" s="1">
        <v>15.577591564618739</v>
      </c>
      <c r="M3455" s="1">
        <v>5.0715416135402612E-2</v>
      </c>
      <c r="N3455" s="1">
        <v>2.1319838747336801</v>
      </c>
      <c r="O3455" s="1"/>
      <c r="P3455" s="1">
        <v>4.3431340057851502</v>
      </c>
      <c r="Q3455" s="1">
        <v>7.4550291348888376</v>
      </c>
      <c r="R3455" s="1">
        <v>0.65870986169769918</v>
      </c>
      <c r="S3455" s="1">
        <v>0.34388989786965851</v>
      </c>
      <c r="T3455" s="1">
        <v>3.0221500295333819</v>
      </c>
    </row>
    <row r="3456" spans="1:20" x14ac:dyDescent="0.3">
      <c r="A3456" s="25">
        <v>41618</v>
      </c>
      <c r="B3456" s="1">
        <v>3.1276801371444729</v>
      </c>
      <c r="C3456" s="1">
        <v>0.4270382348521094</v>
      </c>
      <c r="D3456" s="1">
        <v>0.86417770653656467</v>
      </c>
      <c r="E3456" s="1">
        <v>1.7806770167482271</v>
      </c>
      <c r="F3456" s="1">
        <v>18.499513356288951</v>
      </c>
      <c r="G3456" s="1">
        <v>18.932731187642741</v>
      </c>
      <c r="H3456" s="1">
        <v>1.1103341733668941</v>
      </c>
      <c r="I3456" s="1">
        <v>4.742215510358859</v>
      </c>
      <c r="J3456" s="1">
        <v>0.79171545601139226</v>
      </c>
      <c r="K3456" s="1">
        <v>16.067505729342219</v>
      </c>
      <c r="L3456" s="1">
        <v>15.46064225519592</v>
      </c>
      <c r="M3456" s="1">
        <v>5.0139421044092719E-2</v>
      </c>
      <c r="N3456" s="1">
        <v>2.1371577624397982</v>
      </c>
      <c r="O3456" s="1"/>
      <c r="P3456" s="1">
        <v>4.3010637617361827</v>
      </c>
      <c r="Q3456" s="1">
        <v>7.4323399158227499</v>
      </c>
      <c r="R3456" s="1">
        <v>0.65834628244870819</v>
      </c>
      <c r="S3456" s="1">
        <v>0.3428754733876429</v>
      </c>
      <c r="T3456" s="1">
        <v>3.0119905493207422</v>
      </c>
    </row>
    <row r="3457" spans="1:20" x14ac:dyDescent="0.3">
      <c r="A3457" s="25">
        <v>41619</v>
      </c>
      <c r="B3457" s="1">
        <v>3.0739441774392509</v>
      </c>
      <c r="C3457" s="1">
        <v>0.42405478664966112</v>
      </c>
      <c r="D3457" s="1">
        <v>0.85226853984252549</v>
      </c>
      <c r="E3457" s="1">
        <v>1.7730378797233091</v>
      </c>
      <c r="F3457" s="1">
        <v>18.179900806351689</v>
      </c>
      <c r="G3457" s="1">
        <v>18.743108339942609</v>
      </c>
      <c r="H3457" s="1">
        <v>1.0859733144135071</v>
      </c>
      <c r="I3457" s="1">
        <v>4.679068943745138</v>
      </c>
      <c r="J3457" s="1">
        <v>0.77412601248556612</v>
      </c>
      <c r="K3457" s="1">
        <v>15.737368380002851</v>
      </c>
      <c r="L3457" s="1">
        <v>15.0773664939203</v>
      </c>
      <c r="M3457" s="1">
        <v>4.8384987729135957E-2</v>
      </c>
      <c r="N3457" s="1">
        <v>2.0799020689020931</v>
      </c>
      <c r="O3457" s="1"/>
      <c r="P3457" s="1">
        <v>4.3777800891195939</v>
      </c>
      <c r="Q3457" s="1">
        <v>7.3156525032517434</v>
      </c>
      <c r="R3457" s="1">
        <v>0.65977648867197292</v>
      </c>
      <c r="S3457" s="1">
        <v>0.34186104890562741</v>
      </c>
      <c r="T3457" s="1">
        <v>2.9572947430596672</v>
      </c>
    </row>
    <row r="3458" spans="1:20" x14ac:dyDescent="0.3">
      <c r="A3458" s="25">
        <v>41620</v>
      </c>
      <c r="B3458" s="1">
        <v>3.0897646560245891</v>
      </c>
      <c r="C3458" s="1">
        <v>0.42799123126770161</v>
      </c>
      <c r="D3458" s="1">
        <v>0.85065297094700465</v>
      </c>
      <c r="E3458" s="1">
        <v>1.7464084117594181</v>
      </c>
      <c r="F3458" s="1">
        <v>18.02953575861989</v>
      </c>
      <c r="G3458" s="1">
        <v>18.68174192866411</v>
      </c>
      <c r="H3458" s="1">
        <v>1.078002964395534</v>
      </c>
      <c r="I3458" s="1">
        <v>4.6631046732296513</v>
      </c>
      <c r="J3458" s="1">
        <v>0.77530528747823912</v>
      </c>
      <c r="K3458" s="1">
        <v>15.988670527223389</v>
      </c>
      <c r="L3458" s="1">
        <v>15.19418995801829</v>
      </c>
      <c r="M3458" s="1">
        <v>4.8371925408300313E-2</v>
      </c>
      <c r="N3458" s="1">
        <v>2.0872034197441218</v>
      </c>
      <c r="O3458" s="1"/>
      <c r="P3458" s="1">
        <v>4.392628410283181</v>
      </c>
      <c r="Q3458" s="1">
        <v>7.4842009882049343</v>
      </c>
      <c r="R3458" s="1">
        <v>0.65801742918259321</v>
      </c>
      <c r="S3458" s="1">
        <v>0.33678892652318232</v>
      </c>
      <c r="T3458" s="1">
        <v>2.9604843473124731</v>
      </c>
    </row>
    <row r="3459" spans="1:20" x14ac:dyDescent="0.3">
      <c r="A3459" s="25">
        <v>41621</v>
      </c>
      <c r="B3459" s="1">
        <v>3.0586051329949862</v>
      </c>
      <c r="C3459" s="1">
        <v>0.42555096376683638</v>
      </c>
      <c r="D3459" s="1">
        <v>0.83745267647284682</v>
      </c>
      <c r="E3459" s="1">
        <v>1.750381170390475</v>
      </c>
      <c r="F3459" s="1">
        <v>17.984876912931831</v>
      </c>
      <c r="G3459" s="1">
        <v>18.553725886391099</v>
      </c>
      <c r="H3459" s="1">
        <v>1.0794391136732371</v>
      </c>
      <c r="I3459" s="1">
        <v>4.6473448915630744</v>
      </c>
      <c r="J3459" s="1">
        <v>0.76633016461701031</v>
      </c>
      <c r="K3459" s="1">
        <v>15.934897308959449</v>
      </c>
      <c r="L3459" s="1">
        <v>15.25829991175628</v>
      </c>
      <c r="M3459" s="1">
        <v>4.7996982576344598E-2</v>
      </c>
      <c r="N3459" s="1">
        <v>2.1012973119765399</v>
      </c>
      <c r="O3459" s="1"/>
      <c r="P3459" s="1">
        <v>4.5188391421646221</v>
      </c>
      <c r="Q3459" s="1">
        <v>7.6203363028325883</v>
      </c>
      <c r="R3459" s="1">
        <v>0.66308137222233643</v>
      </c>
      <c r="S3459" s="1">
        <v>0.33273122860893639</v>
      </c>
      <c r="T3459" s="1">
        <v>2.9563496751329099</v>
      </c>
    </row>
    <row r="3460" spans="1:20" x14ac:dyDescent="0.3">
      <c r="A3460" s="25">
        <v>41624</v>
      </c>
      <c r="B3460" s="1">
        <v>3.034879645305264</v>
      </c>
      <c r="C3460" s="1">
        <v>0.42996419526637081</v>
      </c>
      <c r="D3460" s="1">
        <v>0.83727754270242605</v>
      </c>
      <c r="E3460" s="1">
        <v>1.754940483512863</v>
      </c>
      <c r="F3460" s="1">
        <v>18.080540898079619</v>
      </c>
      <c r="G3460" s="1">
        <v>18.6644662384324</v>
      </c>
      <c r="H3460" s="1">
        <v>1.0794391136732371</v>
      </c>
      <c r="I3460" s="1">
        <v>4.5720852455702072</v>
      </c>
      <c r="J3460" s="1">
        <v>0.77572696478563985</v>
      </c>
      <c r="K3460" s="1">
        <v>15.883296628777989</v>
      </c>
      <c r="L3460" s="1">
        <v>15.327070292878121</v>
      </c>
      <c r="M3460" s="1">
        <v>4.864846761057718E-2</v>
      </c>
      <c r="N3460" s="1">
        <v>2.1323083034712509</v>
      </c>
      <c r="O3460" s="1"/>
      <c r="P3460" s="1">
        <v>4.5831818680916996</v>
      </c>
      <c r="Q3460" s="1">
        <v>7.7013692280686179</v>
      </c>
      <c r="R3460" s="1">
        <v>0.65834008003411759</v>
      </c>
      <c r="S3460" s="1">
        <v>0.33070237965872168</v>
      </c>
      <c r="T3460" s="1">
        <v>2.969816893089201</v>
      </c>
    </row>
    <row r="3461" spans="1:20" x14ac:dyDescent="0.3">
      <c r="A3461" s="25">
        <v>41625</v>
      </c>
      <c r="B3461" s="1">
        <v>3.0374176155549728</v>
      </c>
      <c r="C3461" s="1">
        <v>0.43105132921601419</v>
      </c>
      <c r="D3461" s="1">
        <v>0.8223298911727025</v>
      </c>
      <c r="E3461" s="1">
        <v>1.740855005522687</v>
      </c>
      <c r="F3461" s="1">
        <v>18.09569738041359</v>
      </c>
      <c r="G3461" s="1">
        <v>18.718498381035879</v>
      </c>
      <c r="H3461" s="1">
        <v>1.0714765385311631</v>
      </c>
      <c r="I3461" s="1">
        <v>4.577561924086945</v>
      </c>
      <c r="J3461" s="1">
        <v>0.7758630512096385</v>
      </c>
      <c r="K3461" s="1">
        <v>15.87839050627233</v>
      </c>
      <c r="L3461" s="1">
        <v>15.3360354780854</v>
      </c>
      <c r="M3461" s="1">
        <v>4.8408554114546178E-2</v>
      </c>
      <c r="N3461" s="1">
        <v>2.0780619910846578</v>
      </c>
      <c r="O3461" s="1"/>
      <c r="P3461" s="1">
        <v>4.6080499195483569</v>
      </c>
      <c r="Q3461" s="1">
        <v>7.8375045426962728</v>
      </c>
      <c r="R3461" s="1">
        <v>0.6526816478526356</v>
      </c>
      <c r="S3461" s="1">
        <v>0.33881777547339709</v>
      </c>
      <c r="T3461" s="1">
        <v>2.9586532782043808</v>
      </c>
    </row>
    <row r="3462" spans="1:20" x14ac:dyDescent="0.3">
      <c r="A3462" s="25">
        <v>41626</v>
      </c>
      <c r="B3462" s="1">
        <v>3.0951611235190182</v>
      </c>
      <c r="C3462" s="1">
        <v>0.43888853577732401</v>
      </c>
      <c r="D3462" s="1">
        <v>0.82926140008877236</v>
      </c>
      <c r="E3462" s="1">
        <v>1.7469562371139831</v>
      </c>
      <c r="F3462" s="1">
        <v>18.45383380274485</v>
      </c>
      <c r="G3462" s="1">
        <v>18.78754033098857</v>
      </c>
      <c r="H3462" s="1">
        <v>1.0641240528760649</v>
      </c>
      <c r="I3462" s="1">
        <v>4.6281928669927019</v>
      </c>
      <c r="J3462" s="1">
        <v>0.78119976880255204</v>
      </c>
      <c r="K3462" s="1">
        <v>15.88609164222993</v>
      </c>
      <c r="L3462" s="1">
        <v>15.411332364353759</v>
      </c>
      <c r="M3462" s="1">
        <v>4.8125074885824792E-2</v>
      </c>
      <c r="N3462" s="1">
        <v>2.085186680955371</v>
      </c>
      <c r="O3462" s="1"/>
      <c r="P3462" s="1">
        <v>4.5707478424961021</v>
      </c>
      <c r="Q3462" s="1">
        <v>7.9898464423711344</v>
      </c>
      <c r="R3462" s="1">
        <v>0.66534181342361198</v>
      </c>
      <c r="S3462" s="1">
        <v>0.34997644473411921</v>
      </c>
      <c r="T3462" s="1">
        <v>2.9865918487891419</v>
      </c>
    </row>
    <row r="3463" spans="1:20" x14ac:dyDescent="0.3">
      <c r="A3463" s="25">
        <v>41627</v>
      </c>
      <c r="B3463" s="1">
        <v>3.1788818585439831</v>
      </c>
      <c r="C3463" s="1">
        <v>0.44874967921190928</v>
      </c>
      <c r="D3463" s="1">
        <v>0.84131727282163626</v>
      </c>
      <c r="E3463" s="1">
        <v>1.777733993228926</v>
      </c>
      <c r="F3463" s="1">
        <v>18.857166004904741</v>
      </c>
      <c r="G3463" s="1">
        <v>19.12047992693693</v>
      </c>
      <c r="H3463" s="1">
        <v>1.083444747001518</v>
      </c>
      <c r="I3463" s="1">
        <v>4.7859005997285493</v>
      </c>
      <c r="J3463" s="1">
        <v>0.80571150060515473</v>
      </c>
      <c r="K3463" s="1">
        <v>16.06022108926944</v>
      </c>
      <c r="L3463" s="1">
        <v>15.673647476806099</v>
      </c>
      <c r="M3463" s="1">
        <v>5.0525943733261289E-2</v>
      </c>
      <c r="N3463" s="1">
        <v>2.132167290434051</v>
      </c>
      <c r="O3463" s="1"/>
      <c r="P3463" s="1">
        <v>4.5259853499803038</v>
      </c>
      <c r="Q3463" s="1">
        <v>8.0806033188666113</v>
      </c>
      <c r="R3463" s="1">
        <v>0.66463473824179309</v>
      </c>
      <c r="S3463" s="1">
        <v>0.36012068949900933</v>
      </c>
      <c r="T3463" s="1">
        <v>3.0497932663910321</v>
      </c>
    </row>
    <row r="3464" spans="1:20" x14ac:dyDescent="0.3">
      <c r="A3464" s="25">
        <v>41628</v>
      </c>
      <c r="B3464" s="1">
        <v>3.1441238251829411</v>
      </c>
      <c r="C3464" s="1">
        <v>0.44015759696013018</v>
      </c>
      <c r="D3464" s="1">
        <v>0.82859617300273736</v>
      </c>
      <c r="E3464" s="1">
        <v>1.756309834682042</v>
      </c>
      <c r="F3464" s="1">
        <v>18.562549739701218</v>
      </c>
      <c r="G3464" s="1">
        <v>19.320721124188928</v>
      </c>
      <c r="H3464" s="1">
        <v>1.078399274978598</v>
      </c>
      <c r="I3464" s="1">
        <v>4.7860600143439136</v>
      </c>
      <c r="J3464" s="1">
        <v>0.79745234576079971</v>
      </c>
      <c r="K3464" s="1">
        <v>15.91778993858691</v>
      </c>
      <c r="L3464" s="1">
        <v>15.516887120178991</v>
      </c>
      <c r="M3464" s="1">
        <v>5.2287879736152877E-2</v>
      </c>
      <c r="N3464" s="1">
        <v>2.098744322997649</v>
      </c>
      <c r="O3464" s="1"/>
      <c r="P3464" s="1">
        <v>4.6776804635208116</v>
      </c>
      <c r="Q3464" s="1">
        <v>8.3010128759708639</v>
      </c>
      <c r="R3464" s="1">
        <v>0.66270853564023202</v>
      </c>
      <c r="S3464" s="1">
        <v>0.36113511398102488</v>
      </c>
      <c r="T3464" s="1">
        <v>3.0233313644418289</v>
      </c>
    </row>
    <row r="3465" spans="1:20" x14ac:dyDescent="0.3">
      <c r="A3465" s="25">
        <v>41631</v>
      </c>
      <c r="B3465" s="1">
        <v>3.133921303932</v>
      </c>
      <c r="C3465" s="1">
        <v>0.43738195487849651</v>
      </c>
      <c r="D3465" s="1">
        <v>0.8263999694070161</v>
      </c>
      <c r="E3465" s="1">
        <v>1.769340633106594</v>
      </c>
      <c r="F3465" s="1">
        <v>18.69688807132539</v>
      </c>
      <c r="G3465" s="1">
        <v>19.305809859645699</v>
      </c>
      <c r="H3465" s="1">
        <v>1.0895562688996461</v>
      </c>
      <c r="I3465" s="1">
        <v>4.8340177443086239</v>
      </c>
      <c r="J3465" s="1">
        <v>0.80277279624604281</v>
      </c>
      <c r="K3465" s="1">
        <v>16.021678308345571</v>
      </c>
      <c r="L3465" s="1">
        <v>15.538741035057781</v>
      </c>
      <c r="M3465" s="1">
        <v>5.1300208604575709E-2</v>
      </c>
      <c r="N3465" s="1">
        <v>2.1111614921558299</v>
      </c>
      <c r="O3465" s="1"/>
      <c r="P3465" s="1">
        <v>4.6254575555414714</v>
      </c>
      <c r="Q3465" s="1">
        <v>8.4598374096646065</v>
      </c>
      <c r="R3465" s="1">
        <v>0.68284630730618601</v>
      </c>
      <c r="S3465" s="1">
        <v>0.35099086920231842</v>
      </c>
      <c r="T3465" s="1">
        <v>3.0334317779090472</v>
      </c>
    </row>
    <row r="3466" spans="1:20" x14ac:dyDescent="0.3">
      <c r="A3466" s="25">
        <v>41634</v>
      </c>
      <c r="B3466" s="1">
        <v>3.1129930810582782</v>
      </c>
      <c r="C3466" s="1">
        <v>0.43632951602232961</v>
      </c>
      <c r="D3466" s="1">
        <v>0.81820994174096484</v>
      </c>
      <c r="E3466" s="1">
        <v>1.764930058782604</v>
      </c>
      <c r="F3466" s="1">
        <v>18.69861141137763</v>
      </c>
      <c r="G3466" s="1">
        <v>19.172532200404589</v>
      </c>
      <c r="H3466" s="1">
        <v>1.0892485319087091</v>
      </c>
      <c r="I3466" s="1">
        <v>4.8243082687012624</v>
      </c>
      <c r="J3466" s="1">
        <v>0.79869590043057914</v>
      </c>
      <c r="K3466" s="1">
        <v>16.02208020171841</v>
      </c>
      <c r="L3466" s="1">
        <v>15.574732889291271</v>
      </c>
      <c r="M3466" s="1">
        <v>5.0647819155045778E-2</v>
      </c>
      <c r="N3466" s="1">
        <v>2.0968572499804341</v>
      </c>
      <c r="O3466" s="1"/>
      <c r="P3466" s="1">
        <v>4.6776804635208116</v>
      </c>
      <c r="Q3466" s="1">
        <v>8.492250579759018</v>
      </c>
      <c r="R3466" s="1">
        <v>0.68099788263496552</v>
      </c>
      <c r="S3466" s="1">
        <v>0.34591874681987328</v>
      </c>
      <c r="T3466" s="1">
        <v>3.0254577672770329</v>
      </c>
    </row>
    <row r="3467" spans="1:20" x14ac:dyDescent="0.3">
      <c r="A3467" s="25">
        <v>41635</v>
      </c>
      <c r="B3467" s="1">
        <v>3.0956997096853698</v>
      </c>
      <c r="C3467" s="1">
        <v>0.43365688911887501</v>
      </c>
      <c r="D3467" s="1">
        <v>0.81761533098241501</v>
      </c>
      <c r="E3467" s="1">
        <v>1.7569278526084491</v>
      </c>
      <c r="F3467" s="1">
        <v>18.805103168067671</v>
      </c>
      <c r="G3467" s="1">
        <v>19.35602793246678</v>
      </c>
      <c r="H3467" s="1">
        <v>1.1048347861218131</v>
      </c>
      <c r="I3467" s="1">
        <v>4.796167820325004</v>
      </c>
      <c r="J3467" s="1">
        <v>0.79584966248020717</v>
      </c>
      <c r="K3467" s="1">
        <v>16.067657792448429</v>
      </c>
      <c r="L3467" s="1">
        <v>15.561738657356059</v>
      </c>
      <c r="M3467" s="1">
        <v>5.0317877177706402E-2</v>
      </c>
      <c r="N3467" s="1">
        <v>2.1024207422655139</v>
      </c>
      <c r="O3467" s="1"/>
      <c r="P3467" s="1">
        <v>4.6876276840503834</v>
      </c>
      <c r="Q3467" s="1">
        <v>8.6056966753205835</v>
      </c>
      <c r="R3467" s="1">
        <v>0.68144261032781062</v>
      </c>
      <c r="S3467" s="1">
        <v>0.34388989786965862</v>
      </c>
      <c r="T3467" s="1">
        <v>3.0281157708210382</v>
      </c>
    </row>
    <row r="3468" spans="1:20" x14ac:dyDescent="0.3">
      <c r="A3468" s="25">
        <v>41638</v>
      </c>
      <c r="B3468" s="1">
        <v>3.0659653094890258</v>
      </c>
      <c r="C3468" s="1">
        <v>0.43805821482980001</v>
      </c>
      <c r="D3468" s="1">
        <v>0.82118927670510911</v>
      </c>
      <c r="E3468" s="1">
        <v>1.760497755952364</v>
      </c>
      <c r="F3468" s="1">
        <v>18.904667339533891</v>
      </c>
      <c r="G3468" s="1">
        <v>19.568752495709109</v>
      </c>
      <c r="H3468" s="1">
        <v>1.12030601313145</v>
      </c>
      <c r="I3468" s="1">
        <v>4.8238357640931522</v>
      </c>
      <c r="J3468" s="1">
        <v>0.80335991864789735</v>
      </c>
      <c r="K3468" s="1">
        <v>16.186723406262541</v>
      </c>
      <c r="L3468" s="1">
        <v>15.59264390266949</v>
      </c>
      <c r="M3468" s="1">
        <v>5.0512589132407137E-2</v>
      </c>
      <c r="N3468" s="1">
        <v>2.1193000896034229</v>
      </c>
      <c r="O3468" s="1"/>
      <c r="P3468" s="1">
        <v>4.6975749045799544</v>
      </c>
      <c r="Q3468" s="1">
        <v>8.5765248222356139</v>
      </c>
      <c r="R3468" s="1">
        <v>0.6774388428172502</v>
      </c>
      <c r="S3468" s="1">
        <v>0.3479475957700881</v>
      </c>
      <c r="T3468" s="1">
        <v>3.0423508564678192</v>
      </c>
    </row>
    <row r="3469" spans="1:20" x14ac:dyDescent="0.3">
      <c r="A3469" s="25">
        <v>41641</v>
      </c>
      <c r="B3469" s="1">
        <v>2.9666503074249051</v>
      </c>
      <c r="C3469" s="1">
        <v>0.40944856792130663</v>
      </c>
      <c r="D3469" s="1">
        <v>0.81348690521064326</v>
      </c>
      <c r="E3469" s="1">
        <v>1.709079663293072</v>
      </c>
      <c r="F3469" s="1">
        <v>18.387462748018059</v>
      </c>
      <c r="G3469" s="1">
        <v>19.354017582684751</v>
      </c>
      <c r="H3469" s="1">
        <v>1.0949473329441419</v>
      </c>
      <c r="I3469" s="1">
        <v>4.7761969839899638</v>
      </c>
      <c r="J3469" s="1">
        <v>0.7774356387147956</v>
      </c>
      <c r="K3469" s="1">
        <v>15.86776750564251</v>
      </c>
      <c r="L3469" s="1">
        <v>15.53625114956016</v>
      </c>
      <c r="M3469" s="1">
        <v>4.9678136255971922E-2</v>
      </c>
      <c r="N3469" s="1">
        <v>2.0776615822680728</v>
      </c>
      <c r="O3469" s="1"/>
      <c r="P3469" s="1">
        <v>4.7746658637504922</v>
      </c>
      <c r="Q3469" s="1">
        <v>8.4144589715324294</v>
      </c>
      <c r="R3469" s="1">
        <v>0.66962549824560014</v>
      </c>
      <c r="S3469" s="1">
        <v>0.33780335100519798</v>
      </c>
      <c r="T3469" s="1">
        <v>2.9734790313053852</v>
      </c>
    </row>
    <row r="3470" spans="1:20" x14ac:dyDescent="0.3">
      <c r="A3470" s="25">
        <v>41642</v>
      </c>
      <c r="B3470" s="1">
        <v>3.0858144967141419</v>
      </c>
      <c r="C3470" s="1">
        <v>0.44263891317371412</v>
      </c>
      <c r="D3470" s="1">
        <v>0.82446262659345959</v>
      </c>
      <c r="E3470" s="1">
        <v>1.7307153338799051</v>
      </c>
      <c r="F3470" s="1">
        <v>18.379692704449621</v>
      </c>
      <c r="G3470" s="1">
        <v>18.96833195543886</v>
      </c>
      <c r="H3470" s="1">
        <v>1.0930588631872371</v>
      </c>
      <c r="I3470" s="1">
        <v>4.7905303852542884</v>
      </c>
      <c r="J3470" s="1">
        <v>0.81420018095577107</v>
      </c>
      <c r="K3470" s="1">
        <v>15.93624057146452</v>
      </c>
      <c r="L3470" s="1">
        <v>15.421068278651839</v>
      </c>
      <c r="M3470" s="1">
        <v>5.586985194816943E-2</v>
      </c>
      <c r="N3470" s="1">
        <v>2.041055351432822</v>
      </c>
      <c r="O3470" s="1"/>
      <c r="P3470" s="1">
        <v>4.7547714226913511</v>
      </c>
      <c r="Q3470" s="1">
        <v>8.4112176545229893</v>
      </c>
      <c r="R3470" s="1">
        <v>0.68576228918722715</v>
      </c>
      <c r="S3470" s="1">
        <v>0.37229378322793061</v>
      </c>
      <c r="T3470" s="1">
        <v>3.0112817483756751</v>
      </c>
    </row>
    <row r="3471" spans="1:20" x14ac:dyDescent="0.3">
      <c r="A3471" s="25">
        <v>41645</v>
      </c>
      <c r="B3471" s="1">
        <v>3.1056709405990461</v>
      </c>
      <c r="C3471" s="1">
        <v>0.44206729946859741</v>
      </c>
      <c r="D3471" s="1">
        <v>0.80617884506271464</v>
      </c>
      <c r="E3471" s="1">
        <v>1.7055111425408001</v>
      </c>
      <c r="F3471" s="1">
        <v>18.4419976980904</v>
      </c>
      <c r="G3471" s="1">
        <v>19.051285561416119</v>
      </c>
      <c r="H3471" s="1">
        <v>1.0964849247202619</v>
      </c>
      <c r="I3471" s="1">
        <v>4.7445835528716636</v>
      </c>
      <c r="J3471" s="1">
        <v>0.79364662541072573</v>
      </c>
      <c r="K3471" s="1">
        <v>15.84417783655365</v>
      </c>
      <c r="L3471" s="1">
        <v>15.4886077458488</v>
      </c>
      <c r="M3471" s="1">
        <v>5.5433716385360238E-2</v>
      </c>
      <c r="N3471" s="1">
        <v>2.0610054432555698</v>
      </c>
      <c r="O3471" s="1"/>
      <c r="P3471" s="1">
        <v>4.7497978122938358</v>
      </c>
      <c r="Q3471" s="1">
        <v>8.1746015123715328</v>
      </c>
      <c r="R3471" s="1">
        <v>0.67341363898694995</v>
      </c>
      <c r="S3471" s="1">
        <v>0.37229378322793061</v>
      </c>
      <c r="T3471" s="1">
        <v>3.010809214412296</v>
      </c>
    </row>
    <row r="3472" spans="1:20" x14ac:dyDescent="0.3">
      <c r="A3472" s="25">
        <v>41646</v>
      </c>
      <c r="B3472" s="1">
        <v>3.034847515223444</v>
      </c>
      <c r="C3472" s="1">
        <v>0.43678724884529979</v>
      </c>
      <c r="D3472" s="1">
        <v>0.80393414889786663</v>
      </c>
      <c r="E3472" s="1">
        <v>1.6929216544541481</v>
      </c>
      <c r="F3472" s="1">
        <v>18.125712278822839</v>
      </c>
      <c r="G3472" s="1">
        <v>19.400560443799179</v>
      </c>
      <c r="H3472" s="1">
        <v>1.0806215166564399</v>
      </c>
      <c r="I3472" s="1">
        <v>4.7132206130125844</v>
      </c>
      <c r="J3472" s="1">
        <v>0.7834290120224543</v>
      </c>
      <c r="K3472" s="1">
        <v>15.845441776661771</v>
      </c>
      <c r="L3472" s="1">
        <v>15.28055482880268</v>
      </c>
      <c r="M3472" s="1">
        <v>5.5285733092480388E-2</v>
      </c>
      <c r="N3472" s="1">
        <v>2.0111909403239419</v>
      </c>
      <c r="O3472" s="1"/>
      <c r="P3472" s="1">
        <v>4.7995339152071486</v>
      </c>
      <c r="Q3472" s="1">
        <v>8.1454296592865614</v>
      </c>
      <c r="R3472" s="1">
        <v>0.67045943181256673</v>
      </c>
      <c r="S3472" s="1">
        <v>0.37229378322793061</v>
      </c>
      <c r="T3472" s="1">
        <v>2.9787359716479722</v>
      </c>
    </row>
    <row r="3473" spans="1:20" x14ac:dyDescent="0.3">
      <c r="A3473" s="25">
        <v>41647</v>
      </c>
      <c r="B3473" s="1">
        <v>3.008115320752359</v>
      </c>
      <c r="C3473" s="1">
        <v>0.43763509724502958</v>
      </c>
      <c r="D3473" s="1">
        <v>0.82280772662565171</v>
      </c>
      <c r="E3473" s="1">
        <v>1.68809474677362</v>
      </c>
      <c r="F3473" s="1">
        <v>18.222733693321899</v>
      </c>
      <c r="G3473" s="1">
        <v>19.340924694729349</v>
      </c>
      <c r="H3473" s="1">
        <v>1.094839011941934</v>
      </c>
      <c r="I3473" s="1">
        <v>4.7309771425162683</v>
      </c>
      <c r="J3473" s="1">
        <v>0.7836773250153285</v>
      </c>
      <c r="K3473" s="1">
        <v>15.990025835249179</v>
      </c>
      <c r="L3473" s="1">
        <v>15.346287579936989</v>
      </c>
      <c r="M3473" s="1">
        <v>5.5453178470465901E-2</v>
      </c>
      <c r="N3473" s="1">
        <v>2.0143156573295</v>
      </c>
      <c r="O3473" s="1"/>
      <c r="P3473" s="1">
        <v>4.8244019666638067</v>
      </c>
      <c r="Q3473" s="1">
        <v>8.1519122933054433</v>
      </c>
      <c r="R3473" s="1">
        <v>0.66415893397552417</v>
      </c>
      <c r="S3473" s="1">
        <v>0.37229378322793061</v>
      </c>
      <c r="T3473" s="1">
        <v>2.9873597164796322</v>
      </c>
    </row>
    <row r="3474" spans="1:20" x14ac:dyDescent="0.3">
      <c r="A3474" s="25">
        <v>41648</v>
      </c>
      <c r="B3474" s="1">
        <v>2.943510560642832</v>
      </c>
      <c r="C3474" s="1">
        <v>0.4249755575785632</v>
      </c>
      <c r="D3474" s="1">
        <v>0.79465087530191902</v>
      </c>
      <c r="E3474" s="1">
        <v>1.646298972028885</v>
      </c>
      <c r="F3474" s="1">
        <v>17.660165605094001</v>
      </c>
      <c r="G3474" s="1">
        <v>18.91153478054833</v>
      </c>
      <c r="H3474" s="1">
        <v>1.081829125434304</v>
      </c>
      <c r="I3474" s="1">
        <v>4.635113065970689</v>
      </c>
      <c r="J3474" s="1">
        <v>0.7700597985903308</v>
      </c>
      <c r="K3474" s="1">
        <v>15.631811224394159</v>
      </c>
      <c r="L3474" s="1">
        <v>14.88007599491643</v>
      </c>
      <c r="M3474" s="1">
        <v>5.5516578981507532E-2</v>
      </c>
      <c r="N3474" s="1">
        <v>1.9640897628261349</v>
      </c>
      <c r="O3474" s="1"/>
      <c r="P3474" s="1">
        <v>4.7497978122938367</v>
      </c>
      <c r="Q3474" s="1">
        <v>7.9801224913428097</v>
      </c>
      <c r="R3474" s="1">
        <v>0.65013633770272317</v>
      </c>
      <c r="S3474" s="1">
        <v>0.37229378322793061</v>
      </c>
      <c r="T3474" s="1">
        <v>2.913230950974611</v>
      </c>
    </row>
    <row r="3475" spans="1:20" x14ac:dyDescent="0.3">
      <c r="A3475" s="25">
        <v>41649</v>
      </c>
      <c r="B3475" s="1">
        <v>2.9791137482158421</v>
      </c>
      <c r="C3475" s="1">
        <v>0.43071644990139851</v>
      </c>
      <c r="D3475" s="1">
        <v>0.80320840446951358</v>
      </c>
      <c r="E3475" s="1">
        <v>1.64221716668119</v>
      </c>
      <c r="F3475" s="1">
        <v>17.729329062142419</v>
      </c>
      <c r="G3475" s="1">
        <v>18.869024840318151</v>
      </c>
      <c r="H3475" s="1">
        <v>1.0997182523371269</v>
      </c>
      <c r="I3475" s="1">
        <v>4.7116089586630183</v>
      </c>
      <c r="J3475" s="1">
        <v>0.77889807295999791</v>
      </c>
      <c r="K3475" s="1">
        <v>15.6667146334918</v>
      </c>
      <c r="L3475" s="1">
        <v>15.04045501157742</v>
      </c>
      <c r="M3475" s="1">
        <v>5.6487571016300191E-2</v>
      </c>
      <c r="N3475" s="1">
        <v>1.9945801870184929</v>
      </c>
      <c r="O3475" s="1"/>
      <c r="P3475" s="1">
        <v>4.7373637866982374</v>
      </c>
      <c r="Q3475" s="1">
        <v>7.7532303004508041</v>
      </c>
      <c r="R3475" s="1">
        <v>0.64881449760505272</v>
      </c>
      <c r="S3475" s="1">
        <v>0.37229378322793061</v>
      </c>
      <c r="T3475" s="1">
        <v>2.935380980507984</v>
      </c>
    </row>
    <row r="3476" spans="1:20" x14ac:dyDescent="0.3">
      <c r="A3476" s="25">
        <v>41652</v>
      </c>
      <c r="B3476" s="1">
        <v>2.94479829908791</v>
      </c>
      <c r="C3476" s="1">
        <v>0.43878949136396062</v>
      </c>
      <c r="D3476" s="1">
        <v>0.8048663404104951</v>
      </c>
      <c r="E3476" s="1">
        <v>1.6521807570750091</v>
      </c>
      <c r="F3476" s="1">
        <v>17.570202940999451</v>
      </c>
      <c r="G3476" s="1">
        <v>18.8843791559236</v>
      </c>
      <c r="H3476" s="1">
        <v>1.087652357385378</v>
      </c>
      <c r="I3476" s="1">
        <v>4.6846611642395022</v>
      </c>
      <c r="J3476" s="1">
        <v>0.77024703221173318</v>
      </c>
      <c r="K3476" s="1">
        <v>15.61480388010764</v>
      </c>
      <c r="L3476" s="1">
        <v>14.960971014860361</v>
      </c>
      <c r="M3476" s="1">
        <v>5.6521226895048578E-2</v>
      </c>
      <c r="N3476" s="1">
        <v>1.965910632686332</v>
      </c>
      <c r="O3476" s="1"/>
      <c r="P3476" s="1">
        <v>4.7995339152071486</v>
      </c>
      <c r="Q3476" s="1">
        <v>7.4971662562426999</v>
      </c>
      <c r="R3476" s="1">
        <v>0.64586354794639722</v>
      </c>
      <c r="S3476" s="1">
        <v>0.37229378322793061</v>
      </c>
      <c r="T3476" s="1">
        <v>2.9194329592439558</v>
      </c>
    </row>
    <row r="3477" spans="1:20" x14ac:dyDescent="0.3">
      <c r="A3477" s="25">
        <v>41653</v>
      </c>
      <c r="B3477" s="1">
        <v>2.9750610493052809</v>
      </c>
      <c r="C3477" s="1">
        <v>0.4428644818254146</v>
      </c>
      <c r="D3477" s="1">
        <v>0.8050895353834191</v>
      </c>
      <c r="E3477" s="1">
        <v>1.6577441645087809</v>
      </c>
      <c r="F3477" s="1">
        <v>17.46937115230639</v>
      </c>
      <c r="G3477" s="1">
        <v>19.10734538216694</v>
      </c>
      <c r="H3477" s="1">
        <v>1.09889440114409</v>
      </c>
      <c r="I3477" s="1">
        <v>4.7005960180656006</v>
      </c>
      <c r="J3477" s="1">
        <v>0.76636284121086262</v>
      </c>
      <c r="K3477" s="1">
        <v>15.71501366729032</v>
      </c>
      <c r="L3477" s="1">
        <v>15.191577281762051</v>
      </c>
      <c r="M3477" s="1">
        <v>5.7208535746931188E-2</v>
      </c>
      <c r="N3477" s="1">
        <v>1.9655356457747031</v>
      </c>
      <c r="O3477" s="1"/>
      <c r="P3477" s="1">
        <v>4.9338213924890839</v>
      </c>
      <c r="Q3477" s="1">
        <v>7.6170949858231491</v>
      </c>
      <c r="R3477" s="1">
        <v>0.65125923366188698</v>
      </c>
      <c r="S3477" s="1">
        <v>0.37229378322793061</v>
      </c>
      <c r="T3477" s="1">
        <v>2.9357944477259399</v>
      </c>
    </row>
    <row r="3478" spans="1:20" x14ac:dyDescent="0.3">
      <c r="A3478" s="25">
        <v>41654</v>
      </c>
      <c r="B3478" s="1">
        <v>2.96485169742646</v>
      </c>
      <c r="C3478" s="1">
        <v>0.44777039750841718</v>
      </c>
      <c r="D3478" s="1">
        <v>0.81412182462555116</v>
      </c>
      <c r="E3478" s="1">
        <v>1.671319480939796</v>
      </c>
      <c r="F3478" s="1">
        <v>17.706267955085789</v>
      </c>
      <c r="G3478" s="1">
        <v>19.17550307566437</v>
      </c>
      <c r="H3478" s="1">
        <v>1.093943182915817</v>
      </c>
      <c r="I3478" s="1">
        <v>4.8044947221985259</v>
      </c>
      <c r="J3478" s="1">
        <v>0.77033919656756378</v>
      </c>
      <c r="K3478" s="1">
        <v>15.78155231453737</v>
      </c>
      <c r="L3478" s="1">
        <v>15.220282812634689</v>
      </c>
      <c r="M3478" s="1">
        <v>5.7462021452274387E-2</v>
      </c>
      <c r="N3478" s="1">
        <v>2.003283861908181</v>
      </c>
      <c r="O3478" s="1"/>
      <c r="P3478" s="1">
        <v>4.986044300468425</v>
      </c>
      <c r="Q3478" s="1">
        <v>7.6041297177853826</v>
      </c>
      <c r="R3478" s="1">
        <v>0.65378308076285541</v>
      </c>
      <c r="S3478" s="1">
        <v>0.37229378322793061</v>
      </c>
      <c r="T3478" s="1">
        <v>2.9595392793857158</v>
      </c>
    </row>
    <row r="3479" spans="1:20" x14ac:dyDescent="0.3">
      <c r="A3479" s="25">
        <v>41655</v>
      </c>
      <c r="B3479" s="1">
        <v>2.9502701383626171</v>
      </c>
      <c r="C3479" s="1">
        <v>0.44299414104991652</v>
      </c>
      <c r="D3479" s="1">
        <v>0.81196206016754624</v>
      </c>
      <c r="E3479" s="1">
        <v>1.654430834897008</v>
      </c>
      <c r="F3479" s="1">
        <v>17.781052648578338</v>
      </c>
      <c r="G3479" s="1">
        <v>18.9202282737613</v>
      </c>
      <c r="H3479" s="1">
        <v>1.082158731296859</v>
      </c>
      <c r="I3479" s="1">
        <v>4.7949905904043648</v>
      </c>
      <c r="J3479" s="1">
        <v>0.77517488720315419</v>
      </c>
      <c r="K3479" s="1">
        <v>15.70964266223703</v>
      </c>
      <c r="L3479" s="1">
        <v>14.986054841305631</v>
      </c>
      <c r="M3479" s="1">
        <v>5.7742833575460048E-2</v>
      </c>
      <c r="N3479" s="1">
        <v>1.9569816698033431</v>
      </c>
      <c r="O3479" s="1"/>
      <c r="P3479" s="1">
        <v>5.0482144289773379</v>
      </c>
      <c r="Q3479" s="1">
        <v>7.6138536688137082</v>
      </c>
      <c r="R3479" s="1">
        <v>0.64494928917342031</v>
      </c>
      <c r="S3479" s="1">
        <v>0.37229378322793061</v>
      </c>
      <c r="T3479" s="1">
        <v>2.935380980507984</v>
      </c>
    </row>
    <row r="3480" spans="1:20" x14ac:dyDescent="0.3">
      <c r="A3480" s="25">
        <v>41656</v>
      </c>
      <c r="B3480" s="1">
        <v>2.94566974345961</v>
      </c>
      <c r="C3480" s="1">
        <v>0.4350957500674672</v>
      </c>
      <c r="D3480" s="1">
        <v>0.80826936826221985</v>
      </c>
      <c r="E3480" s="1">
        <v>1.6298316280404981</v>
      </c>
      <c r="F3480" s="1">
        <v>17.636864243275252</v>
      </c>
      <c r="G3480" s="1">
        <v>18.761162644349302</v>
      </c>
      <c r="H3480" s="1">
        <v>1.063465004229267</v>
      </c>
      <c r="I3480" s="1">
        <v>4.7271523537084432</v>
      </c>
      <c r="J3480" s="1">
        <v>0.77418340031548216</v>
      </c>
      <c r="K3480" s="1">
        <v>15.56413709483456</v>
      </c>
      <c r="L3480" s="1">
        <v>14.7300784038766</v>
      </c>
      <c r="M3480" s="1">
        <v>5.7284937905941503E-2</v>
      </c>
      <c r="N3480" s="1">
        <v>1.9417063660180041</v>
      </c>
      <c r="O3480" s="1"/>
      <c r="P3480" s="1">
        <v>4.9313345874230574</v>
      </c>
      <c r="Q3480" s="1">
        <v>7.6559907899364434</v>
      </c>
      <c r="R3480" s="1">
        <v>0.63695279490184564</v>
      </c>
      <c r="S3480" s="1">
        <v>0.37229378322793061</v>
      </c>
      <c r="T3480" s="1">
        <v>2.904961606615486</v>
      </c>
    </row>
    <row r="3481" spans="1:20" x14ac:dyDescent="0.3">
      <c r="A3481" s="25">
        <v>41659</v>
      </c>
      <c r="B3481" s="1">
        <v>2.9076338163695712</v>
      </c>
      <c r="C3481" s="1">
        <v>0.43471500920926331</v>
      </c>
      <c r="D3481" s="1">
        <v>0.80528092686396091</v>
      </c>
      <c r="E3481" s="1">
        <v>1.6308301594464341</v>
      </c>
      <c r="F3481" s="1">
        <v>17.250319879794091</v>
      </c>
      <c r="G3481" s="1">
        <v>18.73325606916276</v>
      </c>
      <c r="H3481" s="1">
        <v>1.057515192795949</v>
      </c>
      <c r="I3481" s="1">
        <v>4.6933067617808684</v>
      </c>
      <c r="J3481" s="1">
        <v>0.77222226768624358</v>
      </c>
      <c r="K3481" s="1">
        <v>15.506649030224199</v>
      </c>
      <c r="L3481" s="1">
        <v>14.630883797111579</v>
      </c>
      <c r="M3481" s="1">
        <v>5.7093964327433792E-2</v>
      </c>
      <c r="N3481" s="1">
        <v>1.90969827125822</v>
      </c>
      <c r="O3481" s="1"/>
      <c r="P3481" s="1">
        <v>4.8492700178550043</v>
      </c>
      <c r="Q3481" s="1">
        <v>7.681921326011973</v>
      </c>
      <c r="R3481" s="1">
        <v>0.62920782860043034</v>
      </c>
      <c r="S3481" s="1">
        <v>0.37229378322793061</v>
      </c>
      <c r="T3481" s="1">
        <v>2.877023036030725</v>
      </c>
    </row>
    <row r="3482" spans="1:20" x14ac:dyDescent="0.3">
      <c r="A3482" s="25">
        <v>41660</v>
      </c>
      <c r="B3482" s="1">
        <v>2.9165418162361059</v>
      </c>
      <c r="C3482" s="1">
        <v>0.42707218412338299</v>
      </c>
      <c r="D3482" s="1">
        <v>0.8061330746906511</v>
      </c>
      <c r="E3482" s="1">
        <v>1.6337904637471781</v>
      </c>
      <c r="F3482" s="1">
        <v>16.737039108387929</v>
      </c>
      <c r="G3482" s="1">
        <v>18.770601495256599</v>
      </c>
      <c r="H3482" s="1">
        <v>1.054591498990836</v>
      </c>
      <c r="I3482" s="1">
        <v>4.6551757009374679</v>
      </c>
      <c r="J3482" s="1">
        <v>0.77213872154131458</v>
      </c>
      <c r="K3482" s="1">
        <v>15.402095647264611</v>
      </c>
      <c r="L3482" s="1">
        <v>14.769612942789021</v>
      </c>
      <c r="M3482" s="1">
        <v>5.7125536554825281E-2</v>
      </c>
      <c r="N3482" s="1">
        <v>1.922012703093011</v>
      </c>
      <c r="O3482" s="1"/>
      <c r="P3482" s="1">
        <v>4.8865720949072591</v>
      </c>
      <c r="Q3482" s="1">
        <v>7.7921261045640984</v>
      </c>
      <c r="R3482" s="1">
        <v>0.63757452542931181</v>
      </c>
      <c r="S3482" s="1">
        <v>0.37229378322793061</v>
      </c>
      <c r="T3482" s="1">
        <v>2.8672179562906179</v>
      </c>
    </row>
    <row r="3483" spans="1:20" x14ac:dyDescent="0.3">
      <c r="A3483" s="25">
        <v>41661</v>
      </c>
      <c r="B3483" s="1">
        <v>2.9594655781028858</v>
      </c>
      <c r="C3483" s="1">
        <v>0.44559382996104352</v>
      </c>
      <c r="D3483" s="1">
        <v>0.8162175066182662</v>
      </c>
      <c r="E3483" s="1">
        <v>1.687039261333185</v>
      </c>
      <c r="F3483" s="1">
        <v>16.970204000123459</v>
      </c>
      <c r="G3483" s="1">
        <v>19.036860539765051</v>
      </c>
      <c r="H3483" s="1">
        <v>1.057077957718483</v>
      </c>
      <c r="I3483" s="1">
        <v>4.6710847401136233</v>
      </c>
      <c r="J3483" s="1">
        <v>0.78484564164090798</v>
      </c>
      <c r="K3483" s="1">
        <v>15.56030782067003</v>
      </c>
      <c r="L3483" s="1">
        <v>14.83815738227762</v>
      </c>
      <c r="M3483" s="1">
        <v>5.8226092979030079E-2</v>
      </c>
      <c r="N3483" s="1">
        <v>1.97338047285157</v>
      </c>
      <c r="O3483" s="1"/>
      <c r="P3483" s="1">
        <v>4.9164137564959711</v>
      </c>
      <c r="Q3483" s="1">
        <v>7.9606745892861648</v>
      </c>
      <c r="R3483" s="1">
        <v>0.64688123931776831</v>
      </c>
      <c r="S3483" s="1">
        <v>0.37229378322793061</v>
      </c>
      <c r="T3483" s="1">
        <v>2.9119314825753202</v>
      </c>
    </row>
    <row r="3484" spans="1:20" x14ac:dyDescent="0.3">
      <c r="A3484" s="25">
        <v>41662</v>
      </c>
      <c r="B3484" s="1">
        <v>2.9123080507733241</v>
      </c>
      <c r="C3484" s="1">
        <v>0.44446826206537088</v>
      </c>
      <c r="D3484" s="1">
        <v>0.79577587160951158</v>
      </c>
      <c r="E3484" s="1">
        <v>1.663703093704691</v>
      </c>
      <c r="F3484" s="1">
        <v>16.561626575387141</v>
      </c>
      <c r="G3484" s="1">
        <v>18.554928928876659</v>
      </c>
      <c r="H3484" s="1">
        <v>1.046146515352727</v>
      </c>
      <c r="I3484" s="1">
        <v>4.6248258476219206</v>
      </c>
      <c r="J3484" s="1">
        <v>0.77046403671316377</v>
      </c>
      <c r="K3484" s="1">
        <v>15.223621612313851</v>
      </c>
      <c r="L3484" s="1">
        <v>14.495441089527249</v>
      </c>
      <c r="M3484" s="1">
        <v>5.7259501830499653E-2</v>
      </c>
      <c r="N3484" s="1">
        <v>1.929297971850404</v>
      </c>
      <c r="O3484" s="1"/>
      <c r="P3484" s="1">
        <v>4.899006120768318</v>
      </c>
      <c r="Q3484" s="1">
        <v>7.8472284937245984</v>
      </c>
      <c r="R3484" s="1">
        <v>0.64306584939739153</v>
      </c>
      <c r="S3484" s="1">
        <v>0.37229378322793061</v>
      </c>
      <c r="T3484" s="1">
        <v>2.8541051388068608</v>
      </c>
    </row>
    <row r="3485" spans="1:20" x14ac:dyDescent="0.3">
      <c r="A3485" s="25">
        <v>41663</v>
      </c>
      <c r="B3485" s="1">
        <v>2.8894916351077011</v>
      </c>
      <c r="C3485" s="1">
        <v>0.43485888999101918</v>
      </c>
      <c r="D3485" s="1">
        <v>0.77608488460681369</v>
      </c>
      <c r="E3485" s="1">
        <v>1.638427269680528</v>
      </c>
      <c r="F3485" s="1">
        <v>16.713126844890649</v>
      </c>
      <c r="G3485" s="1">
        <v>18.485592699480641</v>
      </c>
      <c r="H3485" s="1">
        <v>1.022446038546668</v>
      </c>
      <c r="I3485" s="1">
        <v>4.653608976871249</v>
      </c>
      <c r="J3485" s="1">
        <v>0.75373969798251861</v>
      </c>
      <c r="K3485" s="1">
        <v>15.05701209886695</v>
      </c>
      <c r="L3485" s="1">
        <v>14.267371059023629</v>
      </c>
      <c r="M3485" s="1">
        <v>5.5956984499858087E-2</v>
      </c>
      <c r="N3485" s="1">
        <v>1.8878597785093809</v>
      </c>
      <c r="O3485" s="1"/>
      <c r="P3485" s="1">
        <v>4.7895866946775802</v>
      </c>
      <c r="Q3485" s="1">
        <v>7.61709498582315</v>
      </c>
      <c r="R3485" s="1">
        <v>0.6350086690617579</v>
      </c>
      <c r="S3485" s="1">
        <v>0.37229378322793061</v>
      </c>
      <c r="T3485" s="1">
        <v>2.8226225634967612</v>
      </c>
    </row>
    <row r="3486" spans="1:20" x14ac:dyDescent="0.3">
      <c r="A3486" s="25">
        <v>41666</v>
      </c>
      <c r="B3486" s="1">
        <v>2.8771005601092718</v>
      </c>
      <c r="C3486" s="1">
        <v>0.43551010056250378</v>
      </c>
      <c r="D3486" s="1">
        <v>0.77994688922937916</v>
      </c>
      <c r="E3486" s="1">
        <v>1.6369598812220529</v>
      </c>
      <c r="F3486" s="1">
        <v>16.561372420490581</v>
      </c>
      <c r="G3486" s="1">
        <v>18.308296642613652</v>
      </c>
      <c r="H3486" s="1">
        <v>1.025401865622378</v>
      </c>
      <c r="I3486" s="1">
        <v>4.6860199582342066</v>
      </c>
      <c r="J3486" s="1">
        <v>0.75311941065441768</v>
      </c>
      <c r="K3486" s="1">
        <v>15.159662461358399</v>
      </c>
      <c r="L3486" s="1">
        <v>14.41405799384779</v>
      </c>
      <c r="M3486" s="1">
        <v>5.4630574994398558E-2</v>
      </c>
      <c r="N3486" s="1">
        <v>1.882574856923467</v>
      </c>
      <c r="O3486" s="1"/>
      <c r="P3486" s="1">
        <v>4.702548514712011</v>
      </c>
      <c r="Q3486" s="1">
        <v>7.3577896246056058</v>
      </c>
      <c r="R3486" s="1">
        <v>0.63051104711489536</v>
      </c>
      <c r="S3486" s="1">
        <v>0.37229378322793061</v>
      </c>
      <c r="T3486" s="1">
        <v>2.8175428233904412</v>
      </c>
    </row>
    <row r="3487" spans="1:20" x14ac:dyDescent="0.3">
      <c r="A3487" s="25">
        <v>41667</v>
      </c>
      <c r="B3487" s="1">
        <v>2.9038268057556298</v>
      </c>
      <c r="C3487" s="1">
        <v>0.4383913183080887</v>
      </c>
      <c r="D3487" s="1">
        <v>0.76919345708179587</v>
      </c>
      <c r="E3487" s="1">
        <v>1.6399711551252341</v>
      </c>
      <c r="F3487" s="1">
        <v>16.750428784643312</v>
      </c>
      <c r="G3487" s="1">
        <v>18.278022579191209</v>
      </c>
      <c r="H3487" s="1">
        <v>1.0303072139971861</v>
      </c>
      <c r="I3487" s="1">
        <v>4.6794999339067687</v>
      </c>
      <c r="J3487" s="1">
        <v>0.75287349968668349</v>
      </c>
      <c r="K3487" s="1">
        <v>15.147173046658279</v>
      </c>
      <c r="L3487" s="1">
        <v>14.431440807042019</v>
      </c>
      <c r="M3487" s="1">
        <v>5.4828603525792392E-2</v>
      </c>
      <c r="N3487" s="1">
        <v>1.8834508599489661</v>
      </c>
      <c r="O3487" s="1"/>
      <c r="P3487" s="1">
        <v>4.794560304809635</v>
      </c>
      <c r="Q3487" s="1">
        <v>7.2281369439968337</v>
      </c>
      <c r="R3487" s="1">
        <v>0.63262560865691209</v>
      </c>
      <c r="S3487" s="1">
        <v>0.37229378322793061</v>
      </c>
      <c r="T3487" s="1">
        <v>2.8257531010041439</v>
      </c>
    </row>
    <row r="3488" spans="1:20" x14ac:dyDescent="0.3">
      <c r="A3488" s="25">
        <v>41668</v>
      </c>
      <c r="B3488" s="1">
        <v>2.8798170048719109</v>
      </c>
      <c r="C3488" s="1">
        <v>0.42649020169667079</v>
      </c>
      <c r="D3488" s="1">
        <v>0.75469209237332868</v>
      </c>
      <c r="E3488" s="1">
        <v>1.6025484870836111</v>
      </c>
      <c r="F3488" s="1">
        <v>17.2745764182981</v>
      </c>
      <c r="G3488" s="1">
        <v>18.23964480714767</v>
      </c>
      <c r="H3488" s="1">
        <v>1.0229866155083409</v>
      </c>
      <c r="I3488" s="1">
        <v>4.8078277262092808</v>
      </c>
      <c r="J3488" s="1">
        <v>0.74289223879702171</v>
      </c>
      <c r="K3488" s="1">
        <v>14.941504368888889</v>
      </c>
      <c r="L3488" s="1">
        <v>14.097590651386209</v>
      </c>
      <c r="M3488" s="1">
        <v>5.4198120535890799E-2</v>
      </c>
      <c r="N3488" s="1">
        <v>1.8577657540706689</v>
      </c>
      <c r="O3488" s="1"/>
      <c r="P3488" s="1">
        <v>4.72492976110264</v>
      </c>
      <c r="Q3488" s="1">
        <v>7.0595884590436411</v>
      </c>
      <c r="R3488" s="1">
        <v>0.62583842778682619</v>
      </c>
      <c r="S3488" s="1">
        <v>0.37229378322793061</v>
      </c>
      <c r="T3488" s="1">
        <v>2.808978145304204</v>
      </c>
    </row>
    <row r="3489" spans="1:20" x14ac:dyDescent="0.3">
      <c r="A3489" s="25">
        <v>41669</v>
      </c>
      <c r="B3489" s="1">
        <v>2.8718061401812802</v>
      </c>
      <c r="C3489" s="1">
        <v>0.42337884993552238</v>
      </c>
      <c r="D3489" s="1">
        <v>0.749419004029932</v>
      </c>
      <c r="E3489" s="1">
        <v>1.61769480599673</v>
      </c>
      <c r="F3489" s="1">
        <v>17.087010892731641</v>
      </c>
      <c r="G3489" s="1">
        <v>18.072701431526479</v>
      </c>
      <c r="H3489" s="1">
        <v>1.0079327548972079</v>
      </c>
      <c r="I3489" s="1">
        <v>4.7099674439139658</v>
      </c>
      <c r="J3489" s="1">
        <v>0.73164635596409344</v>
      </c>
      <c r="K3489" s="1">
        <v>14.897759619392779</v>
      </c>
      <c r="L3489" s="1">
        <v>14.0356302010813</v>
      </c>
      <c r="M3489" s="1">
        <v>5.4760640193142682E-2</v>
      </c>
      <c r="N3489" s="1">
        <v>1.842231880116747</v>
      </c>
      <c r="O3489" s="1"/>
      <c r="P3489" s="1">
        <v>4.6155103350119031</v>
      </c>
      <c r="Q3489" s="1">
        <v>7.1600692865674418</v>
      </c>
      <c r="R3489" s="1">
        <v>0.62368806549741629</v>
      </c>
      <c r="S3489" s="1">
        <v>0.37229378322793061</v>
      </c>
      <c r="T3489" s="1">
        <v>2.790549320732437</v>
      </c>
    </row>
    <row r="3490" spans="1:20" x14ac:dyDescent="0.3">
      <c r="A3490" s="25">
        <v>41670</v>
      </c>
      <c r="B3490" s="1">
        <v>2.9251017705148801</v>
      </c>
      <c r="C3490" s="1">
        <v>0.41871103013452388</v>
      </c>
      <c r="D3490" s="1">
        <v>0.73937484283596511</v>
      </c>
      <c r="E3490" s="1">
        <v>1.6144093797211061</v>
      </c>
      <c r="F3490" s="1">
        <v>17.223480274052019</v>
      </c>
      <c r="G3490" s="1">
        <v>18.184660806035929</v>
      </c>
      <c r="H3490" s="1">
        <v>1.018171129624011</v>
      </c>
      <c r="I3490" s="1">
        <v>4.7531746321348303</v>
      </c>
      <c r="J3490" s="1">
        <v>0.73381958371309441</v>
      </c>
      <c r="K3490" s="1">
        <v>15.106841643531819</v>
      </c>
      <c r="L3490" s="1">
        <v>14.33719884662063</v>
      </c>
      <c r="M3490" s="1">
        <v>5.5026469645914747E-2</v>
      </c>
      <c r="N3490" s="1">
        <v>1.848858830735012</v>
      </c>
      <c r="O3490" s="1"/>
      <c r="P3490" s="1">
        <v>4.573234647562133</v>
      </c>
      <c r="Q3490" s="1">
        <v>7.2151716759590681</v>
      </c>
      <c r="R3490" s="1">
        <v>0.62380019105597917</v>
      </c>
      <c r="S3490" s="1">
        <v>0.37229378322793061</v>
      </c>
      <c r="T3490" s="1">
        <v>2.8138216184288352</v>
      </c>
    </row>
    <row r="3491" spans="1:20" x14ac:dyDescent="0.3">
      <c r="A3491" s="25">
        <v>41673</v>
      </c>
      <c r="B3491" s="1">
        <v>2.8671102497181891</v>
      </c>
      <c r="C3491" s="1">
        <v>0.40343254553504382</v>
      </c>
      <c r="D3491" s="1">
        <v>0.71677539507642574</v>
      </c>
      <c r="E3491" s="1">
        <v>1.585941668679882</v>
      </c>
      <c r="F3491" s="1">
        <v>16.672713543086651</v>
      </c>
      <c r="G3491" s="1">
        <v>17.45719410703834</v>
      </c>
      <c r="H3491" s="1">
        <v>0.9958002586129856</v>
      </c>
      <c r="I3491" s="1">
        <v>4.6319557770257127</v>
      </c>
      <c r="J3491" s="1">
        <v>0.71438329925762201</v>
      </c>
      <c r="K3491" s="1">
        <v>14.70561799942244</v>
      </c>
      <c r="L3491" s="1">
        <v>13.96338311419276</v>
      </c>
      <c r="M3491" s="1">
        <v>5.3626510508002101E-2</v>
      </c>
      <c r="N3491" s="1">
        <v>1.755292679987599</v>
      </c>
      <c r="O3491" s="1"/>
      <c r="P3491" s="1">
        <v>4.543392985973421</v>
      </c>
      <c r="Q3491" s="1">
        <v>6.8391789021705156</v>
      </c>
      <c r="R3491" s="1">
        <v>0.61692365310239261</v>
      </c>
      <c r="S3491" s="1">
        <v>0.37229378322793061</v>
      </c>
      <c r="T3491" s="1">
        <v>2.7257531010041451</v>
      </c>
    </row>
    <row r="3492" spans="1:20" x14ac:dyDescent="0.3">
      <c r="A3492" s="25">
        <v>41674</v>
      </c>
      <c r="B3492" s="1">
        <v>2.8500856710053259</v>
      </c>
      <c r="C3492" s="1">
        <v>0.40834906606507848</v>
      </c>
      <c r="D3492" s="1">
        <v>0.74929975131732129</v>
      </c>
      <c r="E3492" s="1">
        <v>1.591694161263141</v>
      </c>
      <c r="F3492" s="1">
        <v>16.94304174836504</v>
      </c>
      <c r="G3492" s="1">
        <v>17.58463786420192</v>
      </c>
      <c r="H3492" s="1">
        <v>1.0342247065143211</v>
      </c>
      <c r="I3492" s="1">
        <v>4.6374261018509433</v>
      </c>
      <c r="J3492" s="1">
        <v>0.72478401128863457</v>
      </c>
      <c r="K3492" s="1">
        <v>15.020490889782581</v>
      </c>
      <c r="L3492" s="1">
        <v>14.463618893797189</v>
      </c>
      <c r="M3492" s="1">
        <v>5.4135549257579192E-2</v>
      </c>
      <c r="N3492" s="1">
        <v>1.783091863461161</v>
      </c>
      <c r="O3492" s="1"/>
      <c r="P3492" s="1">
        <v>4.6254575555414741</v>
      </c>
      <c r="Q3492" s="1">
        <v>6.9040052423593377</v>
      </c>
      <c r="R3492" s="1">
        <v>0.62641882136539806</v>
      </c>
      <c r="S3492" s="1">
        <v>0.37229378322793061</v>
      </c>
      <c r="T3492" s="1">
        <v>2.774010632014186</v>
      </c>
    </row>
    <row r="3493" spans="1:20" x14ac:dyDescent="0.3">
      <c r="A3493" s="25">
        <v>41675</v>
      </c>
      <c r="B3493" s="1">
        <v>2.7901915251177871</v>
      </c>
      <c r="C3493" s="1">
        <v>0.40773764093415299</v>
      </c>
      <c r="D3493" s="1">
        <v>0.74603870619779944</v>
      </c>
      <c r="E3493" s="1">
        <v>1.56861314263732</v>
      </c>
      <c r="F3493" s="1">
        <v>17.072878963636661</v>
      </c>
      <c r="G3493" s="1">
        <v>17.30440718217978</v>
      </c>
      <c r="H3493" s="1">
        <v>1.047756786603214</v>
      </c>
      <c r="I3493" s="1">
        <v>4.5213932360950579</v>
      </c>
      <c r="J3493" s="1">
        <v>0.70990485909595302</v>
      </c>
      <c r="K3493" s="1">
        <v>15.094763366284051</v>
      </c>
      <c r="L3493" s="1">
        <v>14.35775648236333</v>
      </c>
      <c r="M3493" s="1">
        <v>5.3780281836251588E-2</v>
      </c>
      <c r="N3493" s="1">
        <v>1.7463802951766509</v>
      </c>
      <c r="O3493" s="1"/>
      <c r="P3493" s="1">
        <v>4.6130235299458757</v>
      </c>
      <c r="Q3493" s="1">
        <v>6.7549046596939188</v>
      </c>
      <c r="R3493" s="1">
        <v>0.62268840722370344</v>
      </c>
      <c r="S3493" s="1">
        <v>0.37229378322793061</v>
      </c>
      <c r="T3493" s="1">
        <v>2.753927938570595</v>
      </c>
    </row>
    <row r="3494" spans="1:20" x14ac:dyDescent="0.3">
      <c r="A3494" s="25">
        <v>41676</v>
      </c>
      <c r="B3494" s="1">
        <v>2.8588459464160318</v>
      </c>
      <c r="C3494" s="1">
        <v>0.41897853593527762</v>
      </c>
      <c r="D3494" s="1">
        <v>0.74259381016699477</v>
      </c>
      <c r="E3494" s="1">
        <v>1.591044022824825</v>
      </c>
      <c r="F3494" s="1">
        <v>17.558454303773381</v>
      </c>
      <c r="G3494" s="1">
        <v>17.777622222463819</v>
      </c>
      <c r="H3494" s="1">
        <v>1.074271141076375</v>
      </c>
      <c r="I3494" s="1">
        <v>4.6118205642372541</v>
      </c>
      <c r="J3494" s="1">
        <v>0.7220945346704255</v>
      </c>
      <c r="K3494" s="1">
        <v>15.56616115506784</v>
      </c>
      <c r="L3494" s="1">
        <v>14.714717680429199</v>
      </c>
      <c r="M3494" s="1">
        <v>5.3892268434816148E-2</v>
      </c>
      <c r="N3494" s="1">
        <v>1.7897231994154821</v>
      </c>
      <c r="O3494" s="1"/>
      <c r="P3494" s="1">
        <v>4.6627596325937288</v>
      </c>
      <c r="Q3494" s="1">
        <v>7.1179321654447056</v>
      </c>
      <c r="R3494" s="1">
        <v>0.62481232845589507</v>
      </c>
      <c r="S3494" s="1">
        <v>0.37229378322793061</v>
      </c>
      <c r="T3494" s="1">
        <v>2.8197282929710679</v>
      </c>
    </row>
    <row r="3495" spans="1:20" x14ac:dyDescent="0.3">
      <c r="A3495" s="25">
        <v>41677</v>
      </c>
      <c r="B3495" s="1">
        <v>2.854741410360881</v>
      </c>
      <c r="C3495" s="1">
        <v>0.42254670709507608</v>
      </c>
      <c r="D3495" s="1">
        <v>0.76239954545397359</v>
      </c>
      <c r="E3495" s="1">
        <v>1.609705591810652</v>
      </c>
      <c r="F3495" s="1">
        <v>17.569145680927459</v>
      </c>
      <c r="G3495" s="1">
        <v>17.957504393045919</v>
      </c>
      <c r="H3495" s="1">
        <v>1.1031470110697119</v>
      </c>
      <c r="I3495" s="1">
        <v>4.6754345586108981</v>
      </c>
      <c r="J3495" s="1">
        <v>0.72130371520406045</v>
      </c>
      <c r="K3495" s="1">
        <v>15.50278610303916</v>
      </c>
      <c r="L3495" s="1">
        <v>14.79340652875854</v>
      </c>
      <c r="M3495" s="1">
        <v>5.4855612683910857E-2</v>
      </c>
      <c r="N3495" s="1">
        <v>1.813860142671021</v>
      </c>
      <c r="O3495" s="1"/>
      <c r="P3495" s="1">
        <v>4.7622318381548956</v>
      </c>
      <c r="Q3495" s="1">
        <v>7.1924824566618533</v>
      </c>
      <c r="R3495" s="1">
        <v>0.6340274838641009</v>
      </c>
      <c r="S3495" s="1">
        <v>0.37229378322793061</v>
      </c>
      <c r="T3495" s="1">
        <v>2.839515652687548</v>
      </c>
    </row>
    <row r="3496" spans="1:20" x14ac:dyDescent="0.3">
      <c r="A3496" s="25">
        <v>41680</v>
      </c>
      <c r="B3496" s="1">
        <v>2.8238652285208889</v>
      </c>
      <c r="C3496" s="1">
        <v>0.41858932868130871</v>
      </c>
      <c r="D3496" s="1">
        <v>0.75328703119492002</v>
      </c>
      <c r="E3496" s="1">
        <v>1.591965378074478</v>
      </c>
      <c r="F3496" s="1">
        <v>17.254158664040041</v>
      </c>
      <c r="G3496" s="1">
        <v>17.609492293426651</v>
      </c>
      <c r="H3496" s="1">
        <v>1.096272617115384</v>
      </c>
      <c r="I3496" s="1">
        <v>4.591494937102504</v>
      </c>
      <c r="J3496" s="1">
        <v>0.71530516823614509</v>
      </c>
      <c r="K3496" s="1">
        <v>15.432854067442401</v>
      </c>
      <c r="L3496" s="1">
        <v>14.787869645412981</v>
      </c>
      <c r="M3496" s="1">
        <v>5.4929593934883537E-2</v>
      </c>
      <c r="N3496" s="1">
        <v>1.8239690355211451</v>
      </c>
      <c r="O3496" s="1"/>
      <c r="P3496" s="1">
        <v>4.7149825405730708</v>
      </c>
      <c r="Q3496" s="1">
        <v>7.1924824566618533</v>
      </c>
      <c r="R3496" s="1">
        <v>0.62744270548607795</v>
      </c>
      <c r="S3496" s="1">
        <v>0.37229378322793061</v>
      </c>
      <c r="T3496" s="1">
        <v>2.818074424099243</v>
      </c>
    </row>
    <row r="3497" spans="1:20" x14ac:dyDescent="0.3">
      <c r="A3497" s="25">
        <v>41681</v>
      </c>
      <c r="B3497" s="1">
        <v>2.8549717064816562</v>
      </c>
      <c r="C3497" s="1">
        <v>0.42411959927797632</v>
      </c>
      <c r="D3497" s="1">
        <v>0.78749631717176871</v>
      </c>
      <c r="E3497" s="1">
        <v>1.5922313795673091</v>
      </c>
      <c r="F3497" s="1">
        <v>17.522647467875391</v>
      </c>
      <c r="G3497" s="1">
        <v>17.931121096109241</v>
      </c>
      <c r="H3497" s="1">
        <v>1.096580651376345</v>
      </c>
      <c r="I3497" s="1">
        <v>4.6480087548877496</v>
      </c>
      <c r="J3497" s="1">
        <v>0.72600926164891511</v>
      </c>
      <c r="K3497" s="1">
        <v>15.717829807509119</v>
      </c>
      <c r="L3497" s="1">
        <v>14.89297703651987</v>
      </c>
      <c r="M3497" s="1">
        <v>5.578662958139749E-2</v>
      </c>
      <c r="N3497" s="1">
        <v>1.870484385388866</v>
      </c>
      <c r="O3497" s="1"/>
      <c r="P3497" s="1">
        <v>4.8368359922594077</v>
      </c>
      <c r="Q3497" s="1">
        <v>7.7824021535357737</v>
      </c>
      <c r="R3497" s="1">
        <v>0.6371244664430068</v>
      </c>
      <c r="S3497" s="1">
        <v>0.37229378322793061</v>
      </c>
      <c r="T3497" s="1">
        <v>2.8624926166568332</v>
      </c>
    </row>
    <row r="3498" spans="1:20" x14ac:dyDescent="0.3">
      <c r="A3498" s="25">
        <v>41682</v>
      </c>
      <c r="B3498" s="1">
        <v>2.897751727663286</v>
      </c>
      <c r="C3498" s="1">
        <v>0.41953773042682252</v>
      </c>
      <c r="D3498" s="1">
        <v>0.77631134278103164</v>
      </c>
      <c r="E3498" s="1">
        <v>1.589250313779818</v>
      </c>
      <c r="F3498" s="1">
        <v>17.504807328462281</v>
      </c>
      <c r="G3498" s="1">
        <v>17.628255354347001</v>
      </c>
      <c r="H3498" s="1">
        <v>1.096327998074933</v>
      </c>
      <c r="I3498" s="1">
        <v>4.6359273338758751</v>
      </c>
      <c r="J3498" s="1">
        <v>0.72601970302189733</v>
      </c>
      <c r="K3498" s="1">
        <v>15.460771955731399</v>
      </c>
      <c r="L3498" s="1">
        <v>14.803872782321569</v>
      </c>
      <c r="M3498" s="1">
        <v>5.556348723202266E-2</v>
      </c>
      <c r="N3498" s="1">
        <v>1.8677492910587139</v>
      </c>
      <c r="O3498" s="1"/>
      <c r="P3498" s="1">
        <v>4.8865720949072609</v>
      </c>
      <c r="Q3498" s="1">
        <v>7.5360620603559934</v>
      </c>
      <c r="R3498" s="1">
        <v>0.63302389498640521</v>
      </c>
      <c r="S3498" s="1">
        <v>0.37229378322793061</v>
      </c>
      <c r="T3498" s="1">
        <v>2.8479621972829401</v>
      </c>
    </row>
    <row r="3499" spans="1:20" x14ac:dyDescent="0.3">
      <c r="A3499" s="25">
        <v>41683</v>
      </c>
      <c r="B3499" s="1">
        <v>2.8428419073084639</v>
      </c>
      <c r="C3499" s="1">
        <v>0.4125291869180342</v>
      </c>
      <c r="D3499" s="1">
        <v>0.78405545024514167</v>
      </c>
      <c r="E3499" s="1">
        <v>1.5811107046417789</v>
      </c>
      <c r="F3499" s="1">
        <v>17.475411835414281</v>
      </c>
      <c r="G3499" s="1">
        <v>17.690296475444871</v>
      </c>
      <c r="H3499" s="1">
        <v>1.0922517405478389</v>
      </c>
      <c r="I3499" s="1">
        <v>4.5992243630871759</v>
      </c>
      <c r="J3499" s="1">
        <v>0.71496973453541635</v>
      </c>
      <c r="K3499" s="1">
        <v>15.322363018759759</v>
      </c>
      <c r="L3499" s="1">
        <v>14.63963004823017</v>
      </c>
      <c r="M3499" s="1">
        <v>5.5100203041332431E-2</v>
      </c>
      <c r="N3499" s="1">
        <v>1.832729718381795</v>
      </c>
      <c r="O3499" s="1"/>
      <c r="P3499" s="1">
        <v>5.0034519364615413</v>
      </c>
      <c r="Q3499" s="1">
        <v>7.1989650906807352</v>
      </c>
      <c r="R3499" s="1">
        <v>0.63348968297894293</v>
      </c>
      <c r="S3499" s="1">
        <v>0.37229378322793061</v>
      </c>
      <c r="T3499" s="1">
        <v>2.8240992321323199</v>
      </c>
    </row>
    <row r="3500" spans="1:20" x14ac:dyDescent="0.3">
      <c r="A3500" s="25">
        <v>41684</v>
      </c>
      <c r="B3500" s="1">
        <v>2.810093107771634</v>
      </c>
      <c r="C3500" s="1">
        <v>0.41900801484710393</v>
      </c>
      <c r="D3500" s="1">
        <v>0.79027332696664987</v>
      </c>
      <c r="E3500" s="1">
        <v>1.592833965589995</v>
      </c>
      <c r="F3500" s="1">
        <v>17.577224392354921</v>
      </c>
      <c r="G3500" s="1">
        <v>17.945391351921881</v>
      </c>
      <c r="H3500" s="1">
        <v>1.0914604629040789</v>
      </c>
      <c r="I3500" s="1">
        <v>4.6853863330410794</v>
      </c>
      <c r="J3500" s="1">
        <v>0.74628056021861267</v>
      </c>
      <c r="K3500" s="1">
        <v>15.53453059261491</v>
      </c>
      <c r="L3500" s="1">
        <v>14.740214531917619</v>
      </c>
      <c r="M3500" s="1">
        <v>5.5289799579987767E-2</v>
      </c>
      <c r="N3500" s="1">
        <v>1.8380712034269799</v>
      </c>
      <c r="O3500" s="1"/>
      <c r="P3500" s="1">
        <v>4.9736102748728293</v>
      </c>
      <c r="Q3500" s="1">
        <v>7.4777183541860524</v>
      </c>
      <c r="R3500" s="1">
        <v>0.62836171285795206</v>
      </c>
      <c r="S3500" s="1">
        <v>0.37229378322793061</v>
      </c>
      <c r="T3500" s="1">
        <v>2.8470761961016051</v>
      </c>
    </row>
    <row r="3501" spans="1:20" x14ac:dyDescent="0.3">
      <c r="A3501" s="25">
        <v>41687</v>
      </c>
      <c r="B3501" s="1">
        <v>2.7105706652615451</v>
      </c>
      <c r="C3501" s="1">
        <v>0.42088308967137861</v>
      </c>
      <c r="D3501" s="1">
        <v>0.7641921798045378</v>
      </c>
      <c r="E3501" s="1">
        <v>1.56355880029529</v>
      </c>
      <c r="F3501" s="1">
        <v>17.30975379007414</v>
      </c>
      <c r="G3501" s="1">
        <v>17.786265290673342</v>
      </c>
      <c r="H3501" s="1">
        <v>1.0775327411442941</v>
      </c>
      <c r="I3501" s="1">
        <v>4.599288728942927</v>
      </c>
      <c r="J3501" s="1">
        <v>0.74107161275323519</v>
      </c>
      <c r="K3501" s="1">
        <v>15.431044505375009</v>
      </c>
      <c r="L3501" s="1">
        <v>14.60123079308481</v>
      </c>
      <c r="M3501" s="1">
        <v>5.4071838513375242E-2</v>
      </c>
      <c r="N3501" s="1">
        <v>1.820751578702521</v>
      </c>
      <c r="O3501" s="1"/>
      <c r="P3501" s="1">
        <v>4.8865720949072609</v>
      </c>
      <c r="Q3501" s="1">
        <v>7.1244147994635894</v>
      </c>
      <c r="R3501" s="1">
        <v>0.61705870673800745</v>
      </c>
      <c r="S3501" s="1">
        <v>0.37229378322793061</v>
      </c>
      <c r="T3501" s="1">
        <v>2.8101594802126511</v>
      </c>
    </row>
    <row r="3502" spans="1:20" x14ac:dyDescent="0.3">
      <c r="A3502" s="25">
        <v>41688</v>
      </c>
      <c r="B3502" s="1">
        <v>2.603209737058243</v>
      </c>
      <c r="C3502" s="1">
        <v>0.39521766558695409</v>
      </c>
      <c r="D3502" s="1">
        <v>0.74229985570324586</v>
      </c>
      <c r="E3502" s="1">
        <v>1.5398945473734349</v>
      </c>
      <c r="F3502" s="1">
        <v>16.999897605713169</v>
      </c>
      <c r="G3502" s="1">
        <v>17.289421704301819</v>
      </c>
      <c r="H3502" s="1">
        <v>1.0319742464376449</v>
      </c>
      <c r="I3502" s="1">
        <v>4.5485689266599181</v>
      </c>
      <c r="J3502" s="1">
        <v>0.72185050989840505</v>
      </c>
      <c r="K3502" s="1">
        <v>15.29386050094458</v>
      </c>
      <c r="L3502" s="1">
        <v>14.481251399514401</v>
      </c>
      <c r="M3502" s="1">
        <v>5.2870873040975562E-2</v>
      </c>
      <c r="N3502" s="1">
        <v>1.780246077704315</v>
      </c>
      <c r="O3502" s="1"/>
      <c r="P3502" s="1">
        <v>4.839322797325436</v>
      </c>
      <c r="Q3502" s="1">
        <v>6.8391789021705156</v>
      </c>
      <c r="R3502" s="1">
        <v>0.61168698216581441</v>
      </c>
      <c r="S3502" s="1">
        <v>0.37229378322793061</v>
      </c>
      <c r="T3502" s="1">
        <v>2.7524512699350372</v>
      </c>
    </row>
    <row r="3503" spans="1:20" x14ac:dyDescent="0.3">
      <c r="A3503" s="25">
        <v>41689</v>
      </c>
      <c r="B3503" s="1">
        <v>2.680991210178028</v>
      </c>
      <c r="C3503" s="1">
        <v>0.40704812673887569</v>
      </c>
      <c r="D3503" s="1">
        <v>0.77403460623292075</v>
      </c>
      <c r="E3503" s="1">
        <v>1.547735479246015</v>
      </c>
      <c r="F3503" s="1">
        <v>17.24574575553471</v>
      </c>
      <c r="G3503" s="1">
        <v>17.518027112284351</v>
      </c>
      <c r="H3503" s="1">
        <v>1.019717804445742</v>
      </c>
      <c r="I3503" s="1">
        <v>4.5591511074347926</v>
      </c>
      <c r="J3503" s="1">
        <v>0.73263812006987461</v>
      </c>
      <c r="K3503" s="1">
        <v>15.499554583578121</v>
      </c>
      <c r="L3503" s="1">
        <v>14.678278932696999</v>
      </c>
      <c r="M3503" s="1">
        <v>5.1556076302504007E-2</v>
      </c>
      <c r="N3503" s="1">
        <v>1.7906056977250131</v>
      </c>
      <c r="O3503" s="1"/>
      <c r="P3503" s="1">
        <v>4.9363081978205754</v>
      </c>
      <c r="Q3503" s="1">
        <v>6.8715920722649271</v>
      </c>
      <c r="R3503" s="1">
        <v>0.613572952945448</v>
      </c>
      <c r="S3503" s="1">
        <v>0.37229378322793061</v>
      </c>
      <c r="T3503" s="1">
        <v>2.7849970466627392</v>
      </c>
    </row>
    <row r="3504" spans="1:20" x14ac:dyDescent="0.3">
      <c r="A3504" s="25">
        <v>41690</v>
      </c>
      <c r="B3504" s="1">
        <v>2.7351698526910249</v>
      </c>
      <c r="C3504" s="1">
        <v>0.40433498738139673</v>
      </c>
      <c r="D3504" s="1">
        <v>0.79211611562437312</v>
      </c>
      <c r="E3504" s="1">
        <v>1.568042632655841</v>
      </c>
      <c r="F3504" s="1">
        <v>17.175379168355931</v>
      </c>
      <c r="G3504" s="1">
        <v>17.749303483107742</v>
      </c>
      <c r="H3504" s="1">
        <v>1.0425453430063261</v>
      </c>
      <c r="I3504" s="1">
        <v>4.5763349109765228</v>
      </c>
      <c r="J3504" s="1">
        <v>0.74800838218189358</v>
      </c>
      <c r="K3504" s="1">
        <v>15.417977523403691</v>
      </c>
      <c r="L3504" s="1">
        <v>14.70515055260862</v>
      </c>
      <c r="M3504" s="1">
        <v>5.1013769812241823E-2</v>
      </c>
      <c r="N3504" s="1">
        <v>1.78797307022892</v>
      </c>
      <c r="O3504" s="1"/>
      <c r="P3504" s="1">
        <v>4.8467832127889787</v>
      </c>
      <c r="Q3504" s="1">
        <v>7.072553727081405</v>
      </c>
      <c r="R3504" s="1">
        <v>0.61732799327534627</v>
      </c>
      <c r="S3504" s="1">
        <v>0.37229378322793061</v>
      </c>
      <c r="T3504" s="1">
        <v>2.79314825753102</v>
      </c>
    </row>
    <row r="3505" spans="1:20" x14ac:dyDescent="0.3">
      <c r="A3505" s="25">
        <v>41691</v>
      </c>
      <c r="B3505" s="1">
        <v>2.7310790476644118</v>
      </c>
      <c r="C3505" s="1">
        <v>0.40930474970381542</v>
      </c>
      <c r="D3505" s="1">
        <v>0.79737717029330635</v>
      </c>
      <c r="E3505" s="1">
        <v>1.581537279626392</v>
      </c>
      <c r="F3505" s="1">
        <v>17.077430481310781</v>
      </c>
      <c r="G3505" s="1">
        <v>17.616799284731592</v>
      </c>
      <c r="H3505" s="1">
        <v>1.0569751925779609</v>
      </c>
      <c r="I3505" s="1">
        <v>4.5669951903003394</v>
      </c>
      <c r="J3505" s="1">
        <v>0.74550308222117045</v>
      </c>
      <c r="K3505" s="1">
        <v>15.519062286392989</v>
      </c>
      <c r="L3505" s="1">
        <v>14.827705305756981</v>
      </c>
      <c r="M3505" s="1">
        <v>5.0893558078615529E-2</v>
      </c>
      <c r="N3505" s="1">
        <v>1.790399730953137</v>
      </c>
      <c r="O3505" s="1"/>
      <c r="P3505" s="1">
        <v>4.8940325103708036</v>
      </c>
      <c r="Q3505" s="1">
        <v>7.1795171886240894</v>
      </c>
      <c r="R3505" s="1">
        <v>0.61806700106683476</v>
      </c>
      <c r="S3505" s="1">
        <v>0.37229378322793061</v>
      </c>
      <c r="T3505" s="1">
        <v>2.798582398109875</v>
      </c>
    </row>
    <row r="3506" spans="1:20" x14ac:dyDescent="0.3">
      <c r="A3506" s="25">
        <v>41694</v>
      </c>
      <c r="B3506" s="1">
        <v>2.7250388127671519</v>
      </c>
      <c r="C3506" s="1">
        <v>0.40476535828137522</v>
      </c>
      <c r="D3506" s="1">
        <v>0.8040692462526009</v>
      </c>
      <c r="E3506" s="1">
        <v>1.5778873616754889</v>
      </c>
      <c r="F3506" s="1">
        <v>16.753921618854282</v>
      </c>
      <c r="G3506" s="1">
        <v>17.62313843653445</v>
      </c>
      <c r="H3506" s="1">
        <v>1.079721509380994</v>
      </c>
      <c r="I3506" s="1">
        <v>4.5040841544887726</v>
      </c>
      <c r="J3506" s="1">
        <v>0.75822683158201121</v>
      </c>
      <c r="K3506" s="1">
        <v>15.572835749729951</v>
      </c>
      <c r="L3506" s="1">
        <v>14.883089110890349</v>
      </c>
      <c r="M3506" s="1">
        <v>5.036098446992323E-2</v>
      </c>
      <c r="N3506" s="1">
        <v>1.823073418740853</v>
      </c>
      <c r="O3506" s="1"/>
      <c r="P3506" s="1">
        <v>4.9462554183501464</v>
      </c>
      <c r="Q3506" s="1">
        <v>7.0887603123597369</v>
      </c>
      <c r="R3506" s="1">
        <v>0.61855763813324904</v>
      </c>
      <c r="S3506" s="1">
        <v>0.37229378322793061</v>
      </c>
      <c r="T3506" s="1">
        <v>2.7993502658003648</v>
      </c>
    </row>
    <row r="3507" spans="1:20" x14ac:dyDescent="0.3">
      <c r="A3507" s="25">
        <v>41695</v>
      </c>
      <c r="B3507" s="1">
        <v>2.6764613070414791</v>
      </c>
      <c r="C3507" s="1">
        <v>0.39744913074766741</v>
      </c>
      <c r="D3507" s="1">
        <v>0.78891166072050301</v>
      </c>
      <c r="E3507" s="1">
        <v>1.575726802360105</v>
      </c>
      <c r="F3507" s="1">
        <v>16.310964845002321</v>
      </c>
      <c r="G3507" s="1">
        <v>17.540029623690099</v>
      </c>
      <c r="H3507" s="1">
        <v>1.096774631029894</v>
      </c>
      <c r="I3507" s="1">
        <v>4.4097809104453187</v>
      </c>
      <c r="J3507" s="1">
        <v>0.75055348644814979</v>
      </c>
      <c r="K3507" s="1">
        <v>15.45595144881138</v>
      </c>
      <c r="L3507" s="1">
        <v>14.689522654450309</v>
      </c>
      <c r="M3507" s="1">
        <v>4.9705331081845702E-2</v>
      </c>
      <c r="N3507" s="1">
        <v>1.7824803530184301</v>
      </c>
      <c r="O3507" s="1"/>
      <c r="P3507" s="1">
        <v>4.9562026388797156</v>
      </c>
      <c r="Q3507" s="1">
        <v>7.0368992399775516</v>
      </c>
      <c r="R3507" s="1">
        <v>0.61973391967405533</v>
      </c>
      <c r="S3507" s="1">
        <v>0.37229378322793061</v>
      </c>
      <c r="T3507" s="1">
        <v>2.7593030124040272</v>
      </c>
    </row>
    <row r="3508" spans="1:20" x14ac:dyDescent="0.3">
      <c r="A3508" s="25">
        <v>41696</v>
      </c>
      <c r="B3508" s="1">
        <v>2.6925304105469912</v>
      </c>
      <c r="C3508" s="1">
        <v>0.39629531406345642</v>
      </c>
      <c r="D3508" s="1">
        <v>0.78857481044272715</v>
      </c>
      <c r="E3508" s="1">
        <v>1.596457706521931</v>
      </c>
      <c r="F3508" s="1">
        <v>16.270352686216</v>
      </c>
      <c r="G3508" s="1">
        <v>17.60560567601954</v>
      </c>
      <c r="H3508" s="1">
        <v>1.135535826088758</v>
      </c>
      <c r="I3508" s="1">
        <v>4.4336405106745289</v>
      </c>
      <c r="J3508" s="1">
        <v>0.76212852286096278</v>
      </c>
      <c r="K3508" s="1">
        <v>15.33562484736464</v>
      </c>
      <c r="L3508" s="1">
        <v>14.5982955531023</v>
      </c>
      <c r="M3508" s="1">
        <v>4.99245997614104E-2</v>
      </c>
      <c r="N3508" s="1">
        <v>1.736595523078116</v>
      </c>
      <c r="O3508" s="1"/>
      <c r="P3508" s="1">
        <v>5.1626074652001339</v>
      </c>
      <c r="Q3508" s="1">
        <v>6.9688315827792877</v>
      </c>
      <c r="R3508" s="1">
        <v>0.62124282391508434</v>
      </c>
      <c r="S3508" s="1">
        <v>0.37229378322793061</v>
      </c>
      <c r="T3508" s="1">
        <v>2.7524512699350372</v>
      </c>
    </row>
    <row r="3509" spans="1:20" x14ac:dyDescent="0.3">
      <c r="A3509" s="25">
        <v>41697</v>
      </c>
      <c r="B3509" s="1">
        <v>2.7761150129740382</v>
      </c>
      <c r="C3509" s="1">
        <v>0.41374885413100793</v>
      </c>
      <c r="D3509" s="1">
        <v>0.82190498718384464</v>
      </c>
      <c r="E3509" s="1">
        <v>1.619339621074668</v>
      </c>
      <c r="F3509" s="1">
        <v>16.46146065197512</v>
      </c>
      <c r="G3509" s="1">
        <v>18.003335738605429</v>
      </c>
      <c r="H3509" s="1">
        <v>1.137770495524681</v>
      </c>
      <c r="I3509" s="1">
        <v>4.477961958460182</v>
      </c>
      <c r="J3509" s="1">
        <v>0.78205622085052662</v>
      </c>
      <c r="K3509" s="1">
        <v>15.718133815298071</v>
      </c>
      <c r="L3509" s="1">
        <v>14.93059610617726</v>
      </c>
      <c r="M3509" s="1">
        <v>5.0633006445305759E-2</v>
      </c>
      <c r="N3509" s="1">
        <v>1.781256867677903</v>
      </c>
      <c r="O3509" s="1"/>
      <c r="P3509" s="1">
        <v>5.2595928656952733</v>
      </c>
      <c r="Q3509" s="1">
        <v>7.2411022120345967</v>
      </c>
      <c r="R3509" s="1">
        <v>0.631259405032643</v>
      </c>
      <c r="S3509" s="1">
        <v>0.37229378322793061</v>
      </c>
      <c r="T3509" s="1">
        <v>2.811931482575321</v>
      </c>
    </row>
    <row r="3510" spans="1:20" x14ac:dyDescent="0.3">
      <c r="A3510" s="25">
        <v>41698</v>
      </c>
      <c r="B3510" s="1">
        <v>2.7641327914881191</v>
      </c>
      <c r="C3510" s="1">
        <v>0.40372609724406539</v>
      </c>
      <c r="D3510" s="1">
        <v>0.81925674806240112</v>
      </c>
      <c r="E3510" s="1">
        <v>1.603532049574202</v>
      </c>
      <c r="F3510" s="1">
        <v>16.233848059397609</v>
      </c>
      <c r="G3510" s="1">
        <v>18.155167638210479</v>
      </c>
      <c r="H3510" s="1">
        <v>1.1592117295682931</v>
      </c>
      <c r="I3510" s="1">
        <v>4.4178671734268011</v>
      </c>
      <c r="J3510" s="1">
        <v>0.75858406655803889</v>
      </c>
      <c r="K3510" s="1">
        <v>15.62420739584187</v>
      </c>
      <c r="L3510" s="1">
        <v>14.8920770616129</v>
      </c>
      <c r="M3510" s="1">
        <v>4.9855353746945767E-2</v>
      </c>
      <c r="N3510" s="1">
        <v>1.7298353315157391</v>
      </c>
      <c r="O3510" s="1"/>
      <c r="P3510" s="1">
        <v>5.2098567627819596</v>
      </c>
      <c r="Q3510" s="1">
        <v>6.9688315827792868</v>
      </c>
      <c r="R3510" s="1">
        <v>0.61664008797334424</v>
      </c>
      <c r="S3510" s="1">
        <v>0.37229378322793061</v>
      </c>
      <c r="T3510" s="1">
        <v>2.7816893089190891</v>
      </c>
    </row>
    <row r="3511" spans="1:20" x14ac:dyDescent="0.3">
      <c r="A3511" s="25">
        <v>41703</v>
      </c>
      <c r="B3511" s="1">
        <v>2.7293084573775421</v>
      </c>
      <c r="C3511" s="1">
        <v>0.39688491366395429</v>
      </c>
      <c r="D3511" s="1">
        <v>0.82300651583790196</v>
      </c>
      <c r="E3511" s="1">
        <v>1.5996076459649009</v>
      </c>
      <c r="F3511" s="1">
        <v>15.752279558285499</v>
      </c>
      <c r="G3511" s="1">
        <v>18.338061330484219</v>
      </c>
      <c r="H3511" s="1">
        <v>1.1748853241214701</v>
      </c>
      <c r="I3511" s="1">
        <v>4.3805082293297231</v>
      </c>
      <c r="J3511" s="1">
        <v>0.76198231718511944</v>
      </c>
      <c r="K3511" s="1">
        <v>15.584066910756119</v>
      </c>
      <c r="L3511" s="1">
        <v>14.714307784988311</v>
      </c>
      <c r="M3511" s="1">
        <v>5.0051669958772103E-2</v>
      </c>
      <c r="N3511" s="1">
        <v>1.6930284530435309</v>
      </c>
      <c r="O3511" s="1"/>
      <c r="P3511" s="1">
        <v>5.1476866342730467</v>
      </c>
      <c r="Q3511" s="1">
        <v>6.9655902657698459</v>
      </c>
      <c r="R3511" s="1">
        <v>0.60831453689232762</v>
      </c>
      <c r="S3511" s="1">
        <v>0.37229378322793061</v>
      </c>
      <c r="T3511" s="1">
        <v>2.751860602480813</v>
      </c>
    </row>
    <row r="3512" spans="1:20" x14ac:dyDescent="0.3">
      <c r="A3512" s="25">
        <v>41704</v>
      </c>
      <c r="B3512" s="1">
        <v>2.762053528510132</v>
      </c>
      <c r="C3512" s="1">
        <v>0.40162274694535871</v>
      </c>
      <c r="D3512" s="1">
        <v>0.83665450860279023</v>
      </c>
      <c r="E3512" s="1">
        <v>1.618756406604158</v>
      </c>
      <c r="F3512" s="1">
        <v>15.756989661737929</v>
      </c>
      <c r="G3512" s="1">
        <v>18.358992753305792</v>
      </c>
      <c r="H3512" s="1">
        <v>1.162915983353209</v>
      </c>
      <c r="I3512" s="1">
        <v>4.4098344069211892</v>
      </c>
      <c r="J3512" s="1">
        <v>0.779919389873723</v>
      </c>
      <c r="K3512" s="1">
        <v>15.8331514116738</v>
      </c>
      <c r="L3512" s="1">
        <v>15.064603087128249</v>
      </c>
      <c r="M3512" s="1">
        <v>5.0324254001294741E-2</v>
      </c>
      <c r="N3512" s="1">
        <v>1.7156636953769731</v>
      </c>
      <c r="O3512" s="1"/>
      <c r="P3512" s="1">
        <v>5.0755692855000243</v>
      </c>
      <c r="Q3512" s="1">
        <v>6.9688315827792859</v>
      </c>
      <c r="R3512" s="1">
        <v>0.61705293002949158</v>
      </c>
      <c r="S3512" s="1">
        <v>0.37229378322793061</v>
      </c>
      <c r="T3512" s="1">
        <v>2.7816302421736658</v>
      </c>
    </row>
    <row r="3513" spans="1:20" x14ac:dyDescent="0.3">
      <c r="A3513" s="25">
        <v>41705</v>
      </c>
      <c r="B3513" s="1">
        <v>2.652667451554235</v>
      </c>
      <c r="C3513" s="1">
        <v>0.39333094009772501</v>
      </c>
      <c r="D3513" s="1">
        <v>0.81804383941018111</v>
      </c>
      <c r="E3513" s="1">
        <v>1.610801865037494</v>
      </c>
      <c r="F3513" s="1">
        <v>15.151134699454619</v>
      </c>
      <c r="G3513" s="1">
        <v>18.176556972356209</v>
      </c>
      <c r="H3513" s="1">
        <v>1.136866156036517</v>
      </c>
      <c r="I3513" s="1">
        <v>4.3507494159981626</v>
      </c>
      <c r="J3513" s="1">
        <v>0.75788552250218866</v>
      </c>
      <c r="K3513" s="1">
        <v>15.723404575684739</v>
      </c>
      <c r="L3513" s="1">
        <v>14.82433618990235</v>
      </c>
      <c r="M3513" s="1">
        <v>5.0791662035078178E-2</v>
      </c>
      <c r="N3513" s="1">
        <v>1.6935823814999029</v>
      </c>
      <c r="O3513" s="1"/>
      <c r="P3513" s="1">
        <v>5.0855165060295944</v>
      </c>
      <c r="Q3513" s="1">
        <v>6.7873178297883303</v>
      </c>
      <c r="R3513" s="1">
        <v>0.62242287716694966</v>
      </c>
      <c r="S3513" s="1">
        <v>0.37229378322793061</v>
      </c>
      <c r="T3513" s="1">
        <v>2.73148257531011</v>
      </c>
    </row>
    <row r="3514" spans="1:20" x14ac:dyDescent="0.3">
      <c r="A3514" s="25">
        <v>41708</v>
      </c>
      <c r="B3514" s="1">
        <v>2.6106865951499199</v>
      </c>
      <c r="C3514" s="1">
        <v>0.3841562606591486</v>
      </c>
      <c r="D3514" s="1">
        <v>0.80988233393308662</v>
      </c>
      <c r="E3514" s="1">
        <v>1.597115615852462</v>
      </c>
      <c r="F3514" s="1">
        <v>14.771874043186511</v>
      </c>
      <c r="G3514" s="1">
        <v>18.062818953542479</v>
      </c>
      <c r="H3514" s="1">
        <v>1.135261769187822</v>
      </c>
      <c r="I3514" s="1">
        <v>4.184865697799788</v>
      </c>
      <c r="J3514" s="1">
        <v>0.74238614197896113</v>
      </c>
      <c r="K3514" s="1">
        <v>15.63492866955489</v>
      </c>
      <c r="L3514" s="1">
        <v>14.59458538345752</v>
      </c>
      <c r="M3514" s="1">
        <v>4.9855111272625173E-2</v>
      </c>
      <c r="N3514" s="1">
        <v>1.6658970079677331</v>
      </c>
      <c r="O3514" s="1"/>
      <c r="P3514" s="1">
        <v>5.0482144289773396</v>
      </c>
      <c r="Q3514" s="1">
        <v>6.7224914895995074</v>
      </c>
      <c r="R3514" s="1">
        <v>0.61681903671464211</v>
      </c>
      <c r="S3514" s="1">
        <v>0.37229378322793061</v>
      </c>
      <c r="T3514" s="1">
        <v>2.6894861193148349</v>
      </c>
    </row>
    <row r="3515" spans="1:20" x14ac:dyDescent="0.3">
      <c r="A3515" s="25">
        <v>41709</v>
      </c>
      <c r="B3515" s="1">
        <v>2.6470639213032312</v>
      </c>
      <c r="C3515" s="1">
        <v>0.38627415714922808</v>
      </c>
      <c r="D3515" s="1">
        <v>0.80995256193459086</v>
      </c>
      <c r="E3515" s="1">
        <v>1.6092581921287601</v>
      </c>
      <c r="F3515" s="1">
        <v>14.648512544540351</v>
      </c>
      <c r="G3515" s="1">
        <v>18.138273169351059</v>
      </c>
      <c r="H3515" s="1">
        <v>1.159961719100808</v>
      </c>
      <c r="I3515" s="1">
        <v>4.1967053278087256</v>
      </c>
      <c r="J3515" s="1">
        <v>0.74925748030663997</v>
      </c>
      <c r="K3515" s="1">
        <v>15.652894160491419</v>
      </c>
      <c r="L3515" s="1">
        <v>14.66093187410466</v>
      </c>
      <c r="M3515" s="1">
        <v>5.0686691278616927E-2</v>
      </c>
      <c r="N3515" s="1">
        <v>1.6721027010305809</v>
      </c>
      <c r="O3515" s="1"/>
      <c r="P3515" s="1">
        <v>5.0382672084477687</v>
      </c>
      <c r="Q3515" s="1">
        <v>6.8521441702082786</v>
      </c>
      <c r="R3515" s="1">
        <v>0.62206018340415048</v>
      </c>
      <c r="S3515" s="1">
        <v>0.37229378322793061</v>
      </c>
      <c r="T3515" s="1">
        <v>2.6991730655640969</v>
      </c>
    </row>
    <row r="3516" spans="1:20" x14ac:dyDescent="0.3">
      <c r="A3516" s="25">
        <v>41710</v>
      </c>
      <c r="B3516" s="1">
        <v>2.7127244655245981</v>
      </c>
      <c r="C3516" s="1">
        <v>0.38793360569703589</v>
      </c>
      <c r="D3516" s="1">
        <v>0.81115360504862277</v>
      </c>
      <c r="E3516" s="1">
        <v>1.600088789975892</v>
      </c>
      <c r="F3516" s="1">
        <v>14.82623038559508</v>
      </c>
      <c r="G3516" s="1">
        <v>18.181384385780021</v>
      </c>
      <c r="H3516" s="1">
        <v>1.153351517893159</v>
      </c>
      <c r="I3516" s="1">
        <v>4.2735222101592143</v>
      </c>
      <c r="J3516" s="1">
        <v>0.74684227552940374</v>
      </c>
      <c r="K3516" s="1">
        <v>15.58352967523339</v>
      </c>
      <c r="L3516" s="1">
        <v>14.615281250183591</v>
      </c>
      <c r="M3516" s="1">
        <v>5.0365509885352718E-2</v>
      </c>
      <c r="N3516" s="1">
        <v>1.6897472341651949</v>
      </c>
      <c r="O3516" s="1"/>
      <c r="P3516" s="1">
        <v>5.040754013513796</v>
      </c>
      <c r="Q3516" s="1">
        <v>6.8326962681516319</v>
      </c>
      <c r="R3516" s="1">
        <v>0.6194956217305605</v>
      </c>
      <c r="S3516" s="1">
        <v>0.37229378322793061</v>
      </c>
      <c r="T3516" s="1">
        <v>2.7088600118133588</v>
      </c>
    </row>
    <row r="3517" spans="1:20" x14ac:dyDescent="0.3">
      <c r="A3517" s="25">
        <v>41711</v>
      </c>
      <c r="B3517" s="1">
        <v>2.798005583081999</v>
      </c>
      <c r="C3517" s="1">
        <v>0.38321892663664281</v>
      </c>
      <c r="D3517" s="1">
        <v>0.79766606582422517</v>
      </c>
      <c r="E3517" s="1">
        <v>1.6034827918878749</v>
      </c>
      <c r="F3517" s="1">
        <v>14.54116217338928</v>
      </c>
      <c r="G3517" s="1">
        <v>18.043913098812361</v>
      </c>
      <c r="H3517" s="1">
        <v>1.1454096980197921</v>
      </c>
      <c r="I3517" s="1">
        <v>4.2891537409976941</v>
      </c>
      <c r="J3517" s="1">
        <v>0.74767208378071692</v>
      </c>
      <c r="K3517" s="1">
        <v>15.493890482157409</v>
      </c>
      <c r="L3517" s="1">
        <v>14.39556649874207</v>
      </c>
      <c r="M3517" s="1">
        <v>4.948570274821136E-2</v>
      </c>
      <c r="N3517" s="1">
        <v>1.6648124420114909</v>
      </c>
      <c r="O3517" s="1"/>
      <c r="P3517" s="1">
        <v>4.8741380693116616</v>
      </c>
      <c r="Q3517" s="1">
        <v>6.7062849045523008</v>
      </c>
      <c r="R3517" s="1">
        <v>0.63761717166648912</v>
      </c>
      <c r="S3517" s="1">
        <v>0.37229378322793061</v>
      </c>
      <c r="T3517" s="1">
        <v>2.684170112226826</v>
      </c>
    </row>
    <row r="3518" spans="1:20" x14ac:dyDescent="0.3">
      <c r="A3518" s="25">
        <v>41712</v>
      </c>
      <c r="B3518" s="1">
        <v>2.705269524450638</v>
      </c>
      <c r="C3518" s="1">
        <v>0.36831147928954611</v>
      </c>
      <c r="D3518" s="1">
        <v>0.79709771575920141</v>
      </c>
      <c r="E3518" s="1">
        <v>1.5965962440207779</v>
      </c>
      <c r="F3518" s="1">
        <v>14.77622540221512</v>
      </c>
      <c r="G3518" s="1">
        <v>17.90543493920859</v>
      </c>
      <c r="H3518" s="1">
        <v>1.1379715527119969</v>
      </c>
      <c r="I3518" s="1">
        <v>4.2327072551086413</v>
      </c>
      <c r="J3518" s="1">
        <v>0.75226227846187299</v>
      </c>
      <c r="K3518" s="1">
        <v>15.34241019270471</v>
      </c>
      <c r="L3518" s="1">
        <v>14.11727986121573</v>
      </c>
      <c r="M3518" s="1">
        <v>4.9040508300891343E-2</v>
      </c>
      <c r="N3518" s="1">
        <v>1.626400742213755</v>
      </c>
      <c r="O3518" s="1"/>
      <c r="P3518" s="1">
        <v>4.8368359922594069</v>
      </c>
      <c r="Q3518" s="1">
        <v>6.5053232495046966</v>
      </c>
      <c r="R3518" s="1">
        <v>0.62479593211972018</v>
      </c>
      <c r="S3518" s="1">
        <v>0.37229378322793061</v>
      </c>
      <c r="T3518" s="1">
        <v>2.6559362079149542</v>
      </c>
    </row>
    <row r="3519" spans="1:20" x14ac:dyDescent="0.3">
      <c r="A3519" s="25">
        <v>41715</v>
      </c>
      <c r="B3519" s="1">
        <v>2.6948357900098028</v>
      </c>
      <c r="C3519" s="1">
        <v>0.35948409614750088</v>
      </c>
      <c r="D3519" s="1">
        <v>0.80561947372179132</v>
      </c>
      <c r="E3519" s="1">
        <v>1.6143410829588061</v>
      </c>
      <c r="F3519" s="1">
        <v>14.72777591834569</v>
      </c>
      <c r="G3519" s="1">
        <v>18.052599908046481</v>
      </c>
      <c r="H3519" s="1">
        <v>1.1497045583323939</v>
      </c>
      <c r="I3519" s="1">
        <v>4.2384021264341438</v>
      </c>
      <c r="J3519" s="1">
        <v>0.75645313148197624</v>
      </c>
      <c r="K3519" s="1">
        <v>15.53659843213237</v>
      </c>
      <c r="L3519" s="1">
        <v>14.345140876337011</v>
      </c>
      <c r="M3519" s="1">
        <v>4.8890246794848359E-2</v>
      </c>
      <c r="N3519" s="1">
        <v>1.6117263423195689</v>
      </c>
      <c r="O3519" s="1"/>
      <c r="P3519" s="1">
        <v>4.8915457053047753</v>
      </c>
      <c r="Q3519" s="1">
        <v>6.5571843216557557</v>
      </c>
      <c r="R3519" s="1">
        <v>0.61869597540574728</v>
      </c>
      <c r="S3519" s="1">
        <v>0.37229378322793061</v>
      </c>
      <c r="T3519" s="1">
        <v>2.6649143532191468</v>
      </c>
    </row>
    <row r="3520" spans="1:20" x14ac:dyDescent="0.3">
      <c r="A3520" s="25">
        <v>41716</v>
      </c>
      <c r="B3520" s="1">
        <v>2.7740252700823542</v>
      </c>
      <c r="C3520" s="1">
        <v>0.36821257599510843</v>
      </c>
      <c r="D3520" s="1">
        <v>0.82255349695476665</v>
      </c>
      <c r="E3520" s="1">
        <v>1.6579451504335849</v>
      </c>
      <c r="F3520" s="1">
        <v>15.03472419943577</v>
      </c>
      <c r="G3520" s="1">
        <v>18.36845077267964</v>
      </c>
      <c r="H3520" s="1">
        <v>1.1836417827247609</v>
      </c>
      <c r="I3520" s="1">
        <v>4.2971005237629329</v>
      </c>
      <c r="J3520" s="1">
        <v>0.77401548333502745</v>
      </c>
      <c r="K3520" s="1">
        <v>15.91201880630638</v>
      </c>
      <c r="L3520" s="1">
        <v>14.585913338359889</v>
      </c>
      <c r="M3520" s="1">
        <v>5.0430695570905779E-2</v>
      </c>
      <c r="N3520" s="1">
        <v>1.659792844316998</v>
      </c>
      <c r="O3520" s="1"/>
      <c r="P3520" s="1">
        <v>4.9835574954023993</v>
      </c>
      <c r="Q3520" s="1">
        <v>6.7970417808166532</v>
      </c>
      <c r="R3520" s="1">
        <v>0.63492936192012361</v>
      </c>
      <c r="S3520" s="1">
        <v>0.37229378322793061</v>
      </c>
      <c r="T3520" s="1">
        <v>2.7259303012404108</v>
      </c>
    </row>
    <row r="3521" spans="1:20" x14ac:dyDescent="0.3">
      <c r="A3521" s="25">
        <v>41717</v>
      </c>
      <c r="B3521" s="1">
        <v>2.8239987630259771</v>
      </c>
      <c r="C3521" s="1">
        <v>0.36917494596442307</v>
      </c>
      <c r="D3521" s="1">
        <v>0.81930219098671775</v>
      </c>
      <c r="E3521" s="1">
        <v>1.6391043133306089</v>
      </c>
      <c r="F3521" s="1">
        <v>15.034326320320661</v>
      </c>
      <c r="G3521" s="1">
        <v>18.366513153179461</v>
      </c>
      <c r="H3521" s="1">
        <v>1.184981136969369</v>
      </c>
      <c r="I3521" s="1">
        <v>4.3849600959612864</v>
      </c>
      <c r="J3521" s="1">
        <v>0.78182728134758339</v>
      </c>
      <c r="K3521" s="1">
        <v>16.116400115337338</v>
      </c>
      <c r="L3521" s="1">
        <v>14.78537009465887</v>
      </c>
      <c r="M3521" s="1">
        <v>5.0357986154041252E-2</v>
      </c>
      <c r="N3521" s="1">
        <v>1.705629696587724</v>
      </c>
      <c r="O3521" s="1"/>
      <c r="P3521" s="1">
        <v>4.9537158338136882</v>
      </c>
      <c r="Q3521" s="1">
        <v>6.8715920722649262</v>
      </c>
      <c r="R3521" s="1">
        <v>0.64356073749887033</v>
      </c>
      <c r="S3521" s="1">
        <v>0.37229378322793061</v>
      </c>
      <c r="T3521" s="1">
        <v>2.7505611340815221</v>
      </c>
    </row>
    <row r="3522" spans="1:20" x14ac:dyDescent="0.3">
      <c r="A3522" s="25">
        <v>41718</v>
      </c>
      <c r="B3522" s="1">
        <v>2.8904750555849161</v>
      </c>
      <c r="C3522" s="1">
        <v>0.37744830990123718</v>
      </c>
      <c r="D3522" s="1">
        <v>0.81999248237105238</v>
      </c>
      <c r="E3522" s="1">
        <v>1.647886785811514</v>
      </c>
      <c r="F3522" s="1">
        <v>15.052638240625861</v>
      </c>
      <c r="G3522" s="1">
        <v>18.404847558781441</v>
      </c>
      <c r="H3522" s="1">
        <v>1.211536026648361</v>
      </c>
      <c r="I3522" s="1">
        <v>4.4507373466917093</v>
      </c>
      <c r="J3522" s="1">
        <v>0.77957078182753803</v>
      </c>
      <c r="K3522" s="1">
        <v>16.323887079004049</v>
      </c>
      <c r="L3522" s="1">
        <v>15.17329010066536</v>
      </c>
      <c r="M3522" s="1">
        <v>5.1454216511407323E-2</v>
      </c>
      <c r="N3522" s="1">
        <v>1.7728940608491821</v>
      </c>
      <c r="O3522" s="1"/>
      <c r="P3522" s="1">
        <v>4.9213873668934882</v>
      </c>
      <c r="Q3522" s="1">
        <v>6.3562226668392778</v>
      </c>
      <c r="R3522" s="1">
        <v>0.65205962673823914</v>
      </c>
      <c r="S3522" s="1">
        <v>0.37229378322793061</v>
      </c>
      <c r="T3522" s="1">
        <v>2.7925575900767972</v>
      </c>
    </row>
    <row r="3523" spans="1:20" x14ac:dyDescent="0.3">
      <c r="A3523" s="25">
        <v>41719</v>
      </c>
      <c r="B3523" s="1">
        <v>2.9093936188567202</v>
      </c>
      <c r="C3523" s="1">
        <v>0.37741359080996723</v>
      </c>
      <c r="D3523" s="1">
        <v>0.82124107336863106</v>
      </c>
      <c r="E3523" s="1">
        <v>1.6534474456190831</v>
      </c>
      <c r="F3523" s="1">
        <v>15.33073503842655</v>
      </c>
      <c r="G3523" s="1">
        <v>18.323404860649131</v>
      </c>
      <c r="H3523" s="1">
        <v>1.1845097920203811</v>
      </c>
      <c r="I3523" s="1">
        <v>4.4262237768160606</v>
      </c>
      <c r="J3523" s="1">
        <v>0.77925573622258659</v>
      </c>
      <c r="K3523" s="1">
        <v>16.200306191116479</v>
      </c>
      <c r="L3523" s="1">
        <v>15.14849396735597</v>
      </c>
      <c r="M3523" s="1">
        <v>5.1718418258962992E-2</v>
      </c>
      <c r="N3523" s="1">
        <v>1.7815780759341859</v>
      </c>
      <c r="O3523" s="1"/>
      <c r="P3523" s="1">
        <v>4.9263609772910044</v>
      </c>
      <c r="Q3523" s="1">
        <v>6.4502208603441984</v>
      </c>
      <c r="R3523" s="1">
        <v>0.65469785395221214</v>
      </c>
      <c r="S3523" s="1">
        <v>0.37229378322793061</v>
      </c>
      <c r="T3523" s="1">
        <v>2.7985823981098741</v>
      </c>
    </row>
    <row r="3524" spans="1:20" x14ac:dyDescent="0.3">
      <c r="A3524" s="25">
        <v>41722</v>
      </c>
      <c r="B3524" s="1">
        <v>2.9450546322405171</v>
      </c>
      <c r="C3524" s="1">
        <v>0.37924706643167128</v>
      </c>
      <c r="D3524" s="1">
        <v>0.82701318191530659</v>
      </c>
      <c r="E3524" s="1">
        <v>1.6681947248671141</v>
      </c>
      <c r="F3524" s="1">
        <v>15.35242752644367</v>
      </c>
      <c r="G3524" s="1">
        <v>18.452167379931549</v>
      </c>
      <c r="H3524" s="1">
        <v>1.1916776326801171</v>
      </c>
      <c r="I3524" s="1">
        <v>4.4521494413255507</v>
      </c>
      <c r="J3524" s="1">
        <v>0.78595031222895051</v>
      </c>
      <c r="K3524" s="1">
        <v>16.475326106423481</v>
      </c>
      <c r="L3524" s="1">
        <v>15.543108785778429</v>
      </c>
      <c r="M3524" s="1">
        <v>5.1408384243694677E-2</v>
      </c>
      <c r="N3524" s="1">
        <v>1.826882269073933</v>
      </c>
      <c r="O3524" s="1"/>
      <c r="P3524" s="1">
        <v>4.906466535966401</v>
      </c>
      <c r="Q3524" s="1">
        <v>6.4404969093158728</v>
      </c>
      <c r="R3524" s="1">
        <v>0.66331808450191443</v>
      </c>
      <c r="S3524" s="1">
        <v>0.37229378322793061</v>
      </c>
      <c r="T3524" s="1">
        <v>2.8347903130537611</v>
      </c>
    </row>
    <row r="3525" spans="1:20" x14ac:dyDescent="0.3">
      <c r="A3525" s="25">
        <v>41723</v>
      </c>
      <c r="B3525" s="1">
        <v>2.9711705423628709</v>
      </c>
      <c r="C3525" s="1">
        <v>0.38048671509566928</v>
      </c>
      <c r="D3525" s="1">
        <v>0.83518388070741711</v>
      </c>
      <c r="E3525" s="1">
        <v>1.6757339373830891</v>
      </c>
      <c r="F3525" s="1">
        <v>15.542232344969641</v>
      </c>
      <c r="G3525" s="1">
        <v>18.301529509971729</v>
      </c>
      <c r="H3525" s="1">
        <v>1.194940023165481</v>
      </c>
      <c r="I3525" s="1">
        <v>4.3821803001627808</v>
      </c>
      <c r="J3525" s="1">
        <v>0.7854160327801073</v>
      </c>
      <c r="K3525" s="1">
        <v>16.604402654602971</v>
      </c>
      <c r="L3525" s="1">
        <v>15.56321480247979</v>
      </c>
      <c r="M3525" s="1">
        <v>5.1189252475679972E-2</v>
      </c>
      <c r="N3525" s="1">
        <v>1.83548015470933</v>
      </c>
      <c r="O3525" s="1"/>
      <c r="P3525" s="1">
        <v>4.9862464797658292</v>
      </c>
      <c r="Q3525" s="1">
        <v>6.4016011049714523</v>
      </c>
      <c r="R3525" s="1">
        <v>0.67311768556733564</v>
      </c>
      <c r="S3525" s="1">
        <v>0.37229378322793061</v>
      </c>
      <c r="T3525" s="1">
        <v>2.8458357944477362</v>
      </c>
    </row>
    <row r="3526" spans="1:20" x14ac:dyDescent="0.3">
      <c r="A3526" s="25">
        <v>41724</v>
      </c>
      <c r="B3526" s="1">
        <v>2.9606879754757802</v>
      </c>
      <c r="C3526" s="1">
        <v>0.37460613051934522</v>
      </c>
      <c r="D3526" s="1">
        <v>0.8201947801976851</v>
      </c>
      <c r="E3526" s="1">
        <v>1.650569839132122</v>
      </c>
      <c r="F3526" s="1">
        <v>15.398247022477911</v>
      </c>
      <c r="G3526" s="1">
        <v>18.208624789190001</v>
      </c>
      <c r="H3526" s="1">
        <v>1.179623978681597</v>
      </c>
      <c r="I3526" s="1">
        <v>4.2987422873451919</v>
      </c>
      <c r="J3526" s="1">
        <v>0.78243624987139082</v>
      </c>
      <c r="K3526" s="1">
        <v>16.477841734982611</v>
      </c>
      <c r="L3526" s="1">
        <v>15.81391627036137</v>
      </c>
      <c r="M3526" s="1">
        <v>5.0695200593754743E-2</v>
      </c>
      <c r="N3526" s="1">
        <v>1.8198171769350899</v>
      </c>
      <c r="O3526" s="1"/>
      <c r="P3526" s="1">
        <v>4.9737808635637597</v>
      </c>
      <c r="Q3526" s="1">
        <v>6.3659466178676007</v>
      </c>
      <c r="R3526" s="1">
        <v>0.66436926998117274</v>
      </c>
      <c r="S3526" s="1">
        <v>0.37229378322793061</v>
      </c>
      <c r="T3526" s="1">
        <v>2.8331364441819349</v>
      </c>
    </row>
    <row r="3527" spans="1:20" x14ac:dyDescent="0.3">
      <c r="A3527" s="25">
        <v>41725</v>
      </c>
      <c r="B3527" s="1">
        <v>3.1159986857082949</v>
      </c>
      <c r="C3527" s="1">
        <v>0.39294916892348491</v>
      </c>
      <c r="D3527" s="1">
        <v>0.84811476161508115</v>
      </c>
      <c r="E3527" s="1">
        <v>1.6937198614173941</v>
      </c>
      <c r="F3527" s="1">
        <v>15.711413324382731</v>
      </c>
      <c r="G3527" s="1">
        <v>18.79645054591786</v>
      </c>
      <c r="H3527" s="1">
        <v>1.212132856221674</v>
      </c>
      <c r="I3527" s="1">
        <v>4.3812746164379801</v>
      </c>
      <c r="J3527" s="1">
        <v>0.80463952378672676</v>
      </c>
      <c r="K3527" s="1">
        <v>16.911678275583881</v>
      </c>
      <c r="L3527" s="1">
        <v>16.369616019306189</v>
      </c>
      <c r="M3527" s="1">
        <v>5.1049805431592307E-2</v>
      </c>
      <c r="N3527" s="1">
        <v>1.9453947615760301</v>
      </c>
      <c r="O3527" s="1"/>
      <c r="P3527" s="1">
        <v>5.023643328372037</v>
      </c>
      <c r="Q3527" s="1">
        <v>6.5701495899246449</v>
      </c>
      <c r="R3527" s="1">
        <v>0.68062957152055281</v>
      </c>
      <c r="S3527" s="1">
        <v>0.37229378322793061</v>
      </c>
      <c r="T3527" s="1">
        <v>2.9324276432368679</v>
      </c>
    </row>
    <row r="3528" spans="1:20" x14ac:dyDescent="0.3">
      <c r="A3528" s="25">
        <v>41726</v>
      </c>
      <c r="B3528" s="1">
        <v>3.1250499480302318</v>
      </c>
      <c r="C3528" s="1">
        <v>0.40091869707794531</v>
      </c>
      <c r="D3528" s="1">
        <v>0.87203447442928317</v>
      </c>
      <c r="E3528" s="1">
        <v>1.712681377199385</v>
      </c>
      <c r="F3528" s="1">
        <v>15.64547910533247</v>
      </c>
      <c r="G3528" s="1">
        <v>18.61162769971299</v>
      </c>
      <c r="H3528" s="1">
        <v>1.2390051250705489</v>
      </c>
      <c r="I3528" s="1">
        <v>4.4164941733508671</v>
      </c>
      <c r="J3528" s="1">
        <v>0.81299145527998518</v>
      </c>
      <c r="K3528" s="1">
        <v>16.970705372148998</v>
      </c>
      <c r="L3528" s="1">
        <v>16.2826655380448</v>
      </c>
      <c r="M3528" s="1">
        <v>5.155756809368077E-2</v>
      </c>
      <c r="N3528" s="1">
        <v>1.9597804079989041</v>
      </c>
      <c r="O3528" s="1"/>
      <c r="P3528" s="1">
        <v>4.9987120959678979</v>
      </c>
      <c r="Q3528" s="1">
        <v>6.6706304172173212</v>
      </c>
      <c r="R3528" s="1">
        <v>0.67831618638921776</v>
      </c>
      <c r="S3528" s="1">
        <v>0.37229378322793061</v>
      </c>
      <c r="T3528" s="1">
        <v>2.9396337861783919</v>
      </c>
    </row>
    <row r="3529" spans="1:20" x14ac:dyDescent="0.3">
      <c r="A3529" s="25">
        <v>41729</v>
      </c>
      <c r="B3529" s="1">
        <v>3.1567657834772151</v>
      </c>
      <c r="C3529" s="1">
        <v>0.41161134249911308</v>
      </c>
      <c r="D3529" s="1">
        <v>0.89490798375974789</v>
      </c>
      <c r="E3529" s="1">
        <v>1.738943823827664</v>
      </c>
      <c r="F3529" s="1">
        <v>15.847203250418859</v>
      </c>
      <c r="G3529" s="1">
        <v>18.67348300730626</v>
      </c>
      <c r="H3529" s="1">
        <v>1.263211647446473</v>
      </c>
      <c r="I3529" s="1">
        <v>4.4272244000460574</v>
      </c>
      <c r="J3529" s="1">
        <v>0.8180514502355194</v>
      </c>
      <c r="K3529" s="1">
        <v>17.36506086836371</v>
      </c>
      <c r="L3529" s="1">
        <v>16.605962240969369</v>
      </c>
      <c r="M3529" s="1">
        <v>5.1567386939833593E-2</v>
      </c>
      <c r="N3529" s="1">
        <v>1.9680864077483491</v>
      </c>
      <c r="O3529" s="1"/>
      <c r="P3529" s="1">
        <v>5.0460814374826688</v>
      </c>
      <c r="Q3529" s="1">
        <v>6.8391789021705138</v>
      </c>
      <c r="R3529" s="1">
        <v>0.67656898939207732</v>
      </c>
      <c r="S3529" s="1">
        <v>0.37229378322793061</v>
      </c>
      <c r="T3529" s="1">
        <v>2.9777909037212149</v>
      </c>
    </row>
    <row r="3530" spans="1:20" x14ac:dyDescent="0.3">
      <c r="A3530" s="25">
        <v>41730</v>
      </c>
      <c r="B3530" s="1">
        <v>3.130403961662767</v>
      </c>
      <c r="C3530" s="1">
        <v>0.40945615365710408</v>
      </c>
      <c r="D3530" s="1">
        <v>0.87901880747149541</v>
      </c>
      <c r="E3530" s="1">
        <v>1.71149996843701</v>
      </c>
      <c r="F3530" s="1">
        <v>15.715433617987401</v>
      </c>
      <c r="G3530" s="1">
        <v>18.704011928227981</v>
      </c>
      <c r="H3530" s="1">
        <v>1.2569860804702699</v>
      </c>
      <c r="I3530" s="1">
        <v>4.4250949688850341</v>
      </c>
      <c r="J3530" s="1">
        <v>0.80995808376945921</v>
      </c>
      <c r="K3530" s="1">
        <v>17.319452406339241</v>
      </c>
      <c r="L3530" s="1">
        <v>16.71518724977177</v>
      </c>
      <c r="M3530" s="1">
        <v>5.0195105835256111E-2</v>
      </c>
      <c r="N3530" s="1">
        <v>1.9733064326483729</v>
      </c>
      <c r="O3530" s="1"/>
      <c r="P3530" s="1">
        <v>5.0784920395018656</v>
      </c>
      <c r="Q3530" s="1">
        <v>6.972072899788726</v>
      </c>
      <c r="R3530" s="1">
        <v>0.66848476849550897</v>
      </c>
      <c r="S3530" s="1">
        <v>0.37229378322793061</v>
      </c>
      <c r="T3530" s="1">
        <v>2.969285292380401</v>
      </c>
    </row>
    <row r="3531" spans="1:20" x14ac:dyDescent="0.3">
      <c r="A3531" s="25">
        <v>41731</v>
      </c>
      <c r="B3531" s="1">
        <v>3.2391464009009989</v>
      </c>
      <c r="C3531" s="1">
        <v>0.42201934637283128</v>
      </c>
      <c r="D3531" s="1">
        <v>0.89681384406530773</v>
      </c>
      <c r="E3531" s="1">
        <v>1.739180487692608</v>
      </c>
      <c r="F3531" s="1">
        <v>16.266636001675149</v>
      </c>
      <c r="G3531" s="1">
        <v>19.0535278998146</v>
      </c>
      <c r="H3531" s="1">
        <v>1.284813123461003</v>
      </c>
      <c r="I3531" s="1">
        <v>4.5259783976443497</v>
      </c>
      <c r="J3531" s="1">
        <v>0.82720744293455795</v>
      </c>
      <c r="K3531" s="1">
        <v>17.724455106422749</v>
      </c>
      <c r="L3531" s="1">
        <v>17.239002534739189</v>
      </c>
      <c r="M3531" s="1">
        <v>5.1116549916601341E-2</v>
      </c>
      <c r="N3531" s="1">
        <v>2.0542738480449501</v>
      </c>
      <c r="O3531" s="1"/>
      <c r="P3531" s="1">
        <v>5.0535608070977256</v>
      </c>
      <c r="Q3531" s="1">
        <v>7.0271752889492269</v>
      </c>
      <c r="R3531" s="1">
        <v>0.67979422135084699</v>
      </c>
      <c r="S3531" s="1">
        <v>0.37229378322793061</v>
      </c>
      <c r="T3531" s="1">
        <v>3.0538098050797511</v>
      </c>
    </row>
    <row r="3532" spans="1:20" x14ac:dyDescent="0.3">
      <c r="A3532" s="25">
        <v>41732</v>
      </c>
      <c r="B3532" s="1">
        <v>3.2279544918000971</v>
      </c>
      <c r="C3532" s="1">
        <v>0.40905336100567619</v>
      </c>
      <c r="D3532" s="1">
        <v>0.87722436105172175</v>
      </c>
      <c r="E3532" s="1">
        <v>1.738433461609683</v>
      </c>
      <c r="F3532" s="1">
        <v>16.333703455156041</v>
      </c>
      <c r="G3532" s="1">
        <v>18.99809732869484</v>
      </c>
      <c r="H3532" s="1">
        <v>1.266883104406167</v>
      </c>
      <c r="I3532" s="1">
        <v>4.4890220521356863</v>
      </c>
      <c r="J3532" s="1">
        <v>0.83498882235545457</v>
      </c>
      <c r="K3532" s="1">
        <v>17.696162903109691</v>
      </c>
      <c r="L3532" s="1">
        <v>17.04706855322069</v>
      </c>
      <c r="M3532" s="1">
        <v>5.067217891734134E-2</v>
      </c>
      <c r="N3532" s="1">
        <v>2.03413591336211</v>
      </c>
      <c r="O3532" s="1"/>
      <c r="P3532" s="1">
        <v>5.0510676840696824</v>
      </c>
      <c r="Q3532" s="1">
        <v>7.1211734824541457</v>
      </c>
      <c r="R3532" s="1">
        <v>0.67367485235749391</v>
      </c>
      <c r="S3532" s="1">
        <v>0.37229378322793061</v>
      </c>
      <c r="T3532" s="1">
        <v>3.0365032486710088</v>
      </c>
    </row>
    <row r="3533" spans="1:20" x14ac:dyDescent="0.3">
      <c r="A3533" s="25">
        <v>41733</v>
      </c>
      <c r="B3533" s="1">
        <v>3.2108659377587641</v>
      </c>
      <c r="C3533" s="1">
        <v>0.4090504508956464</v>
      </c>
      <c r="D3533" s="1">
        <v>0.88316877705857977</v>
      </c>
      <c r="E3533" s="1">
        <v>1.75443151748813</v>
      </c>
      <c r="F3533" s="1">
        <v>16.23390870774821</v>
      </c>
      <c r="G3533" s="1">
        <v>18.79408767396805</v>
      </c>
      <c r="H3533" s="1">
        <v>1.2573804100514201</v>
      </c>
      <c r="I3533" s="1">
        <v>4.4509233699250066</v>
      </c>
      <c r="J3533" s="1">
        <v>0.82552077403068014</v>
      </c>
      <c r="K3533" s="1">
        <v>17.543945839410451</v>
      </c>
      <c r="L3533" s="1">
        <v>16.854156155478709</v>
      </c>
      <c r="M3533" s="1">
        <v>4.967069324434311E-2</v>
      </c>
      <c r="N3533" s="1">
        <v>2.0338639531091292</v>
      </c>
      <c r="O3533" s="1"/>
      <c r="P3533" s="1">
        <v>4.9588221240681847</v>
      </c>
      <c r="Q3533" s="1">
        <v>7.1471040185296761</v>
      </c>
      <c r="R3533" s="1">
        <v>0.67412553648724882</v>
      </c>
      <c r="S3533" s="1">
        <v>0.37229378322793061</v>
      </c>
      <c r="T3533" s="1">
        <v>3.0171884229179078</v>
      </c>
    </row>
    <row r="3534" spans="1:20" x14ac:dyDescent="0.3">
      <c r="A3534" s="25">
        <v>41736</v>
      </c>
      <c r="B3534" s="1">
        <v>3.239688943269154</v>
      </c>
      <c r="C3534" s="1">
        <v>0.4108036321088897</v>
      </c>
      <c r="D3534" s="1">
        <v>0.89765699048523118</v>
      </c>
      <c r="E3534" s="1">
        <v>1.79308160875543</v>
      </c>
      <c r="F3534" s="1">
        <v>16.466107675451308</v>
      </c>
      <c r="G3534" s="1">
        <v>18.90790924693594</v>
      </c>
      <c r="H3534" s="1">
        <v>1.252857761348505</v>
      </c>
      <c r="I3534" s="1">
        <v>4.469930665160784</v>
      </c>
      <c r="J3534" s="1">
        <v>0.83044296415427665</v>
      </c>
      <c r="K3534" s="1">
        <v>17.88614212921453</v>
      </c>
      <c r="L3534" s="1">
        <v>17.47640891500771</v>
      </c>
      <c r="M3534" s="1">
        <v>4.9100108028644403E-2</v>
      </c>
      <c r="N3534" s="1">
        <v>2.1454548258429789</v>
      </c>
      <c r="O3534" s="1"/>
      <c r="P3534" s="1">
        <v>4.8217003458454233</v>
      </c>
      <c r="Q3534" s="1">
        <v>6.946142363482072</v>
      </c>
      <c r="R3534" s="1">
        <v>0.67552062473865626</v>
      </c>
      <c r="S3534" s="1">
        <v>0.37229378322793061</v>
      </c>
      <c r="T3534" s="1">
        <v>3.0806261075014869</v>
      </c>
    </row>
    <row r="3535" spans="1:20" x14ac:dyDescent="0.3">
      <c r="A3535" s="25">
        <v>41737</v>
      </c>
      <c r="B3535" s="1">
        <v>3.217180864518403</v>
      </c>
      <c r="C3535" s="1">
        <v>0.42477495995704029</v>
      </c>
      <c r="D3535" s="1">
        <v>0.89445256300009535</v>
      </c>
      <c r="E3535" s="1">
        <v>1.794811745975335</v>
      </c>
      <c r="F3535" s="1">
        <v>16.399368421464469</v>
      </c>
      <c r="G3535" s="1">
        <v>18.91390364812629</v>
      </c>
      <c r="H3535" s="1">
        <v>1.240161903668024</v>
      </c>
      <c r="I3535" s="1">
        <v>4.3318911104666666</v>
      </c>
      <c r="J3535" s="1">
        <v>0.8308641202410032</v>
      </c>
      <c r="K3535" s="1">
        <v>17.6413128074512</v>
      </c>
      <c r="L3535" s="1">
        <v>17.11368794784925</v>
      </c>
      <c r="M3535" s="1">
        <v>4.9441015626288137E-2</v>
      </c>
      <c r="N3535" s="1">
        <v>2.0882965786732912</v>
      </c>
      <c r="O3535" s="1"/>
      <c r="P3535" s="1">
        <v>4.7942759901477787</v>
      </c>
      <c r="Q3535" s="1">
        <v>6.7463857323451499</v>
      </c>
      <c r="R3535" s="1">
        <v>0.68031551253730305</v>
      </c>
      <c r="S3535" s="1">
        <v>0.37229378322793061</v>
      </c>
      <c r="T3535" s="1">
        <v>3.0495569994093432</v>
      </c>
    </row>
    <row r="3536" spans="1:20" x14ac:dyDescent="0.3">
      <c r="A3536" s="25">
        <v>41738</v>
      </c>
      <c r="B3536" s="1">
        <v>3.1253251243290658</v>
      </c>
      <c r="C3536" s="1">
        <v>0.41611743780202493</v>
      </c>
      <c r="D3536" s="1">
        <v>0.86532731681902697</v>
      </c>
      <c r="E3536" s="1">
        <v>1.7809616355577891</v>
      </c>
      <c r="F3536" s="1">
        <v>16.17963424542144</v>
      </c>
      <c r="G3536" s="1">
        <v>18.973961854833188</v>
      </c>
      <c r="H3536" s="1">
        <v>1.2313996035880259</v>
      </c>
      <c r="I3536" s="1">
        <v>4.3018635269840582</v>
      </c>
      <c r="J3536" s="1">
        <v>0.83367329151729408</v>
      </c>
      <c r="K3536" s="1">
        <v>17.66593846933678</v>
      </c>
      <c r="L3536" s="1">
        <v>16.859250949069949</v>
      </c>
      <c r="M3536" s="1">
        <v>5.0544191666324248E-2</v>
      </c>
      <c r="N3536" s="1">
        <v>2.0703952800313612</v>
      </c>
      <c r="O3536" s="1"/>
      <c r="P3536" s="1">
        <v>4.8241934691389279</v>
      </c>
      <c r="Q3536" s="1">
        <v>6.8607882834702476</v>
      </c>
      <c r="R3536" s="1">
        <v>0.67655844351639571</v>
      </c>
      <c r="S3536" s="1">
        <v>0.37229378322793061</v>
      </c>
      <c r="T3536" s="1">
        <v>3.0233313644418298</v>
      </c>
    </row>
    <row r="3537" spans="1:20" x14ac:dyDescent="0.3">
      <c r="A3537" s="25">
        <v>41739</v>
      </c>
      <c r="B3537" s="1">
        <v>3.1516799927605592</v>
      </c>
      <c r="C3537" s="1">
        <v>0.41002588102828769</v>
      </c>
      <c r="D3537" s="1">
        <v>0.86316823467324577</v>
      </c>
      <c r="E3537" s="1">
        <v>1.7831654330844049</v>
      </c>
      <c r="F3537" s="1">
        <v>16.097243653638671</v>
      </c>
      <c r="G3537" s="1">
        <v>19.153502307542269</v>
      </c>
      <c r="H3537" s="1">
        <v>1.2072953985769099</v>
      </c>
      <c r="I3537" s="1">
        <v>4.2727904147672993</v>
      </c>
      <c r="J3537" s="1">
        <v>0.84135283878299116</v>
      </c>
      <c r="K3537" s="1">
        <v>17.60077962695761</v>
      </c>
      <c r="L3537" s="1">
        <v>16.980002231191541</v>
      </c>
      <c r="M3537" s="1">
        <v>4.9005351410905902E-2</v>
      </c>
      <c r="N3537" s="1">
        <v>2.058506534830264</v>
      </c>
      <c r="O3537" s="1"/>
      <c r="P3537" s="1">
        <v>4.8017553600282961</v>
      </c>
      <c r="Q3537" s="1">
        <v>7.0323921100423306</v>
      </c>
      <c r="R3537" s="1">
        <v>0.67472020280620748</v>
      </c>
      <c r="S3537" s="1">
        <v>0.37229378322793061</v>
      </c>
      <c r="T3537" s="1">
        <v>3.019905493207335</v>
      </c>
    </row>
    <row r="3538" spans="1:20" x14ac:dyDescent="0.3">
      <c r="A3538" s="25">
        <v>41740</v>
      </c>
      <c r="B3538" s="1">
        <v>3.193047168472317</v>
      </c>
      <c r="C3538" s="1">
        <v>0.40639656183727962</v>
      </c>
      <c r="D3538" s="1">
        <v>0.87265651271219835</v>
      </c>
      <c r="E3538" s="1">
        <v>1.7922465351423511</v>
      </c>
      <c r="F3538" s="1">
        <v>16.169954561027609</v>
      </c>
      <c r="G3538" s="1">
        <v>19.64525537720619</v>
      </c>
      <c r="H3538" s="1">
        <v>1.2529582460605271</v>
      </c>
      <c r="I3538" s="1">
        <v>4.2035601667319629</v>
      </c>
      <c r="J3538" s="1">
        <v>0.85850593525625973</v>
      </c>
      <c r="K3538" s="1">
        <v>17.78280121412973</v>
      </c>
      <c r="L3538" s="1">
        <v>17.36758207769638</v>
      </c>
      <c r="M3538" s="1">
        <v>4.8895764417565768E-2</v>
      </c>
      <c r="N3538" s="1">
        <v>2.1179549345730639</v>
      </c>
      <c r="O3538" s="1"/>
      <c r="P3538" s="1">
        <v>4.8167140995238711</v>
      </c>
      <c r="Q3538" s="1">
        <v>6.6420775240819454</v>
      </c>
      <c r="R3538" s="1">
        <v>0.676289657295427</v>
      </c>
      <c r="S3538" s="1">
        <v>0.37229378322793061</v>
      </c>
      <c r="T3538" s="1">
        <v>3.0636148848198572</v>
      </c>
    </row>
    <row r="3539" spans="1:20" x14ac:dyDescent="0.3">
      <c r="A3539" s="25">
        <v>41743</v>
      </c>
      <c r="B3539" s="1">
        <v>3.2317036057707398</v>
      </c>
      <c r="C3539" s="1">
        <v>0.40116498896846903</v>
      </c>
      <c r="D3539" s="1">
        <v>0.86708888336589318</v>
      </c>
      <c r="E3539" s="1">
        <v>1.7834078039805219</v>
      </c>
      <c r="F3539" s="1">
        <v>16.25680961461935</v>
      </c>
      <c r="G3539" s="1">
        <v>19.5878043496839</v>
      </c>
      <c r="H3539" s="1">
        <v>1.250244805434541</v>
      </c>
      <c r="I3539" s="1">
        <v>4.2079895388343909</v>
      </c>
      <c r="J3539" s="1">
        <v>0.85650950734035391</v>
      </c>
      <c r="K3539" s="1">
        <v>17.740135833218989</v>
      </c>
      <c r="L3539" s="1">
        <v>17.15685411284457</v>
      </c>
      <c r="M3539" s="1">
        <v>4.7791104258730753E-2</v>
      </c>
      <c r="N3539" s="1">
        <v>2.0872454810186039</v>
      </c>
      <c r="O3539" s="1"/>
      <c r="P3539" s="1">
        <v>4.7244685395223751</v>
      </c>
      <c r="Q3539" s="1">
        <v>6.7833983225305952</v>
      </c>
      <c r="R3539" s="1">
        <v>0.67405959955775696</v>
      </c>
      <c r="S3539" s="1">
        <v>0.37229378322793061</v>
      </c>
      <c r="T3539" s="1">
        <v>3.0476077968104058</v>
      </c>
    </row>
    <row r="3540" spans="1:20" x14ac:dyDescent="0.3">
      <c r="A3540" s="25">
        <v>41744</v>
      </c>
      <c r="B3540" s="1">
        <v>3.2194126462187098</v>
      </c>
      <c r="C3540" s="1">
        <v>0.39050788165265432</v>
      </c>
      <c r="D3540" s="1">
        <v>0.85102208361336462</v>
      </c>
      <c r="E3540" s="1">
        <v>1.7610706799068121</v>
      </c>
      <c r="F3540" s="1">
        <v>15.62452554930619</v>
      </c>
      <c r="G3540" s="1">
        <v>19.299196879141078</v>
      </c>
      <c r="H3540" s="1">
        <v>1.2248558530193769</v>
      </c>
      <c r="I3540" s="1">
        <v>4.1583719961232761</v>
      </c>
      <c r="J3540" s="1">
        <v>0.83949598565581895</v>
      </c>
      <c r="K3540" s="1">
        <v>17.514939628350081</v>
      </c>
      <c r="L3540" s="1">
        <v>16.87062064334086</v>
      </c>
      <c r="M3540" s="1">
        <v>4.6213480275345657E-2</v>
      </c>
      <c r="N3540" s="1">
        <v>2.0178607229095</v>
      </c>
      <c r="O3540" s="1"/>
      <c r="P3540" s="1">
        <v>4.7045235537052488</v>
      </c>
      <c r="Q3540" s="1">
        <v>6.5949705912657279</v>
      </c>
      <c r="R3540" s="1">
        <v>0.65481811152244773</v>
      </c>
      <c r="S3540" s="1">
        <v>0.37229378322793061</v>
      </c>
      <c r="T3540" s="1">
        <v>2.9801535735381082</v>
      </c>
    </row>
    <row r="3541" spans="1:20" x14ac:dyDescent="0.3">
      <c r="A3541" s="25">
        <v>41745</v>
      </c>
      <c r="B3541" s="1">
        <v>3.2400869036965552</v>
      </c>
      <c r="C3541" s="1">
        <v>0.39951443292527411</v>
      </c>
      <c r="D3541" s="1">
        <v>0.86123866918069503</v>
      </c>
      <c r="E3541" s="1">
        <v>1.779363161511593</v>
      </c>
      <c r="F3541" s="1">
        <v>15.76376700031374</v>
      </c>
      <c r="G3541" s="1">
        <v>19.579222964874639</v>
      </c>
      <c r="H3541" s="1">
        <v>1.239230583500756</v>
      </c>
      <c r="I3541" s="1">
        <v>4.1889627597835037</v>
      </c>
      <c r="J3541" s="1">
        <v>0.85869600202667806</v>
      </c>
      <c r="K3541" s="1">
        <v>17.761592464130029</v>
      </c>
      <c r="L3541" s="1">
        <v>17.08340955069739</v>
      </c>
      <c r="M3541" s="1">
        <v>4.7176665727040448E-2</v>
      </c>
      <c r="N3541" s="1">
        <v>2.0690511063915258</v>
      </c>
      <c r="O3541" s="1"/>
      <c r="P3541" s="1">
        <v>4.8067416063498474</v>
      </c>
      <c r="Q3541" s="1">
        <v>6.8473291598084707</v>
      </c>
      <c r="R3541" s="1">
        <v>0.65659964227019196</v>
      </c>
      <c r="S3541" s="1">
        <v>0.37229378322793061</v>
      </c>
      <c r="T3541" s="1">
        <v>3.0242173656231639</v>
      </c>
    </row>
    <row r="3542" spans="1:20" x14ac:dyDescent="0.3">
      <c r="A3542" s="25">
        <v>41746</v>
      </c>
      <c r="B3542" s="1">
        <v>3.3190156063639948</v>
      </c>
      <c r="C3542" s="1">
        <v>0.3979734565521999</v>
      </c>
      <c r="D3542" s="1">
        <v>0.87164930713841926</v>
      </c>
      <c r="E3542" s="1">
        <v>1.7891588510169141</v>
      </c>
      <c r="F3542" s="1">
        <v>16.083860960046749</v>
      </c>
      <c r="G3542" s="1">
        <v>19.682281950197179</v>
      </c>
      <c r="H3542" s="1">
        <v>1.235840813448978</v>
      </c>
      <c r="I3542" s="1">
        <v>4.2801563581659998</v>
      </c>
      <c r="J3542" s="1">
        <v>0.8655491088339019</v>
      </c>
      <c r="K3542" s="1">
        <v>18.008302530729001</v>
      </c>
      <c r="L3542" s="1">
        <v>17.50774089484355</v>
      </c>
      <c r="M3542" s="1">
        <v>4.8030040552542938E-2</v>
      </c>
      <c r="N3542" s="1">
        <v>2.1347725810864588</v>
      </c>
      <c r="O3542" s="1"/>
      <c r="P3542" s="1">
        <v>4.8566040711581246</v>
      </c>
      <c r="Q3542" s="1">
        <v>7.0323921100423306</v>
      </c>
      <c r="R3542" s="1">
        <v>0.66223734818031821</v>
      </c>
      <c r="S3542" s="1">
        <v>0.37229378322793061</v>
      </c>
      <c r="T3542" s="1">
        <v>3.0780271707029052</v>
      </c>
    </row>
    <row r="3543" spans="1:20" x14ac:dyDescent="0.3">
      <c r="A3543" s="25">
        <v>41751</v>
      </c>
      <c r="B3543" s="1">
        <v>3.3792885189868751</v>
      </c>
      <c r="C3543" s="1">
        <v>0.39585324784069531</v>
      </c>
      <c r="D3543" s="1">
        <v>0.87434216425173006</v>
      </c>
      <c r="E3543" s="1">
        <v>1.802327819653013</v>
      </c>
      <c r="F3543" s="1">
        <v>15.78331627763407</v>
      </c>
      <c r="G3543" s="1">
        <v>19.837534884110571</v>
      </c>
      <c r="H3543" s="1">
        <v>1.223156551439873</v>
      </c>
      <c r="I3543" s="1">
        <v>4.2409534497173249</v>
      </c>
      <c r="J3543" s="1">
        <v>0.87253973376544902</v>
      </c>
      <c r="K3543" s="1">
        <v>18.231805690049569</v>
      </c>
      <c r="L3543" s="1">
        <v>17.557968880920171</v>
      </c>
      <c r="M3543" s="1">
        <v>4.8170968167380333E-2</v>
      </c>
      <c r="N3543" s="1">
        <v>2.0859315904060951</v>
      </c>
      <c r="O3543" s="1"/>
      <c r="P3543" s="1">
        <v>4.7194822932008247</v>
      </c>
      <c r="Q3543" s="1">
        <v>7.2511028694306319</v>
      </c>
      <c r="R3543" s="1">
        <v>0.66583262891022943</v>
      </c>
      <c r="S3543" s="1">
        <v>0.37229378322793061</v>
      </c>
      <c r="T3543" s="1">
        <v>3.07005316007089</v>
      </c>
    </row>
    <row r="3544" spans="1:20" x14ac:dyDescent="0.3">
      <c r="A3544" s="25">
        <v>41752</v>
      </c>
      <c r="B3544" s="1">
        <v>3.378063465872577</v>
      </c>
      <c r="C3544" s="1">
        <v>0.39155360857707111</v>
      </c>
      <c r="D3544" s="1">
        <v>0.85912743593839125</v>
      </c>
      <c r="E3544" s="1">
        <v>1.7697551733993859</v>
      </c>
      <c r="F3544" s="1">
        <v>15.625852994180111</v>
      </c>
      <c r="G3544" s="1">
        <v>19.61098821045529</v>
      </c>
      <c r="H3544" s="1">
        <v>1.1938300706097751</v>
      </c>
      <c r="I3544" s="1">
        <v>4.177223648683503</v>
      </c>
      <c r="J3544" s="1">
        <v>0.86507053311598681</v>
      </c>
      <c r="K3544" s="1">
        <v>18.129100190354372</v>
      </c>
      <c r="L3544" s="1">
        <v>17.431788436341421</v>
      </c>
      <c r="M3544" s="1">
        <v>4.761215057313533E-2</v>
      </c>
      <c r="N3544" s="1">
        <v>2.0858693926822438</v>
      </c>
      <c r="O3544" s="1"/>
      <c r="P3544" s="1">
        <v>4.7743310043306524</v>
      </c>
      <c r="Q3544" s="1">
        <v>7.1871720321527581</v>
      </c>
      <c r="R3544" s="1">
        <v>0.66206516917269054</v>
      </c>
      <c r="S3544" s="1">
        <v>0.37229378322793061</v>
      </c>
      <c r="T3544" s="1">
        <v>3.0460129946840029</v>
      </c>
    </row>
    <row r="3545" spans="1:20" x14ac:dyDescent="0.3">
      <c r="A3545" s="25">
        <v>41753</v>
      </c>
      <c r="B3545" s="1">
        <v>3.3672446295621121</v>
      </c>
      <c r="C3545" s="1">
        <v>0.39657971736335862</v>
      </c>
      <c r="D3545" s="1">
        <v>0.87506948260461426</v>
      </c>
      <c r="E3545" s="1">
        <v>1.7482578936823769</v>
      </c>
      <c r="F3545" s="1">
        <v>15.748553777049651</v>
      </c>
      <c r="G3545" s="1">
        <v>19.404272946997992</v>
      </c>
      <c r="H3545" s="1">
        <v>1.1872697369325891</v>
      </c>
      <c r="I3545" s="1">
        <v>4.1351689031484122</v>
      </c>
      <c r="J3545" s="1">
        <v>0.87536178298636047</v>
      </c>
      <c r="K3545" s="1">
        <v>18.307569168595808</v>
      </c>
      <c r="L3545" s="1">
        <v>17.693793058278001</v>
      </c>
      <c r="M3545" s="1">
        <v>4.7670066739759251E-2</v>
      </c>
      <c r="N3545" s="1">
        <v>2.0943271257979821</v>
      </c>
      <c r="O3545" s="1"/>
      <c r="P3545" s="1">
        <v>4.744413525604962</v>
      </c>
      <c r="Q3545" s="1">
        <v>7.2544676504616392</v>
      </c>
      <c r="R3545" s="1">
        <v>0.65317957286378825</v>
      </c>
      <c r="S3545" s="1">
        <v>0.37229378322793061</v>
      </c>
      <c r="T3545" s="1">
        <v>3.0606615475487411</v>
      </c>
    </row>
    <row r="3546" spans="1:20" x14ac:dyDescent="0.3">
      <c r="A3546" s="25">
        <v>41754</v>
      </c>
      <c r="B3546" s="1">
        <v>3.299780158817748</v>
      </c>
      <c r="C3546" s="1">
        <v>0.3872110125666049</v>
      </c>
      <c r="D3546" s="1">
        <v>0.86118455208803812</v>
      </c>
      <c r="E3546" s="1">
        <v>1.736996428714658</v>
      </c>
      <c r="F3546" s="1">
        <v>15.494909037388661</v>
      </c>
      <c r="G3546" s="1">
        <v>19.31045992165857</v>
      </c>
      <c r="H3546" s="1">
        <v>1.1970317137995361</v>
      </c>
      <c r="I3546" s="1">
        <v>4.0782053187107454</v>
      </c>
      <c r="J3546" s="1">
        <v>0.87276033948068432</v>
      </c>
      <c r="K3546" s="1">
        <v>18.082440268199761</v>
      </c>
      <c r="L3546" s="1">
        <v>17.695823272425219</v>
      </c>
      <c r="M3546" s="1">
        <v>4.8055861329545167E-2</v>
      </c>
      <c r="N3546" s="1">
        <v>2.0785858270142379</v>
      </c>
      <c r="O3546" s="1"/>
      <c r="P3546" s="1">
        <v>4.7693447580091002</v>
      </c>
      <c r="Q3546" s="1">
        <v>7.1703481274599739</v>
      </c>
      <c r="R3546" s="1">
        <v>0.64402003655679196</v>
      </c>
      <c r="S3546" s="1">
        <v>0.37229378322793061</v>
      </c>
      <c r="T3546" s="1">
        <v>3.0359716479622079</v>
      </c>
    </row>
    <row r="3547" spans="1:20" x14ac:dyDescent="0.3">
      <c r="A3547" s="25">
        <v>41757</v>
      </c>
      <c r="B3547" s="1">
        <v>3.326404582123379</v>
      </c>
      <c r="C3547" s="1">
        <v>0.38383019967611398</v>
      </c>
      <c r="D3547" s="1">
        <v>0.85610500317575855</v>
      </c>
      <c r="E3547" s="1">
        <v>1.738690409821126</v>
      </c>
      <c r="F3547" s="1">
        <v>15.18230326144718</v>
      </c>
      <c r="G3547" s="1">
        <v>19.341189286217659</v>
      </c>
      <c r="H3547" s="1">
        <v>1.198075964772892</v>
      </c>
      <c r="I3547" s="1">
        <v>4.0448519841617996</v>
      </c>
      <c r="J3547" s="1">
        <v>0.87610559076113881</v>
      </c>
      <c r="K3547" s="1">
        <v>17.95717433261618</v>
      </c>
      <c r="L3547" s="1">
        <v>17.65021797288594</v>
      </c>
      <c r="M3547" s="1">
        <v>4.8080643227955931E-2</v>
      </c>
      <c r="N3547" s="1">
        <v>2.13428419756884</v>
      </c>
      <c r="O3547" s="1"/>
      <c r="P3547" s="1">
        <v>4.6995373071182369</v>
      </c>
      <c r="Q3547" s="1">
        <v>7.0895933854893167</v>
      </c>
      <c r="R3547" s="1">
        <v>0.64881686210699485</v>
      </c>
      <c r="S3547" s="1">
        <v>0.37229378322793061</v>
      </c>
      <c r="T3547" s="1">
        <v>3.035026580035451</v>
      </c>
    </row>
    <row r="3548" spans="1:20" x14ac:dyDescent="0.3">
      <c r="A3548" s="25">
        <v>41758</v>
      </c>
      <c r="B3548" s="1">
        <v>3.3505806502212292</v>
      </c>
      <c r="C3548" s="1">
        <v>0.39595498550435082</v>
      </c>
      <c r="D3548" s="1">
        <v>0.87284218267465785</v>
      </c>
      <c r="E3548" s="1">
        <v>1.757349336899376</v>
      </c>
      <c r="F3548" s="1">
        <v>15.196820891530781</v>
      </c>
      <c r="G3548" s="1">
        <v>19.387098632515261</v>
      </c>
      <c r="H3548" s="1">
        <v>1.213727937100481</v>
      </c>
      <c r="I3548" s="1">
        <v>4.0294045083693648</v>
      </c>
      <c r="J3548" s="1">
        <v>0.87637036018798065</v>
      </c>
      <c r="K3548" s="1">
        <v>18.203432575588419</v>
      </c>
      <c r="L3548" s="1">
        <v>17.926487377427431</v>
      </c>
      <c r="M3548" s="1">
        <v>4.7102955353524677E-2</v>
      </c>
      <c r="N3548" s="1">
        <v>2.150633516328349</v>
      </c>
      <c r="O3548" s="1"/>
      <c r="P3548" s="1">
        <v>4.8263396872074464</v>
      </c>
      <c r="Q3548" s="1">
        <v>7.0828638236584274</v>
      </c>
      <c r="R3548" s="1">
        <v>0.66349141065105532</v>
      </c>
      <c r="S3548" s="1">
        <v>0.37229378322793061</v>
      </c>
      <c r="T3548" s="1">
        <v>3.0619019492026101</v>
      </c>
    </row>
    <row r="3549" spans="1:20" x14ac:dyDescent="0.3">
      <c r="A3549" s="25">
        <v>41759</v>
      </c>
      <c r="B3549" s="1">
        <v>3.4084536596284041</v>
      </c>
      <c r="C3549" s="1">
        <v>0.3953672179871644</v>
      </c>
      <c r="D3549" s="1">
        <v>0.86892379874114201</v>
      </c>
      <c r="E3549" s="1">
        <v>1.7557105270250719</v>
      </c>
      <c r="F3549" s="1">
        <v>14.98943239969093</v>
      </c>
      <c r="G3549" s="1">
        <v>18.935600220038982</v>
      </c>
      <c r="H3549" s="1">
        <v>1.25064579805927</v>
      </c>
      <c r="I3549" s="1">
        <v>4.0575704797404546</v>
      </c>
      <c r="J3549" s="1">
        <v>0.87713999256002551</v>
      </c>
      <c r="K3549" s="1">
        <v>18.231973869825431</v>
      </c>
      <c r="L3549" s="1">
        <v>17.793092571332188</v>
      </c>
      <c r="M3549" s="1">
        <v>4.7995945342874817E-2</v>
      </c>
      <c r="N3549" s="1">
        <v>2.1384925886810922</v>
      </c>
      <c r="O3549" s="1"/>
      <c r="P3549" s="1">
        <v>4.8238376967338867</v>
      </c>
      <c r="Q3549" s="1">
        <v>7.1064172901820992</v>
      </c>
      <c r="R3549" s="1">
        <v>0.65494071374614671</v>
      </c>
      <c r="S3549" s="1">
        <v>0.37229378322793061</v>
      </c>
      <c r="T3549" s="1">
        <v>3.0493797991730762</v>
      </c>
    </row>
    <row r="3550" spans="1:20" x14ac:dyDescent="0.3">
      <c r="A3550" s="25">
        <v>41761</v>
      </c>
      <c r="B3550" s="1">
        <v>3.4611143661150781</v>
      </c>
      <c r="C3550" s="1">
        <v>0.41221231943298331</v>
      </c>
      <c r="D3550" s="1">
        <v>0.90008535869336614</v>
      </c>
      <c r="E3550" s="1">
        <v>1.7877559036653721</v>
      </c>
      <c r="F3550" s="1">
        <v>15.51946162217641</v>
      </c>
      <c r="G3550" s="1">
        <v>18.970510618772671</v>
      </c>
      <c r="H3550" s="1">
        <v>1.30318727337032</v>
      </c>
      <c r="I3550" s="1">
        <v>4.1891637080188078</v>
      </c>
      <c r="J3550" s="1">
        <v>0.90575445245757158</v>
      </c>
      <c r="K3550" s="1">
        <v>18.570632083065551</v>
      </c>
      <c r="L3550" s="1">
        <v>18.065443159483539</v>
      </c>
      <c r="M3550" s="1">
        <v>4.9382353347470147E-2</v>
      </c>
      <c r="N3550" s="1">
        <v>2.2375159356560772</v>
      </c>
      <c r="O3550" s="1"/>
      <c r="P3550" s="1">
        <v>4.8038217726799477</v>
      </c>
      <c r="Q3550" s="1">
        <v>7.3520462968939544</v>
      </c>
      <c r="R3550" s="1">
        <v>0.68015293471691973</v>
      </c>
      <c r="S3550" s="1">
        <v>0.37229378322793061</v>
      </c>
      <c r="T3550" s="1">
        <v>3.1293561724749068</v>
      </c>
    </row>
    <row r="3551" spans="1:20" x14ac:dyDescent="0.3">
      <c r="A3551" s="25">
        <v>41764</v>
      </c>
      <c r="B3551" s="1">
        <v>3.4906558144224809</v>
      </c>
      <c r="C3551" s="1">
        <v>0.40834208594175908</v>
      </c>
      <c r="D3551" s="1">
        <v>0.8946596316575296</v>
      </c>
      <c r="E3551" s="1">
        <v>1.789332474485734</v>
      </c>
      <c r="F3551" s="1">
        <v>15.429547512971659</v>
      </c>
      <c r="G3551" s="1">
        <v>19.358402783942751</v>
      </c>
      <c r="H3551" s="1">
        <v>1.32130843394706</v>
      </c>
      <c r="I3551" s="1">
        <v>4.2376760712636106</v>
      </c>
      <c r="J3551" s="1">
        <v>0.9024696298149596</v>
      </c>
      <c r="K3551" s="1">
        <v>18.761240875840219</v>
      </c>
      <c r="L3551" s="1">
        <v>18.354131193290449</v>
      </c>
      <c r="M3551" s="1">
        <v>4.975837679392054E-2</v>
      </c>
      <c r="N3551" s="1">
        <v>2.2481179571907051</v>
      </c>
      <c r="O3551" s="1"/>
      <c r="P3551" s="1">
        <v>4.8363476493671467</v>
      </c>
      <c r="Q3551" s="1">
        <v>7.2847506785850724</v>
      </c>
      <c r="R3551" s="1">
        <v>0.67988047977840349</v>
      </c>
      <c r="S3551" s="1">
        <v>0.37229378322793061</v>
      </c>
      <c r="T3551" s="1">
        <v>3.156881275841712</v>
      </c>
    </row>
    <row r="3552" spans="1:20" x14ac:dyDescent="0.3">
      <c r="A3552" s="25">
        <v>41765</v>
      </c>
      <c r="B3552" s="1">
        <v>3.518432516748621</v>
      </c>
      <c r="C3552" s="1">
        <v>0.40709439100001799</v>
      </c>
      <c r="D3552" s="1">
        <v>0.88505166175564365</v>
      </c>
      <c r="E3552" s="1">
        <v>1.7710224890831701</v>
      </c>
      <c r="F3552" s="1">
        <v>15.37222648187025</v>
      </c>
      <c r="G3552" s="1">
        <v>19.561292542929909</v>
      </c>
      <c r="H3552" s="1">
        <v>1.3144742444993061</v>
      </c>
      <c r="I3552" s="1">
        <v>4.2331520256635864</v>
      </c>
      <c r="J3552" s="1">
        <v>0.89689236289812624</v>
      </c>
      <c r="K3552" s="1">
        <v>18.890063004667301</v>
      </c>
      <c r="L3552" s="1">
        <v>18.35064702438256</v>
      </c>
      <c r="M3552" s="1">
        <v>4.9572758094730857E-2</v>
      </c>
      <c r="N3552" s="1">
        <v>2.3245018966980462</v>
      </c>
      <c r="O3552" s="1"/>
      <c r="P3552" s="1">
        <v>4.8513595922085058</v>
      </c>
      <c r="Q3552" s="1">
        <v>7.3520462968939544</v>
      </c>
      <c r="R3552" s="1">
        <v>0.68673608112338425</v>
      </c>
      <c r="S3552" s="1">
        <v>0.37229378322793061</v>
      </c>
      <c r="T3552" s="1">
        <v>3.176550502067347</v>
      </c>
    </row>
    <row r="3553" spans="1:20" x14ac:dyDescent="0.3">
      <c r="A3553" s="25">
        <v>41766</v>
      </c>
      <c r="B3553" s="1">
        <v>3.53087264589209</v>
      </c>
      <c r="C3553" s="1">
        <v>0.41326060385739749</v>
      </c>
      <c r="D3553" s="1">
        <v>0.89162937932616049</v>
      </c>
      <c r="E3553" s="1">
        <v>1.771733022393468</v>
      </c>
      <c r="F3553" s="1">
        <v>15.497496402146449</v>
      </c>
      <c r="G3553" s="1">
        <v>19.37023041532089</v>
      </c>
      <c r="H3553" s="1">
        <v>1.370558653894363</v>
      </c>
      <c r="I3553" s="1">
        <v>4.1820190369161212</v>
      </c>
      <c r="J3553" s="1">
        <v>0.89754654938073763</v>
      </c>
      <c r="K3553" s="1">
        <v>18.854417094711231</v>
      </c>
      <c r="L3553" s="1">
        <v>18.515475548105801</v>
      </c>
      <c r="M3553" s="1">
        <v>4.9224873215435491E-2</v>
      </c>
      <c r="N3553" s="1">
        <v>2.3593621356498078</v>
      </c>
      <c r="O3553" s="1"/>
      <c r="P3553" s="1">
        <v>4.8438536207878258</v>
      </c>
      <c r="Q3553" s="1">
        <v>7.2511028694306328</v>
      </c>
      <c r="R3553" s="1">
        <v>0.68767307783815146</v>
      </c>
      <c r="S3553" s="1">
        <v>0.37229378322793061</v>
      </c>
      <c r="T3553" s="1">
        <v>3.1926757235676431</v>
      </c>
    </row>
    <row r="3554" spans="1:20" x14ac:dyDescent="0.3">
      <c r="A3554" s="25">
        <v>41767</v>
      </c>
      <c r="B3554" s="1">
        <v>3.4891416063337322</v>
      </c>
      <c r="C3554" s="1">
        <v>0.41021257531208988</v>
      </c>
      <c r="D3554" s="1">
        <v>0.90361116440205358</v>
      </c>
      <c r="E3554" s="1">
        <v>1.778923202817537</v>
      </c>
      <c r="F3554" s="1">
        <v>15.313022979024289</v>
      </c>
      <c r="G3554" s="1">
        <v>19.34430320947369</v>
      </c>
      <c r="H3554" s="1">
        <v>1.380916151617652</v>
      </c>
      <c r="I3554" s="1">
        <v>4.1282147583121374</v>
      </c>
      <c r="J3554" s="1">
        <v>0.89631583698790795</v>
      </c>
      <c r="K3554" s="1">
        <v>18.703698206889591</v>
      </c>
      <c r="L3554" s="1">
        <v>18.242997478160181</v>
      </c>
      <c r="M3554" s="1">
        <v>4.9158865032001592E-2</v>
      </c>
      <c r="N3554" s="1">
        <v>2.2840124470342702</v>
      </c>
      <c r="O3554" s="1"/>
      <c r="P3554" s="1">
        <v>4.8263396872074473</v>
      </c>
      <c r="Q3554" s="1">
        <v>7.0862286046894356</v>
      </c>
      <c r="R3554" s="1">
        <v>0.68771861718576199</v>
      </c>
      <c r="S3554" s="1">
        <v>0.37229378322793061</v>
      </c>
      <c r="T3554" s="1">
        <v>3.1554636739515769</v>
      </c>
    </row>
    <row r="3555" spans="1:20" x14ac:dyDescent="0.3">
      <c r="A3555" s="25">
        <v>41768</v>
      </c>
      <c r="B3555" s="1">
        <v>3.4371455310423999</v>
      </c>
      <c r="C3555" s="1">
        <v>0.41636447615349331</v>
      </c>
      <c r="D3555" s="1">
        <v>0.88687769495816138</v>
      </c>
      <c r="E3555" s="1">
        <v>1.775601973258224</v>
      </c>
      <c r="F3555" s="1">
        <v>15.17500424402995</v>
      </c>
      <c r="G3555" s="1">
        <v>19.468297067138391</v>
      </c>
      <c r="H3555" s="1">
        <v>1.39053947198522</v>
      </c>
      <c r="I3555" s="1">
        <v>4.0660458538595394</v>
      </c>
      <c r="J3555" s="1">
        <v>0.89862238263218785</v>
      </c>
      <c r="K3555" s="1">
        <v>18.715819946390098</v>
      </c>
      <c r="L3555" s="1">
        <v>18.0720502741163</v>
      </c>
      <c r="M3555" s="1">
        <v>4.779857602801163E-2</v>
      </c>
      <c r="N3555" s="1">
        <v>2.2599185902377812</v>
      </c>
      <c r="O3555" s="1"/>
      <c r="P3555" s="1">
        <v>4.7437740005181306</v>
      </c>
      <c r="Q3555" s="1">
        <v>7.1434298801364244</v>
      </c>
      <c r="R3555" s="1">
        <v>0.69009653168086149</v>
      </c>
      <c r="S3555" s="1">
        <v>0.37229378322793061</v>
      </c>
      <c r="T3555" s="1">
        <v>3.136444181925587</v>
      </c>
    </row>
    <row r="3556" spans="1:20" x14ac:dyDescent="0.3">
      <c r="A3556" s="25">
        <v>41771</v>
      </c>
      <c r="B3556" s="1">
        <v>3.4934362128987382</v>
      </c>
      <c r="C3556" s="1">
        <v>0.4137880521925979</v>
      </c>
      <c r="D3556" s="1">
        <v>0.89631591315490111</v>
      </c>
      <c r="E3556" s="1">
        <v>1.791434125622984</v>
      </c>
      <c r="F3556" s="1">
        <v>15.760379675743501</v>
      </c>
      <c r="G3556" s="1">
        <v>19.673101312258598</v>
      </c>
      <c r="H3556" s="1">
        <v>1.421105812516599</v>
      </c>
      <c r="I3556" s="1">
        <v>4.1709075303278071</v>
      </c>
      <c r="J3556" s="1">
        <v>0.91270653823569559</v>
      </c>
      <c r="K3556" s="1">
        <v>18.893937627846601</v>
      </c>
      <c r="L3556" s="1">
        <v>18.34984530595823</v>
      </c>
      <c r="M3556" s="1">
        <v>4.8951973591372142E-2</v>
      </c>
      <c r="N3556" s="1">
        <v>2.3054206624519891</v>
      </c>
      <c r="O3556" s="1"/>
      <c r="P3556" s="1">
        <v>4.8013197822063889</v>
      </c>
      <c r="Q3556" s="1">
        <v>7.3554110776938364</v>
      </c>
      <c r="R3556" s="1">
        <v>0.69561077455310105</v>
      </c>
      <c r="S3556" s="1">
        <v>0.37229378322793061</v>
      </c>
      <c r="T3556" s="1">
        <v>3.192675723567644</v>
      </c>
    </row>
    <row r="3557" spans="1:20" x14ac:dyDescent="0.3">
      <c r="A3557" s="25">
        <v>41772</v>
      </c>
      <c r="B3557" s="1">
        <v>3.50069964640196</v>
      </c>
      <c r="C3557" s="1">
        <v>0.41025839071013082</v>
      </c>
      <c r="D3557" s="1">
        <v>0.8814989847909106</v>
      </c>
      <c r="E3557" s="1">
        <v>1.790968348282157</v>
      </c>
      <c r="F3557" s="1">
        <v>15.72836975354816</v>
      </c>
      <c r="G3557" s="1">
        <v>19.61471599415006</v>
      </c>
      <c r="H3557" s="1">
        <v>1.4441554640976559</v>
      </c>
      <c r="I3557" s="1">
        <v>4.2066433096138551</v>
      </c>
      <c r="J3557" s="1">
        <v>0.9136231980342846</v>
      </c>
      <c r="K3557" s="1">
        <v>18.768752346356681</v>
      </c>
      <c r="L3557" s="1">
        <v>18.279645889905861</v>
      </c>
      <c r="M3557" s="1">
        <v>4.8348053357758818E-2</v>
      </c>
      <c r="N3557" s="1">
        <v>2.298719935079772</v>
      </c>
      <c r="O3557" s="1"/>
      <c r="P3557" s="1">
        <v>4.7637899245720696</v>
      </c>
      <c r="Q3557" s="1">
        <v>7.3318576114012908</v>
      </c>
      <c r="R3557" s="1">
        <v>0.70403601709751729</v>
      </c>
      <c r="S3557" s="1">
        <v>0.37229378322793061</v>
      </c>
      <c r="T3557" s="1">
        <v>3.1841110454814059</v>
      </c>
    </row>
    <row r="3558" spans="1:20" x14ac:dyDescent="0.3">
      <c r="A3558" s="25">
        <v>41773</v>
      </c>
      <c r="B3558" s="1">
        <v>3.5702185837917222</v>
      </c>
      <c r="C3558" s="1">
        <v>0.41392953625993378</v>
      </c>
      <c r="D3558" s="1">
        <v>0.886868053220778</v>
      </c>
      <c r="E3558" s="1">
        <v>1.788683572916034</v>
      </c>
      <c r="F3558" s="1">
        <v>15.98921939361253</v>
      </c>
      <c r="G3558" s="1">
        <v>19.748769897126589</v>
      </c>
      <c r="H3558" s="1">
        <v>1.4485682426116619</v>
      </c>
      <c r="I3558" s="1">
        <v>4.2201703657579461</v>
      </c>
      <c r="J3558" s="1">
        <v>0.91528201685257438</v>
      </c>
      <c r="K3558" s="1">
        <v>18.833765131299248</v>
      </c>
      <c r="L3558" s="1">
        <v>18.450058169093442</v>
      </c>
      <c r="M3558" s="1">
        <v>4.8569491932338282E-2</v>
      </c>
      <c r="N3558" s="1">
        <v>2.3361963830923869</v>
      </c>
      <c r="O3558" s="1"/>
      <c r="P3558" s="1">
        <v>4.7287620574113109</v>
      </c>
      <c r="Q3558" s="1">
        <v>7.2241846221070807</v>
      </c>
      <c r="R3558" s="1">
        <v>0.7148821829486226</v>
      </c>
      <c r="S3558" s="1">
        <v>0.37229378322793061</v>
      </c>
      <c r="T3558" s="1">
        <v>3.2139397519196811</v>
      </c>
    </row>
    <row r="3559" spans="1:20" x14ac:dyDescent="0.3">
      <c r="A3559" s="25">
        <v>41774</v>
      </c>
      <c r="B3559" s="1">
        <v>3.437234151824001</v>
      </c>
      <c r="C3559" s="1">
        <v>0.41142501234874151</v>
      </c>
      <c r="D3559" s="1">
        <v>0.88030260475314581</v>
      </c>
      <c r="E3559" s="1">
        <v>1.778803880948274</v>
      </c>
      <c r="F3559" s="1">
        <v>15.952627093997499</v>
      </c>
      <c r="G3559" s="1">
        <v>19.548631089410399</v>
      </c>
      <c r="H3559" s="1">
        <v>1.4398861736401549</v>
      </c>
      <c r="I3559" s="1">
        <v>4.1900957363063789</v>
      </c>
      <c r="J3559" s="1">
        <v>0.91804001733523077</v>
      </c>
      <c r="K3559" s="1">
        <v>18.708578314733799</v>
      </c>
      <c r="L3559" s="1">
        <v>18.299478197639321</v>
      </c>
      <c r="M3559" s="1">
        <v>4.6798023277724581E-2</v>
      </c>
      <c r="N3559" s="1">
        <v>2.3022826715831051</v>
      </c>
      <c r="O3559" s="1"/>
      <c r="P3559" s="1">
        <v>4.6837262283563126</v>
      </c>
      <c r="Q3559" s="1">
        <v>7.1131468520129886</v>
      </c>
      <c r="R3559" s="1">
        <v>0.70277118305965158</v>
      </c>
      <c r="S3559" s="1">
        <v>0.37229378322793061</v>
      </c>
      <c r="T3559" s="1">
        <v>3.1810395747194451</v>
      </c>
    </row>
    <row r="3560" spans="1:20" x14ac:dyDescent="0.3">
      <c r="A3560" s="25">
        <v>41775</v>
      </c>
      <c r="B3560" s="1">
        <v>3.4604774952758408</v>
      </c>
      <c r="C3560" s="1">
        <v>0.40842472841771749</v>
      </c>
      <c r="D3560" s="1">
        <v>0.87232972129748509</v>
      </c>
      <c r="E3560" s="1">
        <v>1.7693274530802501</v>
      </c>
      <c r="F3560" s="1">
        <v>15.66219128884177</v>
      </c>
      <c r="G3560" s="1">
        <v>19.671671973018249</v>
      </c>
      <c r="H3560" s="1">
        <v>1.486097339229326</v>
      </c>
      <c r="I3560" s="1">
        <v>4.1900989949787339</v>
      </c>
      <c r="J3560" s="1">
        <v>0.92442635714881183</v>
      </c>
      <c r="K3560" s="1">
        <v>18.930624639902291</v>
      </c>
      <c r="L3560" s="1">
        <v>18.42476646543092</v>
      </c>
      <c r="M3560" s="1">
        <v>4.7326627372797837E-2</v>
      </c>
      <c r="N3560" s="1">
        <v>2.290376318304026</v>
      </c>
      <c r="O3560" s="1"/>
      <c r="P3560" s="1">
        <v>4.688730209303432</v>
      </c>
      <c r="Q3560" s="1">
        <v>7.466448848019053</v>
      </c>
      <c r="R3560" s="1">
        <v>0.71430581095372936</v>
      </c>
      <c r="S3560" s="1">
        <v>0.37229378322793061</v>
      </c>
      <c r="T3560" s="1">
        <v>3.188127584170124</v>
      </c>
    </row>
    <row r="3561" spans="1:20" x14ac:dyDescent="0.3">
      <c r="A3561" s="25">
        <v>41778</v>
      </c>
      <c r="B3561" s="1">
        <v>3.424341554942504</v>
      </c>
      <c r="C3561" s="1">
        <v>0.40902471981219041</v>
      </c>
      <c r="D3561" s="1">
        <v>0.86918164433226019</v>
      </c>
      <c r="E3561" s="1">
        <v>1.7490177202288131</v>
      </c>
      <c r="F3561" s="1">
        <v>15.201296765408941</v>
      </c>
      <c r="G3561" s="1">
        <v>19.412513105449271</v>
      </c>
      <c r="H3561" s="1">
        <v>1.4910834701900251</v>
      </c>
      <c r="I3561" s="1">
        <v>4.0677630150833979</v>
      </c>
      <c r="J3561" s="1">
        <v>0.90599074967482163</v>
      </c>
      <c r="K3561" s="1">
        <v>18.8790519363078</v>
      </c>
      <c r="L3561" s="1">
        <v>18.243628928937671</v>
      </c>
      <c r="M3561" s="1">
        <v>4.7456191013856508E-2</v>
      </c>
      <c r="N3561" s="1">
        <v>2.265735068805431</v>
      </c>
      <c r="O3561" s="1"/>
      <c r="P3561" s="1">
        <v>4.6587063233552541</v>
      </c>
      <c r="Q3561" s="1">
        <v>7.6582413600838013</v>
      </c>
      <c r="R3561" s="1">
        <v>0.71243765815951876</v>
      </c>
      <c r="S3561" s="1">
        <v>0.37229378322793061</v>
      </c>
      <c r="T3561" s="1">
        <v>3.151388068517436</v>
      </c>
    </row>
    <row r="3562" spans="1:20" x14ac:dyDescent="0.3">
      <c r="A3562" s="25">
        <v>41779</v>
      </c>
      <c r="B3562" s="1">
        <v>3.3921079376016459</v>
      </c>
      <c r="C3562" s="1">
        <v>0.40731147414673829</v>
      </c>
      <c r="D3562" s="1">
        <v>0.88043237607262181</v>
      </c>
      <c r="E3562" s="1">
        <v>1.727797989066109</v>
      </c>
      <c r="F3562" s="1">
        <v>14.85017297622954</v>
      </c>
      <c r="G3562" s="1">
        <v>19.142519580014572</v>
      </c>
      <c r="H3562" s="1">
        <v>1.434983787428866</v>
      </c>
      <c r="I3562" s="1">
        <v>3.957904494448488</v>
      </c>
      <c r="J3562" s="1">
        <v>0.89304484226066483</v>
      </c>
      <c r="K3562" s="1">
        <v>18.59891577511317</v>
      </c>
      <c r="L3562" s="1">
        <v>17.953493250603881</v>
      </c>
      <c r="M3562" s="1">
        <v>4.6212905851880218E-2</v>
      </c>
      <c r="N3562" s="1">
        <v>2.1960606788350652</v>
      </c>
      <c r="O3562" s="1"/>
      <c r="P3562" s="1">
        <v>4.6912321997769926</v>
      </c>
      <c r="Q3562" s="1">
        <v>7.5236501234660391</v>
      </c>
      <c r="R3562" s="1">
        <v>0.7041476939129987</v>
      </c>
      <c r="S3562" s="1">
        <v>0.37229378322793061</v>
      </c>
      <c r="T3562" s="1">
        <v>3.0930891907855989</v>
      </c>
    </row>
    <row r="3563" spans="1:20" x14ac:dyDescent="0.3">
      <c r="A3563" s="25">
        <v>41780</v>
      </c>
      <c r="B3563" s="1">
        <v>3.395151381225519</v>
      </c>
      <c r="C3563" s="1">
        <v>0.40522919894202331</v>
      </c>
      <c r="D3563" s="1">
        <v>0.87432485782828229</v>
      </c>
      <c r="E3563" s="1">
        <v>1.730642444818844</v>
      </c>
      <c r="F3563" s="1">
        <v>14.8797682188438</v>
      </c>
      <c r="G3563" s="1">
        <v>19.236110554689649</v>
      </c>
      <c r="H3563" s="1">
        <v>1.46245434900848</v>
      </c>
      <c r="I3563" s="1">
        <v>3.9950114433414909</v>
      </c>
      <c r="J3563" s="1">
        <v>0.90483257538206563</v>
      </c>
      <c r="K3563" s="1">
        <v>18.509221521532019</v>
      </c>
      <c r="L3563" s="1">
        <v>17.492378077271511</v>
      </c>
      <c r="M3563" s="1">
        <v>4.6100572587256888E-2</v>
      </c>
      <c r="N3563" s="1">
        <v>2.2162848966468101</v>
      </c>
      <c r="O3563" s="1"/>
      <c r="P3563" s="1">
        <v>4.6987381714631331</v>
      </c>
      <c r="Q3563" s="1">
        <v>7.533744466327934</v>
      </c>
      <c r="R3563" s="1">
        <v>0.70669758080941991</v>
      </c>
      <c r="S3563" s="1">
        <v>0.37229378322793061</v>
      </c>
      <c r="T3563" s="1">
        <v>3.0834613112817602</v>
      </c>
    </row>
    <row r="3564" spans="1:20" x14ac:dyDescent="0.3">
      <c r="A3564" s="25">
        <v>41781</v>
      </c>
      <c r="B3564" s="1">
        <v>3.4578236843509029</v>
      </c>
      <c r="C3564" s="1">
        <v>0.40558187384092181</v>
      </c>
      <c r="D3564" s="1">
        <v>0.87902434948670094</v>
      </c>
      <c r="E3564" s="1">
        <v>1.733057262908873</v>
      </c>
      <c r="F3564" s="1">
        <v>15.088120700924931</v>
      </c>
      <c r="G3564" s="1">
        <v>19.560168608181041</v>
      </c>
      <c r="H3564" s="1">
        <v>1.470002522808151</v>
      </c>
      <c r="I3564" s="1">
        <v>4.0591774726361578</v>
      </c>
      <c r="J3564" s="1">
        <v>0.90936507637044317</v>
      </c>
      <c r="K3564" s="1">
        <v>18.667337692674149</v>
      </c>
      <c r="L3564" s="1">
        <v>17.71067987965159</v>
      </c>
      <c r="M3564" s="1">
        <v>4.6843637846599007E-2</v>
      </c>
      <c r="N3564" s="1">
        <v>2.2378163681391432</v>
      </c>
      <c r="O3564" s="1"/>
      <c r="P3564" s="1">
        <v>4.7863078390995693</v>
      </c>
      <c r="Q3564" s="1">
        <v>7.5707570562822557</v>
      </c>
      <c r="R3564" s="1">
        <v>0.71064609894459685</v>
      </c>
      <c r="S3564" s="1">
        <v>0.37229378322793061</v>
      </c>
      <c r="T3564" s="1">
        <v>3.1190785587714238</v>
      </c>
    </row>
    <row r="3565" spans="1:20" x14ac:dyDescent="0.3">
      <c r="A3565" s="25">
        <v>41782</v>
      </c>
      <c r="B3565" s="1">
        <v>3.4855430175919948</v>
      </c>
      <c r="C3565" s="1">
        <v>0.40643391607627899</v>
      </c>
      <c r="D3565" s="1">
        <v>0.88102393159337211</v>
      </c>
      <c r="E3565" s="1">
        <v>1.735272896711352</v>
      </c>
      <c r="F3565" s="1">
        <v>15.075879030156219</v>
      </c>
      <c r="G3565" s="1">
        <v>19.382606842777111</v>
      </c>
      <c r="H3565" s="1">
        <v>1.480530166373611</v>
      </c>
      <c r="I3565" s="1">
        <v>4.0211646930231142</v>
      </c>
      <c r="J3565" s="1">
        <v>0.89639111218612055</v>
      </c>
      <c r="K3565" s="1">
        <v>18.758407592651281</v>
      </c>
      <c r="L3565" s="1">
        <v>17.454102907618481</v>
      </c>
      <c r="M3565" s="1">
        <v>4.6606811886619408E-2</v>
      </c>
      <c r="N3565" s="1">
        <v>2.2398690745937979</v>
      </c>
      <c r="O3565" s="1"/>
      <c r="P3565" s="1">
        <v>4.8663715353153263</v>
      </c>
      <c r="Q3565" s="1">
        <v>7.5707570562822557</v>
      </c>
      <c r="R3565" s="1">
        <v>0.72201639116686001</v>
      </c>
      <c r="S3565" s="1">
        <v>0.37229378322793061</v>
      </c>
      <c r="T3565" s="1">
        <v>3.108446544595405</v>
      </c>
    </row>
    <row r="3566" spans="1:20" x14ac:dyDescent="0.3">
      <c r="A3566" s="25">
        <v>41785</v>
      </c>
      <c r="B3566" s="1">
        <v>3.498973423501277</v>
      </c>
      <c r="C3566" s="1">
        <v>0.40879639348507291</v>
      </c>
      <c r="D3566" s="1">
        <v>0.88824258488791152</v>
      </c>
      <c r="E3566" s="1">
        <v>1.747319941211805</v>
      </c>
      <c r="F3566" s="1">
        <v>15.21906911300605</v>
      </c>
      <c r="G3566" s="1">
        <v>19.61847176301287</v>
      </c>
      <c r="H3566" s="1">
        <v>1.4837528266598801</v>
      </c>
      <c r="I3566" s="1">
        <v>4.060781521097284</v>
      </c>
      <c r="J3566" s="1">
        <v>0.90662089157107539</v>
      </c>
      <c r="K3566" s="1">
        <v>18.831324856794431</v>
      </c>
      <c r="L3566" s="1">
        <v>17.414174067222529</v>
      </c>
      <c r="M3566" s="1">
        <v>4.7118502182160453E-2</v>
      </c>
      <c r="N3566" s="1">
        <v>2.258620030406663</v>
      </c>
      <c r="O3566" s="1"/>
      <c r="P3566" s="1">
        <v>4.9314232884242637</v>
      </c>
      <c r="Q3566" s="1">
        <v>7.641417455391017</v>
      </c>
      <c r="R3566" s="1">
        <v>0.72362512870153162</v>
      </c>
      <c r="S3566" s="1">
        <v>0.37229378322793061</v>
      </c>
      <c r="T3566" s="1">
        <v>3.1265209686946371</v>
      </c>
    </row>
    <row r="3567" spans="1:20" x14ac:dyDescent="0.3">
      <c r="A3567" s="25">
        <v>41786</v>
      </c>
      <c r="B3567" s="1">
        <v>3.3863975882319219</v>
      </c>
      <c r="C3567" s="1">
        <v>0.40271436951342438</v>
      </c>
      <c r="D3567" s="1">
        <v>0.86980097201223239</v>
      </c>
      <c r="E3567" s="1">
        <v>1.7253859244574721</v>
      </c>
      <c r="F3567" s="1">
        <v>15.106580091886929</v>
      </c>
      <c r="G3567" s="1">
        <v>19.06262347170502</v>
      </c>
      <c r="H3567" s="1">
        <v>1.451813625259553</v>
      </c>
      <c r="I3567" s="1">
        <v>4.0154181645832798</v>
      </c>
      <c r="J3567" s="1">
        <v>0.89093265630345253</v>
      </c>
      <c r="K3567" s="1">
        <v>18.6242805766834</v>
      </c>
      <c r="L3567" s="1">
        <v>17.325713649594899</v>
      </c>
      <c r="M3567" s="1">
        <v>4.655819713950738E-2</v>
      </c>
      <c r="N3567" s="1">
        <v>2.2123005910803939</v>
      </c>
      <c r="O3567" s="1"/>
      <c r="P3567" s="1">
        <v>4.968953146058583</v>
      </c>
      <c r="Q3567" s="1">
        <v>7.4058827915410594</v>
      </c>
      <c r="R3567" s="1">
        <v>0.72275703589100515</v>
      </c>
      <c r="S3567" s="1">
        <v>0.37229378322793061</v>
      </c>
      <c r="T3567" s="1">
        <v>3.0816893089190911</v>
      </c>
    </row>
    <row r="3568" spans="1:20" x14ac:dyDescent="0.3">
      <c r="A3568" s="25">
        <v>41787</v>
      </c>
      <c r="B3568" s="1">
        <v>3.4094689875966391</v>
      </c>
      <c r="C3568" s="1">
        <v>0.41019766630441551</v>
      </c>
      <c r="D3568" s="1">
        <v>0.8785527889934629</v>
      </c>
      <c r="E3568" s="1">
        <v>1.7549891677581111</v>
      </c>
      <c r="F3568" s="1">
        <v>15.05355224177185</v>
      </c>
      <c r="G3568" s="1">
        <v>19.14875915624771</v>
      </c>
      <c r="H3568" s="1">
        <v>1.455223403969669</v>
      </c>
      <c r="I3568" s="1">
        <v>4.0331701098834829</v>
      </c>
      <c r="J3568" s="1">
        <v>0.89687315152857428</v>
      </c>
      <c r="K3568" s="1">
        <v>18.839841738567191</v>
      </c>
      <c r="L3568" s="1">
        <v>17.58820480897781</v>
      </c>
      <c r="M3568" s="1">
        <v>4.7505575804161343E-2</v>
      </c>
      <c r="N3568" s="1">
        <v>2.2332978837666611</v>
      </c>
      <c r="O3568" s="1"/>
      <c r="P3568" s="1">
        <v>5.0089849941664601</v>
      </c>
      <c r="Q3568" s="1">
        <v>7.520285342666158</v>
      </c>
      <c r="R3568" s="1">
        <v>0.72649045606502893</v>
      </c>
      <c r="S3568" s="1">
        <v>0.37229378322793061</v>
      </c>
      <c r="T3568" s="1">
        <v>3.1092144122858949</v>
      </c>
    </row>
    <row r="3569" spans="1:20" x14ac:dyDescent="0.3">
      <c r="A3569" s="25">
        <v>41788</v>
      </c>
      <c r="B3569" s="1">
        <v>3.4134898165570529</v>
      </c>
      <c r="C3569" s="1">
        <v>0.40916724601021481</v>
      </c>
      <c r="D3569" s="1">
        <v>0.8786080796506025</v>
      </c>
      <c r="E3569" s="1">
        <v>1.7557413141290761</v>
      </c>
      <c r="F3569" s="1">
        <v>15.092112943139879</v>
      </c>
      <c r="G3569" s="1">
        <v>18.996002390515301</v>
      </c>
      <c r="H3569" s="1">
        <v>1.4472279221425131</v>
      </c>
      <c r="I3569" s="1">
        <v>4.023937658960965</v>
      </c>
      <c r="J3569" s="1">
        <v>0.8992028243246043</v>
      </c>
      <c r="K3569" s="1">
        <v>18.626566217193069</v>
      </c>
      <c r="L3569" s="1">
        <v>17.367180541159431</v>
      </c>
      <c r="M3569" s="1">
        <v>4.6995320515874357E-2</v>
      </c>
      <c r="N3569" s="1">
        <v>2.1987828542549499</v>
      </c>
      <c r="O3569" s="1"/>
      <c r="P3569" s="1">
        <v>5.0039810132193407</v>
      </c>
      <c r="Q3569" s="1">
        <v>7.4193419152028346</v>
      </c>
      <c r="R3569" s="1">
        <v>0.72815223948242414</v>
      </c>
      <c r="S3569" s="1">
        <v>0.37229378322793061</v>
      </c>
      <c r="T3569" s="1">
        <v>3.0855877141169641</v>
      </c>
    </row>
    <row r="3570" spans="1:20" x14ac:dyDescent="0.3">
      <c r="A3570" s="25">
        <v>41789</v>
      </c>
      <c r="B3570" s="1">
        <v>3.346354294883954</v>
      </c>
      <c r="C3570" s="1">
        <v>0.40069964032519328</v>
      </c>
      <c r="D3570" s="1">
        <v>0.87087439311655579</v>
      </c>
      <c r="E3570" s="1">
        <v>1.732248991007173</v>
      </c>
      <c r="F3570" s="1">
        <v>14.584549189706699</v>
      </c>
      <c r="G3570" s="1">
        <v>18.704479537934422</v>
      </c>
      <c r="H3570" s="1">
        <v>1.46290148958793</v>
      </c>
      <c r="I3570" s="1">
        <v>4.0377410413614454</v>
      </c>
      <c r="J3570" s="1">
        <v>0.88823522068597294</v>
      </c>
      <c r="K3570" s="1">
        <v>18.368183753149768</v>
      </c>
      <c r="L3570" s="1">
        <v>16.942297581730941</v>
      </c>
      <c r="M3570" s="1">
        <v>4.7005526750276833E-2</v>
      </c>
      <c r="N3570" s="1">
        <v>2.1393948759257091</v>
      </c>
      <c r="O3570" s="1"/>
      <c r="P3570" s="1">
        <v>5.1015586430154762</v>
      </c>
      <c r="Q3570" s="1">
        <v>7.3284928303702834</v>
      </c>
      <c r="R3570" s="1">
        <v>0.72246724312918054</v>
      </c>
      <c r="S3570" s="1">
        <v>0.37229378322793061</v>
      </c>
      <c r="T3570" s="1">
        <v>3.026520968694637</v>
      </c>
    </row>
    <row r="3571" spans="1:20" x14ac:dyDescent="0.3">
      <c r="A3571" s="25">
        <v>41792</v>
      </c>
      <c r="B3571" s="1">
        <v>3.3786654155831068</v>
      </c>
      <c r="C3571" s="1">
        <v>0.40079464269437842</v>
      </c>
      <c r="D3571" s="1">
        <v>0.85900358904314644</v>
      </c>
      <c r="E3571" s="1">
        <v>1.736085243360834</v>
      </c>
      <c r="F3571" s="1">
        <v>14.89084829976504</v>
      </c>
      <c r="G3571" s="1">
        <v>19.068272003608481</v>
      </c>
      <c r="H3571" s="1">
        <v>1.459185200722988</v>
      </c>
      <c r="I3571" s="1">
        <v>4.1439923780621752</v>
      </c>
      <c r="J3571" s="1">
        <v>0.88208795395946127</v>
      </c>
      <c r="K3571" s="1">
        <v>18.459694977823059</v>
      </c>
      <c r="L3571" s="1">
        <v>17.02310493471381</v>
      </c>
      <c r="M3571" s="1">
        <v>4.7496688901692723E-2</v>
      </c>
      <c r="N3571" s="1">
        <v>2.1310960707736828</v>
      </c>
      <c r="O3571" s="1"/>
      <c r="P3571" s="1">
        <v>5.1866263201783527</v>
      </c>
      <c r="Q3571" s="1">
        <v>7.3823293250173867</v>
      </c>
      <c r="R3571" s="1">
        <v>0.71878416863179451</v>
      </c>
      <c r="S3571" s="1">
        <v>0.37229378322793061</v>
      </c>
      <c r="T3571" s="1">
        <v>3.048139397519209</v>
      </c>
    </row>
    <row r="3572" spans="1:20" x14ac:dyDescent="0.3">
      <c r="A3572" s="25">
        <v>41793</v>
      </c>
      <c r="B3572" s="1">
        <v>3.4271112707947471</v>
      </c>
      <c r="C3572" s="1">
        <v>0.40538183075368389</v>
      </c>
      <c r="D3572" s="1">
        <v>0.85631123528261766</v>
      </c>
      <c r="E3572" s="1">
        <v>1.7464693699911951</v>
      </c>
      <c r="F3572" s="1">
        <v>14.84534609792588</v>
      </c>
      <c r="G3572" s="1">
        <v>19.240550259720731</v>
      </c>
      <c r="H3572" s="1">
        <v>1.4717712854558489</v>
      </c>
      <c r="I3572" s="1">
        <v>4.1679628370882931</v>
      </c>
      <c r="J3572" s="1">
        <v>0.89052404987574052</v>
      </c>
      <c r="K3572" s="1">
        <v>18.693422770808489</v>
      </c>
      <c r="L3572" s="1">
        <v>17.144023123571511</v>
      </c>
      <c r="M3572" s="1">
        <v>4.7908310211862849E-2</v>
      </c>
      <c r="N3572" s="1">
        <v>2.1659936127758588</v>
      </c>
      <c r="O3572" s="1"/>
      <c r="P3572" s="1">
        <v>5.231662149233351</v>
      </c>
      <c r="Q3572" s="1">
        <v>7.3856941060483949</v>
      </c>
      <c r="R3572" s="1">
        <v>0.71981233504877107</v>
      </c>
      <c r="S3572" s="1">
        <v>0.37229378322793061</v>
      </c>
      <c r="T3572" s="1">
        <v>3.0733608978145428</v>
      </c>
    </row>
    <row r="3573" spans="1:20" x14ac:dyDescent="0.3">
      <c r="A3573" s="25">
        <v>41794</v>
      </c>
      <c r="B3573" s="1">
        <v>3.4393055907056191</v>
      </c>
      <c r="C3573" s="1">
        <v>0.4047636786101616</v>
      </c>
      <c r="D3573" s="1">
        <v>0.85376244219462438</v>
      </c>
      <c r="E3573" s="1">
        <v>1.735620360425449</v>
      </c>
      <c r="F3573" s="1">
        <v>14.801322973435649</v>
      </c>
      <c r="G3573" s="1">
        <v>19.189146035030269</v>
      </c>
      <c r="H3573" s="1">
        <v>1.514627824190206</v>
      </c>
      <c r="I3573" s="1">
        <v>4.1604582606568483</v>
      </c>
      <c r="J3573" s="1">
        <v>0.89590271364726592</v>
      </c>
      <c r="K3573" s="1">
        <v>18.657769896230789</v>
      </c>
      <c r="L3573" s="1">
        <v>16.98506555888703</v>
      </c>
      <c r="M3573" s="1">
        <v>4.8520939512350501E-2</v>
      </c>
      <c r="N3573" s="1">
        <v>2.1343590899027589</v>
      </c>
      <c r="O3573" s="1"/>
      <c r="P3573" s="1">
        <v>5.2541800637608498</v>
      </c>
      <c r="Q3573" s="1">
        <v>7.5000966571734926</v>
      </c>
      <c r="R3573" s="1">
        <v>0.71498176508472544</v>
      </c>
      <c r="S3573" s="1">
        <v>0.37229378322793061</v>
      </c>
      <c r="T3573" s="1">
        <v>3.061547548730077</v>
      </c>
    </row>
    <row r="3574" spans="1:20" x14ac:dyDescent="0.3">
      <c r="A3574" s="25">
        <v>41795</v>
      </c>
      <c r="B3574" s="1">
        <v>3.4332124836745068</v>
      </c>
      <c r="C3574" s="1">
        <v>0.40379917042411217</v>
      </c>
      <c r="D3574" s="1">
        <v>0.8432468117988976</v>
      </c>
      <c r="E3574" s="1">
        <v>1.75994788971311</v>
      </c>
      <c r="F3574" s="1">
        <v>14.730354599106819</v>
      </c>
      <c r="G3574" s="1">
        <v>18.99594102538941</v>
      </c>
      <c r="H3574" s="1">
        <v>1.513429713751004</v>
      </c>
      <c r="I3574" s="1">
        <v>4.0967258771893071</v>
      </c>
      <c r="J3574" s="1">
        <v>0.89095935698369089</v>
      </c>
      <c r="K3574" s="1">
        <v>18.681929377159321</v>
      </c>
      <c r="L3574" s="1">
        <v>16.89474145982409</v>
      </c>
      <c r="M3574" s="1">
        <v>4.9271565559778213E-2</v>
      </c>
      <c r="N3574" s="1">
        <v>2.1012945574645192</v>
      </c>
      <c r="O3574" s="1"/>
      <c r="P3574" s="1">
        <v>5.2041402537587329</v>
      </c>
      <c r="Q3574" s="1">
        <v>7.2410085267998632</v>
      </c>
      <c r="R3574" s="1">
        <v>0.7163793844324059</v>
      </c>
      <c r="S3574" s="1">
        <v>0.37229378322793061</v>
      </c>
      <c r="T3574" s="1">
        <v>3.045363260484359</v>
      </c>
    </row>
    <row r="3575" spans="1:20" x14ac:dyDescent="0.3">
      <c r="A3575" s="25">
        <v>41796</v>
      </c>
      <c r="B3575" s="1">
        <v>3.4930240564638479</v>
      </c>
      <c r="C3575" s="1">
        <v>0.40735104312683068</v>
      </c>
      <c r="D3575" s="1">
        <v>0.86287005572574815</v>
      </c>
      <c r="E3575" s="1">
        <v>1.79442576728773</v>
      </c>
      <c r="F3575" s="1">
        <v>15.01227953496536</v>
      </c>
      <c r="G3575" s="1">
        <v>19.279751593202299</v>
      </c>
      <c r="H3575" s="1">
        <v>1.540995043270458</v>
      </c>
      <c r="I3575" s="1">
        <v>4.1577334144140359</v>
      </c>
      <c r="J3575" s="1">
        <v>0.90933309830080444</v>
      </c>
      <c r="K3575" s="1">
        <v>19.116035777025608</v>
      </c>
      <c r="L3575" s="1">
        <v>17.620304199668389</v>
      </c>
      <c r="M3575" s="1">
        <v>4.9544084978154157E-2</v>
      </c>
      <c r="N3575" s="1">
        <v>2.2439560192368559</v>
      </c>
      <c r="O3575" s="1"/>
      <c r="P3575" s="1">
        <v>5.1791203487576736</v>
      </c>
      <c r="Q3575" s="1">
        <v>7.3554110776938346</v>
      </c>
      <c r="R3575" s="1">
        <v>0.72216060768235502</v>
      </c>
      <c r="S3575" s="1">
        <v>0.37229378322793061</v>
      </c>
      <c r="T3575" s="1">
        <v>3.1380980507974141</v>
      </c>
    </row>
    <row r="3576" spans="1:20" x14ac:dyDescent="0.3">
      <c r="A3576" s="25">
        <v>41799</v>
      </c>
      <c r="B3576" s="1">
        <v>3.5693597651423019</v>
      </c>
      <c r="C3576" s="1">
        <v>0.41644746674692751</v>
      </c>
      <c r="D3576" s="1">
        <v>0.87936777150673229</v>
      </c>
      <c r="E3576" s="1">
        <v>1.821402204619734</v>
      </c>
      <c r="F3576" s="1">
        <v>15.247792709259191</v>
      </c>
      <c r="G3576" s="1">
        <v>19.64922406523705</v>
      </c>
      <c r="H3576" s="1">
        <v>1.57134461146364</v>
      </c>
      <c r="I3576" s="1">
        <v>4.1948221860144672</v>
      </c>
      <c r="J3576" s="1">
        <v>0.92638502995876282</v>
      </c>
      <c r="K3576" s="1">
        <v>19.547432584081822</v>
      </c>
      <c r="L3576" s="1">
        <v>18.160489315094299</v>
      </c>
      <c r="M3576" s="1">
        <v>5.0815387904651697E-2</v>
      </c>
      <c r="N3576" s="1">
        <v>2.2864790279788272</v>
      </c>
      <c r="O3576" s="1"/>
      <c r="P3576" s="1">
        <v>5.2541800637608498</v>
      </c>
      <c r="Q3576" s="1">
        <v>7.6044048654366954</v>
      </c>
      <c r="R3576" s="1">
        <v>0.72816609097054596</v>
      </c>
      <c r="S3576" s="1">
        <v>0.37229378322793061</v>
      </c>
      <c r="T3576" s="1">
        <v>3.2057294743059792</v>
      </c>
    </row>
    <row r="3577" spans="1:20" x14ac:dyDescent="0.3">
      <c r="A3577" s="25">
        <v>41800</v>
      </c>
      <c r="B3577" s="1">
        <v>3.611722485198845</v>
      </c>
      <c r="C3577" s="1">
        <v>0.4190832154083915</v>
      </c>
      <c r="D3577" s="1">
        <v>0.89845011973870093</v>
      </c>
      <c r="E3577" s="1">
        <v>1.838858706446737</v>
      </c>
      <c r="F3577" s="1">
        <v>15.13474421472884</v>
      </c>
      <c r="G3577" s="1">
        <v>19.67576711708799</v>
      </c>
      <c r="H3577" s="1">
        <v>1.5775516668834431</v>
      </c>
      <c r="I3577" s="1">
        <v>4.1399301558823902</v>
      </c>
      <c r="J3577" s="1">
        <v>0.93505649298856797</v>
      </c>
      <c r="K3577" s="1">
        <v>19.82379074165496</v>
      </c>
      <c r="L3577" s="1">
        <v>18.257751414818252</v>
      </c>
      <c r="M3577" s="1">
        <v>5.1407141834111852E-2</v>
      </c>
      <c r="N3577" s="1">
        <v>2.3125333651403381</v>
      </c>
      <c r="O3577" s="1"/>
      <c r="P3577" s="1">
        <v>5.2716939973412291</v>
      </c>
      <c r="Q3577" s="1">
        <v>7.7154426355307866</v>
      </c>
      <c r="R3577" s="1">
        <v>0.74335133217711402</v>
      </c>
      <c r="S3577" s="1">
        <v>0.37229378322793061</v>
      </c>
      <c r="T3577" s="1">
        <v>3.2252805670407692</v>
      </c>
    </row>
    <row r="3578" spans="1:20" x14ac:dyDescent="0.3">
      <c r="A3578" s="25">
        <v>41801</v>
      </c>
      <c r="B3578" s="1">
        <v>3.6663306236177262</v>
      </c>
      <c r="C3578" s="1">
        <v>0.4240765005872989</v>
      </c>
      <c r="D3578" s="1">
        <v>0.90663845188262004</v>
      </c>
      <c r="E3578" s="1">
        <v>1.834842448899914</v>
      </c>
      <c r="F3578" s="1">
        <v>15.17716117483462</v>
      </c>
      <c r="G3578" s="1">
        <v>19.50049063199512</v>
      </c>
      <c r="H3578" s="1">
        <v>1.578566464619815</v>
      </c>
      <c r="I3578" s="1">
        <v>4.1255398170148956</v>
      </c>
      <c r="J3578" s="1">
        <v>0.93743922844845595</v>
      </c>
      <c r="K3578" s="1">
        <v>20.134871519423349</v>
      </c>
      <c r="L3578" s="1">
        <v>18.58716486251495</v>
      </c>
      <c r="M3578" s="1">
        <v>5.077563288476733E-2</v>
      </c>
      <c r="N3578" s="1">
        <v>2.3650926752560251</v>
      </c>
      <c r="O3578" s="1"/>
      <c r="P3578" s="1">
        <v>5.2241561778126711</v>
      </c>
      <c r="Q3578" s="1">
        <v>7.7524552257162336</v>
      </c>
      <c r="R3578" s="1">
        <v>0.74520412110406253</v>
      </c>
      <c r="S3578" s="1">
        <v>0.37229378322793061</v>
      </c>
      <c r="T3578" s="1">
        <v>3.254695806261088</v>
      </c>
    </row>
    <row r="3579" spans="1:20" x14ac:dyDescent="0.3">
      <c r="A3579" s="25">
        <v>41803</v>
      </c>
      <c r="B3579" s="1">
        <v>3.624769228770425</v>
      </c>
      <c r="C3579" s="1">
        <v>0.42032987102362668</v>
      </c>
      <c r="D3579" s="1">
        <v>0.91195099010377323</v>
      </c>
      <c r="E3579" s="1">
        <v>1.817614273143509</v>
      </c>
      <c r="F3579" s="1">
        <v>14.77677981963417</v>
      </c>
      <c r="G3579" s="1">
        <v>19.289280237016659</v>
      </c>
      <c r="H3579" s="1">
        <v>1.5857147545208079</v>
      </c>
      <c r="I3579" s="1">
        <v>4.0750811777447078</v>
      </c>
      <c r="J3579" s="1">
        <v>0.93186516849245238</v>
      </c>
      <c r="K3579" s="1">
        <v>20.267457194818888</v>
      </c>
      <c r="L3579" s="1">
        <v>18.55329108272182</v>
      </c>
      <c r="M3579" s="1">
        <v>5.004368670760867E-2</v>
      </c>
      <c r="N3579" s="1">
        <v>2.377329865654318</v>
      </c>
      <c r="O3579" s="1"/>
      <c r="P3579" s="1">
        <v>5.0790407284879766</v>
      </c>
      <c r="Q3579" s="1">
        <v>7.8365747484867718</v>
      </c>
      <c r="R3579" s="1">
        <v>0.74716694010050988</v>
      </c>
      <c r="S3579" s="1">
        <v>0.37229378322793061</v>
      </c>
      <c r="T3579" s="1">
        <v>3.2372120496160801</v>
      </c>
    </row>
    <row r="3580" spans="1:20" x14ac:dyDescent="0.3">
      <c r="A3580" s="25">
        <v>41806</v>
      </c>
      <c r="B3580" s="1">
        <v>3.6353106808025011</v>
      </c>
      <c r="C3580" s="1">
        <v>0.41480241084050817</v>
      </c>
      <c r="D3580" s="1">
        <v>0.89426244152598555</v>
      </c>
      <c r="E3580" s="1">
        <v>1.8292482298157471</v>
      </c>
      <c r="F3580" s="1">
        <v>14.65858998230906</v>
      </c>
      <c r="G3580" s="1">
        <v>19.208982691072691</v>
      </c>
      <c r="H3580" s="1">
        <v>1.5940264901509009</v>
      </c>
      <c r="I3580" s="1">
        <v>4.0441497120772922</v>
      </c>
      <c r="J3580" s="1">
        <v>0.93629386008385518</v>
      </c>
      <c r="K3580" s="1">
        <v>20.358480055252851</v>
      </c>
      <c r="L3580" s="1">
        <v>18.498432406380271</v>
      </c>
      <c r="M3580" s="1">
        <v>4.9546606781443348E-2</v>
      </c>
      <c r="N3580" s="1">
        <v>2.3502252100112222</v>
      </c>
      <c r="O3580" s="1"/>
      <c r="P3580" s="1">
        <v>5.1015586430154762</v>
      </c>
      <c r="Q3580" s="1">
        <v>7.880316900271982</v>
      </c>
      <c r="R3580" s="1">
        <v>0.75636682742975414</v>
      </c>
      <c r="S3580" s="1">
        <v>0.37229378322793061</v>
      </c>
      <c r="T3580" s="1">
        <v>3.226757235676327</v>
      </c>
    </row>
    <row r="3581" spans="1:20" x14ac:dyDescent="0.3">
      <c r="A3581" s="25">
        <v>41807</v>
      </c>
      <c r="B3581" s="1">
        <v>3.6371052777206749</v>
      </c>
      <c r="C3581" s="1">
        <v>0.4112189080760657</v>
      </c>
      <c r="D3581" s="1">
        <v>0.89864115693957147</v>
      </c>
      <c r="E3581" s="1">
        <v>1.83961734004606</v>
      </c>
      <c r="F3581" s="1">
        <v>14.685324817419239</v>
      </c>
      <c r="G3581" s="1">
        <v>19.126077370499381</v>
      </c>
      <c r="H3581" s="1">
        <v>1.602267453951868</v>
      </c>
      <c r="I3581" s="1">
        <v>4.0860876610584498</v>
      </c>
      <c r="J3581" s="1">
        <v>0.94195955598139236</v>
      </c>
      <c r="K3581" s="1">
        <v>20.06853322005211</v>
      </c>
      <c r="L3581" s="1">
        <v>18.265832550933631</v>
      </c>
      <c r="M3581" s="1">
        <v>5.0045717723096378E-2</v>
      </c>
      <c r="N3581" s="1">
        <v>2.3099973449040738</v>
      </c>
      <c r="O3581" s="1"/>
      <c r="P3581" s="1">
        <v>5.2041402537587329</v>
      </c>
      <c r="Q3581" s="1">
        <v>8.0149081368897459</v>
      </c>
      <c r="R3581" s="1">
        <v>0.75253371743446029</v>
      </c>
      <c r="S3581" s="1">
        <v>0.37229378322793061</v>
      </c>
      <c r="T3581" s="1">
        <v>3.2072652096869589</v>
      </c>
    </row>
    <row r="3582" spans="1:20" x14ac:dyDescent="0.3">
      <c r="A3582" s="25">
        <v>41808</v>
      </c>
      <c r="B3582" s="1">
        <v>3.771260216961251</v>
      </c>
      <c r="C3582" s="1">
        <v>0.41373235881115189</v>
      </c>
      <c r="D3582" s="1">
        <v>0.91110715249440277</v>
      </c>
      <c r="E3582" s="1">
        <v>1.836786823676922</v>
      </c>
      <c r="F3582" s="1">
        <v>14.92235481093013</v>
      </c>
      <c r="G3582" s="1">
        <v>19.49182230746985</v>
      </c>
      <c r="H3582" s="1">
        <v>1.591425943696726</v>
      </c>
      <c r="I3582" s="1">
        <v>4.1676187345947806</v>
      </c>
      <c r="J3582" s="1">
        <v>0.94150814178474318</v>
      </c>
      <c r="K3582" s="1">
        <v>20.37601889912715</v>
      </c>
      <c r="L3582" s="1">
        <v>18.492085893233831</v>
      </c>
      <c r="M3582" s="1">
        <v>5.0471398846317107E-2</v>
      </c>
      <c r="N3582" s="1">
        <v>2.3870753722629598</v>
      </c>
      <c r="O3582" s="1"/>
      <c r="P3582" s="1">
        <v>5.2341641397069107</v>
      </c>
      <c r="Q3582" s="1">
        <v>8.1932415252927182</v>
      </c>
      <c r="R3582" s="1">
        <v>0.75633102990299561</v>
      </c>
      <c r="S3582" s="1">
        <v>0.37229378322793061</v>
      </c>
      <c r="T3582" s="1">
        <v>3.2606024808033212</v>
      </c>
    </row>
    <row r="3583" spans="1:20" x14ac:dyDescent="0.3">
      <c r="A3583" s="25">
        <v>41810</v>
      </c>
      <c r="B3583" s="1">
        <v>3.6846398265150251</v>
      </c>
      <c r="C3583" s="1">
        <v>0.41280697772739811</v>
      </c>
      <c r="D3583" s="1">
        <v>0.91275940329538074</v>
      </c>
      <c r="E3583" s="1">
        <v>1.820697901337734</v>
      </c>
      <c r="F3583" s="1">
        <v>14.846727119940301</v>
      </c>
      <c r="G3583" s="1">
        <v>19.410408559560569</v>
      </c>
      <c r="H3583" s="1">
        <v>1.5654067347791509</v>
      </c>
      <c r="I3583" s="1">
        <v>4.2441452048538206</v>
      </c>
      <c r="J3583" s="1">
        <v>0.9344648211628156</v>
      </c>
      <c r="K3583" s="1">
        <v>20.135643643301151</v>
      </c>
      <c r="L3583" s="1">
        <v>18.311616678265651</v>
      </c>
      <c r="M3583" s="1">
        <v>4.9172115001472949E-2</v>
      </c>
      <c r="N3583" s="1">
        <v>2.3523489650570859</v>
      </c>
      <c r="O3583" s="1"/>
      <c r="P3583" s="1">
        <v>5.0790407284879766</v>
      </c>
      <c r="Q3583" s="1">
        <v>8.162958497169285</v>
      </c>
      <c r="R3583" s="1">
        <v>0.7541780750614181</v>
      </c>
      <c r="S3583" s="1">
        <v>0.37229378322793061</v>
      </c>
      <c r="T3583" s="1">
        <v>3.227288836385128</v>
      </c>
    </row>
    <row r="3584" spans="1:20" x14ac:dyDescent="0.3">
      <c r="A3584" s="25">
        <v>41813</v>
      </c>
      <c r="B3584" s="1">
        <v>3.6318822895127911</v>
      </c>
      <c r="C3584" s="1">
        <v>0.40762190483488447</v>
      </c>
      <c r="D3584" s="1">
        <v>0.90657170513713259</v>
      </c>
      <c r="E3584" s="1">
        <v>1.8044965373274811</v>
      </c>
      <c r="F3584" s="1">
        <v>15.03768307137142</v>
      </c>
      <c r="G3584" s="1">
        <v>19.077191529508092</v>
      </c>
      <c r="H3584" s="1">
        <v>1.5552611149107181</v>
      </c>
      <c r="I3584" s="1">
        <v>4.1940948774301692</v>
      </c>
      <c r="J3584" s="1">
        <v>0.92159128246060762</v>
      </c>
      <c r="K3584" s="1">
        <v>20.063734457983301</v>
      </c>
      <c r="L3584" s="1">
        <v>18.16696764303677</v>
      </c>
      <c r="M3584" s="1">
        <v>4.8421581571070793E-2</v>
      </c>
      <c r="N3584" s="1">
        <v>2.313806254742262</v>
      </c>
      <c r="O3584" s="1"/>
      <c r="P3584" s="1">
        <v>5.064028785381157</v>
      </c>
      <c r="Q3584" s="1">
        <v>8.0250024797516417</v>
      </c>
      <c r="R3584" s="1">
        <v>0.76322554028630862</v>
      </c>
      <c r="S3584" s="1">
        <v>0.37229378322793061</v>
      </c>
      <c r="T3584" s="1">
        <v>3.2020082693443719</v>
      </c>
    </row>
    <row r="3585" spans="1:20" x14ac:dyDescent="0.3">
      <c r="A3585" s="25">
        <v>41814</v>
      </c>
      <c r="B3585" s="1">
        <v>3.666944462502526</v>
      </c>
      <c r="C3585" s="1">
        <v>0.40843876603879509</v>
      </c>
      <c r="D3585" s="1">
        <v>0.89880626102676164</v>
      </c>
      <c r="E3585" s="1">
        <v>1.815872313006506</v>
      </c>
      <c r="F3585" s="1">
        <v>14.89830456182205</v>
      </c>
      <c r="G3585" s="1">
        <v>19.182515643776672</v>
      </c>
      <c r="H3585" s="1">
        <v>1.6040529153790879</v>
      </c>
      <c r="I3585" s="1">
        <v>4.1714889636295203</v>
      </c>
      <c r="J3585" s="1">
        <v>0.93061759326312798</v>
      </c>
      <c r="K3585" s="1">
        <v>20.395890663448121</v>
      </c>
      <c r="L3585" s="1">
        <v>18.330699539748199</v>
      </c>
      <c r="M3585" s="1">
        <v>4.8649409959261848E-2</v>
      </c>
      <c r="N3585" s="1">
        <v>2.2512339465125288</v>
      </c>
      <c r="O3585" s="1"/>
      <c r="P3585" s="1">
        <v>5.06152059879199</v>
      </c>
      <c r="Q3585" s="1">
        <v>8.099027659660285</v>
      </c>
      <c r="R3585" s="1">
        <v>0.77059216605768666</v>
      </c>
      <c r="S3585" s="1">
        <v>0.37229378322793061</v>
      </c>
      <c r="T3585" s="1">
        <v>3.206142941523936</v>
      </c>
    </row>
    <row r="3586" spans="1:20" x14ac:dyDescent="0.3">
      <c r="A3586" s="25">
        <v>41815</v>
      </c>
      <c r="B3586" s="1">
        <v>3.651221198389075</v>
      </c>
      <c r="C3586" s="1">
        <v>0.40930293608820428</v>
      </c>
      <c r="D3586" s="1">
        <v>0.89305467396793548</v>
      </c>
      <c r="E3586" s="1">
        <v>1.806550552980833</v>
      </c>
      <c r="F3586" s="1">
        <v>14.84173736219155</v>
      </c>
      <c r="G3586" s="1">
        <v>19.0721563126876</v>
      </c>
      <c r="H3586" s="1">
        <v>1.608295893183193</v>
      </c>
      <c r="I3586" s="1">
        <v>4.0546000825471724</v>
      </c>
      <c r="J3586" s="1">
        <v>0.91888052413866184</v>
      </c>
      <c r="K3586" s="1">
        <v>20.114514484395411</v>
      </c>
      <c r="L3586" s="1">
        <v>17.696195623003131</v>
      </c>
      <c r="M3586" s="1">
        <v>4.868603819133431E-2</v>
      </c>
      <c r="N3586" s="1">
        <v>2.1994961522754668</v>
      </c>
      <c r="O3586" s="1"/>
      <c r="P3586" s="1">
        <v>4.9862750000551284</v>
      </c>
      <c r="Q3586" s="1">
        <v>8.0418263842132998</v>
      </c>
      <c r="R3586" s="1">
        <v>0.76579210047852608</v>
      </c>
      <c r="S3586" s="1">
        <v>0.37229378322793061</v>
      </c>
      <c r="T3586" s="1">
        <v>3.1556408741878448</v>
      </c>
    </row>
    <row r="3587" spans="1:20" x14ac:dyDescent="0.3">
      <c r="A3587" s="25">
        <v>41816</v>
      </c>
      <c r="B3587" s="1">
        <v>3.6441271773338411</v>
      </c>
      <c r="C3587" s="1">
        <v>0.40893294407996628</v>
      </c>
      <c r="D3587" s="1">
        <v>0.90295953191043044</v>
      </c>
      <c r="E3587" s="1">
        <v>1.788013438313566</v>
      </c>
      <c r="F3587" s="1">
        <v>15.051373062680399</v>
      </c>
      <c r="G3587" s="1">
        <v>19.08478423198201</v>
      </c>
      <c r="H3587" s="1">
        <v>1.6025561730998401</v>
      </c>
      <c r="I3587" s="1">
        <v>4.0825281833118892</v>
      </c>
      <c r="J3587" s="1">
        <v>0.9193060637163728</v>
      </c>
      <c r="K3587" s="1">
        <v>20.152606451281649</v>
      </c>
      <c r="L3587" s="1">
        <v>17.64795745697511</v>
      </c>
      <c r="M3587" s="1">
        <v>4.9639108942293238E-2</v>
      </c>
      <c r="N3587" s="1">
        <v>2.1963386501901958</v>
      </c>
      <c r="O3587" s="1"/>
      <c r="P3587" s="1">
        <v>4.9687176939309561</v>
      </c>
      <c r="Q3587" s="1">
        <v>8.0081785750588601</v>
      </c>
      <c r="R3587" s="1">
        <v>0.77471620474704306</v>
      </c>
      <c r="S3587" s="1">
        <v>0.37229378322793061</v>
      </c>
      <c r="T3587" s="1">
        <v>3.1604252805670541</v>
      </c>
    </row>
    <row r="3588" spans="1:20" x14ac:dyDescent="0.3">
      <c r="A3588" s="25">
        <v>41817</v>
      </c>
      <c r="B3588" s="1">
        <v>3.620087159723735</v>
      </c>
      <c r="C3588" s="1">
        <v>0.40708625745374633</v>
      </c>
      <c r="D3588" s="1">
        <v>0.89483683531450853</v>
      </c>
      <c r="E3588" s="1">
        <v>1.7775281858018761</v>
      </c>
      <c r="F3588" s="1">
        <v>14.861388059980021</v>
      </c>
      <c r="G3588" s="1">
        <v>19.108056838962138</v>
      </c>
      <c r="H3588" s="1">
        <v>1.6152478547675839</v>
      </c>
      <c r="I3588" s="1">
        <v>4.0255315989362286</v>
      </c>
      <c r="J3588" s="1">
        <v>0.91022391191648799</v>
      </c>
      <c r="K3588" s="1">
        <v>20.05673141595468</v>
      </c>
      <c r="L3588" s="1">
        <v>17.52266503463208</v>
      </c>
      <c r="M3588" s="1">
        <v>4.8407654271619388E-2</v>
      </c>
      <c r="N3588" s="1">
        <v>2.182585271831142</v>
      </c>
      <c r="O3588" s="1"/>
      <c r="P3588" s="1">
        <v>4.9235703345295629</v>
      </c>
      <c r="Q3588" s="1">
        <v>8.0182729179207541</v>
      </c>
      <c r="R3588" s="1">
        <v>0.77331601647681369</v>
      </c>
      <c r="S3588" s="1">
        <v>0.37229378322793061</v>
      </c>
      <c r="T3588" s="1">
        <v>3.1398109864146622</v>
      </c>
    </row>
    <row r="3589" spans="1:20" x14ac:dyDescent="0.3">
      <c r="A3589" s="25">
        <v>41820</v>
      </c>
      <c r="B3589" s="1">
        <v>3.6079282701990669</v>
      </c>
      <c r="C3589" s="1">
        <v>0.40754865654372152</v>
      </c>
      <c r="D3589" s="1">
        <v>0.89199802436866904</v>
      </c>
      <c r="E3589" s="1">
        <v>1.765899437052131</v>
      </c>
      <c r="F3589" s="1">
        <v>14.92131921593969</v>
      </c>
      <c r="G3589" s="1">
        <v>19.281367346537671</v>
      </c>
      <c r="H3589" s="1">
        <v>1.6165832153231099</v>
      </c>
      <c r="I3589" s="1">
        <v>4.0396583777891788</v>
      </c>
      <c r="J3589" s="1">
        <v>0.90775747339091561</v>
      </c>
      <c r="K3589" s="1">
        <v>19.975336280618741</v>
      </c>
      <c r="L3589" s="1">
        <v>17.39714815111007</v>
      </c>
      <c r="M3589" s="1">
        <v>4.8224802969866573E-2</v>
      </c>
      <c r="N3589" s="1">
        <v>2.1942222000597451</v>
      </c>
      <c r="O3589" s="1"/>
      <c r="P3589" s="1">
        <v>5.064028785381157</v>
      </c>
      <c r="Q3589" s="1">
        <v>7.9240590522883201</v>
      </c>
      <c r="R3589" s="1">
        <v>0.7813624935488358</v>
      </c>
      <c r="S3589" s="1">
        <v>0.37229378322793061</v>
      </c>
      <c r="T3589" s="1">
        <v>3.1404607206143069</v>
      </c>
    </row>
    <row r="3590" spans="1:20" x14ac:dyDescent="0.3">
      <c r="A3590" s="25">
        <v>41821</v>
      </c>
      <c r="B3590" s="1">
        <v>3.5621606174086158</v>
      </c>
      <c r="C3590" s="1">
        <v>0.40890499717791151</v>
      </c>
      <c r="D3590" s="1">
        <v>0.89127549842595222</v>
      </c>
      <c r="E3590" s="1">
        <v>1.759737962268872</v>
      </c>
      <c r="F3590" s="1">
        <v>15.07419319758518</v>
      </c>
      <c r="G3590" s="1">
        <v>19.393845285898369</v>
      </c>
      <c r="H3590" s="1">
        <v>1.6029454770095519</v>
      </c>
      <c r="I3590" s="1">
        <v>4.0010460697022268</v>
      </c>
      <c r="J3590" s="1">
        <v>0.90546981616069444</v>
      </c>
      <c r="K3590" s="1">
        <v>20.082312716052989</v>
      </c>
      <c r="L3590" s="1">
        <v>17.45321733016355</v>
      </c>
      <c r="M3590" s="1">
        <v>4.6796372005495163E-2</v>
      </c>
      <c r="N3590" s="1">
        <v>2.174670258559023</v>
      </c>
      <c r="O3590" s="1"/>
      <c r="P3590" s="1">
        <v>5.1267334509067224</v>
      </c>
      <c r="Q3590" s="1">
        <v>8.0250024797516417</v>
      </c>
      <c r="R3590" s="1">
        <v>0.77560115652027506</v>
      </c>
      <c r="S3590" s="1">
        <v>0.37229378322793061</v>
      </c>
      <c r="T3590" s="1">
        <v>3.1406379208505739</v>
      </c>
    </row>
    <row r="3591" spans="1:20" x14ac:dyDescent="0.3">
      <c r="A3591" s="25">
        <v>41822</v>
      </c>
      <c r="B3591" s="1">
        <v>3.5473127742782249</v>
      </c>
      <c r="C3591" s="1">
        <v>0.40284667217496489</v>
      </c>
      <c r="D3591" s="1">
        <v>0.88446715215424776</v>
      </c>
      <c r="E3591" s="1">
        <v>1.756640149417473</v>
      </c>
      <c r="F3591" s="1">
        <v>15.445771178810119</v>
      </c>
      <c r="G3591" s="1">
        <v>19.428404353900849</v>
      </c>
      <c r="H3591" s="1">
        <v>1.590027706719026</v>
      </c>
      <c r="I3591" s="1">
        <v>4.0912950053605739</v>
      </c>
      <c r="J3591" s="1">
        <v>0.90151048901007702</v>
      </c>
      <c r="K3591" s="1">
        <v>19.613233271811961</v>
      </c>
      <c r="L3591" s="1">
        <v>17.28090135193899</v>
      </c>
      <c r="M3591" s="1">
        <v>4.6675571182780137E-2</v>
      </c>
      <c r="N3591" s="1">
        <v>2.168445025112983</v>
      </c>
      <c r="O3591" s="1"/>
      <c r="P3591" s="1">
        <v>5.1467989438855213</v>
      </c>
      <c r="Q3591" s="1">
        <v>7.9408829567499772</v>
      </c>
      <c r="R3591" s="1">
        <v>0.77297270436014198</v>
      </c>
      <c r="S3591" s="1">
        <v>0.37229378322793061</v>
      </c>
      <c r="T3591" s="1">
        <v>3.132191376255181</v>
      </c>
    </row>
    <row r="3592" spans="1:20" x14ac:dyDescent="0.3">
      <c r="A3592" s="25">
        <v>41823</v>
      </c>
      <c r="B3592" s="1">
        <v>3.6160965988133462</v>
      </c>
      <c r="C3592" s="1">
        <v>0.4049547393405491</v>
      </c>
      <c r="D3592" s="1">
        <v>0.88155648313741575</v>
      </c>
      <c r="E3592" s="1">
        <v>1.7865855823749379</v>
      </c>
      <c r="F3592" s="1">
        <v>15.80989163374942</v>
      </c>
      <c r="G3592" s="1">
        <v>19.814461774647619</v>
      </c>
      <c r="H3592" s="1">
        <v>1.6176763341297751</v>
      </c>
      <c r="I3592" s="1">
        <v>4.196142423418169</v>
      </c>
      <c r="J3592" s="1">
        <v>0.90755221345046322</v>
      </c>
      <c r="K3592" s="1">
        <v>19.868252256888759</v>
      </c>
      <c r="L3592" s="1">
        <v>17.508954731318269</v>
      </c>
      <c r="M3592" s="1">
        <v>4.6556982875945348E-2</v>
      </c>
      <c r="N3592" s="1">
        <v>2.2063049441528428</v>
      </c>
      <c r="O3592" s="1"/>
      <c r="P3592" s="1">
        <v>5.2897655810608226</v>
      </c>
      <c r="Q3592" s="1">
        <v>7.9980842324280914</v>
      </c>
      <c r="R3592" s="1">
        <v>0.77956961962000138</v>
      </c>
      <c r="S3592" s="1">
        <v>0.37229378322793061</v>
      </c>
      <c r="T3592" s="1">
        <v>3.1821618428824698</v>
      </c>
    </row>
    <row r="3593" spans="1:20" x14ac:dyDescent="0.3">
      <c r="A3593" s="25">
        <v>41824</v>
      </c>
      <c r="B3593" s="1">
        <v>3.6594292042737369</v>
      </c>
      <c r="C3593" s="1">
        <v>0.40244606171895009</v>
      </c>
      <c r="D3593" s="1">
        <v>0.89023707985167222</v>
      </c>
      <c r="E3593" s="1">
        <v>1.7937135621364231</v>
      </c>
      <c r="F3593" s="1">
        <v>15.873379773799201</v>
      </c>
      <c r="G3593" s="1">
        <v>19.909818207645149</v>
      </c>
      <c r="H3593" s="1">
        <v>1.623197497668158</v>
      </c>
      <c r="I3593" s="1">
        <v>4.2130117500216384</v>
      </c>
      <c r="J3593" s="1">
        <v>0.91550419000825356</v>
      </c>
      <c r="K3593" s="1">
        <v>19.880704565575758</v>
      </c>
      <c r="L3593" s="1">
        <v>17.486978726476249</v>
      </c>
      <c r="M3593" s="1">
        <v>4.6834837200670068E-2</v>
      </c>
      <c r="N3593" s="1">
        <v>2.211356806760953</v>
      </c>
      <c r="O3593" s="1"/>
      <c r="P3593" s="1">
        <v>5.3298965670184213</v>
      </c>
      <c r="Q3593" s="1">
        <v>8.0418263842132998</v>
      </c>
      <c r="R3593" s="1">
        <v>0.79020836860996613</v>
      </c>
      <c r="S3593" s="1">
        <v>0.37229378322793061</v>
      </c>
      <c r="T3593" s="1">
        <v>3.1928529238039109</v>
      </c>
    </row>
    <row r="3594" spans="1:20" x14ac:dyDescent="0.3">
      <c r="A3594" s="25">
        <v>41827</v>
      </c>
      <c r="B3594" s="1">
        <v>3.6792586134043082</v>
      </c>
      <c r="C3594" s="1">
        <v>0.40464265386123138</v>
      </c>
      <c r="D3594" s="1">
        <v>0.8821965322474653</v>
      </c>
      <c r="E3594" s="1">
        <v>1.7886972821268929</v>
      </c>
      <c r="F3594" s="1">
        <v>15.807150339169301</v>
      </c>
      <c r="G3594" s="1">
        <v>19.641558254079719</v>
      </c>
      <c r="H3594" s="1">
        <v>1.61040891654938</v>
      </c>
      <c r="I3594" s="1">
        <v>4.2200476675231577</v>
      </c>
      <c r="J3594" s="1">
        <v>0.91054292428519623</v>
      </c>
      <c r="K3594" s="1">
        <v>19.91416556695183</v>
      </c>
      <c r="L3594" s="1">
        <v>17.49242492411355</v>
      </c>
      <c r="M3594" s="1">
        <v>4.6050465109246992E-2</v>
      </c>
      <c r="N3594" s="1">
        <v>2.1851515784201432</v>
      </c>
      <c r="O3594" s="1"/>
      <c r="P3594" s="1">
        <v>5.3248801938400856</v>
      </c>
      <c r="Q3594" s="1">
        <v>7.9644364232736491</v>
      </c>
      <c r="R3594" s="1">
        <v>0.78851048209786068</v>
      </c>
      <c r="S3594" s="1">
        <v>0.37229378322793061</v>
      </c>
      <c r="T3594" s="1">
        <v>3.1778499704666401</v>
      </c>
    </row>
    <row r="3595" spans="1:20" x14ac:dyDescent="0.3">
      <c r="A3595" s="25">
        <v>41828</v>
      </c>
      <c r="B3595" s="1">
        <v>3.6758650516222202</v>
      </c>
      <c r="C3595" s="1">
        <v>0.40153640431742299</v>
      </c>
      <c r="D3595" s="1">
        <v>0.87900140211882916</v>
      </c>
      <c r="E3595" s="1">
        <v>1.782836093728265</v>
      </c>
      <c r="F3595" s="1">
        <v>15.81599568945361</v>
      </c>
      <c r="G3595" s="1">
        <v>19.62512015678216</v>
      </c>
      <c r="H3595" s="1">
        <v>1.605164322889802</v>
      </c>
      <c r="I3595" s="1">
        <v>4.1911489081398043</v>
      </c>
      <c r="J3595" s="1">
        <v>0.91572439077670198</v>
      </c>
      <c r="K3595" s="1">
        <v>19.88364048793866</v>
      </c>
      <c r="L3595" s="1">
        <v>17.377635445726462</v>
      </c>
      <c r="M3595" s="1">
        <v>4.5118861220285682E-2</v>
      </c>
      <c r="N3595" s="1">
        <v>2.1887027545618372</v>
      </c>
      <c r="O3595" s="1"/>
      <c r="P3595" s="1">
        <v>5.1768971832209898</v>
      </c>
      <c r="Q3595" s="1">
        <v>7.8904112431338804</v>
      </c>
      <c r="R3595" s="1">
        <v>0.77484953926578204</v>
      </c>
      <c r="S3595" s="1">
        <v>0.37229378322793061</v>
      </c>
      <c r="T3595" s="1">
        <v>3.1679858239811112</v>
      </c>
    </row>
    <row r="3596" spans="1:20" x14ac:dyDescent="0.3">
      <c r="A3596" s="25">
        <v>41830</v>
      </c>
      <c r="B3596" s="1">
        <v>3.7745727828795741</v>
      </c>
      <c r="C3596" s="1">
        <v>0.4034378289513561</v>
      </c>
      <c r="D3596" s="1">
        <v>0.88111794808106203</v>
      </c>
      <c r="E3596" s="1">
        <v>1.80622111546199</v>
      </c>
      <c r="F3596" s="1">
        <v>15.79559620311745</v>
      </c>
      <c r="G3596" s="1">
        <v>19.472918466314368</v>
      </c>
      <c r="H3596" s="1">
        <v>1.628271864429909</v>
      </c>
      <c r="I3596" s="1">
        <v>4.1889418788448154</v>
      </c>
      <c r="J3596" s="1">
        <v>0.91982070958092677</v>
      </c>
      <c r="K3596" s="1">
        <v>20.29979762456243</v>
      </c>
      <c r="L3596" s="1">
        <v>18.026373086822659</v>
      </c>
      <c r="M3596" s="1">
        <v>4.3469038173334251E-2</v>
      </c>
      <c r="N3596" s="1">
        <v>2.277351239329283</v>
      </c>
      <c r="O3596" s="1"/>
      <c r="P3596" s="1">
        <v>5.3399293136405497</v>
      </c>
      <c r="Q3596" s="1">
        <v>7.96443642327365</v>
      </c>
      <c r="R3596" s="1">
        <v>0.789036283302879</v>
      </c>
      <c r="S3596" s="1">
        <v>0.37229378322793061</v>
      </c>
      <c r="T3596" s="1">
        <v>3.2245717660957012</v>
      </c>
    </row>
    <row r="3597" spans="1:20" x14ac:dyDescent="0.3">
      <c r="A3597" s="25">
        <v>41831</v>
      </c>
      <c r="B3597" s="1">
        <v>3.7713453336075271</v>
      </c>
      <c r="C3597" s="1">
        <v>0.4039183510449344</v>
      </c>
      <c r="D3597" s="1">
        <v>0.90112987741006223</v>
      </c>
      <c r="E3597" s="1">
        <v>1.8127335266160849</v>
      </c>
      <c r="F3597" s="1">
        <v>15.76633179997958</v>
      </c>
      <c r="G3597" s="1">
        <v>19.55613481012514</v>
      </c>
      <c r="H3597" s="1">
        <v>1.643397429039511</v>
      </c>
      <c r="I3597" s="1">
        <v>4.1966523918011838</v>
      </c>
      <c r="J3597" s="1">
        <v>0.926070682488776</v>
      </c>
      <c r="K3597" s="1">
        <v>20.379931903505469</v>
      </c>
      <c r="L3597" s="1">
        <v>18.052509224837252</v>
      </c>
      <c r="M3597" s="1">
        <v>4.4188134981565062E-2</v>
      </c>
      <c r="N3597" s="1">
        <v>2.2904464579793422</v>
      </c>
      <c r="O3597" s="1"/>
      <c r="P3597" s="1">
        <v>5.3599948066193486</v>
      </c>
      <c r="Q3597" s="1">
        <v>8.0653798505058454</v>
      </c>
      <c r="R3597" s="1">
        <v>0.79220603560244285</v>
      </c>
      <c r="S3597" s="1">
        <v>0.37229378322793061</v>
      </c>
      <c r="T3597" s="1">
        <v>3.2359716479622098</v>
      </c>
    </row>
    <row r="3598" spans="1:20" x14ac:dyDescent="0.3">
      <c r="A3598" s="25">
        <v>41834</v>
      </c>
      <c r="B3598" s="1">
        <v>3.855266438572293</v>
      </c>
      <c r="C3598" s="1">
        <v>0.40665725154160792</v>
      </c>
      <c r="D3598" s="1">
        <v>0.9257244551102688</v>
      </c>
      <c r="E3598" s="1">
        <v>1.8022405073132379</v>
      </c>
      <c r="F3598" s="1">
        <v>15.947123104550149</v>
      </c>
      <c r="G3598" s="1">
        <v>19.620271055448221</v>
      </c>
      <c r="H3598" s="1">
        <v>1.638616576785342</v>
      </c>
      <c r="I3598" s="1">
        <v>4.1879290646288867</v>
      </c>
      <c r="J3598" s="1">
        <v>0.94323324416455678</v>
      </c>
      <c r="K3598" s="1">
        <v>20.60377553109323</v>
      </c>
      <c r="L3598" s="1">
        <v>18.563519526235371</v>
      </c>
      <c r="M3598" s="1">
        <v>4.4493639041750209E-2</v>
      </c>
      <c r="N3598" s="1">
        <v>2.3746083067183958</v>
      </c>
      <c r="O3598" s="1"/>
      <c r="P3598" s="1">
        <v>5.5355678699847468</v>
      </c>
      <c r="Q3598" s="1">
        <v>7.9745307659044178</v>
      </c>
      <c r="R3598" s="1">
        <v>0.79689354225362841</v>
      </c>
      <c r="S3598" s="1">
        <v>0.37229378322793061</v>
      </c>
      <c r="T3598" s="1">
        <v>3.2925575900767998</v>
      </c>
    </row>
    <row r="3599" spans="1:20" x14ac:dyDescent="0.3">
      <c r="A3599" s="25">
        <v>41835</v>
      </c>
      <c r="B3599" s="1">
        <v>3.878870098724037</v>
      </c>
      <c r="C3599" s="1">
        <v>0.40427539305236998</v>
      </c>
      <c r="D3599" s="1">
        <v>0.92333375930059658</v>
      </c>
      <c r="E3599" s="1">
        <v>1.7997363267942821</v>
      </c>
      <c r="F3599" s="1">
        <v>16.126124606544131</v>
      </c>
      <c r="G3599" s="1">
        <v>19.69664689862007</v>
      </c>
      <c r="H3599" s="1">
        <v>1.6503146310019321</v>
      </c>
      <c r="I3599" s="1">
        <v>4.1487043414663569</v>
      </c>
      <c r="J3599" s="1">
        <v>0.93718142459801823</v>
      </c>
      <c r="K3599" s="1">
        <v>20.53991231506274</v>
      </c>
      <c r="L3599" s="1">
        <v>18.72186540973253</v>
      </c>
      <c r="M3599" s="1">
        <v>4.4674413653605381E-2</v>
      </c>
      <c r="N3599" s="1">
        <v>2.3914788958653248</v>
      </c>
      <c r="O3599" s="1"/>
      <c r="P3599" s="1">
        <v>5.4477813383020486</v>
      </c>
      <c r="Q3599" s="1">
        <v>7.8264804056248787</v>
      </c>
      <c r="R3599" s="1">
        <v>0.78828201264994036</v>
      </c>
      <c r="S3599" s="1">
        <v>0.37229378322793061</v>
      </c>
      <c r="T3599" s="1">
        <v>3.3061429415239352</v>
      </c>
    </row>
    <row r="3600" spans="1:20" x14ac:dyDescent="0.3">
      <c r="A3600" s="25">
        <v>41836</v>
      </c>
      <c r="B3600" s="1">
        <v>3.838781928090206</v>
      </c>
      <c r="C3600" s="1">
        <v>0.40043816767714208</v>
      </c>
      <c r="D3600" s="1">
        <v>0.90899489259128996</v>
      </c>
      <c r="E3600" s="1">
        <v>1.7901782082136</v>
      </c>
      <c r="F3600" s="1">
        <v>16.36541199325999</v>
      </c>
      <c r="G3600" s="1">
        <v>19.95655446517188</v>
      </c>
      <c r="H3600" s="1">
        <v>1.650004186544066</v>
      </c>
      <c r="I3600" s="1">
        <v>4.1315501039153224</v>
      </c>
      <c r="J3600" s="1">
        <v>0.92976687653002721</v>
      </c>
      <c r="K3600" s="1">
        <v>20.158023313793439</v>
      </c>
      <c r="L3600" s="1">
        <v>18.300947680880341</v>
      </c>
      <c r="M3600" s="1">
        <v>4.5842908998601009E-2</v>
      </c>
      <c r="N3600" s="1">
        <v>2.3916395569636362</v>
      </c>
      <c r="O3600" s="1"/>
      <c r="P3600" s="1">
        <v>5.3599948066193486</v>
      </c>
      <c r="Q3600" s="1">
        <v>7.7524552257162362</v>
      </c>
      <c r="R3600" s="1">
        <v>0.79675375901388867</v>
      </c>
      <c r="S3600" s="1">
        <v>0.37229378322793061</v>
      </c>
      <c r="T3600" s="1">
        <v>3.2910218546958192</v>
      </c>
    </row>
    <row r="3601" spans="1:20" x14ac:dyDescent="0.3">
      <c r="A3601" s="25">
        <v>41837</v>
      </c>
      <c r="B3601" s="1">
        <v>3.8383696520001092</v>
      </c>
      <c r="C3601" s="1">
        <v>0.3998367742488842</v>
      </c>
      <c r="D3601" s="1">
        <v>0.91750931457990681</v>
      </c>
      <c r="E3601" s="1">
        <v>1.782512596710802</v>
      </c>
      <c r="F3601" s="1">
        <v>16.050108923362181</v>
      </c>
      <c r="G3601" s="1">
        <v>20.170739008431319</v>
      </c>
      <c r="H3601" s="1">
        <v>1.608016274962802</v>
      </c>
      <c r="I3601" s="1">
        <v>4.1571188820955074</v>
      </c>
      <c r="J3601" s="1">
        <v>0.91559037313546021</v>
      </c>
      <c r="K3601" s="1">
        <v>20.0497485265922</v>
      </c>
      <c r="L3601" s="1">
        <v>18.313308001235931</v>
      </c>
      <c r="M3601" s="1">
        <v>4.5419423556682187E-2</v>
      </c>
      <c r="N3601" s="1">
        <v>2.4195546755372188</v>
      </c>
      <c r="O3601" s="1"/>
      <c r="P3601" s="1">
        <v>5.4477813383020486</v>
      </c>
      <c r="Q3601" s="1">
        <v>7.7322665402235708</v>
      </c>
      <c r="R3601" s="1">
        <v>0.78058335083282249</v>
      </c>
      <c r="S3601" s="1">
        <v>0.37229378322793061</v>
      </c>
      <c r="T3601" s="1">
        <v>3.2862965150620331</v>
      </c>
    </row>
    <row r="3602" spans="1:20" x14ac:dyDescent="0.3">
      <c r="A3602" s="25">
        <v>41838</v>
      </c>
      <c r="B3602" s="1">
        <v>3.9467956668633519</v>
      </c>
      <c r="C3602" s="1">
        <v>0.41403206534292603</v>
      </c>
      <c r="D3602" s="1">
        <v>0.93221334243625242</v>
      </c>
      <c r="E3602" s="1">
        <v>1.8047144323278581</v>
      </c>
      <c r="F3602" s="1">
        <v>16.071583633841541</v>
      </c>
      <c r="G3602" s="1">
        <v>20.60215347593385</v>
      </c>
      <c r="H3602" s="1">
        <v>1.6196115508820139</v>
      </c>
      <c r="I3602" s="1">
        <v>4.1183511250020164</v>
      </c>
      <c r="J3602" s="1">
        <v>0.93424873122922958</v>
      </c>
      <c r="K3602" s="1">
        <v>20.631970927891182</v>
      </c>
      <c r="L3602" s="1">
        <v>19.079395384803529</v>
      </c>
      <c r="M3602" s="1">
        <v>4.4843922047379733E-2</v>
      </c>
      <c r="N3602" s="1">
        <v>2.5235081967300008</v>
      </c>
      <c r="O3602" s="1"/>
      <c r="P3602" s="1">
        <v>5.3775521127435209</v>
      </c>
      <c r="Q3602" s="1">
        <v>7.6649709219146898</v>
      </c>
      <c r="R3602" s="1">
        <v>0.78626630699613076</v>
      </c>
      <c r="S3602" s="1">
        <v>0.37229378322793061</v>
      </c>
      <c r="T3602" s="1">
        <v>3.367513290017734</v>
      </c>
    </row>
    <row r="3603" spans="1:20" x14ac:dyDescent="0.3">
      <c r="A3603" s="25">
        <v>41841</v>
      </c>
      <c r="B3603" s="1">
        <v>4.0202750418501267</v>
      </c>
      <c r="C3603" s="1">
        <v>0.41122667003788632</v>
      </c>
      <c r="D3603" s="1">
        <v>0.95369088553065118</v>
      </c>
      <c r="E3603" s="1">
        <v>1.826032609593347</v>
      </c>
      <c r="F3603" s="1">
        <v>16.118407650445992</v>
      </c>
      <c r="G3603" s="1">
        <v>20.839841659122978</v>
      </c>
      <c r="H3603" s="1">
        <v>1.646821507900009</v>
      </c>
      <c r="I3603" s="1">
        <v>4.0372567611982229</v>
      </c>
      <c r="J3603" s="1">
        <v>0.94285974947623497</v>
      </c>
      <c r="K3603" s="1">
        <v>20.97210511604348</v>
      </c>
      <c r="L3603" s="1">
        <v>19.240772842403342</v>
      </c>
      <c r="M3603" s="1">
        <v>4.5171238407547512E-2</v>
      </c>
      <c r="N3603" s="1">
        <v>2.5678603704460792</v>
      </c>
      <c r="O3603" s="1"/>
      <c r="P3603" s="1">
        <v>5.4427649648582532</v>
      </c>
      <c r="Q3603" s="1">
        <v>7.6717004837455782</v>
      </c>
      <c r="R3603" s="1">
        <v>0.78960885267978154</v>
      </c>
      <c r="S3603" s="1">
        <v>0.37229378322793061</v>
      </c>
      <c r="T3603" s="1">
        <v>3.4041937389249992</v>
      </c>
    </row>
    <row r="3604" spans="1:20" x14ac:dyDescent="0.3">
      <c r="A3604" s="25">
        <v>41842</v>
      </c>
      <c r="B3604" s="1">
        <v>4.0747047389320716</v>
      </c>
      <c r="C3604" s="1">
        <v>0.41953432279961028</v>
      </c>
      <c r="D3604" s="1">
        <v>1.0216537277559281</v>
      </c>
      <c r="E3604" s="1">
        <v>1.8435188557029689</v>
      </c>
      <c r="F3604" s="1">
        <v>16.1982548277349</v>
      </c>
      <c r="G3604" s="1">
        <v>20.831850448266248</v>
      </c>
      <c r="H3604" s="1">
        <v>1.6754100404379899</v>
      </c>
      <c r="I3604" s="1">
        <v>4.0029983242867582</v>
      </c>
      <c r="J3604" s="1">
        <v>0.95379819182263004</v>
      </c>
      <c r="K3604" s="1">
        <v>21.278633440009749</v>
      </c>
      <c r="L3604" s="1">
        <v>19.224955171888041</v>
      </c>
      <c r="M3604" s="1">
        <v>4.5455824139755303E-2</v>
      </c>
      <c r="N3604" s="1">
        <v>2.5802708198641362</v>
      </c>
      <c r="O3604" s="1"/>
      <c r="P3604" s="1">
        <v>5.462830457837053</v>
      </c>
      <c r="Q3604" s="1">
        <v>7.6044048654366962</v>
      </c>
      <c r="R3604" s="1">
        <v>0.79701360445313041</v>
      </c>
      <c r="S3604" s="1">
        <v>0.37229378322793061</v>
      </c>
      <c r="T3604" s="1">
        <v>3.424867099822813</v>
      </c>
    </row>
    <row r="3605" spans="1:20" x14ac:dyDescent="0.3">
      <c r="A3605" s="25">
        <v>41843</v>
      </c>
      <c r="B3605" s="1">
        <v>4.0063111339083086</v>
      </c>
      <c r="C3605" s="1">
        <v>0.4160609677177598</v>
      </c>
      <c r="D3605" s="1">
        <v>0.98812084663679201</v>
      </c>
      <c r="E3605" s="1">
        <v>1.8218007863277961</v>
      </c>
      <c r="F3605" s="1">
        <v>16.160622703512779</v>
      </c>
      <c r="G3605" s="1">
        <v>20.496563016816339</v>
      </c>
      <c r="H3605" s="1">
        <v>1.6495852739571071</v>
      </c>
      <c r="I3605" s="1">
        <v>4.0823755005090909</v>
      </c>
      <c r="J3605" s="1">
        <v>0.9545167509292376</v>
      </c>
      <c r="K3605" s="1">
        <v>21.118681495360178</v>
      </c>
      <c r="L3605" s="1">
        <v>19.2396614380926</v>
      </c>
      <c r="M3605" s="1">
        <v>4.5812974194362671E-2</v>
      </c>
      <c r="N3605" s="1">
        <v>2.5035553563771611</v>
      </c>
      <c r="O3605" s="1"/>
      <c r="P3605" s="1">
        <v>5.4803877642266849</v>
      </c>
      <c r="Q3605" s="1">
        <v>7.4765431906498216</v>
      </c>
      <c r="R3605" s="1">
        <v>0.79015814723042854</v>
      </c>
      <c r="S3605" s="1">
        <v>0.37229378322793061</v>
      </c>
      <c r="T3605" s="1">
        <v>3.3915534554046212</v>
      </c>
    </row>
    <row r="3606" spans="1:20" x14ac:dyDescent="0.3">
      <c r="A3606" s="25">
        <v>41844</v>
      </c>
      <c r="B3606" s="1">
        <v>4.0605935818886927</v>
      </c>
      <c r="C3606" s="1">
        <v>0.41712655065708348</v>
      </c>
      <c r="D3606" s="1">
        <v>0.98269141112164704</v>
      </c>
      <c r="E3606" s="1">
        <v>1.8299707287268701</v>
      </c>
      <c r="F3606" s="1">
        <v>16.429311286220809</v>
      </c>
      <c r="G3606" s="1">
        <v>20.720937122456959</v>
      </c>
      <c r="H3606" s="1">
        <v>1.686050222365248</v>
      </c>
      <c r="I3606" s="1">
        <v>4.1721496984134099</v>
      </c>
      <c r="J3606" s="1">
        <v>0.94189272218977182</v>
      </c>
      <c r="K3606" s="1">
        <v>21.36665982566846</v>
      </c>
      <c r="L3606" s="1">
        <v>19.48374319268488</v>
      </c>
      <c r="M3606" s="1">
        <v>4.5956348768311783E-2</v>
      </c>
      <c r="N3606" s="1">
        <v>2.511078171673883</v>
      </c>
      <c r="O3606" s="1"/>
      <c r="P3606" s="1">
        <v>5.5305514965409532</v>
      </c>
      <c r="Q3606" s="1">
        <v>7.5505683707895921</v>
      </c>
      <c r="R3606" s="1">
        <v>0.78296057673236341</v>
      </c>
      <c r="S3606" s="1">
        <v>0.37229378322793061</v>
      </c>
      <c r="T3606" s="1">
        <v>3.424512699350279</v>
      </c>
    </row>
    <row r="3607" spans="1:20" x14ac:dyDescent="0.3">
      <c r="A3607" s="25">
        <v>41845</v>
      </c>
      <c r="B3607" s="1">
        <v>4.0156726099903493</v>
      </c>
      <c r="C3607" s="1">
        <v>0.41623737462767441</v>
      </c>
      <c r="D3607" s="1">
        <v>0.97752599040073285</v>
      </c>
      <c r="E3607" s="1">
        <v>1.844396683954824</v>
      </c>
      <c r="F3607" s="1">
        <v>16.433833714973581</v>
      </c>
      <c r="G3607" s="1">
        <v>20.59265189752502</v>
      </c>
      <c r="H3607" s="1">
        <v>1.648312544455826</v>
      </c>
      <c r="I3607" s="1">
        <v>4.1214481437754076</v>
      </c>
      <c r="J3607" s="1">
        <v>0.94031693754982515</v>
      </c>
      <c r="K3607" s="1">
        <v>21.359961073520591</v>
      </c>
      <c r="L3607" s="1">
        <v>19.37049836777366</v>
      </c>
      <c r="M3607" s="1">
        <v>4.5366106509848687E-2</v>
      </c>
      <c r="N3607" s="1">
        <v>2.5305284457009871</v>
      </c>
      <c r="O3607" s="1"/>
      <c r="P3607" s="1">
        <v>5.4477813383020486</v>
      </c>
      <c r="Q3607" s="1">
        <v>7.3957884486791654</v>
      </c>
      <c r="R3607" s="1">
        <v>0.78713902779826672</v>
      </c>
      <c r="S3607" s="1">
        <v>0.37229378322793061</v>
      </c>
      <c r="T3607" s="1">
        <v>3.4152982870643962</v>
      </c>
    </row>
    <row r="3608" spans="1:20" x14ac:dyDescent="0.3">
      <c r="A3608" s="25">
        <v>41848</v>
      </c>
      <c r="B3608" s="1">
        <v>4.004545151313339</v>
      </c>
      <c r="C3608" s="1">
        <v>0.4127225434456534</v>
      </c>
      <c r="D3608" s="1">
        <v>0.9792057367716398</v>
      </c>
      <c r="E3608" s="1">
        <v>1.8577652281351931</v>
      </c>
      <c r="F3608" s="1">
        <v>16.650436252715391</v>
      </c>
      <c r="G3608" s="1">
        <v>20.56322035193163</v>
      </c>
      <c r="H3608" s="1">
        <v>1.6720817450719709</v>
      </c>
      <c r="I3608" s="1">
        <v>4.1225540375841803</v>
      </c>
      <c r="J3608" s="1">
        <v>0.93587013968159505</v>
      </c>
      <c r="K3608" s="1">
        <v>21.32153441721346</v>
      </c>
      <c r="L3608" s="1">
        <v>19.221137494240011</v>
      </c>
      <c r="M3608" s="1">
        <v>4.5404119204508063E-2</v>
      </c>
      <c r="N3608" s="1">
        <v>2.495728715310642</v>
      </c>
      <c r="O3608" s="1"/>
      <c r="P3608" s="1">
        <v>5.4427649648582532</v>
      </c>
      <c r="Q3608" s="1">
        <v>7.3183984877395147</v>
      </c>
      <c r="R3608" s="1">
        <v>0.79569523914409857</v>
      </c>
      <c r="S3608" s="1">
        <v>0.37229378322793061</v>
      </c>
      <c r="T3608" s="1">
        <v>3.4078558771411829</v>
      </c>
    </row>
    <row r="3609" spans="1:20" x14ac:dyDescent="0.3">
      <c r="A3609" s="25">
        <v>41849</v>
      </c>
      <c r="B3609" s="1">
        <v>3.9110037297460241</v>
      </c>
      <c r="C3609" s="1">
        <v>0.39781240640532151</v>
      </c>
      <c r="D3609" s="1">
        <v>0.95840894271473176</v>
      </c>
      <c r="E3609" s="1">
        <v>1.83420778208838</v>
      </c>
      <c r="F3609" s="1">
        <v>16.632037395791599</v>
      </c>
      <c r="G3609" s="1">
        <v>20.45687665618</v>
      </c>
      <c r="H3609" s="1">
        <v>1.6587473106709201</v>
      </c>
      <c r="I3609" s="1">
        <v>4.0581836367973088</v>
      </c>
      <c r="J3609" s="1">
        <v>0.92344590439353935</v>
      </c>
      <c r="K3609" s="1">
        <v>21.000260148393991</v>
      </c>
      <c r="L3609" s="1">
        <v>19.241262163076129</v>
      </c>
      <c r="M3609" s="1">
        <v>4.517952441437946E-2</v>
      </c>
      <c r="N3609" s="1">
        <v>2.435993373084822</v>
      </c>
      <c r="O3609" s="1"/>
      <c r="P3609" s="1">
        <v>5.3775521127435209</v>
      </c>
      <c r="Q3609" s="1">
        <v>7.0794990428585498</v>
      </c>
      <c r="R3609" s="1">
        <v>0.79062166258070588</v>
      </c>
      <c r="S3609" s="1">
        <v>0.37229378322793061</v>
      </c>
      <c r="T3609" s="1">
        <v>3.3737743650324998</v>
      </c>
    </row>
    <row r="3610" spans="1:20" x14ac:dyDescent="0.3">
      <c r="A3610" s="25">
        <v>41850</v>
      </c>
      <c r="B3610" s="1">
        <v>3.884128067869522</v>
      </c>
      <c r="C3610" s="1">
        <v>0.39606462423090277</v>
      </c>
      <c r="D3610" s="1">
        <v>0.96191150793296776</v>
      </c>
      <c r="E3610" s="1">
        <v>1.823363326237216</v>
      </c>
      <c r="F3610" s="1">
        <v>16.348089493889528</v>
      </c>
      <c r="G3610" s="1">
        <v>20.4527161006719</v>
      </c>
      <c r="H3610" s="1">
        <v>1.643976117867191</v>
      </c>
      <c r="I3610" s="1">
        <v>4.0736443370660016</v>
      </c>
      <c r="J3610" s="1">
        <v>0.91722994913107159</v>
      </c>
      <c r="K3610" s="1">
        <v>20.594633440734949</v>
      </c>
      <c r="L3610" s="1">
        <v>19.239377469705961</v>
      </c>
      <c r="M3610" s="1">
        <v>4.5442766492149123E-2</v>
      </c>
      <c r="N3610" s="1">
        <v>2.456926281773375</v>
      </c>
      <c r="O3610" s="1"/>
      <c r="P3610" s="1">
        <v>5.4176830987011186</v>
      </c>
      <c r="Q3610" s="1">
        <v>6.9348134636100172</v>
      </c>
      <c r="R3610" s="1">
        <v>0.77998750252541771</v>
      </c>
      <c r="S3610" s="1">
        <v>0.37229378322793061</v>
      </c>
      <c r="T3610" s="1">
        <v>3.3595392793857188</v>
      </c>
    </row>
    <row r="3611" spans="1:20" x14ac:dyDescent="0.3">
      <c r="A3611" s="25">
        <v>41851</v>
      </c>
      <c r="B3611" s="1">
        <v>3.784487449096293</v>
      </c>
      <c r="C3611" s="1">
        <v>0.38839340786511489</v>
      </c>
      <c r="D3611" s="1">
        <v>0.93331960411778303</v>
      </c>
      <c r="E3611" s="1">
        <v>1.789485288763875</v>
      </c>
      <c r="F3611" s="1">
        <v>16.47191915174043</v>
      </c>
      <c r="G3611" s="1">
        <v>19.739952470098672</v>
      </c>
      <c r="H3611" s="1">
        <v>1.6081332538481721</v>
      </c>
      <c r="I3611" s="1">
        <v>4.1318502420423808</v>
      </c>
      <c r="J3611" s="1">
        <v>0.90367806879203016</v>
      </c>
      <c r="K3611" s="1">
        <v>20.211163590547152</v>
      </c>
      <c r="L3611" s="1">
        <v>18.930501141019761</v>
      </c>
      <c r="M3611" s="1">
        <v>4.478238886412983E-2</v>
      </c>
      <c r="N3611" s="1">
        <v>2.3773094364695102</v>
      </c>
      <c r="O3611" s="1"/>
      <c r="P3611" s="1">
        <v>5.4051421657552821</v>
      </c>
      <c r="Q3611" s="1">
        <v>6.759844856006926</v>
      </c>
      <c r="R3611" s="1">
        <v>0.7570767041710309</v>
      </c>
      <c r="S3611" s="1">
        <v>0.37229378322793061</v>
      </c>
      <c r="T3611" s="1">
        <v>3.2976373301831199</v>
      </c>
    </row>
    <row r="3612" spans="1:20" x14ac:dyDescent="0.3">
      <c r="A3612" s="25">
        <v>41852</v>
      </c>
      <c r="B3612" s="1">
        <v>3.83492653952836</v>
      </c>
      <c r="C3612" s="1">
        <v>0.38662781026344928</v>
      </c>
      <c r="D3612" s="1">
        <v>0.93659545125278343</v>
      </c>
      <c r="E3612" s="1">
        <v>1.81073027246758</v>
      </c>
      <c r="F3612" s="1">
        <v>16.186867540608912</v>
      </c>
      <c r="G3612" s="1">
        <v>20.037126857697359</v>
      </c>
      <c r="H3612" s="1">
        <v>1.6512403063970069</v>
      </c>
      <c r="I3612" s="1">
        <v>4.1102074255783654</v>
      </c>
      <c r="J3612" s="1">
        <v>0.90509122493411365</v>
      </c>
      <c r="K3612" s="1">
        <v>20.322635096296469</v>
      </c>
      <c r="L3612" s="1">
        <v>18.93134675337285</v>
      </c>
      <c r="M3612" s="1">
        <v>4.5118315594859591E-2</v>
      </c>
      <c r="N3612" s="1">
        <v>2.3592078585057972</v>
      </c>
      <c r="O3612" s="1"/>
      <c r="P3612" s="1">
        <v>5.4803877642266841</v>
      </c>
      <c r="Q3612" s="1">
        <v>6.8002222269922541</v>
      </c>
      <c r="R3612" s="1">
        <v>0.76465042768507097</v>
      </c>
      <c r="S3612" s="1">
        <v>0.37229378322793061</v>
      </c>
      <c r="T3612" s="1">
        <v>3.3019492025989501</v>
      </c>
    </row>
    <row r="3613" spans="1:20" x14ac:dyDescent="0.3">
      <c r="A3613" s="25">
        <v>41855</v>
      </c>
      <c r="B3613" s="1">
        <v>3.9049352428589441</v>
      </c>
      <c r="C3613" s="1">
        <v>0.39025507713313662</v>
      </c>
      <c r="D3613" s="1">
        <v>0.95182957337274643</v>
      </c>
      <c r="E3613" s="1">
        <v>1.855596509842204</v>
      </c>
      <c r="F3613" s="1">
        <v>16.320532283183471</v>
      </c>
      <c r="G3613" s="1">
        <v>20.06504038781183</v>
      </c>
      <c r="H3613" s="1">
        <v>1.6694709466092379</v>
      </c>
      <c r="I3613" s="1">
        <v>4.1093030884691473</v>
      </c>
      <c r="J3613" s="1">
        <v>0.91390316057914578</v>
      </c>
      <c r="K3613" s="1">
        <v>20.616254485688948</v>
      </c>
      <c r="L3613" s="1">
        <v>19.199094017628418</v>
      </c>
      <c r="M3613" s="1">
        <v>4.543555947318393E-2</v>
      </c>
      <c r="N3613" s="1">
        <v>2.4117346883519999</v>
      </c>
      <c r="O3613" s="1"/>
      <c r="P3613" s="1">
        <v>5.4553058980695486</v>
      </c>
      <c r="Q3613" s="1">
        <v>6.732926608683373</v>
      </c>
      <c r="R3613" s="1">
        <v>0.78197327387967996</v>
      </c>
      <c r="S3613" s="1">
        <v>0.37229378322793061</v>
      </c>
      <c r="T3613" s="1">
        <v>3.3441228588304921</v>
      </c>
    </row>
    <row r="3614" spans="1:20" x14ac:dyDescent="0.3">
      <c r="A3614" s="25">
        <v>41856</v>
      </c>
      <c r="B3614" s="1">
        <v>3.8434455659812139</v>
      </c>
      <c r="C3614" s="1">
        <v>0.39119957968576158</v>
      </c>
      <c r="D3614" s="1">
        <v>0.94402753719505483</v>
      </c>
      <c r="E3614" s="1">
        <v>1.8312547753686139</v>
      </c>
      <c r="F3614" s="1">
        <v>16.104092976758299</v>
      </c>
      <c r="G3614" s="1">
        <v>19.875707566601019</v>
      </c>
      <c r="H3614" s="1">
        <v>1.654885232650521</v>
      </c>
      <c r="I3614" s="1">
        <v>4.127306658364251</v>
      </c>
      <c r="J3614" s="1">
        <v>0.90484635775470557</v>
      </c>
      <c r="K3614" s="1">
        <v>20.41438198386907</v>
      </c>
      <c r="L3614" s="1">
        <v>19.217150386887461</v>
      </c>
      <c r="M3614" s="1">
        <v>4.2052400231933032E-2</v>
      </c>
      <c r="N3614" s="1">
        <v>2.4261675138961212</v>
      </c>
      <c r="O3614" s="1"/>
      <c r="P3614" s="1">
        <v>5.3248801938400847</v>
      </c>
      <c r="Q3614" s="1">
        <v>6.6353479622510578</v>
      </c>
      <c r="R3614" s="1">
        <v>0.77428604080926045</v>
      </c>
      <c r="S3614" s="1">
        <v>0.37229378322793061</v>
      </c>
      <c r="T3614" s="1">
        <v>3.3196692262256482</v>
      </c>
    </row>
    <row r="3615" spans="1:20" x14ac:dyDescent="0.3">
      <c r="A3615" s="25">
        <v>41857</v>
      </c>
      <c r="B3615" s="1">
        <v>3.8779832151682139</v>
      </c>
      <c r="C3615" s="1">
        <v>0.38701279790254461</v>
      </c>
      <c r="D3615" s="1">
        <v>0.94739118537073885</v>
      </c>
      <c r="E3615" s="1">
        <v>1.841902149618714</v>
      </c>
      <c r="F3615" s="1">
        <v>16.168312499809499</v>
      </c>
      <c r="G3615" s="1">
        <v>19.991710253892322</v>
      </c>
      <c r="H3615" s="1">
        <v>1.650919438529727</v>
      </c>
      <c r="I3615" s="1">
        <v>4.1316767309152036</v>
      </c>
      <c r="J3615" s="1">
        <v>0.91289368611957977</v>
      </c>
      <c r="K3615" s="1">
        <v>20.2281485320485</v>
      </c>
      <c r="L3615" s="1">
        <v>19.22438364669404</v>
      </c>
      <c r="M3615" s="1">
        <v>4.1423457582985497E-2</v>
      </c>
      <c r="N3615" s="1">
        <v>2.496902490976824</v>
      </c>
      <c r="O3615" s="1"/>
      <c r="P3615" s="1">
        <v>5.3173556340725838</v>
      </c>
      <c r="Q3615" s="1">
        <v>6.4940271638024072</v>
      </c>
      <c r="R3615" s="1">
        <v>0.76891372209353315</v>
      </c>
      <c r="S3615" s="1">
        <v>0.37229378322793061</v>
      </c>
      <c r="T3615" s="1">
        <v>3.3365032486710109</v>
      </c>
    </row>
    <row r="3616" spans="1:20" x14ac:dyDescent="0.3">
      <c r="A3616" s="25">
        <v>41858</v>
      </c>
      <c r="B3616" s="1">
        <v>3.8871947218902481</v>
      </c>
      <c r="C3616" s="1">
        <v>0.3844965043421204</v>
      </c>
      <c r="D3616" s="1">
        <v>0.94754667036892581</v>
      </c>
      <c r="E3616" s="1">
        <v>1.823975852760513</v>
      </c>
      <c r="F3616" s="1">
        <v>16.023562675136471</v>
      </c>
      <c r="G3616" s="1">
        <v>19.978616600971861</v>
      </c>
      <c r="H3616" s="1">
        <v>1.651532953605386</v>
      </c>
      <c r="I3616" s="1">
        <v>4.1095000581910126</v>
      </c>
      <c r="J3616" s="1">
        <v>0.91095439947551837</v>
      </c>
      <c r="K3616" s="1">
        <v>20.109578769301649</v>
      </c>
      <c r="L3616" s="1">
        <v>19.034307049817421</v>
      </c>
      <c r="M3616" s="1">
        <v>4.1553690871375337E-2</v>
      </c>
      <c r="N3616" s="1">
        <v>2.4818502177452362</v>
      </c>
      <c r="O3616" s="1"/>
      <c r="P3616" s="1">
        <v>5.3700275529760191</v>
      </c>
      <c r="Q3616" s="1">
        <v>6.6084297149275049</v>
      </c>
      <c r="R3616" s="1">
        <v>0.76961311820133027</v>
      </c>
      <c r="S3616" s="1">
        <v>0.37229378322793061</v>
      </c>
      <c r="T3616" s="1">
        <v>3.318842291789736</v>
      </c>
    </row>
    <row r="3617" spans="1:20" x14ac:dyDescent="0.3">
      <c r="A3617" s="25">
        <v>41859</v>
      </c>
      <c r="B3617" s="1">
        <v>3.889049020877783</v>
      </c>
      <c r="C3617" s="1">
        <v>0.38513917705915102</v>
      </c>
      <c r="D3617" s="1">
        <v>0.95092245091423444</v>
      </c>
      <c r="E3617" s="1">
        <v>1.8171754871206729</v>
      </c>
      <c r="F3617" s="1">
        <v>16.0563199894512</v>
      </c>
      <c r="G3617" s="1">
        <v>19.95068033119442</v>
      </c>
      <c r="H3617" s="1">
        <v>1.582668184488452</v>
      </c>
      <c r="I3617" s="1">
        <v>4.1557762915603744</v>
      </c>
      <c r="J3617" s="1">
        <v>0.90219758031178798</v>
      </c>
      <c r="K3617" s="1">
        <v>19.958612105230621</v>
      </c>
      <c r="L3617" s="1">
        <v>18.744104107188441</v>
      </c>
      <c r="M3617" s="1">
        <v>4.1366902449773917E-2</v>
      </c>
      <c r="N3617" s="1">
        <v>2.399974948987635</v>
      </c>
      <c r="O3617" s="1"/>
      <c r="P3617" s="1">
        <v>5.4753713910483492</v>
      </c>
      <c r="Q3617" s="1">
        <v>6.5781466865729454</v>
      </c>
      <c r="R3617" s="1">
        <v>0.7644755506052342</v>
      </c>
      <c r="S3617" s="1">
        <v>0.37229378322793061</v>
      </c>
      <c r="T3617" s="1">
        <v>3.282457176609582</v>
      </c>
    </row>
    <row r="3618" spans="1:20" x14ac:dyDescent="0.3">
      <c r="A3618" s="25">
        <v>41862</v>
      </c>
      <c r="B3618" s="1">
        <v>3.9359503159873821</v>
      </c>
      <c r="C3618" s="1">
        <v>0.38738659500091038</v>
      </c>
      <c r="D3618" s="1">
        <v>0.957283430710132</v>
      </c>
      <c r="E3618" s="1">
        <v>1.835217972929754</v>
      </c>
      <c r="F3618" s="1">
        <v>16.17187176011964</v>
      </c>
      <c r="G3618" s="1">
        <v>20.29435618021229</v>
      </c>
      <c r="H3618" s="1">
        <v>1.605627894032134</v>
      </c>
      <c r="I3618" s="1">
        <v>4.2033452574382277</v>
      </c>
      <c r="J3618" s="1">
        <v>0.89788330469505695</v>
      </c>
      <c r="K3618" s="1">
        <v>20.476844935979539</v>
      </c>
      <c r="L3618" s="1">
        <v>19.14323481644356</v>
      </c>
      <c r="M3618" s="1">
        <v>4.1817375899203049E-2</v>
      </c>
      <c r="N3618" s="1">
        <v>2.4868304958755578</v>
      </c>
      <c r="O3618" s="1"/>
      <c r="P3618" s="1">
        <v>5.5180105635951158</v>
      </c>
      <c r="Q3618" s="1">
        <v>6.7295618278834919</v>
      </c>
      <c r="R3618" s="1">
        <v>0.76578186147864591</v>
      </c>
      <c r="S3618" s="1">
        <v>0.37229378322793061</v>
      </c>
      <c r="T3618" s="1">
        <v>3.3439456585942251</v>
      </c>
    </row>
    <row r="3619" spans="1:20" x14ac:dyDescent="0.3">
      <c r="A3619" s="25">
        <v>41863</v>
      </c>
      <c r="B3619" s="1">
        <v>3.885807382207656</v>
      </c>
      <c r="C3619" s="1">
        <v>0.38395578187197088</v>
      </c>
      <c r="D3619" s="1">
        <v>0.95183550688824958</v>
      </c>
      <c r="E3619" s="1">
        <v>1.834233056108943</v>
      </c>
      <c r="F3619" s="1">
        <v>16.15865154754518</v>
      </c>
      <c r="G3619" s="1">
        <v>20.262924994159722</v>
      </c>
      <c r="H3619" s="1">
        <v>1.60547702694647</v>
      </c>
      <c r="I3619" s="1">
        <v>4.2209859596583286</v>
      </c>
      <c r="J3619" s="1">
        <v>0.91260023854165762</v>
      </c>
      <c r="K3619" s="1">
        <v>20.538531223615699</v>
      </c>
      <c r="L3619" s="1">
        <v>19.10911118870121</v>
      </c>
      <c r="M3619" s="1">
        <v>4.1694686223315833E-2</v>
      </c>
      <c r="N3619" s="1">
        <v>2.4493474728294689</v>
      </c>
      <c r="O3619" s="1"/>
      <c r="P3619" s="1">
        <v>5.5380760565739164</v>
      </c>
      <c r="Q3619" s="1">
        <v>6.6656309903744919</v>
      </c>
      <c r="R3619" s="1">
        <v>0.7723701616822638</v>
      </c>
      <c r="S3619" s="1">
        <v>0.37229378322793061</v>
      </c>
      <c r="T3619" s="1">
        <v>3.3338452451270069</v>
      </c>
    </row>
    <row r="3620" spans="1:20" x14ac:dyDescent="0.3">
      <c r="A3620" s="25">
        <v>41864</v>
      </c>
      <c r="B3620" s="1">
        <v>3.8159455033965828</v>
      </c>
      <c r="C3620" s="1">
        <v>0.37794772718104469</v>
      </c>
      <c r="D3620" s="1">
        <v>0.93980743064862315</v>
      </c>
      <c r="E3620" s="1">
        <v>1.842725844869066</v>
      </c>
      <c r="F3620" s="1">
        <v>15.790283077140741</v>
      </c>
      <c r="G3620" s="1">
        <v>20.132149328603411</v>
      </c>
      <c r="H3620" s="1">
        <v>1.6164163099368849</v>
      </c>
      <c r="I3620" s="1">
        <v>4.195064682162271</v>
      </c>
      <c r="J3620" s="1">
        <v>0.89743621277732544</v>
      </c>
      <c r="K3620" s="1">
        <v>20.421654317586921</v>
      </c>
      <c r="L3620" s="1">
        <v>18.908656296861011</v>
      </c>
      <c r="M3620" s="1">
        <v>4.1029739616113718E-2</v>
      </c>
      <c r="N3620" s="1">
        <v>2.3466677312145681</v>
      </c>
      <c r="O3620" s="1"/>
      <c r="P3620" s="1">
        <v>5.585731602299016</v>
      </c>
      <c r="Q3620" s="1">
        <v>6.531039753987856</v>
      </c>
      <c r="R3620" s="1">
        <v>0.77227586970529194</v>
      </c>
      <c r="S3620" s="1">
        <v>0.37229378322793061</v>
      </c>
      <c r="T3620" s="1">
        <v>3.282988777318383</v>
      </c>
    </row>
    <row r="3621" spans="1:20" x14ac:dyDescent="0.3">
      <c r="A3621" s="25">
        <v>41865</v>
      </c>
      <c r="B3621" s="1">
        <v>3.836322665876013</v>
      </c>
      <c r="C3621" s="1">
        <v>0.37449405039255829</v>
      </c>
      <c r="D3621" s="1">
        <v>0.93755332547340675</v>
      </c>
      <c r="E3621" s="1">
        <v>1.836036749694522</v>
      </c>
      <c r="F3621" s="1">
        <v>15.47119083503633</v>
      </c>
      <c r="G3621" s="1">
        <v>20.13405680240497</v>
      </c>
      <c r="H3621" s="1">
        <v>1.643856047538375</v>
      </c>
      <c r="I3621" s="1">
        <v>4.2454429605277433</v>
      </c>
      <c r="J3621" s="1">
        <v>0.89649659019166184</v>
      </c>
      <c r="K3621" s="1">
        <v>20.60138654899017</v>
      </c>
      <c r="L3621" s="1">
        <v>19.347425112768249</v>
      </c>
      <c r="M3621" s="1">
        <v>4.0507798773565147E-2</v>
      </c>
      <c r="N3621" s="1">
        <v>2.3433999877829761</v>
      </c>
      <c r="O3621" s="1"/>
      <c r="P3621" s="1">
        <v>5.5430924297522504</v>
      </c>
      <c r="Q3621" s="1">
        <v>6.5714171247420587</v>
      </c>
      <c r="R3621" s="1">
        <v>0.7737880332966971</v>
      </c>
      <c r="S3621" s="1">
        <v>0.37229378322793061</v>
      </c>
      <c r="T3621" s="1">
        <v>3.2947430596574261</v>
      </c>
    </row>
    <row r="3622" spans="1:20" x14ac:dyDescent="0.3">
      <c r="A3622" s="25">
        <v>41866</v>
      </c>
      <c r="B3622" s="1">
        <v>3.9362087181239351</v>
      </c>
      <c r="C3622" s="1">
        <v>0.38721421655468657</v>
      </c>
      <c r="D3622" s="1">
        <v>0.95424547187306996</v>
      </c>
      <c r="E3622" s="1">
        <v>1.84607243483107</v>
      </c>
      <c r="F3622" s="1">
        <v>15.60133294492131</v>
      </c>
      <c r="G3622" s="1">
        <v>20.243342881166608</v>
      </c>
      <c r="H3622" s="1">
        <v>1.6876996110895921</v>
      </c>
      <c r="I3622" s="1">
        <v>4.2595749641074594</v>
      </c>
      <c r="J3622" s="1">
        <v>0.90878995710555965</v>
      </c>
      <c r="K3622" s="1">
        <v>20.98686640416874</v>
      </c>
      <c r="L3622" s="1">
        <v>19.612864948568941</v>
      </c>
      <c r="M3622" s="1">
        <v>4.070148855690988E-2</v>
      </c>
      <c r="N3622" s="1">
        <v>2.50047019529155</v>
      </c>
      <c r="O3622" s="1"/>
      <c r="P3622" s="1">
        <v>5.4954368840271499</v>
      </c>
      <c r="Q3622" s="1">
        <v>6.7261970468524863</v>
      </c>
      <c r="R3622" s="1">
        <v>0.79216943292222031</v>
      </c>
      <c r="S3622" s="1">
        <v>0.37229378322793061</v>
      </c>
      <c r="T3622" s="1">
        <v>3.3646190194920398</v>
      </c>
    </row>
    <row r="3623" spans="1:20" x14ac:dyDescent="0.3">
      <c r="A3623" s="25">
        <v>41869</v>
      </c>
      <c r="B3623" s="1">
        <v>3.9598278612385638</v>
      </c>
      <c r="C3623" s="1">
        <v>0.38666969436903259</v>
      </c>
      <c r="D3623" s="1">
        <v>0.97856753341485958</v>
      </c>
      <c r="E3623" s="1">
        <v>1.8612872703488781</v>
      </c>
      <c r="F3623" s="1">
        <v>15.6834330090182</v>
      </c>
      <c r="G3623" s="1">
        <v>20.54161147262035</v>
      </c>
      <c r="H3623" s="1">
        <v>1.700163249959205</v>
      </c>
      <c r="I3623" s="1">
        <v>4.2540290064867889</v>
      </c>
      <c r="J3623" s="1">
        <v>0.92164613050816679</v>
      </c>
      <c r="K3623" s="1">
        <v>21.28837772154932</v>
      </c>
      <c r="L3623" s="1">
        <v>19.78506985633237</v>
      </c>
      <c r="M3623" s="1">
        <v>4.1123210121296383E-2</v>
      </c>
      <c r="N3623" s="1">
        <v>2.5350667779129989</v>
      </c>
      <c r="O3623" s="1"/>
      <c r="P3623" s="1">
        <v>5.5882397888881838</v>
      </c>
      <c r="Q3623" s="1">
        <v>6.8204109124849186</v>
      </c>
      <c r="R3623" s="1">
        <v>0.79051876521848141</v>
      </c>
      <c r="S3623" s="1">
        <v>0.37229378322793061</v>
      </c>
      <c r="T3623" s="1">
        <v>3.399881866509169</v>
      </c>
    </row>
    <row r="3624" spans="1:20" x14ac:dyDescent="0.3">
      <c r="A3624" s="25">
        <v>41870</v>
      </c>
      <c r="B3624" s="1">
        <v>3.989296440498034</v>
      </c>
      <c r="C3624" s="1">
        <v>0.39642768751951307</v>
      </c>
      <c r="D3624" s="1">
        <v>0.99091526083370662</v>
      </c>
      <c r="E3624" s="1">
        <v>1.896035196805256</v>
      </c>
      <c r="F3624" s="1">
        <v>15.752245663114801</v>
      </c>
      <c r="G3624" s="1">
        <v>20.622684155686891</v>
      </c>
      <c r="H3624" s="1">
        <v>1.6996427298418431</v>
      </c>
      <c r="I3624" s="1">
        <v>4.3257586374769676</v>
      </c>
      <c r="J3624" s="1">
        <v>0.93498310133919216</v>
      </c>
      <c r="K3624" s="1">
        <v>21.518893118595301</v>
      </c>
      <c r="L3624" s="1">
        <v>20.36610498407034</v>
      </c>
      <c r="M3624" s="1">
        <v>4.1051433489288108E-2</v>
      </c>
      <c r="N3624" s="1">
        <v>2.600026795268052</v>
      </c>
      <c r="O3624" s="1"/>
      <c r="P3624" s="1">
        <v>5.5932561620665204</v>
      </c>
      <c r="Q3624" s="1">
        <v>6.8809769689629139</v>
      </c>
      <c r="R3624" s="1">
        <v>0.7870623955040783</v>
      </c>
      <c r="S3624" s="1">
        <v>0.37229378322793061</v>
      </c>
      <c r="T3624" s="1">
        <v>3.4523922031896181</v>
      </c>
    </row>
    <row r="3625" spans="1:20" x14ac:dyDescent="0.3">
      <c r="A3625" s="25">
        <v>41871</v>
      </c>
      <c r="B3625" s="1">
        <v>4.0903385426537167</v>
      </c>
      <c r="C3625" s="1">
        <v>0.40416665925684531</v>
      </c>
      <c r="D3625" s="1">
        <v>1.0043133207698971</v>
      </c>
      <c r="E3625" s="1">
        <v>1.9041510298236739</v>
      </c>
      <c r="F3625" s="1">
        <v>15.9869429931958</v>
      </c>
      <c r="G3625" s="1">
        <v>20.747722614724729</v>
      </c>
      <c r="H3625" s="1">
        <v>1.7013653619147771</v>
      </c>
      <c r="I3625" s="1">
        <v>4.3558239203884632</v>
      </c>
      <c r="J3625" s="1">
        <v>0.93632821089459917</v>
      </c>
      <c r="K3625" s="1">
        <v>21.174332308635041</v>
      </c>
      <c r="L3625" s="1">
        <v>20.466665704410431</v>
      </c>
      <c r="M3625" s="1">
        <v>4.1692033835098147E-2</v>
      </c>
      <c r="N3625" s="1">
        <v>2.6483961090133619</v>
      </c>
      <c r="O3625" s="1"/>
      <c r="P3625" s="1">
        <v>5.6233544016674477</v>
      </c>
      <c r="Q3625" s="1">
        <v>6.8338700361466964</v>
      </c>
      <c r="R3625" s="1">
        <v>0.79377147662438652</v>
      </c>
      <c r="S3625" s="1">
        <v>0.37229378322793061</v>
      </c>
      <c r="T3625" s="1">
        <v>3.477731836975797</v>
      </c>
    </row>
    <row r="3626" spans="1:20" x14ac:dyDescent="0.3">
      <c r="A3626" s="25">
        <v>41872</v>
      </c>
      <c r="B3626" s="1">
        <v>4.1333582653265033</v>
      </c>
      <c r="C3626" s="1">
        <v>0.40306863993233571</v>
      </c>
      <c r="D3626" s="1">
        <v>1.010610233820187</v>
      </c>
      <c r="E3626" s="1">
        <v>1.915296640020691</v>
      </c>
      <c r="F3626" s="1">
        <v>15.91372937745497</v>
      </c>
      <c r="G3626" s="1">
        <v>20.753375898974969</v>
      </c>
      <c r="H3626" s="1">
        <v>1.6876751376199759</v>
      </c>
      <c r="I3626" s="1">
        <v>4.3429688892792164</v>
      </c>
      <c r="J3626" s="1">
        <v>0.93723055362432783</v>
      </c>
      <c r="K3626" s="1">
        <v>21.109855230649561</v>
      </c>
      <c r="L3626" s="1">
        <v>20.65192931962607</v>
      </c>
      <c r="M3626" s="1">
        <v>4.2190139817980157E-2</v>
      </c>
      <c r="N3626" s="1">
        <v>2.6440162270860239</v>
      </c>
      <c r="O3626" s="1"/>
      <c r="P3626" s="1">
        <v>5.7061245599063506</v>
      </c>
      <c r="Q3626" s="1">
        <v>6.7901278843614881</v>
      </c>
      <c r="R3626" s="1">
        <v>0.79042089416274575</v>
      </c>
      <c r="S3626" s="1">
        <v>0.37229378322793061</v>
      </c>
      <c r="T3626" s="1">
        <v>3.4844654459539419</v>
      </c>
    </row>
    <row r="3627" spans="1:20" x14ac:dyDescent="0.3">
      <c r="A3627" s="25">
        <v>41873</v>
      </c>
      <c r="B3627" s="1">
        <v>4.09377178915872</v>
      </c>
      <c r="C3627" s="1">
        <v>0.40015316665713319</v>
      </c>
      <c r="D3627" s="1">
        <v>1.0129359474236601</v>
      </c>
      <c r="E3627" s="1">
        <v>1.9030410987484649</v>
      </c>
      <c r="F3627" s="1">
        <v>15.81702152612672</v>
      </c>
      <c r="G3627" s="1">
        <v>20.52196126654092</v>
      </c>
      <c r="H3627" s="1">
        <v>1.6658642175287399</v>
      </c>
      <c r="I3627" s="1">
        <v>4.2967639612932107</v>
      </c>
      <c r="J3627" s="1">
        <v>0.93859470474374718</v>
      </c>
      <c r="K3627" s="1">
        <v>21.03011696915965</v>
      </c>
      <c r="L3627" s="1">
        <v>20.407210258716329</v>
      </c>
      <c r="M3627" s="1">
        <v>4.128199591007372E-2</v>
      </c>
      <c r="N3627" s="1">
        <v>2.6032530803317568</v>
      </c>
      <c r="O3627" s="1"/>
      <c r="P3627" s="1">
        <v>5.6434198946462466</v>
      </c>
      <c r="Q3627" s="1">
        <v>6.7833983225305987</v>
      </c>
      <c r="R3627" s="1">
        <v>0.78201589314080844</v>
      </c>
      <c r="S3627" s="1">
        <v>0.37229378322793061</v>
      </c>
      <c r="T3627" s="1">
        <v>3.4499113998818811</v>
      </c>
    </row>
    <row r="3628" spans="1:20" x14ac:dyDescent="0.3">
      <c r="A3628" s="25">
        <v>41876</v>
      </c>
      <c r="B3628" s="1">
        <v>4.1648601804445473</v>
      </c>
      <c r="C3628" s="1">
        <v>0.40729704909682918</v>
      </c>
      <c r="D3628" s="1">
        <v>1.0379171196996431</v>
      </c>
      <c r="E3628" s="1">
        <v>1.921228360156618</v>
      </c>
      <c r="F3628" s="1">
        <v>15.786428617170619</v>
      </c>
      <c r="G3628" s="1">
        <v>21.016536903308371</v>
      </c>
      <c r="H3628" s="1">
        <v>1.682703058531855</v>
      </c>
      <c r="I3628" s="1">
        <v>4.3638815397883297</v>
      </c>
      <c r="J3628" s="1">
        <v>0.94753718028111078</v>
      </c>
      <c r="K3628" s="1">
        <v>21.531139773777952</v>
      </c>
      <c r="L3628" s="1">
        <v>20.947692917779161</v>
      </c>
      <c r="M3628" s="1">
        <v>4.1952589561709282E-2</v>
      </c>
      <c r="N3628" s="1">
        <v>2.7271765824778842</v>
      </c>
      <c r="O3628" s="1"/>
      <c r="P3628" s="1">
        <v>5.7036163733171827</v>
      </c>
      <c r="Q3628" s="1">
        <v>6.9516373680716761</v>
      </c>
      <c r="R3628" s="1">
        <v>0.79147963770000618</v>
      </c>
      <c r="S3628" s="1">
        <v>0.37229378322793061</v>
      </c>
      <c r="T3628" s="1">
        <v>3.528352037802732</v>
      </c>
    </row>
    <row r="3629" spans="1:20" x14ac:dyDescent="0.3">
      <c r="A3629" s="25">
        <v>41877</v>
      </c>
      <c r="B3629" s="1">
        <v>4.0849485570828108</v>
      </c>
      <c r="C3629" s="1">
        <v>0.41678403283007881</v>
      </c>
      <c r="D3629" s="1">
        <v>1.056790723474496</v>
      </c>
      <c r="E3629" s="1">
        <v>1.9273836465399961</v>
      </c>
      <c r="F3629" s="1">
        <v>15.76770007820549</v>
      </c>
      <c r="G3629" s="1">
        <v>21.205507582693741</v>
      </c>
      <c r="H3629" s="1">
        <v>1.7062332881343421</v>
      </c>
      <c r="I3629" s="1">
        <v>4.3554387361197451</v>
      </c>
      <c r="J3629" s="1">
        <v>0.95564920491421823</v>
      </c>
      <c r="K3629" s="1">
        <v>21.60343930803764</v>
      </c>
      <c r="L3629" s="1">
        <v>21.040206698006571</v>
      </c>
      <c r="M3629" s="1">
        <v>4.2516859830606553E-2</v>
      </c>
      <c r="N3629" s="1">
        <v>2.7076546786165152</v>
      </c>
      <c r="O3629" s="1"/>
      <c r="P3629" s="1">
        <v>5.5957643486556847</v>
      </c>
      <c r="Q3629" s="1">
        <v>6.8742474071320254</v>
      </c>
      <c r="R3629" s="1">
        <v>0.79772818293417191</v>
      </c>
      <c r="S3629" s="1">
        <v>0.37229378322793061</v>
      </c>
      <c r="T3629" s="1">
        <v>3.5334317779090521</v>
      </c>
    </row>
    <row r="3630" spans="1:20" x14ac:dyDescent="0.3">
      <c r="A3630" s="25">
        <v>41878</v>
      </c>
      <c r="B3630" s="1">
        <v>4.1479338777230623</v>
      </c>
      <c r="C3630" s="1">
        <v>0.42440773222767819</v>
      </c>
      <c r="D3630" s="1">
        <v>1.0571101524210389</v>
      </c>
      <c r="E3630" s="1">
        <v>1.9583831722851299</v>
      </c>
      <c r="F3630" s="1">
        <v>15.63308758717374</v>
      </c>
      <c r="G3630" s="1">
        <v>21.37756778515201</v>
      </c>
      <c r="H3630" s="1">
        <v>1.7368596377044669</v>
      </c>
      <c r="I3630" s="1">
        <v>4.3900706598444232</v>
      </c>
      <c r="J3630" s="1">
        <v>0.97839181061302438</v>
      </c>
      <c r="K3630" s="1">
        <v>21.788545855676009</v>
      </c>
      <c r="L3630" s="1">
        <v>21.664044749070602</v>
      </c>
      <c r="M3630" s="1">
        <v>4.529956466725768E-2</v>
      </c>
      <c r="N3630" s="1">
        <v>2.8138263708064319</v>
      </c>
      <c r="O3630" s="1"/>
      <c r="P3630" s="1">
        <v>5.462830457837053</v>
      </c>
      <c r="Q3630" s="1">
        <v>7.0660399191967747</v>
      </c>
      <c r="R3630" s="1">
        <v>0.80431877301818233</v>
      </c>
      <c r="S3630" s="1">
        <v>0.37229378322793061</v>
      </c>
      <c r="T3630" s="1">
        <v>3.6001181334908599</v>
      </c>
    </row>
    <row r="3631" spans="1:20" x14ac:dyDescent="0.3">
      <c r="A3631" s="25">
        <v>41879</v>
      </c>
      <c r="B3631" s="1">
        <v>4.1059407485091457</v>
      </c>
      <c r="C3631" s="1">
        <v>0.42477696472562793</v>
      </c>
      <c r="D3631" s="1">
        <v>1.0594273149118241</v>
      </c>
      <c r="E3631" s="1">
        <v>1.9644119769722239</v>
      </c>
      <c r="F3631" s="1">
        <v>14.953987648278231</v>
      </c>
      <c r="G3631" s="1">
        <v>21.191642139777478</v>
      </c>
      <c r="H3631" s="1">
        <v>1.710607595894353</v>
      </c>
      <c r="I3631" s="1">
        <v>4.3371419804979556</v>
      </c>
      <c r="J3631" s="1">
        <v>0.9625931718133488</v>
      </c>
      <c r="K3631" s="1">
        <v>21.607935314010181</v>
      </c>
      <c r="L3631" s="1">
        <v>21.578934783008251</v>
      </c>
      <c r="M3631" s="1">
        <v>4.4350024249351819E-2</v>
      </c>
      <c r="N3631" s="1">
        <v>2.8020079829652951</v>
      </c>
      <c r="O3631" s="1"/>
      <c r="P3631" s="1">
        <v>5.390093045954818</v>
      </c>
      <c r="Q3631" s="1">
        <v>7.0929581665203276</v>
      </c>
      <c r="R3631" s="1">
        <v>0.80244853067809818</v>
      </c>
      <c r="S3631" s="1">
        <v>0.37229378322793061</v>
      </c>
      <c r="T3631" s="1">
        <v>3.5611340815121242</v>
      </c>
    </row>
    <row r="3632" spans="1:20" x14ac:dyDescent="0.3">
      <c r="A3632" s="25">
        <v>41880</v>
      </c>
      <c r="B3632" s="1">
        <v>4.1500182144915474</v>
      </c>
      <c r="C3632" s="1">
        <v>0.43041638845535179</v>
      </c>
      <c r="D3632" s="1">
        <v>1.069617244180191</v>
      </c>
      <c r="E3632" s="1">
        <v>1.9720956937206171</v>
      </c>
      <c r="F3632" s="1">
        <v>14.89272639359686</v>
      </c>
      <c r="G3632" s="1">
        <v>21.168900280648671</v>
      </c>
      <c r="H3632" s="1">
        <v>1.759921653977663</v>
      </c>
      <c r="I3632" s="1">
        <v>4.3278542412598524</v>
      </c>
      <c r="J3632" s="1">
        <v>0.98512099251790197</v>
      </c>
      <c r="K3632" s="1">
        <v>22.091215810673731</v>
      </c>
      <c r="L3632" s="1">
        <v>22.097791374780272</v>
      </c>
      <c r="M3632" s="1">
        <v>4.6557900068759893E-2</v>
      </c>
      <c r="N3632" s="1">
        <v>2.878736160139054</v>
      </c>
      <c r="O3632" s="1"/>
      <c r="P3632" s="1">
        <v>5.4703550178700144</v>
      </c>
      <c r="Q3632" s="1">
        <v>7.1972663747835304</v>
      </c>
      <c r="R3632" s="1">
        <v>0.81124807311537106</v>
      </c>
      <c r="S3632" s="1">
        <v>0.37229378322793061</v>
      </c>
      <c r="T3632" s="1">
        <v>3.620082693443607</v>
      </c>
    </row>
    <row r="3633" spans="1:20" x14ac:dyDescent="0.3">
      <c r="A3633" s="25">
        <v>41883</v>
      </c>
      <c r="B3633" s="1">
        <v>4.0944673180567719</v>
      </c>
      <c r="C3633" s="1">
        <v>0.43117507638966862</v>
      </c>
      <c r="D3633" s="1">
        <v>1.077148767480856</v>
      </c>
      <c r="E3633" s="1">
        <v>1.9470801841803811</v>
      </c>
      <c r="F3633" s="1">
        <v>14.738923984164479</v>
      </c>
      <c r="G3633" s="1">
        <v>20.767159082350311</v>
      </c>
      <c r="H3633" s="1">
        <v>1.7584467142647611</v>
      </c>
      <c r="I3633" s="1">
        <v>4.2494810759593884</v>
      </c>
      <c r="J3633" s="1">
        <v>1.0046110349938859</v>
      </c>
      <c r="K3633" s="1">
        <v>22.13467206015353</v>
      </c>
      <c r="L3633" s="1">
        <v>22.146160839994661</v>
      </c>
      <c r="M3633" s="1">
        <v>4.6044305524062169E-2</v>
      </c>
      <c r="N3633" s="1">
        <v>2.9141085670326241</v>
      </c>
      <c r="O3633" s="1"/>
      <c r="P3633" s="1">
        <v>5.3524702465863863</v>
      </c>
      <c r="Q3633" s="1">
        <v>7.1064172901821037</v>
      </c>
      <c r="R3633" s="1">
        <v>0.80575342392111404</v>
      </c>
      <c r="S3633" s="1">
        <v>0.37229378322793061</v>
      </c>
      <c r="T3633" s="1">
        <v>3.6113998818665238</v>
      </c>
    </row>
    <row r="3634" spans="1:20" x14ac:dyDescent="0.3">
      <c r="A3634" s="25">
        <v>41884</v>
      </c>
      <c r="B3634" s="1">
        <v>4.1055964080234082</v>
      </c>
      <c r="C3634" s="1">
        <v>0.43835748751655218</v>
      </c>
      <c r="D3634" s="1">
        <v>1.0865082698307069</v>
      </c>
      <c r="E3634" s="1">
        <v>1.9547736885507561</v>
      </c>
      <c r="F3634" s="1">
        <v>14.757188469495979</v>
      </c>
      <c r="G3634" s="1">
        <v>20.847433983648891</v>
      </c>
      <c r="H3634" s="1">
        <v>1.713619832008844</v>
      </c>
      <c r="I3634" s="1">
        <v>4.3717066676828251</v>
      </c>
      <c r="J3634" s="1">
        <v>1.0197419123431191</v>
      </c>
      <c r="K3634" s="1">
        <v>22.22243373629874</v>
      </c>
      <c r="L3634" s="1">
        <v>22.661894675418189</v>
      </c>
      <c r="M3634" s="1">
        <v>4.672913980748139E-2</v>
      </c>
      <c r="N3634" s="1">
        <v>2.9924941200711102</v>
      </c>
      <c r="O3634" s="1"/>
      <c r="P3634" s="1">
        <v>5.4641499570808909</v>
      </c>
      <c r="Q3634" s="1">
        <v>7.1097820709819857</v>
      </c>
      <c r="R3634" s="1">
        <v>0.79215797751396089</v>
      </c>
      <c r="S3634" s="1">
        <v>0.37229378322793061</v>
      </c>
      <c r="T3634" s="1">
        <v>3.6559362079149591</v>
      </c>
    </row>
    <row r="3635" spans="1:20" x14ac:dyDescent="0.3">
      <c r="A3635" s="25">
        <v>41885</v>
      </c>
      <c r="B3635" s="1">
        <v>4.125364061176005</v>
      </c>
      <c r="C3635" s="1">
        <v>0.43891359256741319</v>
      </c>
      <c r="D3635" s="1">
        <v>1.0617755758593299</v>
      </c>
      <c r="E3635" s="1">
        <v>1.955514051542711</v>
      </c>
      <c r="F3635" s="1">
        <v>14.9452020696899</v>
      </c>
      <c r="G3635" s="1">
        <v>21.17213046065114</v>
      </c>
      <c r="H3635" s="1">
        <v>1.680123322669373</v>
      </c>
      <c r="I3635" s="1">
        <v>4.3997123026452609</v>
      </c>
      <c r="J3635" s="1">
        <v>1.0049471398037779</v>
      </c>
      <c r="K3635" s="1">
        <v>22.27797549959482</v>
      </c>
      <c r="L3635" s="1">
        <v>22.59792985986444</v>
      </c>
      <c r="M3635" s="1">
        <v>4.7060841235024603E-2</v>
      </c>
      <c r="N3635" s="1">
        <v>2.9400187594272031</v>
      </c>
      <c r="O3635" s="1"/>
      <c r="P3635" s="1">
        <v>5.4811554166989822</v>
      </c>
      <c r="Q3635" s="1">
        <v>7.3352223922011737</v>
      </c>
      <c r="R3635" s="1">
        <v>0.78584334271807943</v>
      </c>
      <c r="S3635" s="1">
        <v>0.37229378322793061</v>
      </c>
      <c r="T3635" s="1">
        <v>3.6525103366804639</v>
      </c>
    </row>
    <row r="3636" spans="1:20" x14ac:dyDescent="0.3">
      <c r="A3636" s="25">
        <v>41886</v>
      </c>
      <c r="B3636" s="1">
        <v>4.0639537526185476</v>
      </c>
      <c r="C3636" s="1">
        <v>0.43662044557687052</v>
      </c>
      <c r="D3636" s="1">
        <v>1.042506876191875</v>
      </c>
      <c r="E3636" s="1">
        <v>1.957373901362564</v>
      </c>
      <c r="F3636" s="1">
        <v>14.835182443252689</v>
      </c>
      <c r="G3636" s="1">
        <v>21.166530308327939</v>
      </c>
      <c r="H3636" s="1">
        <v>1.6484295453249049</v>
      </c>
      <c r="I3636" s="1">
        <v>4.5460304631442101</v>
      </c>
      <c r="J3636" s="1">
        <v>0.98644925869368061</v>
      </c>
      <c r="K3636" s="1">
        <v>22.078263773018541</v>
      </c>
      <c r="L3636" s="1">
        <v>21.960582761418841</v>
      </c>
      <c r="M3636" s="1">
        <v>4.7571588436208977E-2</v>
      </c>
      <c r="N3636" s="1">
        <v>2.8242279197473712</v>
      </c>
      <c r="O3636" s="1"/>
      <c r="P3636" s="1">
        <v>5.5024090440361251</v>
      </c>
      <c r="Q3636" s="1">
        <v>7.3015745832778594</v>
      </c>
      <c r="R3636" s="1">
        <v>0.7766349808931966</v>
      </c>
      <c r="S3636" s="1">
        <v>0.37229378322793061</v>
      </c>
      <c r="T3636" s="1">
        <v>3.591258121677511</v>
      </c>
    </row>
    <row r="3637" spans="1:20" x14ac:dyDescent="0.3">
      <c r="A3637" s="25">
        <v>41887</v>
      </c>
      <c r="B3637" s="1">
        <v>4.0344038991121591</v>
      </c>
      <c r="C3637" s="1">
        <v>0.43154176305553338</v>
      </c>
      <c r="D3637" s="1">
        <v>1.040455054743614</v>
      </c>
      <c r="E3637" s="1">
        <v>1.9486445207015199</v>
      </c>
      <c r="F3637" s="1">
        <v>14.561348661125541</v>
      </c>
      <c r="G3637" s="1">
        <v>20.77085552184468</v>
      </c>
      <c r="H3637" s="1">
        <v>1.688803036792754</v>
      </c>
      <c r="I3637" s="1">
        <v>4.5901464215721424</v>
      </c>
      <c r="J3637" s="1">
        <v>0.97479602562860723</v>
      </c>
      <c r="K3637" s="1">
        <v>22.13292415180138</v>
      </c>
      <c r="L3637" s="1">
        <v>22.130956172430061</v>
      </c>
      <c r="M3637" s="1">
        <v>4.8177397688783777E-2</v>
      </c>
      <c r="N3637" s="1">
        <v>2.8246525079593909</v>
      </c>
      <c r="O3637" s="1"/>
      <c r="P3637" s="1">
        <v>5.4937095829730573</v>
      </c>
      <c r="Q3637" s="1">
        <v>7.2881154596160833</v>
      </c>
      <c r="R3637" s="1">
        <v>0.78393872547418408</v>
      </c>
      <c r="S3637" s="1">
        <v>0.37229378322793061</v>
      </c>
      <c r="T3637" s="1">
        <v>3.584229178972254</v>
      </c>
    </row>
    <row r="3638" spans="1:20" x14ac:dyDescent="0.3">
      <c r="A3638" s="25">
        <v>41890</v>
      </c>
      <c r="B3638" s="1">
        <v>3.9012533999603289</v>
      </c>
      <c r="C3638" s="1">
        <v>0.41534641087607932</v>
      </c>
      <c r="D3638" s="1">
        <v>1.009322869561579</v>
      </c>
      <c r="E3638" s="1">
        <v>1.920436837553859</v>
      </c>
      <c r="F3638" s="1">
        <v>14.38892147847641</v>
      </c>
      <c r="G3638" s="1">
        <v>20.30203119398902</v>
      </c>
      <c r="H3638" s="1">
        <v>1.657021323726386</v>
      </c>
      <c r="I3638" s="1">
        <v>4.5155757805171097</v>
      </c>
      <c r="J3638" s="1">
        <v>0.94206480265052484</v>
      </c>
      <c r="K3638" s="1">
        <v>21.789323147507439</v>
      </c>
      <c r="L3638" s="1">
        <v>21.492398207530801</v>
      </c>
      <c r="M3638" s="1">
        <v>4.9639151737963738E-2</v>
      </c>
      <c r="N3638" s="1">
        <v>2.7032722841652359</v>
      </c>
      <c r="O3638" s="1"/>
      <c r="P3638" s="1">
        <v>5.4818065131347042</v>
      </c>
      <c r="Q3638" s="1">
        <v>6.9314486825790116</v>
      </c>
      <c r="R3638" s="1">
        <v>0.76734058258351945</v>
      </c>
      <c r="S3638" s="1">
        <v>0.37229378322793061</v>
      </c>
      <c r="T3638" s="1">
        <v>3.4962787950384082</v>
      </c>
    </row>
    <row r="3639" spans="1:20" x14ac:dyDescent="0.3">
      <c r="A3639" s="25">
        <v>41891</v>
      </c>
      <c r="B3639" s="1">
        <v>3.814292334557106</v>
      </c>
      <c r="C3639" s="1">
        <v>0.406034789424842</v>
      </c>
      <c r="D3639" s="1">
        <v>0.99728654036051556</v>
      </c>
      <c r="E3639" s="1">
        <v>1.891173930384159</v>
      </c>
      <c r="F3639" s="1">
        <v>14.51146707657251</v>
      </c>
      <c r="G3639" s="1">
        <v>20.205533614593978</v>
      </c>
      <c r="H3639" s="1">
        <v>1.633728866360677</v>
      </c>
      <c r="I3639" s="1">
        <v>4.4577531981755323</v>
      </c>
      <c r="J3639" s="1">
        <v>0.92605502958221642</v>
      </c>
      <c r="K3639" s="1">
        <v>21.564901828681052</v>
      </c>
      <c r="L3639" s="1">
        <v>21.254606347593558</v>
      </c>
      <c r="M3639" s="1">
        <v>4.8936054754078057E-2</v>
      </c>
      <c r="N3639" s="1">
        <v>2.675209797193189</v>
      </c>
      <c r="O3639" s="1"/>
      <c r="P3639" s="1">
        <v>5.4641080495537313</v>
      </c>
      <c r="Q3639" s="1">
        <v>6.8675178453011387</v>
      </c>
      <c r="R3639" s="1">
        <v>0.77601352182768157</v>
      </c>
      <c r="S3639" s="1">
        <v>0.37229378322793061</v>
      </c>
      <c r="T3639" s="1">
        <v>3.4658003544004869</v>
      </c>
    </row>
    <row r="3640" spans="1:20" x14ac:dyDescent="0.3">
      <c r="A3640" s="25">
        <v>41892</v>
      </c>
      <c r="B3640" s="1">
        <v>3.8108301322097531</v>
      </c>
      <c r="C3640" s="1">
        <v>0.39709148921189719</v>
      </c>
      <c r="D3640" s="1">
        <v>0.98172055240805756</v>
      </c>
      <c r="E3640" s="1">
        <v>1.8769783116242229</v>
      </c>
      <c r="F3640" s="1">
        <v>14.37515312783092</v>
      </c>
      <c r="G3640" s="1">
        <v>20.397624081088392</v>
      </c>
      <c r="H3640" s="1">
        <v>1.614038562687419</v>
      </c>
      <c r="I3640" s="1">
        <v>4.5082898804856937</v>
      </c>
      <c r="J3640" s="1">
        <v>0.92709519987303035</v>
      </c>
      <c r="K3640" s="1">
        <v>21.370698171728151</v>
      </c>
      <c r="L3640" s="1">
        <v>20.926986780392738</v>
      </c>
      <c r="M3640" s="1">
        <v>4.9558454379756131E-2</v>
      </c>
      <c r="N3640" s="1">
        <v>2.620677166836165</v>
      </c>
      <c r="O3640" s="1"/>
      <c r="P3640" s="1">
        <v>5.595509703493879</v>
      </c>
      <c r="Q3640" s="1">
        <v>6.9146247781173544</v>
      </c>
      <c r="R3640" s="1">
        <v>0.76818800033039369</v>
      </c>
      <c r="S3640" s="1">
        <v>0.37229378322793061</v>
      </c>
      <c r="T3640" s="1">
        <v>3.4375664500886152</v>
      </c>
    </row>
    <row r="3641" spans="1:20" x14ac:dyDescent="0.3">
      <c r="A3641" s="25">
        <v>41893</v>
      </c>
      <c r="B3641" s="1">
        <v>3.7868921952630461</v>
      </c>
      <c r="C3641" s="1">
        <v>0.40728256929677248</v>
      </c>
      <c r="D3641" s="1">
        <v>0.99075723739446575</v>
      </c>
      <c r="E3641" s="1">
        <v>1.880935018183971</v>
      </c>
      <c r="F3641" s="1">
        <v>14.33599711652781</v>
      </c>
      <c r="G3641" s="1">
        <v>20.509479108354029</v>
      </c>
      <c r="H3641" s="1">
        <v>1.6216004447500689</v>
      </c>
      <c r="I3641" s="1">
        <v>4.5803752214267526</v>
      </c>
      <c r="J3641" s="1">
        <v>0.93071512904859277</v>
      </c>
      <c r="K3641" s="1">
        <v>21.352607031374369</v>
      </c>
      <c r="L3641" s="1">
        <v>20.877886039165929</v>
      </c>
      <c r="M3641" s="1">
        <v>4.9269020268261493E-2</v>
      </c>
      <c r="N3641" s="1">
        <v>2.6484633072549508</v>
      </c>
      <c r="O3641" s="1"/>
      <c r="P3641" s="1">
        <v>5.6365816822941923</v>
      </c>
      <c r="Q3641" s="1">
        <v>7.0054738627187803</v>
      </c>
      <c r="R3641" s="1">
        <v>0.7725915327595716</v>
      </c>
      <c r="S3641" s="1">
        <v>0.37229378322793061</v>
      </c>
      <c r="T3641" s="1">
        <v>3.4457767277023179</v>
      </c>
    </row>
    <row r="3642" spans="1:20" x14ac:dyDescent="0.3">
      <c r="A3642" s="25">
        <v>41894</v>
      </c>
      <c r="B3642" s="1">
        <v>3.7114516319526309</v>
      </c>
      <c r="C3642" s="1">
        <v>0.39331998726454509</v>
      </c>
      <c r="D3642" s="1">
        <v>0.95023918474904356</v>
      </c>
      <c r="E3642" s="1">
        <v>1.853854258385393</v>
      </c>
      <c r="F3642" s="1">
        <v>14.451889557822319</v>
      </c>
      <c r="G3642" s="1">
        <v>20.049152751297921</v>
      </c>
      <c r="H3642" s="1">
        <v>1.5761084784751389</v>
      </c>
      <c r="I3642" s="1">
        <v>4.6149288511156499</v>
      </c>
      <c r="J3642" s="1">
        <v>0.89499232670086293</v>
      </c>
      <c r="K3642" s="1">
        <v>20.690626818246731</v>
      </c>
      <c r="L3642" s="1">
        <v>20.288922315876739</v>
      </c>
      <c r="M3642" s="1">
        <v>4.9395539256216252E-2</v>
      </c>
      <c r="N3642" s="1">
        <v>2.5273255468930098</v>
      </c>
      <c r="O3642" s="1"/>
      <c r="P3642" s="1">
        <v>5.6729791922694934</v>
      </c>
      <c r="Q3642" s="1">
        <v>6.9987443008878918</v>
      </c>
      <c r="R3642" s="1">
        <v>0.74834149645456771</v>
      </c>
      <c r="S3642" s="1">
        <v>0.37229378322793061</v>
      </c>
      <c r="T3642" s="1">
        <v>3.3624926166568359</v>
      </c>
    </row>
    <row r="3643" spans="1:20" x14ac:dyDescent="0.3">
      <c r="A3643" s="25">
        <v>41897</v>
      </c>
      <c r="B3643" s="1">
        <v>3.7432038333863979</v>
      </c>
      <c r="C3643" s="1">
        <v>0.40139316148199322</v>
      </c>
      <c r="D3643" s="1">
        <v>0.96809685291334124</v>
      </c>
      <c r="E3643" s="1">
        <v>1.854067740239346</v>
      </c>
      <c r="F3643" s="1">
        <v>14.681549240161701</v>
      </c>
      <c r="G3643" s="1">
        <v>20.47746020885571</v>
      </c>
      <c r="H3643" s="1">
        <v>1.593243439074937</v>
      </c>
      <c r="I3643" s="1">
        <v>4.6479143977857973</v>
      </c>
      <c r="J3643" s="1">
        <v>0.90324295330879456</v>
      </c>
      <c r="K3643" s="1">
        <v>21.100871710656961</v>
      </c>
      <c r="L3643" s="1">
        <v>20.844369195868939</v>
      </c>
      <c r="M3643" s="1">
        <v>4.9859098245692443E-2</v>
      </c>
      <c r="N3643" s="1">
        <v>2.5689252746263369</v>
      </c>
      <c r="O3643" s="1"/>
      <c r="P3643" s="1">
        <v>5.7897348992430846</v>
      </c>
      <c r="Q3643" s="1">
        <v>7.0155682055806752</v>
      </c>
      <c r="R3643" s="1">
        <v>0.74488308685829374</v>
      </c>
      <c r="S3643" s="1">
        <v>0.37229378322793061</v>
      </c>
      <c r="T3643" s="1">
        <v>3.4227997637330332</v>
      </c>
    </row>
    <row r="3644" spans="1:20" x14ac:dyDescent="0.3">
      <c r="A3644" s="25">
        <v>41898</v>
      </c>
      <c r="B3644" s="1">
        <v>3.7952233526147152</v>
      </c>
      <c r="C3644" s="1">
        <v>0.40031146760501513</v>
      </c>
      <c r="D3644" s="1">
        <v>0.98079186074386315</v>
      </c>
      <c r="E3644" s="1">
        <v>1.8904868407709581</v>
      </c>
      <c r="F3644" s="1">
        <v>14.693737890260319</v>
      </c>
      <c r="G3644" s="1">
        <v>20.834024424766419</v>
      </c>
      <c r="H3644" s="1">
        <v>1.6285056696845821</v>
      </c>
      <c r="I3644" s="1">
        <v>4.6623362837073703</v>
      </c>
      <c r="J3644" s="1">
        <v>0.91410697378500161</v>
      </c>
      <c r="K3644" s="1">
        <v>21.559397783484862</v>
      </c>
      <c r="L3644" s="1">
        <v>21.367076628261461</v>
      </c>
      <c r="M3644" s="1">
        <v>5.0000398867089881E-2</v>
      </c>
      <c r="N3644" s="1">
        <v>2.675151372849299</v>
      </c>
      <c r="O3644" s="1"/>
      <c r="P3644" s="1">
        <v>5.7324354961401962</v>
      </c>
      <c r="Q3644" s="1">
        <v>7.0323921100423332</v>
      </c>
      <c r="R3644" s="1">
        <v>0.75780578426272371</v>
      </c>
      <c r="S3644" s="1">
        <v>0.37229378322793061</v>
      </c>
      <c r="T3644" s="1">
        <v>3.4916715888954659</v>
      </c>
    </row>
    <row r="3645" spans="1:20" x14ac:dyDescent="0.3">
      <c r="A3645" s="25">
        <v>41899</v>
      </c>
      <c r="B3645" s="1">
        <v>3.7096815966543661</v>
      </c>
      <c r="C3645" s="1">
        <v>0.40231201040848019</v>
      </c>
      <c r="D3645" s="1">
        <v>0.98798225999195122</v>
      </c>
      <c r="E3645" s="1">
        <v>1.891824517323212</v>
      </c>
      <c r="F3645" s="1">
        <v>14.64878575570534</v>
      </c>
      <c r="G3645" s="1">
        <v>20.412892428754979</v>
      </c>
      <c r="H3645" s="1">
        <v>1.6021684470287649</v>
      </c>
      <c r="I3645" s="1">
        <v>4.6829874859621139</v>
      </c>
      <c r="J3645" s="1">
        <v>0.90604717759486397</v>
      </c>
      <c r="K3645" s="1">
        <v>21.443858331972471</v>
      </c>
      <c r="L3645" s="1">
        <v>21.455395403583641</v>
      </c>
      <c r="M3645" s="1">
        <v>5.0907554530545469E-2</v>
      </c>
      <c r="N3645" s="1">
        <v>2.7298652956895451</v>
      </c>
      <c r="O3645" s="1"/>
      <c r="P3645" s="1">
        <v>5.789085833483635</v>
      </c>
      <c r="Q3645" s="1">
        <v>7.0794990428585498</v>
      </c>
      <c r="R3645" s="1">
        <v>0.74475104122965752</v>
      </c>
      <c r="S3645" s="1">
        <v>0.37229378322793061</v>
      </c>
      <c r="T3645" s="1">
        <v>3.4913171884229319</v>
      </c>
    </row>
    <row r="3646" spans="1:20" x14ac:dyDescent="0.3">
      <c r="A3646" s="25">
        <v>41900</v>
      </c>
      <c r="B3646" s="1">
        <v>3.6515720183851461</v>
      </c>
      <c r="C3646" s="1">
        <v>0.39616601772595689</v>
      </c>
      <c r="D3646" s="1">
        <v>0.94786700730561235</v>
      </c>
      <c r="E3646" s="1">
        <v>1.853798330893565</v>
      </c>
      <c r="F3646" s="1">
        <v>14.709670114589111</v>
      </c>
      <c r="G3646" s="1">
        <v>20.603649851797272</v>
      </c>
      <c r="H3646" s="1">
        <v>1.5254245414029299</v>
      </c>
      <c r="I3646" s="1">
        <v>4.7875307449724191</v>
      </c>
      <c r="J3646" s="1">
        <v>0.87713827999972815</v>
      </c>
      <c r="K3646" s="1">
        <v>21.10287793284699</v>
      </c>
      <c r="L3646" s="1">
        <v>21.21325166468046</v>
      </c>
      <c r="M3646" s="1">
        <v>5.1208243579948257E-2</v>
      </c>
      <c r="N3646" s="1">
        <v>2.646658153700542</v>
      </c>
      <c r="O3646" s="1"/>
      <c r="P3646" s="1">
        <v>5.7777752167498244</v>
      </c>
      <c r="Q3646" s="1">
        <v>6.9987443008878918</v>
      </c>
      <c r="R3646" s="1">
        <v>0.72492266596788613</v>
      </c>
      <c r="S3646" s="1">
        <v>0.37229378322793061</v>
      </c>
      <c r="T3646" s="1">
        <v>3.4479621972829442</v>
      </c>
    </row>
    <row r="3647" spans="1:20" x14ac:dyDescent="0.3">
      <c r="A3647" s="25">
        <v>41901</v>
      </c>
      <c r="B3647" s="1">
        <v>3.6438341291685439</v>
      </c>
      <c r="C3647" s="1">
        <v>0.39270258210454251</v>
      </c>
      <c r="D3647" s="1">
        <v>0.95717713360425161</v>
      </c>
      <c r="E3647" s="1">
        <v>1.8667635702279159</v>
      </c>
      <c r="F3647" s="1">
        <v>14.42876639824266</v>
      </c>
      <c r="G3647" s="1">
        <v>20.70283441845077</v>
      </c>
      <c r="H3647" s="1">
        <v>1.5232886056897239</v>
      </c>
      <c r="I3647" s="1">
        <v>4.7067457870748788</v>
      </c>
      <c r="J3647" s="1">
        <v>0.89320178688229113</v>
      </c>
      <c r="K3647" s="1">
        <v>20.846150606290959</v>
      </c>
      <c r="L3647" s="1">
        <v>20.765814884773039</v>
      </c>
      <c r="M3647" s="1">
        <v>5.0799851674838158E-2</v>
      </c>
      <c r="N3647" s="1">
        <v>2.607047829550373</v>
      </c>
      <c r="O3647" s="1"/>
      <c r="P3647" s="1">
        <v>5.8298054289383598</v>
      </c>
      <c r="Q3647" s="1">
        <v>6.8305052551156891</v>
      </c>
      <c r="R3647" s="1">
        <v>0.73141235947535477</v>
      </c>
      <c r="S3647" s="1">
        <v>0.37229378322793061</v>
      </c>
      <c r="T3647" s="1">
        <v>3.4133490844654601</v>
      </c>
    </row>
    <row r="3648" spans="1:20" x14ac:dyDescent="0.3">
      <c r="A3648" s="25">
        <v>41904</v>
      </c>
      <c r="B3648" s="1">
        <v>3.570917986147395</v>
      </c>
      <c r="C3648" s="1">
        <v>0.38001148868089701</v>
      </c>
      <c r="D3648" s="1">
        <v>0.94209163033371879</v>
      </c>
      <c r="E3648" s="1">
        <v>1.8362364406517799</v>
      </c>
      <c r="F3648" s="1">
        <v>13.88888624778731</v>
      </c>
      <c r="G3648" s="1">
        <v>20.628231510338839</v>
      </c>
      <c r="H3648" s="1">
        <v>1.5075141170776529</v>
      </c>
      <c r="I3648" s="1">
        <v>4.683628769301694</v>
      </c>
      <c r="J3648" s="1">
        <v>0.87203136495002631</v>
      </c>
      <c r="K3648" s="1">
        <v>20.42213689242439</v>
      </c>
      <c r="L3648" s="1">
        <v>20.483649655554501</v>
      </c>
      <c r="M3648" s="1">
        <v>5.0765451947046132E-2</v>
      </c>
      <c r="N3648" s="1">
        <v>2.5612481759362908</v>
      </c>
      <c r="O3648" s="1"/>
      <c r="P3648" s="1">
        <v>5.7302847125410912</v>
      </c>
      <c r="Q3648" s="1">
        <v>6.6790901140362688</v>
      </c>
      <c r="R3648" s="1">
        <v>0.71554714080003534</v>
      </c>
      <c r="S3648" s="1">
        <v>0.37229378322793061</v>
      </c>
      <c r="T3648" s="1">
        <v>3.3560543414058022</v>
      </c>
    </row>
    <row r="3649" spans="1:20" x14ac:dyDescent="0.3">
      <c r="A3649" s="25">
        <v>41905</v>
      </c>
      <c r="B3649" s="1">
        <v>3.5695820499536239</v>
      </c>
      <c r="C3649" s="1">
        <v>0.37597623174590078</v>
      </c>
      <c r="D3649" s="1">
        <v>0.93871188166374064</v>
      </c>
      <c r="E3649" s="1">
        <v>1.8250002299385819</v>
      </c>
      <c r="F3649" s="1">
        <v>13.973443356789719</v>
      </c>
      <c r="G3649" s="1">
        <v>20.614342804846881</v>
      </c>
      <c r="H3649" s="1">
        <v>1.5092936278350531</v>
      </c>
      <c r="I3649" s="1">
        <v>4.693769767618825</v>
      </c>
      <c r="J3649" s="1">
        <v>0.8750794615301476</v>
      </c>
      <c r="K3649" s="1">
        <v>20.358532166993001</v>
      </c>
      <c r="L3649" s="1">
        <v>20.329097590843809</v>
      </c>
      <c r="M3649" s="1">
        <v>5.0863481024920568E-2</v>
      </c>
      <c r="N3649" s="1">
        <v>2.514462738488759</v>
      </c>
      <c r="O3649" s="1"/>
      <c r="P3649" s="1">
        <v>5.7137947517412293</v>
      </c>
      <c r="Q3649" s="1">
        <v>6.6723605522053804</v>
      </c>
      <c r="R3649" s="1">
        <v>0.71229284721161468</v>
      </c>
      <c r="S3649" s="1">
        <v>0.37229378322793061</v>
      </c>
      <c r="T3649" s="1">
        <v>3.3396337861783949</v>
      </c>
    </row>
    <row r="3650" spans="1:20" x14ac:dyDescent="0.3">
      <c r="A3650" s="25">
        <v>41906</v>
      </c>
      <c r="B3650" s="1">
        <v>3.5514688663399139</v>
      </c>
      <c r="C3650" s="1">
        <v>0.37462888518151333</v>
      </c>
      <c r="D3650" s="1">
        <v>0.92903039817922162</v>
      </c>
      <c r="E3650" s="1">
        <v>1.856120657196126</v>
      </c>
      <c r="F3650" s="1">
        <v>14.0882256565774</v>
      </c>
      <c r="G3650" s="1">
        <v>20.7061195524285</v>
      </c>
      <c r="H3650" s="1">
        <v>1.550359440107129</v>
      </c>
      <c r="I3650" s="1">
        <v>4.6390281867478462</v>
      </c>
      <c r="J3650" s="1">
        <v>0.88225977716480097</v>
      </c>
      <c r="K3650" s="1">
        <v>20.429192213216361</v>
      </c>
      <c r="L3650" s="1">
        <v>20.450257950314739</v>
      </c>
      <c r="M3650" s="1">
        <v>5.0608331693147553E-2</v>
      </c>
      <c r="N3650" s="1">
        <v>2.5252316753330031</v>
      </c>
      <c r="O3650" s="1"/>
      <c r="P3650" s="1">
        <v>5.673665053391705</v>
      </c>
      <c r="Q3650" s="1">
        <v>6.6790901140362688</v>
      </c>
      <c r="R3650" s="1">
        <v>0.72144638384345894</v>
      </c>
      <c r="S3650" s="1">
        <v>0.37229378322793061</v>
      </c>
      <c r="T3650" s="1">
        <v>3.356408741878337</v>
      </c>
    </row>
    <row r="3651" spans="1:20" x14ac:dyDescent="0.3">
      <c r="A3651" s="25">
        <v>41907</v>
      </c>
      <c r="B3651" s="1">
        <v>3.5484710375155908</v>
      </c>
      <c r="C3651" s="1">
        <v>0.37063356999307268</v>
      </c>
      <c r="D3651" s="1">
        <v>0.89843352113984942</v>
      </c>
      <c r="E3651" s="1">
        <v>1.824466479421553</v>
      </c>
      <c r="F3651" s="1">
        <v>13.973477643864181</v>
      </c>
      <c r="G3651" s="1">
        <v>20.56772873399775</v>
      </c>
      <c r="H3651" s="1">
        <v>1.521629567270889</v>
      </c>
      <c r="I3651" s="1">
        <v>4.6533174757627602</v>
      </c>
      <c r="J3651" s="1">
        <v>0.85260363143246898</v>
      </c>
      <c r="K3651" s="1">
        <v>20.17925112760722</v>
      </c>
      <c r="L3651" s="1">
        <v>19.905502960782108</v>
      </c>
      <c r="M3651" s="1">
        <v>5.0332044043732857E-2</v>
      </c>
      <c r="N3651" s="1">
        <v>2.4820083394896311</v>
      </c>
      <c r="O3651" s="1"/>
      <c r="P3651" s="1">
        <v>5.6553259998360366</v>
      </c>
      <c r="Q3651" s="1">
        <v>6.7362913897143812</v>
      </c>
      <c r="R3651" s="1">
        <v>0.71420920240150765</v>
      </c>
      <c r="S3651" s="1">
        <v>0.37229378322793061</v>
      </c>
      <c r="T3651" s="1">
        <v>3.30549320732429</v>
      </c>
    </row>
    <row r="3652" spans="1:20" x14ac:dyDescent="0.3">
      <c r="A3652" s="25">
        <v>41908</v>
      </c>
      <c r="B3652" s="1">
        <v>3.5815927513747718</v>
      </c>
      <c r="C3652" s="1">
        <v>0.38305530450500669</v>
      </c>
      <c r="D3652" s="1">
        <v>0.92694893788717381</v>
      </c>
      <c r="E3652" s="1">
        <v>1.8666570495768571</v>
      </c>
      <c r="F3652" s="1">
        <v>13.691986249888959</v>
      </c>
      <c r="G3652" s="1">
        <v>20.877749787317189</v>
      </c>
      <c r="H3652" s="1">
        <v>1.5620981075679421</v>
      </c>
      <c r="I3652" s="1">
        <v>4.6671944968906018</v>
      </c>
      <c r="J3652" s="1">
        <v>0.87061280945168129</v>
      </c>
      <c r="K3652" s="1">
        <v>20.404096196543311</v>
      </c>
      <c r="L3652" s="1">
        <v>20.684196627896341</v>
      </c>
      <c r="M3652" s="1">
        <v>5.0430984107875318E-2</v>
      </c>
      <c r="N3652" s="1">
        <v>2.6017999452377198</v>
      </c>
      <c r="O3652" s="1"/>
      <c r="P3652" s="1">
        <v>5.7940125716253936</v>
      </c>
      <c r="Q3652" s="1">
        <v>6.9011656544555784</v>
      </c>
      <c r="R3652" s="1">
        <v>0.7227254902596183</v>
      </c>
      <c r="S3652" s="1">
        <v>0.37229378322793061</v>
      </c>
      <c r="T3652" s="1">
        <v>3.379326639102199</v>
      </c>
    </row>
    <row r="3653" spans="1:20" x14ac:dyDescent="0.3">
      <c r="A3653" s="25">
        <v>41911</v>
      </c>
      <c r="B3653" s="1">
        <v>3.48655079918132</v>
      </c>
      <c r="C3653" s="1">
        <v>0.35994864083858807</v>
      </c>
      <c r="D3653" s="1">
        <v>0.89250718679370367</v>
      </c>
      <c r="E3653" s="1">
        <v>1.8183474045301831</v>
      </c>
      <c r="F3653" s="1">
        <v>13.39823072927951</v>
      </c>
      <c r="G3653" s="1">
        <v>20.575133210891</v>
      </c>
      <c r="H3653" s="1">
        <v>1.5225360414393541</v>
      </c>
      <c r="I3653" s="1">
        <v>4.6641755126084066</v>
      </c>
      <c r="J3653" s="1">
        <v>0.83362946739747823</v>
      </c>
      <c r="K3653" s="1">
        <v>19.811495109545</v>
      </c>
      <c r="L3653" s="1">
        <v>19.265450203208388</v>
      </c>
      <c r="M3653" s="1">
        <v>4.8992813679308363E-2</v>
      </c>
      <c r="N3653" s="1">
        <v>2.360355784992108</v>
      </c>
      <c r="O3653" s="1"/>
      <c r="P3653" s="1">
        <v>5.8295375637220346</v>
      </c>
      <c r="Q3653" s="1">
        <v>6.7362913897143812</v>
      </c>
      <c r="R3653" s="1">
        <v>0.7163883930094963</v>
      </c>
      <c r="S3653" s="1">
        <v>0.37229378322793061</v>
      </c>
      <c r="T3653" s="1">
        <v>3.2265209686946381</v>
      </c>
    </row>
    <row r="3654" spans="1:20" x14ac:dyDescent="0.3">
      <c r="A3654" s="25">
        <v>41912</v>
      </c>
      <c r="B3654" s="1">
        <v>3.4808994433073579</v>
      </c>
      <c r="C3654" s="1">
        <v>0.36322041373174901</v>
      </c>
      <c r="D3654" s="1">
        <v>0.90184049957050516</v>
      </c>
      <c r="E3654" s="1">
        <v>1.8092288791824389</v>
      </c>
      <c r="F3654" s="1">
        <v>13.532157898301801</v>
      </c>
      <c r="G3654" s="1">
        <v>20.487232715724289</v>
      </c>
      <c r="H3654" s="1">
        <v>1.586912717688336</v>
      </c>
      <c r="I3654" s="1">
        <v>4.6273505260193906</v>
      </c>
      <c r="J3654" s="1">
        <v>0.8424828131595693</v>
      </c>
      <c r="K3654" s="1">
        <v>19.657922644403509</v>
      </c>
      <c r="L3654" s="1">
        <v>18.672475487345132</v>
      </c>
      <c r="M3654" s="1">
        <v>4.9002224966270713E-2</v>
      </c>
      <c r="N3654" s="1">
        <v>2.3068282678299532</v>
      </c>
      <c r="O3654" s="1"/>
      <c r="P3654" s="1">
        <v>5.9026652758936251</v>
      </c>
      <c r="Q3654" s="1">
        <v>6.6555366477437232</v>
      </c>
      <c r="R3654" s="1">
        <v>0.71869669840380745</v>
      </c>
      <c r="S3654" s="1">
        <v>0.37229378322793061</v>
      </c>
      <c r="T3654" s="1">
        <v>3.1963969285292508</v>
      </c>
    </row>
    <row r="3655" spans="1:20" x14ac:dyDescent="0.3">
      <c r="A3655" s="25">
        <v>41913</v>
      </c>
      <c r="B3655" s="1">
        <v>3.4048946527696562</v>
      </c>
      <c r="C3655" s="1">
        <v>0.34954141087448798</v>
      </c>
      <c r="D3655" s="1">
        <v>0.88131158643545382</v>
      </c>
      <c r="E3655" s="1">
        <v>1.7685581425117241</v>
      </c>
      <c r="F3655" s="1">
        <v>13.477380228076891</v>
      </c>
      <c r="G3655" s="1">
        <v>20.179406948254599</v>
      </c>
      <c r="H3655" s="1">
        <v>1.5499450681634741</v>
      </c>
      <c r="I3655" s="1">
        <v>4.6413292812282618</v>
      </c>
      <c r="J3655" s="1">
        <v>0.81468778655572871</v>
      </c>
      <c r="K3655" s="1">
        <v>19.16761485368545</v>
      </c>
      <c r="L3655" s="1">
        <v>18.236075841884059</v>
      </c>
      <c r="M3655" s="1">
        <v>4.7661126434757638E-2</v>
      </c>
      <c r="N3655" s="1">
        <v>2.1975572887258519</v>
      </c>
      <c r="O3655" s="1"/>
      <c r="P3655" s="1">
        <v>5.9523810991922108</v>
      </c>
      <c r="Q3655" s="1">
        <v>6.6117944957273878</v>
      </c>
      <c r="R3655" s="1">
        <v>0.69889297259271255</v>
      </c>
      <c r="S3655" s="1">
        <v>0.37229378322793061</v>
      </c>
      <c r="T3655" s="1">
        <v>3.1221500295333851</v>
      </c>
    </row>
    <row r="3656" spans="1:20" x14ac:dyDescent="0.3">
      <c r="A3656" s="25">
        <v>41914</v>
      </c>
      <c r="B3656" s="1">
        <v>3.4054959563432168</v>
      </c>
      <c r="C3656" s="1">
        <v>0.34850163047072202</v>
      </c>
      <c r="D3656" s="1">
        <v>0.86987300795454103</v>
      </c>
      <c r="E3656" s="1">
        <v>1.7772961361600159</v>
      </c>
      <c r="F3656" s="1">
        <v>13.819643878013769</v>
      </c>
      <c r="G3656" s="1">
        <v>20.581803651377388</v>
      </c>
      <c r="H3656" s="1">
        <v>1.5473412063377829</v>
      </c>
      <c r="I3656" s="1">
        <v>4.6364820556207604</v>
      </c>
      <c r="J3656" s="1">
        <v>0.83075516261728621</v>
      </c>
      <c r="K3656" s="1">
        <v>19.273304823170012</v>
      </c>
      <c r="L3656" s="1">
        <v>18.66399733893406</v>
      </c>
      <c r="M3656" s="1">
        <v>4.7320746915137837E-2</v>
      </c>
      <c r="N3656" s="1">
        <v>2.2154820295704778</v>
      </c>
      <c r="O3656" s="1"/>
      <c r="P3656" s="1">
        <v>5.82957815381247</v>
      </c>
      <c r="Q3656" s="1">
        <v>6.5074862874641841</v>
      </c>
      <c r="R3656" s="1">
        <v>0.70058210632746909</v>
      </c>
      <c r="S3656" s="1">
        <v>0.37229378322793061</v>
      </c>
      <c r="T3656" s="1">
        <v>3.1611340815121212</v>
      </c>
    </row>
    <row r="3657" spans="1:20" x14ac:dyDescent="0.3">
      <c r="A3657" s="25">
        <v>41915</v>
      </c>
      <c r="B3657" s="1">
        <v>3.4414392626566448</v>
      </c>
      <c r="C3657" s="1">
        <v>0.35770835346679369</v>
      </c>
      <c r="D3657" s="1">
        <v>0.88669651175773057</v>
      </c>
      <c r="E3657" s="1">
        <v>1.8013365980872751</v>
      </c>
      <c r="F3657" s="1">
        <v>13.68756009024619</v>
      </c>
      <c r="G3657" s="1">
        <v>20.92776161614723</v>
      </c>
      <c r="H3657" s="1">
        <v>1.5916317245697731</v>
      </c>
      <c r="I3657" s="1">
        <v>4.6169000416365238</v>
      </c>
      <c r="J3657" s="1">
        <v>0.86350941422446537</v>
      </c>
      <c r="K3657" s="1">
        <v>19.524615395625691</v>
      </c>
      <c r="L3657" s="1">
        <v>19.041921270769439</v>
      </c>
      <c r="M3657" s="1">
        <v>4.7972995696660081E-2</v>
      </c>
      <c r="N3657" s="1">
        <v>2.3246174925550358</v>
      </c>
      <c r="O3657" s="1"/>
      <c r="P3657" s="1">
        <v>5.8296159276915187</v>
      </c>
      <c r="Q3657" s="1">
        <v>6.6017001530966182</v>
      </c>
      <c r="R3657" s="1">
        <v>0.71594232801798907</v>
      </c>
      <c r="S3657" s="1">
        <v>0.37229378322793061</v>
      </c>
      <c r="T3657" s="1">
        <v>3.2214412285883181</v>
      </c>
    </row>
    <row r="3658" spans="1:20" x14ac:dyDescent="0.3">
      <c r="A3658" s="25">
        <v>41918</v>
      </c>
      <c r="B3658" s="1">
        <v>3.59690020010766</v>
      </c>
      <c r="C3658" s="1">
        <v>0.37934297870592593</v>
      </c>
      <c r="D3658" s="1">
        <v>0.95203301452302924</v>
      </c>
      <c r="E3658" s="1">
        <v>1.86274957760452</v>
      </c>
      <c r="F3658" s="1">
        <v>13.722002720189961</v>
      </c>
      <c r="G3658" s="1">
        <v>21.508407140494469</v>
      </c>
      <c r="H3658" s="1">
        <v>1.63917890366583</v>
      </c>
      <c r="I3658" s="1">
        <v>4.6042812763226806</v>
      </c>
      <c r="J3658" s="1">
        <v>0.91003714576491601</v>
      </c>
      <c r="K3658" s="1">
        <v>20.482594946087008</v>
      </c>
      <c r="L3658" s="1">
        <v>20.293618139825298</v>
      </c>
      <c r="M3658" s="1">
        <v>4.7967668735796561E-2</v>
      </c>
      <c r="N3658" s="1">
        <v>2.5457994403947271</v>
      </c>
      <c r="O3658" s="1"/>
      <c r="P3658" s="1">
        <v>5.783135403692051</v>
      </c>
      <c r="Q3658" s="1">
        <v>6.8372348169465766</v>
      </c>
      <c r="R3658" s="1">
        <v>0.74164340311384014</v>
      </c>
      <c r="S3658" s="1">
        <v>0.37229378322793061</v>
      </c>
      <c r="T3658" s="1">
        <v>3.3735971647962328</v>
      </c>
    </row>
    <row r="3659" spans="1:20" x14ac:dyDescent="0.3">
      <c r="A3659" s="25">
        <v>41919</v>
      </c>
      <c r="B3659" s="1">
        <v>3.6949355394415102</v>
      </c>
      <c r="C3659" s="1">
        <v>0.38575627808916813</v>
      </c>
      <c r="D3659" s="1">
        <v>0.94378793319942322</v>
      </c>
      <c r="E3659" s="1">
        <v>1.8516567505939161</v>
      </c>
      <c r="F3659" s="1">
        <v>13.74624130695288</v>
      </c>
      <c r="G3659" s="1">
        <v>21.423803373049559</v>
      </c>
      <c r="H3659" s="1">
        <v>1.6483876613702619</v>
      </c>
      <c r="I3659" s="1">
        <v>4.5276015728350494</v>
      </c>
      <c r="J3659" s="1">
        <v>0.90502144343154878</v>
      </c>
      <c r="K3659" s="1">
        <v>20.710495886094211</v>
      </c>
      <c r="L3659" s="1">
        <v>20.29755379422291</v>
      </c>
      <c r="M3659" s="1">
        <v>4.7270324778196253E-2</v>
      </c>
      <c r="N3659" s="1">
        <v>2.620176351005945</v>
      </c>
      <c r="O3659" s="1"/>
      <c r="P3659" s="1">
        <v>5.6456041632871976</v>
      </c>
      <c r="Q3659" s="1">
        <v>6.7531152941760384</v>
      </c>
      <c r="R3659" s="1">
        <v>0.75141733688048196</v>
      </c>
      <c r="S3659" s="1">
        <v>0.37229378322793061</v>
      </c>
      <c r="T3659" s="1">
        <v>3.3925575900767999</v>
      </c>
    </row>
    <row r="3660" spans="1:20" x14ac:dyDescent="0.3">
      <c r="A3660" s="25">
        <v>41920</v>
      </c>
      <c r="B3660" s="1">
        <v>3.724938238622304</v>
      </c>
      <c r="C3660" s="1">
        <v>0.38258548232384909</v>
      </c>
      <c r="D3660" s="1">
        <v>0.93417606006577558</v>
      </c>
      <c r="E3660" s="1">
        <v>1.846688016056744</v>
      </c>
      <c r="F3660" s="1">
        <v>13.719455919168549</v>
      </c>
      <c r="G3660" s="1">
        <v>21.230866578238722</v>
      </c>
      <c r="H3660" s="1">
        <v>1.6633858533341881</v>
      </c>
      <c r="I3660" s="1">
        <v>4.5529344093339894</v>
      </c>
      <c r="J3660" s="1">
        <v>0.89595109426262232</v>
      </c>
      <c r="K3660" s="1">
        <v>20.534717304733331</v>
      </c>
      <c r="L3660" s="1">
        <v>20.1121119990942</v>
      </c>
      <c r="M3660" s="1">
        <v>4.690969530870203E-2</v>
      </c>
      <c r="N3660" s="1">
        <v>2.5830905617506201</v>
      </c>
      <c r="O3660" s="1"/>
      <c r="P3660" s="1">
        <v>5.7196002218066209</v>
      </c>
      <c r="Q3660" s="1">
        <v>6.813681350654031</v>
      </c>
      <c r="R3660" s="1">
        <v>0.75282414271401976</v>
      </c>
      <c r="S3660" s="1">
        <v>0.37229378322793061</v>
      </c>
      <c r="T3660" s="1">
        <v>3.3702303603071599</v>
      </c>
    </row>
    <row r="3661" spans="1:20" x14ac:dyDescent="0.3">
      <c r="A3661" s="25">
        <v>41921</v>
      </c>
      <c r="B3661" s="1">
        <v>3.6701388337260541</v>
      </c>
      <c r="C3661" s="1">
        <v>0.38366625980125202</v>
      </c>
      <c r="D3661" s="1">
        <v>0.94430797736325522</v>
      </c>
      <c r="E3661" s="1">
        <v>1.864789057165136</v>
      </c>
      <c r="F3661" s="1">
        <v>13.44659646604055</v>
      </c>
      <c r="G3661" s="1">
        <v>21.287421405213429</v>
      </c>
      <c r="H3661" s="1">
        <v>1.672162456155343</v>
      </c>
      <c r="I3661" s="1">
        <v>4.4895894861455181</v>
      </c>
      <c r="J3661" s="1">
        <v>0.89260067008469723</v>
      </c>
      <c r="K3661" s="1">
        <v>20.752805300792129</v>
      </c>
      <c r="L3661" s="1">
        <v>20.414555107170951</v>
      </c>
      <c r="M3661" s="1">
        <v>4.5299863888476191E-2</v>
      </c>
      <c r="N3661" s="1">
        <v>2.617142402705039</v>
      </c>
      <c r="O3661" s="1"/>
      <c r="P3661" s="1">
        <v>5.6411162948185138</v>
      </c>
      <c r="Q3661" s="1">
        <v>6.7598448560069269</v>
      </c>
      <c r="R3661" s="1">
        <v>0.75921419725017136</v>
      </c>
      <c r="S3661" s="1">
        <v>0.37229378322793061</v>
      </c>
      <c r="T3661" s="1">
        <v>3.3825753101004268</v>
      </c>
    </row>
    <row r="3662" spans="1:20" x14ac:dyDescent="0.3">
      <c r="A3662" s="25">
        <v>41922</v>
      </c>
      <c r="B3662" s="1">
        <v>3.585144489907242</v>
      </c>
      <c r="C3662" s="1">
        <v>0.37244588713304072</v>
      </c>
      <c r="D3662" s="1">
        <v>0.88969260462278787</v>
      </c>
      <c r="E3662" s="1">
        <v>1.8105589398391559</v>
      </c>
      <c r="F3662" s="1">
        <v>13.07830882299729</v>
      </c>
      <c r="G3662" s="1">
        <v>20.821212243369342</v>
      </c>
      <c r="H3662" s="1">
        <v>1.625365682515745</v>
      </c>
      <c r="I3662" s="1">
        <v>4.4605924327122466</v>
      </c>
      <c r="J3662" s="1">
        <v>0.85718108455989861</v>
      </c>
      <c r="K3662" s="1">
        <v>20.07082643804425</v>
      </c>
      <c r="L3662" s="1">
        <v>19.583008585562791</v>
      </c>
      <c r="M3662" s="1">
        <v>4.4228056573855937E-2</v>
      </c>
      <c r="N3662" s="1">
        <v>2.4889963133846309</v>
      </c>
      <c r="O3662" s="1"/>
      <c r="P3662" s="1">
        <v>5.5015442801715588</v>
      </c>
      <c r="Q3662" s="1">
        <v>6.6454423048818283</v>
      </c>
      <c r="R3662" s="1">
        <v>0.73259644776132382</v>
      </c>
      <c r="S3662" s="1">
        <v>0.37229378322793061</v>
      </c>
      <c r="T3662" s="1">
        <v>3.267040756054354</v>
      </c>
    </row>
    <row r="3663" spans="1:20" x14ac:dyDescent="0.3">
      <c r="A3663" s="25">
        <v>41925</v>
      </c>
      <c r="B3663" s="1">
        <v>3.717265856934997</v>
      </c>
      <c r="C3663" s="1">
        <v>0.38638073418385349</v>
      </c>
      <c r="D3663" s="1">
        <v>0.94647208884856238</v>
      </c>
      <c r="E3663" s="1">
        <v>1.8499811587400199</v>
      </c>
      <c r="F3663" s="1">
        <v>13.633152534061081</v>
      </c>
      <c r="G3663" s="1">
        <v>21.258761748844549</v>
      </c>
      <c r="H3663" s="1">
        <v>1.612391024301441</v>
      </c>
      <c r="I3663" s="1">
        <v>4.3936628805059801</v>
      </c>
      <c r="J3663" s="1">
        <v>0.88084068624063871</v>
      </c>
      <c r="K3663" s="1">
        <v>20.94241400259175</v>
      </c>
      <c r="L3663" s="1">
        <v>21.05727828530847</v>
      </c>
      <c r="M3663" s="1">
        <v>4.454168199500471E-2</v>
      </c>
      <c r="N3663" s="1">
        <v>2.7079446131208731</v>
      </c>
      <c r="O3663" s="1"/>
      <c r="P3663" s="1">
        <v>5.314504537491934</v>
      </c>
      <c r="Q3663" s="1">
        <v>6.8237756932848006</v>
      </c>
      <c r="R3663" s="1">
        <v>0.74361657565775929</v>
      </c>
      <c r="S3663" s="1">
        <v>0.37229378322793061</v>
      </c>
      <c r="T3663" s="1">
        <v>3.4232722976964109</v>
      </c>
    </row>
    <row r="3664" spans="1:20" x14ac:dyDescent="0.3">
      <c r="A3664" s="25">
        <v>41926</v>
      </c>
      <c r="B3664" s="1">
        <v>3.6907660556251929</v>
      </c>
      <c r="C3664" s="1">
        <v>0.38161723568376288</v>
      </c>
      <c r="D3664" s="1">
        <v>0.93647246331595957</v>
      </c>
      <c r="E3664" s="1">
        <v>1.8603632033238811</v>
      </c>
      <c r="F3664" s="1">
        <v>14.02891811893385</v>
      </c>
      <c r="G3664" s="1">
        <v>21.18413110201336</v>
      </c>
      <c r="H3664" s="1">
        <v>1.6093699680490039</v>
      </c>
      <c r="I3664" s="1">
        <v>4.4238357287031356</v>
      </c>
      <c r="J3664" s="1">
        <v>0.87703567655259107</v>
      </c>
      <c r="K3664" s="1">
        <v>20.71721739668142</v>
      </c>
      <c r="L3664" s="1">
        <v>21.230154769669671</v>
      </c>
      <c r="M3664" s="1">
        <v>4.5623527944213683E-2</v>
      </c>
      <c r="N3664" s="1">
        <v>2.6631498447466071</v>
      </c>
      <c r="O3664" s="1"/>
      <c r="P3664" s="1">
        <v>5.4567759256048438</v>
      </c>
      <c r="Q3664" s="1">
        <v>6.8405995979775831</v>
      </c>
      <c r="R3664" s="1">
        <v>0.73516713190821137</v>
      </c>
      <c r="S3664" s="1">
        <v>0.37229378322793061</v>
      </c>
      <c r="T3664" s="1">
        <v>3.4267572356763281</v>
      </c>
    </row>
    <row r="3665" spans="1:20" x14ac:dyDescent="0.3">
      <c r="A3665" s="25">
        <v>41927</v>
      </c>
      <c r="B3665" s="1">
        <v>3.5940952574876879</v>
      </c>
      <c r="C3665" s="1">
        <v>0.37082574415617209</v>
      </c>
      <c r="D3665" s="1">
        <v>0.89278545190704439</v>
      </c>
      <c r="E3665" s="1">
        <v>1.840522677930315</v>
      </c>
      <c r="F3665" s="1">
        <v>13.946690261201891</v>
      </c>
      <c r="G3665" s="1">
        <v>20.86366876942316</v>
      </c>
      <c r="H3665" s="1">
        <v>1.557704622252952</v>
      </c>
      <c r="I3665" s="1">
        <v>4.3994790267135802</v>
      </c>
      <c r="J3665" s="1">
        <v>0.85155597361565938</v>
      </c>
      <c r="K3665" s="1">
        <v>20.122674131322128</v>
      </c>
      <c r="L3665" s="1">
        <v>20.253780930998079</v>
      </c>
      <c r="M3665" s="1">
        <v>4.514758567933131E-2</v>
      </c>
      <c r="N3665" s="1">
        <v>2.4998675791974798</v>
      </c>
      <c r="O3665" s="1"/>
      <c r="P3665" s="1">
        <v>5.3300139577648658</v>
      </c>
      <c r="Q3665" s="1">
        <v>6.6454423048818283</v>
      </c>
      <c r="R3665" s="1">
        <v>0.72561375621259583</v>
      </c>
      <c r="S3665" s="1">
        <v>0.37229378322793061</v>
      </c>
      <c r="T3665" s="1">
        <v>3.315711754282352</v>
      </c>
    </row>
    <row r="3666" spans="1:20" x14ac:dyDescent="0.3">
      <c r="A3666" s="25">
        <v>41928</v>
      </c>
      <c r="B3666" s="1">
        <v>3.4919841707642458</v>
      </c>
      <c r="C3666" s="1">
        <v>0.36477823011131022</v>
      </c>
      <c r="D3666" s="1">
        <v>0.86270916678743237</v>
      </c>
      <c r="E3666" s="1">
        <v>1.7871332990584481</v>
      </c>
      <c r="F3666" s="1">
        <v>13.53004635849002</v>
      </c>
      <c r="G3666" s="1">
        <v>20.378149930677889</v>
      </c>
      <c r="H3666" s="1">
        <v>1.5506881886436801</v>
      </c>
      <c r="I3666" s="1">
        <v>4.3543783713090516</v>
      </c>
      <c r="J3666" s="1">
        <v>0.8312303599814741</v>
      </c>
      <c r="K3666" s="1">
        <v>19.341114382307559</v>
      </c>
      <c r="L3666" s="1">
        <v>19.658208933504351</v>
      </c>
      <c r="M3666" s="1">
        <v>4.3842335679980922E-2</v>
      </c>
      <c r="N3666" s="1">
        <v>2.3432128479369521</v>
      </c>
      <c r="O3666" s="1"/>
      <c r="P3666" s="1">
        <v>5.3943694167135092</v>
      </c>
      <c r="Q3666" s="1">
        <v>6.4469202309861906</v>
      </c>
      <c r="R3666" s="1">
        <v>0.71702474718176856</v>
      </c>
      <c r="S3666" s="1">
        <v>0.37229378322793061</v>
      </c>
      <c r="T3666" s="1">
        <v>3.2072061429415371</v>
      </c>
    </row>
    <row r="3667" spans="1:20" x14ac:dyDescent="0.3">
      <c r="A3667" s="25">
        <v>41929</v>
      </c>
      <c r="B3667" s="1">
        <v>3.6004982730660968</v>
      </c>
      <c r="C3667" s="1">
        <v>0.36711232518196618</v>
      </c>
      <c r="D3667" s="1">
        <v>0.89509433396735882</v>
      </c>
      <c r="E3667" s="1">
        <v>1.813572503930573</v>
      </c>
      <c r="F3667" s="1">
        <v>13.599881137828509</v>
      </c>
      <c r="G3667" s="1">
        <v>20.966557672388479</v>
      </c>
      <c r="H3667" s="1">
        <v>1.582268914807808</v>
      </c>
      <c r="I3667" s="1">
        <v>4.3879515978338226</v>
      </c>
      <c r="J3667" s="1">
        <v>0.86072448658017497</v>
      </c>
      <c r="K3667" s="1">
        <v>20.061539269384181</v>
      </c>
      <c r="L3667" s="1">
        <v>20.311901902786769</v>
      </c>
      <c r="M3667" s="1">
        <v>4.4913924815707683E-2</v>
      </c>
      <c r="N3667" s="1">
        <v>2.410273374117248</v>
      </c>
      <c r="O3667" s="1"/>
      <c r="P3667" s="1">
        <v>5.5005981914249258</v>
      </c>
      <c r="Q3667" s="1">
        <v>6.6084297149275066</v>
      </c>
      <c r="R3667" s="1">
        <v>0.72420434363192321</v>
      </c>
      <c r="S3667" s="1">
        <v>0.37229378322793061</v>
      </c>
      <c r="T3667" s="1">
        <v>3.2913762551683532</v>
      </c>
    </row>
    <row r="3668" spans="1:20" x14ac:dyDescent="0.3">
      <c r="A3668" s="25">
        <v>41932</v>
      </c>
      <c r="B3668" s="1">
        <v>3.5175727396066501</v>
      </c>
      <c r="C3668" s="1">
        <v>0.36158498886269919</v>
      </c>
      <c r="D3668" s="1">
        <v>0.86736957985759777</v>
      </c>
      <c r="E3668" s="1">
        <v>1.776365657708602</v>
      </c>
      <c r="F3668" s="1">
        <v>13.46470004348784</v>
      </c>
      <c r="G3668" s="1">
        <v>20.72407358676486</v>
      </c>
      <c r="H3668" s="1">
        <v>1.531995561353833</v>
      </c>
      <c r="I3668" s="1">
        <v>4.4011070959147522</v>
      </c>
      <c r="J3668" s="1">
        <v>0.85517792149109573</v>
      </c>
      <c r="K3668" s="1">
        <v>19.488161790467249</v>
      </c>
      <c r="L3668" s="1">
        <v>19.74053537203017</v>
      </c>
      <c r="M3668" s="1">
        <v>4.361227265721173E-2</v>
      </c>
      <c r="N3668" s="1">
        <v>2.2847667148606821</v>
      </c>
      <c r="O3668" s="1"/>
      <c r="P3668" s="1">
        <v>5.4368723124139047</v>
      </c>
      <c r="Q3668" s="1">
        <v>6.5848762484038348</v>
      </c>
      <c r="R3668" s="1">
        <v>0.71586755987354889</v>
      </c>
      <c r="S3668" s="1">
        <v>0.37229378322793061</v>
      </c>
      <c r="T3668" s="1">
        <v>3.2074424099232259</v>
      </c>
    </row>
    <row r="3669" spans="1:20" x14ac:dyDescent="0.3">
      <c r="A3669" s="25">
        <v>41933</v>
      </c>
      <c r="B3669" s="1">
        <v>3.3814316652120548</v>
      </c>
      <c r="C3669" s="1">
        <v>0.34471640655930919</v>
      </c>
      <c r="D3669" s="1">
        <v>0.81917885278546887</v>
      </c>
      <c r="E3669" s="1">
        <v>1.7217347634573621</v>
      </c>
      <c r="F3669" s="1">
        <v>13.557071365520819</v>
      </c>
      <c r="G3669" s="1">
        <v>20.105937278222999</v>
      </c>
      <c r="H3669" s="1">
        <v>1.4990055716756461</v>
      </c>
      <c r="I3669" s="1">
        <v>4.4263046586239874</v>
      </c>
      <c r="J3669" s="1">
        <v>0.81651557711459055</v>
      </c>
      <c r="K3669" s="1">
        <v>18.719976720630051</v>
      </c>
      <c r="L3669" s="1">
        <v>18.792834180088679</v>
      </c>
      <c r="M3669" s="1">
        <v>4.3227360795264007E-2</v>
      </c>
      <c r="N3669" s="1">
        <v>2.1544636924718401</v>
      </c>
      <c r="O3669" s="1"/>
      <c r="P3669" s="1">
        <v>5.5243224813956626</v>
      </c>
      <c r="Q3669" s="1">
        <v>6.4637441356789749</v>
      </c>
      <c r="R3669" s="1">
        <v>0.69325742068310758</v>
      </c>
      <c r="S3669" s="1">
        <v>0.37229378322793061</v>
      </c>
      <c r="T3669" s="1">
        <v>3.0969875959834741</v>
      </c>
    </row>
    <row r="3670" spans="1:20" x14ac:dyDescent="0.3">
      <c r="A3670" s="25">
        <v>41934</v>
      </c>
      <c r="B3670" s="1">
        <v>3.3628809246236622</v>
      </c>
      <c r="C3670" s="1">
        <v>0.34073473924727138</v>
      </c>
      <c r="D3670" s="1">
        <v>0.81428943127322362</v>
      </c>
      <c r="E3670" s="1">
        <v>1.708102198526134</v>
      </c>
      <c r="F3670" s="1">
        <v>13.59620491757048</v>
      </c>
      <c r="G3670" s="1">
        <v>20.305843887101581</v>
      </c>
      <c r="H3670" s="1">
        <v>1.49508987553332</v>
      </c>
      <c r="I3670" s="1">
        <v>4.4454514397815723</v>
      </c>
      <c r="J3670" s="1">
        <v>0.81425809815282724</v>
      </c>
      <c r="K3670" s="1">
        <v>18.712093401014641</v>
      </c>
      <c r="L3670" s="1">
        <v>18.734116965128049</v>
      </c>
      <c r="M3670" s="1">
        <v>4.3227360795264007E-2</v>
      </c>
      <c r="N3670" s="1">
        <v>2.1500718823283189</v>
      </c>
      <c r="O3670" s="1"/>
      <c r="P3670" s="1">
        <v>5.4868156102722976</v>
      </c>
      <c r="Q3670" s="1">
        <v>6.5108510684951932</v>
      </c>
      <c r="R3670" s="1">
        <v>0.68643708029093498</v>
      </c>
      <c r="S3670" s="1">
        <v>0.37229378322793061</v>
      </c>
      <c r="T3670" s="1">
        <v>3.0957471943296051</v>
      </c>
    </row>
    <row r="3671" spans="1:20" x14ac:dyDescent="0.3">
      <c r="A3671" s="25">
        <v>41935</v>
      </c>
      <c r="B3671" s="1">
        <v>3.197658068734222</v>
      </c>
      <c r="C3671" s="1">
        <v>0.32282104482858448</v>
      </c>
      <c r="D3671" s="1">
        <v>0.78682633935657065</v>
      </c>
      <c r="E3671" s="1">
        <v>1.6559154364844919</v>
      </c>
      <c r="F3671" s="1">
        <v>13.929881798236529</v>
      </c>
      <c r="G3671" s="1">
        <v>19.827246654665771</v>
      </c>
      <c r="H3671" s="1">
        <v>1.445146163850912</v>
      </c>
      <c r="I3671" s="1">
        <v>4.602671232874413</v>
      </c>
      <c r="J3671" s="1">
        <v>0.76564236269322916</v>
      </c>
      <c r="K3671" s="1">
        <v>18.143371699475249</v>
      </c>
      <c r="L3671" s="1">
        <v>17.78456948996109</v>
      </c>
      <c r="M3671" s="1">
        <v>4.2207462463363613E-2</v>
      </c>
      <c r="N3671" s="1">
        <v>2.0238782288730461</v>
      </c>
      <c r="O3671" s="1"/>
      <c r="P3671" s="1">
        <v>5.5357009799171122</v>
      </c>
      <c r="Q3671" s="1">
        <v>6.1339956059654579</v>
      </c>
      <c r="R3671" s="1">
        <v>0.65938313289685913</v>
      </c>
      <c r="S3671" s="1">
        <v>0.37229378322793061</v>
      </c>
      <c r="T3671" s="1">
        <v>2.995451860602492</v>
      </c>
    </row>
    <row r="3672" spans="1:20" x14ac:dyDescent="0.3">
      <c r="A3672" s="25">
        <v>41936</v>
      </c>
      <c r="B3672" s="1">
        <v>3.3444033770715831</v>
      </c>
      <c r="C3672" s="1">
        <v>0.33490720178303979</v>
      </c>
      <c r="D3672" s="1">
        <v>0.83165656437994573</v>
      </c>
      <c r="E3672" s="1">
        <v>1.701426884226229</v>
      </c>
      <c r="F3672" s="1">
        <v>14.049593935639081</v>
      </c>
      <c r="G3672" s="1">
        <v>20.192872940503729</v>
      </c>
      <c r="H3672" s="1">
        <v>1.481824070342401</v>
      </c>
      <c r="I3672" s="1">
        <v>4.606557483067987</v>
      </c>
      <c r="J3672" s="1">
        <v>0.79346139147498507</v>
      </c>
      <c r="K3672" s="1">
        <v>18.454151581930098</v>
      </c>
      <c r="L3672" s="1">
        <v>18.217958938992918</v>
      </c>
      <c r="M3672" s="1">
        <v>4.2165258116605792E-2</v>
      </c>
      <c r="N3672" s="1">
        <v>2.1160633606000672</v>
      </c>
      <c r="O3672" s="1"/>
      <c r="P3672" s="1">
        <v>5.5351196786762893</v>
      </c>
      <c r="Q3672" s="1">
        <v>6.1575490724891289</v>
      </c>
      <c r="R3672" s="1">
        <v>0.68126299699958881</v>
      </c>
      <c r="S3672" s="1">
        <v>0.37229378322793061</v>
      </c>
      <c r="T3672" s="1">
        <v>3.0679267572356879</v>
      </c>
    </row>
    <row r="3673" spans="1:20" x14ac:dyDescent="0.3">
      <c r="A3673" s="25">
        <v>41939</v>
      </c>
      <c r="B3673" s="1">
        <v>3.1338815744247919</v>
      </c>
      <c r="C3673" s="1">
        <v>0.32749414826463841</v>
      </c>
      <c r="D3673" s="1">
        <v>0.79356889951516485</v>
      </c>
      <c r="E3673" s="1">
        <v>1.658986546872075</v>
      </c>
      <c r="F3673" s="1">
        <v>13.452410533794479</v>
      </c>
      <c r="G3673" s="1">
        <v>20.066808668579139</v>
      </c>
      <c r="H3673" s="1">
        <v>1.603541656264333</v>
      </c>
      <c r="I3673" s="1">
        <v>4.7201236090791419</v>
      </c>
      <c r="J3673" s="1">
        <v>0.81456201347003931</v>
      </c>
      <c r="K3673" s="1">
        <v>18.45082198240577</v>
      </c>
      <c r="L3673" s="1">
        <v>17.630600568130831</v>
      </c>
      <c r="M3673" s="1">
        <v>4.2307705820755451E-2</v>
      </c>
      <c r="N3673" s="1">
        <v>1.913206270528452</v>
      </c>
      <c r="O3673" s="1"/>
      <c r="P3673" s="1">
        <v>5.6991650183362657</v>
      </c>
      <c r="Q3673" s="1">
        <v>5.9792156840861566</v>
      </c>
      <c r="R3673" s="1">
        <v>0.68661611514516674</v>
      </c>
      <c r="S3673" s="1">
        <v>0.37229378322793061</v>
      </c>
      <c r="T3673" s="1">
        <v>2.9830478440638042</v>
      </c>
    </row>
    <row r="3674" spans="1:20" x14ac:dyDescent="0.3">
      <c r="A3674" s="25">
        <v>41940</v>
      </c>
      <c r="B3674" s="1">
        <v>3.259164958036429</v>
      </c>
      <c r="C3674" s="1">
        <v>0.34201482873888628</v>
      </c>
      <c r="D3674" s="1">
        <v>0.8323297435662953</v>
      </c>
      <c r="E3674" s="1">
        <v>1.714120274284864</v>
      </c>
      <c r="F3674" s="1">
        <v>13.373786985078</v>
      </c>
      <c r="G3674" s="1">
        <v>20.523239738406559</v>
      </c>
      <c r="H3674" s="1">
        <v>1.6933707821594131</v>
      </c>
      <c r="I3674" s="1">
        <v>4.6761136951647471</v>
      </c>
      <c r="J3674" s="1">
        <v>0.85495204089282817</v>
      </c>
      <c r="K3674" s="1">
        <v>19.220780541149662</v>
      </c>
      <c r="L3674" s="1">
        <v>18.670551314100958</v>
      </c>
      <c r="M3674" s="1">
        <v>4.32030542114663E-2</v>
      </c>
      <c r="N3674" s="1">
        <v>2.0024068641198811</v>
      </c>
      <c r="O3674" s="1"/>
      <c r="P3674" s="1">
        <v>5.7364029906808591</v>
      </c>
      <c r="Q3674" s="1">
        <v>6.2854107472760044</v>
      </c>
      <c r="R3674" s="1">
        <v>0.70974574741645968</v>
      </c>
      <c r="S3674" s="1">
        <v>0.37229378322793061</v>
      </c>
      <c r="T3674" s="1">
        <v>3.0909627879503958</v>
      </c>
    </row>
    <row r="3675" spans="1:20" x14ac:dyDescent="0.3">
      <c r="A3675" s="25">
        <v>41941</v>
      </c>
      <c r="B3675" s="1">
        <v>3.2692383305575579</v>
      </c>
      <c r="C3675" s="1">
        <v>0.33768613409156739</v>
      </c>
      <c r="D3675" s="1">
        <v>0.82351572305789522</v>
      </c>
      <c r="E3675" s="1">
        <v>1.6996182746465569</v>
      </c>
      <c r="F3675" s="1">
        <v>12.72746724563873</v>
      </c>
      <c r="G3675" s="1">
        <v>20.575337923012299</v>
      </c>
      <c r="H3675" s="1">
        <v>1.7046353081917569</v>
      </c>
      <c r="I3675" s="1">
        <v>4.6658639368434969</v>
      </c>
      <c r="J3675" s="1">
        <v>0.84023182378445671</v>
      </c>
      <c r="K3675" s="1">
        <v>18.880533486677091</v>
      </c>
      <c r="L3675" s="1">
        <v>18.019901337200341</v>
      </c>
      <c r="M3675" s="1">
        <v>4.2982582736544143E-2</v>
      </c>
      <c r="N3675" s="1">
        <v>1.884954209789514</v>
      </c>
      <c r="O3675" s="1"/>
      <c r="P3675" s="1">
        <v>5.6919055423552338</v>
      </c>
      <c r="Q3675" s="1">
        <v>6.3594359271846486</v>
      </c>
      <c r="R3675" s="1">
        <v>0.70208889266590535</v>
      </c>
      <c r="S3675" s="1">
        <v>0.37229378322793061</v>
      </c>
      <c r="T3675" s="1">
        <v>3.015298287064395</v>
      </c>
    </row>
    <row r="3676" spans="1:20" x14ac:dyDescent="0.3">
      <c r="A3676" s="25">
        <v>41942</v>
      </c>
      <c r="B3676" s="1">
        <v>3.2959797779215658</v>
      </c>
      <c r="C3676" s="1">
        <v>0.34341026574168843</v>
      </c>
      <c r="D3676" s="1">
        <v>0.87537743007223845</v>
      </c>
      <c r="E3676" s="1">
        <v>1.75040904348319</v>
      </c>
      <c r="F3676" s="1">
        <v>12.21653596025938</v>
      </c>
      <c r="G3676" s="1">
        <v>20.927125879635231</v>
      </c>
      <c r="H3676" s="1">
        <v>1.7427597480908039</v>
      </c>
      <c r="I3676" s="1">
        <v>4.6348647164007559</v>
      </c>
      <c r="J3676" s="1">
        <v>0.86524088716450298</v>
      </c>
      <c r="K3676" s="1">
        <v>19.45309880409155</v>
      </c>
      <c r="L3676" s="1">
        <v>19.303767639554859</v>
      </c>
      <c r="M3676" s="1">
        <v>4.3456892057106962E-2</v>
      </c>
      <c r="N3676" s="1">
        <v>1.9245562267028</v>
      </c>
      <c r="O3676" s="1"/>
      <c r="P3676" s="1">
        <v>5.6416599310109046</v>
      </c>
      <c r="Q3676" s="1">
        <v>6.3930837363390891</v>
      </c>
      <c r="R3676" s="1">
        <v>0.70189862326378061</v>
      </c>
      <c r="S3676" s="1">
        <v>0.37229378322793061</v>
      </c>
      <c r="T3676" s="1">
        <v>3.0913171884229298</v>
      </c>
    </row>
    <row r="3677" spans="1:20" x14ac:dyDescent="0.3">
      <c r="A3677" s="25">
        <v>41943</v>
      </c>
      <c r="B3677" s="1">
        <v>3.3500119132408499</v>
      </c>
      <c r="C3677" s="1">
        <v>0.36271630858866261</v>
      </c>
      <c r="D3677" s="1">
        <v>0.91021840904348605</v>
      </c>
      <c r="E3677" s="1">
        <v>1.815659835257188</v>
      </c>
      <c r="F3677" s="1">
        <v>12.85864212272034</v>
      </c>
      <c r="G3677" s="1">
        <v>21.979237619215588</v>
      </c>
      <c r="H3677" s="1">
        <v>1.8144641430746931</v>
      </c>
      <c r="I3677" s="1">
        <v>4.9230049963602927</v>
      </c>
      <c r="J3677" s="1">
        <v>0.89387090072647724</v>
      </c>
      <c r="K3677" s="1">
        <v>20.164445802734129</v>
      </c>
      <c r="L3677" s="1">
        <v>19.83312934171429</v>
      </c>
      <c r="M3677" s="1">
        <v>4.8464543433837617E-2</v>
      </c>
      <c r="N3677" s="1">
        <v>2.0455306466597412</v>
      </c>
      <c r="O3677" s="1"/>
      <c r="P3677" s="1">
        <v>5.9091279004989037</v>
      </c>
      <c r="Q3677" s="1">
        <v>6.5243101921569719</v>
      </c>
      <c r="R3677" s="1">
        <v>0.72549101542437555</v>
      </c>
      <c r="S3677" s="1">
        <v>0.37229378322793061</v>
      </c>
      <c r="T3677" s="1">
        <v>3.2266981689309051</v>
      </c>
    </row>
    <row r="3678" spans="1:20" x14ac:dyDescent="0.3">
      <c r="A3678" s="25">
        <v>41946</v>
      </c>
      <c r="B3678" s="1">
        <v>3.3236602870171481</v>
      </c>
      <c r="C3678" s="1">
        <v>0.35858352626402379</v>
      </c>
      <c r="D3678" s="1">
        <v>0.8636369845764954</v>
      </c>
      <c r="E3678" s="1">
        <v>1.799695311578513</v>
      </c>
      <c r="F3678" s="1">
        <v>12.806627144384761</v>
      </c>
      <c r="G3678" s="1">
        <v>21.681403450295878</v>
      </c>
      <c r="H3678" s="1">
        <v>1.8009761393489809</v>
      </c>
      <c r="I3678" s="1">
        <v>4.89191489444943</v>
      </c>
      <c r="J3678" s="1">
        <v>0.87185568996795271</v>
      </c>
      <c r="K3678" s="1">
        <v>20.01325516348075</v>
      </c>
      <c r="L3678" s="1">
        <v>19.57122804033769</v>
      </c>
      <c r="M3678" s="1">
        <v>4.8597619476626372E-2</v>
      </c>
      <c r="N3678" s="1">
        <v>1.992684168290777</v>
      </c>
      <c r="O3678" s="1"/>
      <c r="P3678" s="1">
        <v>5.8556537240836626</v>
      </c>
      <c r="Q3678" s="1">
        <v>6.45701457384809</v>
      </c>
      <c r="R3678" s="1">
        <v>0.73505116731185693</v>
      </c>
      <c r="S3678" s="1">
        <v>0.37229378322793061</v>
      </c>
      <c r="T3678" s="1">
        <v>3.1864737152983</v>
      </c>
    </row>
    <row r="3679" spans="1:20" x14ac:dyDescent="0.3">
      <c r="A3679" s="25">
        <v>41947</v>
      </c>
      <c r="B3679" s="1">
        <v>3.3651586165176659</v>
      </c>
      <c r="C3679" s="1">
        <v>0.35692405633250462</v>
      </c>
      <c r="D3679" s="1">
        <v>0.8588175672958045</v>
      </c>
      <c r="E3679" s="1">
        <v>1.8072517558022461</v>
      </c>
      <c r="F3679" s="1">
        <v>12.580655828617511</v>
      </c>
      <c r="G3679" s="1">
        <v>21.972017978644679</v>
      </c>
      <c r="H3679" s="1">
        <v>1.806758788615753</v>
      </c>
      <c r="I3679" s="1">
        <v>4.9635564301713231</v>
      </c>
      <c r="J3679" s="1">
        <v>0.87490314611295927</v>
      </c>
      <c r="K3679" s="1">
        <v>20.12600619651618</v>
      </c>
      <c r="L3679" s="1">
        <v>20.067237511844969</v>
      </c>
      <c r="M3679" s="1">
        <v>4.8273746150953943E-2</v>
      </c>
      <c r="N3679" s="1">
        <v>1.994196883512144</v>
      </c>
      <c r="O3679" s="1"/>
      <c r="P3679" s="1">
        <v>5.9128988540038696</v>
      </c>
      <c r="Q3679" s="1">
        <v>6.6824548950672806</v>
      </c>
      <c r="R3679" s="1">
        <v>0.73038405367298753</v>
      </c>
      <c r="S3679" s="1">
        <v>0.37229378322793061</v>
      </c>
      <c r="T3679" s="1">
        <v>3.2122268163024339</v>
      </c>
    </row>
    <row r="3680" spans="1:20" x14ac:dyDescent="0.3">
      <c r="A3680" s="25">
        <v>41948</v>
      </c>
      <c r="B3680" s="1">
        <v>3.3292974002030622</v>
      </c>
      <c r="C3680" s="1">
        <v>0.34883108012258179</v>
      </c>
      <c r="D3680" s="1">
        <v>0.82854389369459769</v>
      </c>
      <c r="E3680" s="1">
        <v>1.8048141922274989</v>
      </c>
      <c r="F3680" s="1">
        <v>12.51151618575107</v>
      </c>
      <c r="G3680" s="1">
        <v>21.945826285875921</v>
      </c>
      <c r="H3680" s="1">
        <v>1.8306889626767691</v>
      </c>
      <c r="I3680" s="1">
        <v>4.9392074649373594</v>
      </c>
      <c r="J3680" s="1">
        <v>0.85688437713597576</v>
      </c>
      <c r="K3680" s="1">
        <v>19.80099872427035</v>
      </c>
      <c r="L3680" s="1">
        <v>19.648101880566561</v>
      </c>
      <c r="M3680" s="1">
        <v>4.6939693130420339E-2</v>
      </c>
      <c r="N3680" s="1">
        <v>1.9538852321662621</v>
      </c>
      <c r="O3680" s="1"/>
      <c r="P3680" s="1">
        <v>5.9427073210856829</v>
      </c>
      <c r="Q3680" s="1">
        <v>6.6286184004201756</v>
      </c>
      <c r="R3680" s="1">
        <v>0.71831692560681737</v>
      </c>
      <c r="S3680" s="1">
        <v>0.37229378322793061</v>
      </c>
      <c r="T3680" s="1">
        <v>3.1717660956881399</v>
      </c>
    </row>
    <row r="3681" spans="1:20" x14ac:dyDescent="0.3">
      <c r="A3681" s="25">
        <v>41949</v>
      </c>
      <c r="B3681" s="1">
        <v>3.281731454677391</v>
      </c>
      <c r="C3681" s="1">
        <v>0.33410781356600888</v>
      </c>
      <c r="D3681" s="1">
        <v>0.80064244261468143</v>
      </c>
      <c r="E3681" s="1">
        <v>1.797507460458134</v>
      </c>
      <c r="F3681" s="1">
        <v>12.268099570718441</v>
      </c>
      <c r="G3681" s="1">
        <v>21.87710249398236</v>
      </c>
      <c r="H3681" s="1">
        <v>1.812392610121901</v>
      </c>
      <c r="I3681" s="1">
        <v>5.0190212192302406</v>
      </c>
      <c r="J3681" s="1">
        <v>0.82634504709797718</v>
      </c>
      <c r="K3681" s="1">
        <v>19.153998852410901</v>
      </c>
      <c r="L3681" s="1">
        <v>19.10462183857808</v>
      </c>
      <c r="M3681" s="1">
        <v>4.6597897290115799E-2</v>
      </c>
      <c r="N3681" s="1">
        <v>1.9002409668387521</v>
      </c>
      <c r="O3681" s="1"/>
      <c r="P3681" s="1">
        <v>5.9618844929880046</v>
      </c>
      <c r="Q3681" s="1">
        <v>6.500756725633301</v>
      </c>
      <c r="R3681" s="1">
        <v>0.70749828993367214</v>
      </c>
      <c r="S3681" s="1">
        <v>0.37229378322793061</v>
      </c>
      <c r="T3681" s="1">
        <v>3.1090962787950511</v>
      </c>
    </row>
    <row r="3682" spans="1:20" x14ac:dyDescent="0.3">
      <c r="A3682" s="25">
        <v>41950</v>
      </c>
      <c r="B3682" s="1">
        <v>3.3335019707012239</v>
      </c>
      <c r="C3682" s="1">
        <v>0.32939209672178399</v>
      </c>
      <c r="D3682" s="1">
        <v>0.78821316943573361</v>
      </c>
      <c r="E3682" s="1">
        <v>1.8125605334759409</v>
      </c>
      <c r="F3682" s="1">
        <v>12.497614180123749</v>
      </c>
      <c r="G3682" s="1">
        <v>22.055273460086759</v>
      </c>
      <c r="H3682" s="1">
        <v>1.8212011954064951</v>
      </c>
      <c r="I3682" s="1">
        <v>5.0275733814008357</v>
      </c>
      <c r="J3682" s="1">
        <v>0.8439931801866104</v>
      </c>
      <c r="K3682" s="1">
        <v>19.37373614166215</v>
      </c>
      <c r="L3682" s="1">
        <v>19.34094929481823</v>
      </c>
      <c r="M3682" s="1">
        <v>4.7034749015159943E-2</v>
      </c>
      <c r="N3682" s="1">
        <v>1.926963302344354</v>
      </c>
      <c r="O3682" s="1"/>
      <c r="P3682" s="1">
        <v>5.9675135623099429</v>
      </c>
      <c r="Q3682" s="1">
        <v>6.6117944957273922</v>
      </c>
      <c r="R3682" s="1">
        <v>0.70771030335564633</v>
      </c>
      <c r="S3682" s="1">
        <v>0.37229378322793061</v>
      </c>
      <c r="T3682" s="1">
        <v>3.1436503248671119</v>
      </c>
    </row>
    <row r="3683" spans="1:20" x14ac:dyDescent="0.3">
      <c r="A3683" s="25">
        <v>41953</v>
      </c>
      <c r="B3683" s="1">
        <v>3.362143015136871</v>
      </c>
      <c r="C3683" s="1">
        <v>0.32650408626681943</v>
      </c>
      <c r="D3683" s="1">
        <v>0.77589512760484547</v>
      </c>
      <c r="E3683" s="1">
        <v>1.8223409456441191</v>
      </c>
      <c r="F3683" s="1">
        <v>12.18710665334709</v>
      </c>
      <c r="G3683" s="1">
        <v>21.927402538141429</v>
      </c>
      <c r="H3683" s="1">
        <v>1.7855458666067761</v>
      </c>
      <c r="I3683" s="1">
        <v>4.965861487641301</v>
      </c>
      <c r="J3683" s="1">
        <v>0.82939594281766749</v>
      </c>
      <c r="K3683" s="1">
        <v>19.271615905443401</v>
      </c>
      <c r="L3683" s="1">
        <v>19.268258216842199</v>
      </c>
      <c r="M3683" s="1">
        <v>4.6927612155118072E-2</v>
      </c>
      <c r="N3683" s="1">
        <v>1.8946353869750161</v>
      </c>
      <c r="O3683" s="1"/>
      <c r="P3683" s="1">
        <v>5.7286763922737034</v>
      </c>
      <c r="Q3683" s="1">
        <v>6.5444988776496373</v>
      </c>
      <c r="R3683" s="1">
        <v>0.70954195404685683</v>
      </c>
      <c r="S3683" s="1">
        <v>0.37229378322793061</v>
      </c>
      <c r="T3683" s="1">
        <v>3.114294152392215</v>
      </c>
    </row>
    <row r="3684" spans="1:20" x14ac:dyDescent="0.3">
      <c r="A3684" s="25">
        <v>41954</v>
      </c>
      <c r="B3684" s="1">
        <v>3.3793908462397382</v>
      </c>
      <c r="C3684" s="1">
        <v>0.3262471315097128</v>
      </c>
      <c r="D3684" s="1">
        <v>0.77250626779907317</v>
      </c>
      <c r="E3684" s="1">
        <v>1.8216008862959669</v>
      </c>
      <c r="F3684" s="1">
        <v>11.78440546784554</v>
      </c>
      <c r="G3684" s="1">
        <v>21.697076994142261</v>
      </c>
      <c r="H3684" s="1">
        <v>1.7177998814457489</v>
      </c>
      <c r="I3684" s="1">
        <v>5.0675316014077856</v>
      </c>
      <c r="J3684" s="1">
        <v>0.82959886172561803</v>
      </c>
      <c r="K3684" s="1">
        <v>19.254764098182861</v>
      </c>
      <c r="L3684" s="1">
        <v>19.293613420386642</v>
      </c>
      <c r="M3684" s="1">
        <v>4.7432974862266247E-2</v>
      </c>
      <c r="N3684" s="1">
        <v>1.8982115098015271</v>
      </c>
      <c r="O3684" s="1"/>
      <c r="P3684" s="1">
        <v>5.8964205459022159</v>
      </c>
      <c r="Q3684" s="1">
        <v>6.4132724218317554</v>
      </c>
      <c r="R3684" s="1">
        <v>0.70306529442005439</v>
      </c>
      <c r="S3684" s="1">
        <v>0.37229378322793061</v>
      </c>
      <c r="T3684" s="1">
        <v>3.0994683992912111</v>
      </c>
    </row>
    <row r="3685" spans="1:20" x14ac:dyDescent="0.3">
      <c r="A3685" s="25">
        <v>41955</v>
      </c>
      <c r="B3685" s="1">
        <v>3.3649932527131199</v>
      </c>
      <c r="C3685" s="1">
        <v>0.33679883621433931</v>
      </c>
      <c r="D3685" s="1">
        <v>0.77101085697789995</v>
      </c>
      <c r="E3685" s="1">
        <v>1.832738071473101</v>
      </c>
      <c r="F3685" s="1">
        <v>11.77371626725715</v>
      </c>
      <c r="G3685" s="1">
        <v>22.145374060660991</v>
      </c>
      <c r="H3685" s="1">
        <v>1.7546460831271491</v>
      </c>
      <c r="I3685" s="1">
        <v>5.1123748648821472</v>
      </c>
      <c r="J3685" s="1">
        <v>0.83695652527661524</v>
      </c>
      <c r="K3685" s="1">
        <v>19.573956932451349</v>
      </c>
      <c r="L3685" s="1">
        <v>19.417354515307</v>
      </c>
      <c r="M3685" s="1">
        <v>4.7426496310417399E-2</v>
      </c>
      <c r="N3685" s="1">
        <v>1.915090079633603</v>
      </c>
      <c r="O3685" s="1"/>
      <c r="P3685" s="1">
        <v>5.9084722179326548</v>
      </c>
      <c r="Q3685" s="1">
        <v>6.5545932202804069</v>
      </c>
      <c r="R3685" s="1">
        <v>0.71095853227450045</v>
      </c>
      <c r="S3685" s="1">
        <v>0.37229378322793061</v>
      </c>
      <c r="T3685" s="1">
        <v>3.1292380389840639</v>
      </c>
    </row>
    <row r="3686" spans="1:20" x14ac:dyDescent="0.3">
      <c r="A3686" s="25">
        <v>41956</v>
      </c>
      <c r="B3686" s="1">
        <v>3.2868516097985032</v>
      </c>
      <c r="C3686" s="1">
        <v>0.32523324866625969</v>
      </c>
      <c r="D3686" s="1">
        <v>0.75220018198406335</v>
      </c>
      <c r="E3686" s="1">
        <v>1.8170303964725809</v>
      </c>
      <c r="F3686" s="1">
        <v>11.672545635307859</v>
      </c>
      <c r="G3686" s="1">
        <v>21.54271567655778</v>
      </c>
      <c r="H3686" s="1">
        <v>1.742392184210654</v>
      </c>
      <c r="I3686" s="1">
        <v>5.1004463321621216</v>
      </c>
      <c r="J3686" s="1">
        <v>0.8237644122739225</v>
      </c>
      <c r="K3686" s="1">
        <v>19.07473040599784</v>
      </c>
      <c r="L3686" s="1">
        <v>18.88673438303487</v>
      </c>
      <c r="M3686" s="1">
        <v>4.7072369927458717E-2</v>
      </c>
      <c r="N3686" s="1">
        <v>1.861498828903789</v>
      </c>
      <c r="O3686" s="1"/>
      <c r="P3686" s="1">
        <v>5.9206778768406538</v>
      </c>
      <c r="Q3686" s="1">
        <v>6.3796246126773148</v>
      </c>
      <c r="R3686" s="1">
        <v>0.69935876864693258</v>
      </c>
      <c r="S3686" s="1">
        <v>0.37229378322793061</v>
      </c>
      <c r="T3686" s="1">
        <v>3.06237448316599</v>
      </c>
    </row>
    <row r="3687" spans="1:20" x14ac:dyDescent="0.3">
      <c r="A3687" s="25">
        <v>41957</v>
      </c>
      <c r="B3687" s="1">
        <v>3.2264267692348181</v>
      </c>
      <c r="C3687" s="1">
        <v>0.32787555085116832</v>
      </c>
      <c r="D3687" s="1">
        <v>0.75166465743166988</v>
      </c>
      <c r="E3687" s="1">
        <v>1.8034019702750881</v>
      </c>
      <c r="F3687" s="1">
        <v>11.89600158773014</v>
      </c>
      <c r="G3687" s="1">
        <v>21.582752089524892</v>
      </c>
      <c r="H3687" s="1">
        <v>1.741582812173128</v>
      </c>
      <c r="I3687" s="1">
        <v>5.1085903611373134</v>
      </c>
      <c r="J3687" s="1">
        <v>0.80057414062920562</v>
      </c>
      <c r="K3687" s="1">
        <v>19.173478733517289</v>
      </c>
      <c r="L3687" s="1">
        <v>18.93431427764185</v>
      </c>
      <c r="M3687" s="1">
        <v>4.7500925361739083E-2</v>
      </c>
      <c r="N3687" s="1">
        <v>1.820521904348777</v>
      </c>
      <c r="O3687" s="1"/>
      <c r="P3687" s="1">
        <v>5.855854371721815</v>
      </c>
      <c r="Q3687" s="1">
        <v>6.5108510684951977</v>
      </c>
      <c r="R3687" s="1">
        <v>0.69124789534771292</v>
      </c>
      <c r="S3687" s="1">
        <v>0.37229378322793061</v>
      </c>
      <c r="T3687" s="1">
        <v>3.058003544004738</v>
      </c>
    </row>
    <row r="3688" spans="1:20" x14ac:dyDescent="0.3">
      <c r="A3688" s="25">
        <v>41960</v>
      </c>
      <c r="B3688" s="1">
        <v>3.18628197583228</v>
      </c>
      <c r="C3688" s="1">
        <v>0.3264576064876521</v>
      </c>
      <c r="D3688" s="1">
        <v>0.75313084418137544</v>
      </c>
      <c r="E3688" s="1">
        <v>1.797582921301069</v>
      </c>
      <c r="F3688" s="1">
        <v>11.779524328605641</v>
      </c>
      <c r="G3688" s="1">
        <v>21.558993318551799</v>
      </c>
      <c r="H3688" s="1">
        <v>1.6994644154319449</v>
      </c>
      <c r="I3688" s="1">
        <v>5.0910953126601006</v>
      </c>
      <c r="J3688" s="1">
        <v>0.79483121217271169</v>
      </c>
      <c r="K3688" s="1">
        <v>19.234121810749961</v>
      </c>
      <c r="L3688" s="1">
        <v>18.73388164133917</v>
      </c>
      <c r="M3688" s="1">
        <v>4.7069047141748928E-2</v>
      </c>
      <c r="N3688" s="1">
        <v>1.756512897010716</v>
      </c>
      <c r="O3688" s="1"/>
      <c r="P3688" s="1">
        <v>5.8712384508055626</v>
      </c>
      <c r="Q3688" s="1">
        <v>6.4502850120172042</v>
      </c>
      <c r="R3688" s="1">
        <v>0.69697499359221193</v>
      </c>
      <c r="S3688" s="1">
        <v>0.37229378322793061</v>
      </c>
      <c r="T3688" s="1">
        <v>3.0275251033668171</v>
      </c>
    </row>
    <row r="3689" spans="1:20" x14ac:dyDescent="0.3">
      <c r="A3689" s="25">
        <v>41961</v>
      </c>
      <c r="B3689" s="1">
        <v>3.2264282880763968</v>
      </c>
      <c r="C3689" s="1">
        <v>0.33322583457204802</v>
      </c>
      <c r="D3689" s="1">
        <v>0.78524777265199341</v>
      </c>
      <c r="E3689" s="1">
        <v>1.823986753702566</v>
      </c>
      <c r="F3689" s="1">
        <v>11.32415726928024</v>
      </c>
      <c r="G3689" s="1">
        <v>21.941784553406581</v>
      </c>
      <c r="H3689" s="1">
        <v>1.7615560390390901</v>
      </c>
      <c r="I3689" s="1">
        <v>5.1380850727097389</v>
      </c>
      <c r="J3689" s="1">
        <v>0.80491645943290024</v>
      </c>
      <c r="K3689" s="1">
        <v>19.878765376195261</v>
      </c>
      <c r="L3689" s="1">
        <v>19.41207818750247</v>
      </c>
      <c r="M3689" s="1">
        <v>4.72620670999295E-2</v>
      </c>
      <c r="N3689" s="1">
        <v>1.7485799619267799</v>
      </c>
      <c r="O3689" s="1"/>
      <c r="P3689" s="1">
        <v>6.0476769699555062</v>
      </c>
      <c r="Q3689" s="1">
        <v>6.6858196758671644</v>
      </c>
      <c r="R3689" s="1">
        <v>0.70767962904664905</v>
      </c>
      <c r="S3689" s="1">
        <v>0.37229378322793061</v>
      </c>
      <c r="T3689" s="1">
        <v>3.07507383343179</v>
      </c>
    </row>
    <row r="3690" spans="1:20" x14ac:dyDescent="0.3">
      <c r="A3690" s="25">
        <v>41962</v>
      </c>
      <c r="B3690" s="1">
        <v>3.313036589087508</v>
      </c>
      <c r="C3690" s="1">
        <v>0.34358594718075669</v>
      </c>
      <c r="D3690" s="1">
        <v>0.80445887457629817</v>
      </c>
      <c r="E3690" s="1">
        <v>1.832540858128032</v>
      </c>
      <c r="F3690" s="1">
        <v>11.35088788460139</v>
      </c>
      <c r="G3690" s="1">
        <v>22.539268354234871</v>
      </c>
      <c r="H3690" s="1">
        <v>1.792473771282743</v>
      </c>
      <c r="I3690" s="1">
        <v>5.1509034157998759</v>
      </c>
      <c r="J3690" s="1">
        <v>0.83953934259162999</v>
      </c>
      <c r="K3690" s="1">
        <v>20.42574113720794</v>
      </c>
      <c r="L3690" s="1">
        <v>20.245760756460179</v>
      </c>
      <c r="M3690" s="1">
        <v>4.8842918107280073E-2</v>
      </c>
      <c r="N3690" s="1">
        <v>1.7889131640324281</v>
      </c>
      <c r="O3690" s="1"/>
      <c r="P3690" s="1">
        <v>6.013370208490044</v>
      </c>
      <c r="Q3690" s="1">
        <v>6.7632096370379404</v>
      </c>
      <c r="R3690" s="1">
        <v>0.71717880093667719</v>
      </c>
      <c r="S3690" s="1">
        <v>0.37229378322793061</v>
      </c>
      <c r="T3690" s="1">
        <v>3.154282339043132</v>
      </c>
    </row>
    <row r="3691" spans="1:20" x14ac:dyDescent="0.3">
      <c r="A3691" s="25">
        <v>41964</v>
      </c>
      <c r="B3691" s="1">
        <v>3.4743184119438228</v>
      </c>
      <c r="C3691" s="1">
        <v>0.36662106913897502</v>
      </c>
      <c r="D3691" s="1">
        <v>0.84594898843881383</v>
      </c>
      <c r="E3691" s="1">
        <v>1.8961767368261491</v>
      </c>
      <c r="F3691" s="1">
        <v>12.065114106748659</v>
      </c>
      <c r="G3691" s="1">
        <v>23.142821365916671</v>
      </c>
      <c r="H3691" s="1">
        <v>1.832818862390561</v>
      </c>
      <c r="I3691" s="1">
        <v>5.0859703258452491</v>
      </c>
      <c r="J3691" s="1">
        <v>0.87772265438969066</v>
      </c>
      <c r="K3691" s="1">
        <v>21.1959092442662</v>
      </c>
      <c r="L3691" s="1">
        <v>21.661612213379559</v>
      </c>
      <c r="M3691" s="1">
        <v>4.9282328078341452E-2</v>
      </c>
      <c r="N3691" s="1">
        <v>1.9569636025311601</v>
      </c>
      <c r="O3691" s="1"/>
      <c r="P3691" s="1">
        <v>5.848965496599714</v>
      </c>
      <c r="Q3691" s="1">
        <v>6.8978008734245773</v>
      </c>
      <c r="R3691" s="1">
        <v>0.7538138531613352</v>
      </c>
      <c r="S3691" s="1">
        <v>0.37229378322793061</v>
      </c>
      <c r="T3691" s="1">
        <v>3.312699350265814</v>
      </c>
    </row>
    <row r="3692" spans="1:20" x14ac:dyDescent="0.3">
      <c r="A3692" s="25">
        <v>41967</v>
      </c>
      <c r="B3692" s="1">
        <v>3.4664885103771761</v>
      </c>
      <c r="C3692" s="1">
        <v>0.36815154442627201</v>
      </c>
      <c r="D3692" s="1">
        <v>0.82741374522263389</v>
      </c>
      <c r="E3692" s="1">
        <v>1.8685697786712141</v>
      </c>
      <c r="F3692" s="1">
        <v>12.17718563996926</v>
      </c>
      <c r="G3692" s="1">
        <v>22.885084800545009</v>
      </c>
      <c r="H3692" s="1">
        <v>1.8221698647225131</v>
      </c>
      <c r="I3692" s="1">
        <v>5.1432617825910754</v>
      </c>
      <c r="J3692" s="1">
        <v>0.85962431218883095</v>
      </c>
      <c r="K3692" s="1">
        <v>20.928852132418491</v>
      </c>
      <c r="L3692" s="1">
        <v>21.2342234679119</v>
      </c>
      <c r="M3692" s="1">
        <v>4.7863544453555867E-2</v>
      </c>
      <c r="N3692" s="1">
        <v>1.9292726271192511</v>
      </c>
      <c r="O3692" s="1"/>
      <c r="P3692" s="1">
        <v>5.7413878617951761</v>
      </c>
      <c r="Q3692" s="1">
        <v>6.7127379231907156</v>
      </c>
      <c r="R3692" s="1">
        <v>0.74467755807191538</v>
      </c>
      <c r="S3692" s="1">
        <v>0.37229378322793061</v>
      </c>
      <c r="T3692" s="1">
        <v>3.2726520968694759</v>
      </c>
    </row>
    <row r="3693" spans="1:20" x14ac:dyDescent="0.3">
      <c r="A3693" s="25">
        <v>41968</v>
      </c>
      <c r="B3693" s="1">
        <v>3.459098128518789</v>
      </c>
      <c r="C3693" s="1">
        <v>0.36728971774535241</v>
      </c>
      <c r="D3693" s="1">
        <v>0.82475426949839181</v>
      </c>
      <c r="E3693" s="1">
        <v>1.866696765556876</v>
      </c>
      <c r="F3693" s="1">
        <v>12.259158809541921</v>
      </c>
      <c r="G3693" s="1">
        <v>22.766962278035361</v>
      </c>
      <c r="H3693" s="1">
        <v>1.8026232302271259</v>
      </c>
      <c r="I3693" s="1">
        <v>5.1162941208380834</v>
      </c>
      <c r="J3693" s="1">
        <v>0.83426882623018461</v>
      </c>
      <c r="K3693" s="1">
        <v>21.164863624557359</v>
      </c>
      <c r="L3693" s="1">
        <v>21.556239046522521</v>
      </c>
      <c r="M3693" s="1">
        <v>4.8046392345207703E-2</v>
      </c>
      <c r="N3693" s="1">
        <v>1.9233432309241929</v>
      </c>
      <c r="O3693" s="1"/>
      <c r="P3693" s="1">
        <v>5.7102798582441077</v>
      </c>
      <c r="Q3693" s="1">
        <v>6.5276749729568557</v>
      </c>
      <c r="R3693" s="1">
        <v>0.74857112925407521</v>
      </c>
      <c r="S3693" s="1">
        <v>0.37229378322793061</v>
      </c>
      <c r="T3693" s="1">
        <v>3.2817483756645141</v>
      </c>
    </row>
    <row r="3694" spans="1:20" x14ac:dyDescent="0.3">
      <c r="A3694" s="25">
        <v>41969</v>
      </c>
      <c r="B3694" s="1">
        <v>3.4561310382705379</v>
      </c>
      <c r="C3694" s="1">
        <v>0.36706448299032279</v>
      </c>
      <c r="D3694" s="1">
        <v>0.82878830139487258</v>
      </c>
      <c r="E3694" s="1">
        <v>1.8810150615475829</v>
      </c>
      <c r="F3694" s="1">
        <v>11.73048656159852</v>
      </c>
      <c r="G3694" s="1">
        <v>22.573467991152171</v>
      </c>
      <c r="H3694" s="1">
        <v>1.8351756302375</v>
      </c>
      <c r="I3694" s="1">
        <v>4.9880455175783229</v>
      </c>
      <c r="J3694" s="1">
        <v>0.85885870836187139</v>
      </c>
      <c r="K3694" s="1">
        <v>20.99643451410078</v>
      </c>
      <c r="L3694" s="1">
        <v>21.312180718057679</v>
      </c>
      <c r="M3694" s="1">
        <v>4.7809882180585288E-2</v>
      </c>
      <c r="N3694" s="1">
        <v>1.9174747368144971</v>
      </c>
      <c r="O3694" s="1"/>
      <c r="P3694" s="1">
        <v>5.6973396121483271</v>
      </c>
      <c r="Q3694" s="1">
        <v>6.5680523439421847</v>
      </c>
      <c r="R3694" s="1">
        <v>0.75013038997726522</v>
      </c>
      <c r="S3694" s="1">
        <v>0.37229378322793061</v>
      </c>
      <c r="T3694" s="1">
        <v>3.2544595392793991</v>
      </c>
    </row>
    <row r="3695" spans="1:20" x14ac:dyDescent="0.3">
      <c r="A3695" s="25">
        <v>41970</v>
      </c>
      <c r="B3695" s="1">
        <v>3.501240368887379</v>
      </c>
      <c r="C3695" s="1">
        <v>0.3614903117312252</v>
      </c>
      <c r="D3695" s="1">
        <v>0.84034033712700318</v>
      </c>
      <c r="E3695" s="1">
        <v>1.8796325843084021</v>
      </c>
      <c r="F3695" s="1">
        <v>11.720304912414459</v>
      </c>
      <c r="G3695" s="1">
        <v>22.51025609618312</v>
      </c>
      <c r="H3695" s="1">
        <v>1.831348253459103</v>
      </c>
      <c r="I3695" s="1">
        <v>5.0741995776323918</v>
      </c>
      <c r="J3695" s="1">
        <v>0.87489162204447357</v>
      </c>
      <c r="K3695" s="1">
        <v>20.925668182006941</v>
      </c>
      <c r="L3695" s="1">
        <v>21.024802220440069</v>
      </c>
      <c r="M3695" s="1">
        <v>4.817755899016269E-2</v>
      </c>
      <c r="N3695" s="1">
        <v>1.854160588360892</v>
      </c>
      <c r="O3695" s="1"/>
      <c r="P3695" s="1">
        <v>5.7144758217046547</v>
      </c>
      <c r="Q3695" s="1">
        <v>6.5310397539878631</v>
      </c>
      <c r="R3695" s="1">
        <v>0.75640198265788694</v>
      </c>
      <c r="S3695" s="1">
        <v>0.37229378322793061</v>
      </c>
      <c r="T3695" s="1">
        <v>3.2321913762551819</v>
      </c>
    </row>
    <row r="3696" spans="1:20" x14ac:dyDescent="0.3">
      <c r="A3696" s="25">
        <v>41971</v>
      </c>
      <c r="B3696" s="1">
        <v>3.4961790881740882</v>
      </c>
      <c r="C3696" s="1">
        <v>0.3634664634326244</v>
      </c>
      <c r="D3696" s="1">
        <v>0.83002366589857979</v>
      </c>
      <c r="E3696" s="1">
        <v>1.897002744617728</v>
      </c>
      <c r="F3696" s="1">
        <v>11.9046694483552</v>
      </c>
      <c r="G3696" s="1">
        <v>22.77603971465296</v>
      </c>
      <c r="H3696" s="1">
        <v>1.823429601509414</v>
      </c>
      <c r="I3696" s="1">
        <v>5.1712140160999676</v>
      </c>
      <c r="J3696" s="1">
        <v>0.8687181307275097</v>
      </c>
      <c r="K3696" s="1">
        <v>20.987059959201581</v>
      </c>
      <c r="L3696" s="1">
        <v>21.002763931419871</v>
      </c>
      <c r="M3696" s="1">
        <v>4.8488693559577807E-2</v>
      </c>
      <c r="N3696" s="1">
        <v>1.7939132398545581</v>
      </c>
      <c r="O3696" s="1"/>
      <c r="P3696" s="1">
        <v>5.8168005315767264</v>
      </c>
      <c r="Q3696" s="1">
        <v>6.4637441356789811</v>
      </c>
      <c r="R3696" s="1">
        <v>0.76068066886902963</v>
      </c>
      <c r="S3696" s="1">
        <v>0.37229378322793061</v>
      </c>
      <c r="T3696" s="1">
        <v>3.2323685764914489</v>
      </c>
    </row>
    <row r="3697" spans="1:20" x14ac:dyDescent="0.3">
      <c r="A3697" s="25">
        <v>41974</v>
      </c>
      <c r="B3697" s="1">
        <v>3.349050409391368</v>
      </c>
      <c r="C3697" s="1">
        <v>0.34698325817641851</v>
      </c>
      <c r="D3697" s="1">
        <v>0.78707073492009694</v>
      </c>
      <c r="E3697" s="1">
        <v>1.8186477598877271</v>
      </c>
      <c r="F3697" s="1">
        <v>11.33787980973535</v>
      </c>
      <c r="G3697" s="1">
        <v>21.851522626015139</v>
      </c>
      <c r="H3697" s="1">
        <v>1.750941465687635</v>
      </c>
      <c r="I3697" s="1">
        <v>5.0083434813989829</v>
      </c>
      <c r="J3697" s="1">
        <v>0.82450692205947862</v>
      </c>
      <c r="K3697" s="1">
        <v>20.09838154543294</v>
      </c>
      <c r="L3697" s="1">
        <v>20.00252466753868</v>
      </c>
      <c r="M3697" s="1">
        <v>4.5531847907508603E-2</v>
      </c>
      <c r="N3697" s="1">
        <v>1.715837508313252</v>
      </c>
      <c r="O3697" s="1"/>
      <c r="P3697" s="1">
        <v>5.5397503792449063</v>
      </c>
      <c r="Q3697" s="1">
        <v>6.0902534541802531</v>
      </c>
      <c r="R3697" s="1">
        <v>0.73268800867358175</v>
      </c>
      <c r="S3697" s="1">
        <v>0.37229378322793061</v>
      </c>
      <c r="T3697" s="1">
        <v>3.0877731836975908</v>
      </c>
    </row>
    <row r="3698" spans="1:20" x14ac:dyDescent="0.3">
      <c r="A3698" s="25">
        <v>41975</v>
      </c>
      <c r="B3698" s="1">
        <v>3.374762373298748</v>
      </c>
      <c r="C3698" s="1">
        <v>0.34128224335433882</v>
      </c>
      <c r="D3698" s="1">
        <v>0.76259343433025339</v>
      </c>
      <c r="E3698" s="1">
        <v>1.8231330333210529</v>
      </c>
      <c r="F3698" s="1">
        <v>11.09470743329824</v>
      </c>
      <c r="G3698" s="1">
        <v>21.312922619852131</v>
      </c>
      <c r="H3698" s="1">
        <v>1.7481806420753589</v>
      </c>
      <c r="I3698" s="1">
        <v>5.0589543812987232</v>
      </c>
      <c r="J3698" s="1">
        <v>0.80407606169859436</v>
      </c>
      <c r="K3698" s="1">
        <v>19.98111817188477</v>
      </c>
      <c r="L3698" s="1">
        <v>19.659181742277461</v>
      </c>
      <c r="M3698" s="1">
        <v>4.4965694775342298E-2</v>
      </c>
      <c r="N3698" s="1">
        <v>1.697270897637005</v>
      </c>
      <c r="O3698" s="1"/>
      <c r="P3698" s="1">
        <v>5.5703818163958871</v>
      </c>
      <c r="Q3698" s="1">
        <v>6.2248446907980162</v>
      </c>
      <c r="R3698" s="1">
        <v>0.73728045605630688</v>
      </c>
      <c r="S3698" s="1">
        <v>0.37229378322793061</v>
      </c>
      <c r="T3698" s="1">
        <v>3.0485528647371658</v>
      </c>
    </row>
    <row r="3699" spans="1:20" x14ac:dyDescent="0.3">
      <c r="A3699" s="25">
        <v>41976</v>
      </c>
      <c r="B3699" s="1">
        <v>3.4044685022805292</v>
      </c>
      <c r="C3699" s="1">
        <v>0.34738924007925032</v>
      </c>
      <c r="D3699" s="1">
        <v>0.77529632774738655</v>
      </c>
      <c r="E3699" s="1">
        <v>1.845093610406952</v>
      </c>
      <c r="F3699" s="1">
        <v>11.19727333619683</v>
      </c>
      <c r="G3699" s="1">
        <v>21.720058793074742</v>
      </c>
      <c r="H3699" s="1">
        <v>1.716577225727792</v>
      </c>
      <c r="I3699" s="1">
        <v>5.1133780478213184</v>
      </c>
      <c r="J3699" s="1">
        <v>0.8007735459903903</v>
      </c>
      <c r="K3699" s="1">
        <v>20.052451399458061</v>
      </c>
      <c r="L3699" s="1">
        <v>19.926713964870981</v>
      </c>
      <c r="M3699" s="1">
        <v>4.5000575083297058E-2</v>
      </c>
      <c r="N3699" s="1">
        <v>1.7651601602804881</v>
      </c>
      <c r="O3699" s="1"/>
      <c r="P3699" s="1">
        <v>5.6228489162440054</v>
      </c>
      <c r="Q3699" s="1">
        <v>6.3055994325375471</v>
      </c>
      <c r="R3699" s="1">
        <v>0.75422834120710003</v>
      </c>
      <c r="S3699" s="1">
        <v>0.37229378322793061</v>
      </c>
      <c r="T3699" s="1">
        <v>3.0903721204961738</v>
      </c>
    </row>
    <row r="3700" spans="1:20" x14ac:dyDescent="0.3">
      <c r="A3700" s="25">
        <v>41977</v>
      </c>
      <c r="B3700" s="1">
        <v>3.3592109449145551</v>
      </c>
      <c r="C3700" s="1">
        <v>0.34399997392242859</v>
      </c>
      <c r="D3700" s="1">
        <v>0.75316091783758432</v>
      </c>
      <c r="E3700" s="1">
        <v>1.8193530914957059</v>
      </c>
      <c r="F3700" s="1">
        <v>11.009106754847121</v>
      </c>
      <c r="G3700" s="1">
        <v>21.435238338491821</v>
      </c>
      <c r="H3700" s="1">
        <v>1.697493095898394</v>
      </c>
      <c r="I3700" s="1">
        <v>5.0772029870214137</v>
      </c>
      <c r="J3700" s="1">
        <v>0.79477005517576416</v>
      </c>
      <c r="K3700" s="1">
        <v>19.78878273296176</v>
      </c>
      <c r="L3700" s="1">
        <v>19.570330171308161</v>
      </c>
      <c r="M3700" s="1">
        <v>4.437361041777254E-2</v>
      </c>
      <c r="N3700" s="1">
        <v>1.702430067012757</v>
      </c>
      <c r="O3700" s="1"/>
      <c r="P3700" s="1">
        <v>5.6350175408595868</v>
      </c>
      <c r="Q3700" s="1">
        <v>6.1407251677963508</v>
      </c>
      <c r="R3700" s="1">
        <v>0.74404761087942139</v>
      </c>
      <c r="S3700" s="1">
        <v>0.37229378322793061</v>
      </c>
      <c r="T3700" s="1">
        <v>3.037566450088613</v>
      </c>
    </row>
    <row r="3701" spans="1:20" x14ac:dyDescent="0.3">
      <c r="A3701" s="25">
        <v>41978</v>
      </c>
      <c r="B3701" s="1">
        <v>3.3635939326994788</v>
      </c>
      <c r="C3701" s="1">
        <v>0.34520224048510811</v>
      </c>
      <c r="D3701" s="1">
        <v>0.76209375488907394</v>
      </c>
      <c r="E3701" s="1">
        <v>1.8275117631725211</v>
      </c>
      <c r="F3701" s="1">
        <v>11.143705668922211</v>
      </c>
      <c r="G3701" s="1">
        <v>21.52405857510168</v>
      </c>
      <c r="H3701" s="1">
        <v>1.73437317795952</v>
      </c>
      <c r="I3701" s="1">
        <v>5.1523694060016334</v>
      </c>
      <c r="J3701" s="1">
        <v>0.80253965389792181</v>
      </c>
      <c r="K3701" s="1">
        <v>20.039357975894308</v>
      </c>
      <c r="L3701" s="1">
        <v>19.94825496510051</v>
      </c>
      <c r="M3701" s="1">
        <v>4.5155158249009578E-2</v>
      </c>
      <c r="N3701" s="1">
        <v>1.708141024027916</v>
      </c>
      <c r="O3701" s="1"/>
      <c r="P3701" s="1">
        <v>5.6759970805300153</v>
      </c>
      <c r="Q3701" s="1">
        <v>6.1474547296272384</v>
      </c>
      <c r="R3701" s="1">
        <v>0.75018245075549372</v>
      </c>
      <c r="S3701" s="1">
        <v>0.37229378322793061</v>
      </c>
      <c r="T3701" s="1">
        <v>3.07099822799765</v>
      </c>
    </row>
    <row r="3702" spans="1:20" x14ac:dyDescent="0.3">
      <c r="A3702" s="25">
        <v>41981</v>
      </c>
      <c r="B3702" s="1">
        <v>3.2703970573237391</v>
      </c>
      <c r="C3702" s="1">
        <v>0.33560473628591803</v>
      </c>
      <c r="D3702" s="1">
        <v>0.74286524555122924</v>
      </c>
      <c r="E3702" s="1">
        <v>1.7775339414445519</v>
      </c>
      <c r="F3702" s="1">
        <v>10.7458668668963</v>
      </c>
      <c r="G3702" s="1">
        <v>21.10089664383597</v>
      </c>
      <c r="H3702" s="1">
        <v>1.6961255460877529</v>
      </c>
      <c r="I3702" s="1">
        <v>5.1019626462840701</v>
      </c>
      <c r="J3702" s="1">
        <v>0.7792605657817766</v>
      </c>
      <c r="K3702" s="1">
        <v>19.46006070469371</v>
      </c>
      <c r="L3702" s="1">
        <v>19.097907804365601</v>
      </c>
      <c r="M3702" s="1">
        <v>4.4054187189220807E-2</v>
      </c>
      <c r="N3702" s="1">
        <v>1.617521465326095</v>
      </c>
      <c r="O3702" s="1"/>
      <c r="P3702" s="1">
        <v>5.5528267581758168</v>
      </c>
      <c r="Q3702" s="1">
        <v>5.9556622175624891</v>
      </c>
      <c r="R3702" s="1">
        <v>0.74228375100578881</v>
      </c>
      <c r="S3702" s="1">
        <v>0.37229378322793061</v>
      </c>
      <c r="T3702" s="1">
        <v>2.9695215593620921</v>
      </c>
    </row>
    <row r="3703" spans="1:20" x14ac:dyDescent="0.3">
      <c r="A3703" s="25">
        <v>41982</v>
      </c>
      <c r="B3703" s="1">
        <v>3.2944019992478379</v>
      </c>
      <c r="C3703" s="1">
        <v>0.32889098183615961</v>
      </c>
      <c r="D3703" s="1">
        <v>0.74141228674342063</v>
      </c>
      <c r="E3703" s="1">
        <v>1.782332071927559</v>
      </c>
      <c r="F3703" s="1">
        <v>10.451491543479049</v>
      </c>
      <c r="G3703" s="1">
        <v>21.069318818904819</v>
      </c>
      <c r="H3703" s="1">
        <v>1.7168119579595611</v>
      </c>
      <c r="I3703" s="1">
        <v>5.0222706382879467</v>
      </c>
      <c r="J3703" s="1">
        <v>0.77232281206569253</v>
      </c>
      <c r="K3703" s="1">
        <v>19.45514228551032</v>
      </c>
      <c r="L3703" s="1">
        <v>19.238018909407099</v>
      </c>
      <c r="M3703" s="1">
        <v>4.3783557098629737E-2</v>
      </c>
      <c r="N3703" s="1">
        <v>1.6016438243651849</v>
      </c>
      <c r="O3703" s="1"/>
      <c r="P3703" s="1">
        <v>5.7112648554232797</v>
      </c>
      <c r="Q3703" s="1">
        <v>6.0296873977022578</v>
      </c>
      <c r="R3703" s="1">
        <v>0.74196120005151434</v>
      </c>
      <c r="S3703" s="1">
        <v>0.37229378322793061</v>
      </c>
      <c r="T3703" s="1">
        <v>2.9647371529828832</v>
      </c>
    </row>
    <row r="3704" spans="1:20" x14ac:dyDescent="0.3">
      <c r="A3704" s="25">
        <v>41983</v>
      </c>
      <c r="B3704" s="1">
        <v>3.260921524408833</v>
      </c>
      <c r="C3704" s="1">
        <v>0.32080461444880742</v>
      </c>
      <c r="D3704" s="1">
        <v>0.73452009588154998</v>
      </c>
      <c r="E3704" s="1">
        <v>1.7747475484796049</v>
      </c>
      <c r="F3704" s="1">
        <v>10.09986834101089</v>
      </c>
      <c r="G3704" s="1">
        <v>21.13967284313464</v>
      </c>
      <c r="H3704" s="1">
        <v>1.711667242611862</v>
      </c>
      <c r="I3704" s="1">
        <v>5.019527268024043</v>
      </c>
      <c r="J3704" s="1">
        <v>0.77567571461975116</v>
      </c>
      <c r="K3704" s="1">
        <v>19.342685271377711</v>
      </c>
      <c r="L3704" s="1">
        <v>18.793572793198859</v>
      </c>
      <c r="M3704" s="1">
        <v>4.6083429355356698E-2</v>
      </c>
      <c r="N3704" s="1">
        <v>1.5421544883034191</v>
      </c>
      <c r="O3704" s="1"/>
      <c r="P3704" s="1">
        <v>5.7203505626048408</v>
      </c>
      <c r="Q3704" s="1">
        <v>5.9657565604243841</v>
      </c>
      <c r="R3704" s="1">
        <v>0.73780169387153394</v>
      </c>
      <c r="S3704" s="1">
        <v>0.37229378322793061</v>
      </c>
      <c r="T3704" s="1">
        <v>2.9266391021854821</v>
      </c>
    </row>
    <row r="3705" spans="1:20" x14ac:dyDescent="0.3">
      <c r="A3705" s="25">
        <v>41984</v>
      </c>
      <c r="B3705" s="1">
        <v>3.2854011168277819</v>
      </c>
      <c r="C3705" s="1">
        <v>0.31642888746333098</v>
      </c>
      <c r="D3705" s="1">
        <v>0.73239184906876964</v>
      </c>
      <c r="E3705" s="1">
        <v>1.773351077501818</v>
      </c>
      <c r="F3705" s="1">
        <v>9.8409539716054795</v>
      </c>
      <c r="G3705" s="1">
        <v>21.423747407241429</v>
      </c>
      <c r="H3705" s="1">
        <v>1.7462691503407659</v>
      </c>
      <c r="I3705" s="1">
        <v>5.0723732487944639</v>
      </c>
      <c r="J3705" s="1">
        <v>0.76697521462667007</v>
      </c>
      <c r="K3705" s="1">
        <v>19.45897100644223</v>
      </c>
      <c r="L3705" s="1">
        <v>19.145278516050119</v>
      </c>
      <c r="M3705" s="1">
        <v>4.548170101734432E-2</v>
      </c>
      <c r="N3705" s="1">
        <v>1.543555648811219</v>
      </c>
      <c r="O3705" s="1"/>
      <c r="P3705" s="1">
        <v>5.8590281045716406</v>
      </c>
      <c r="Q3705" s="1">
        <v>5.9859452459170477</v>
      </c>
      <c r="R3705" s="1">
        <v>0.74507773873671979</v>
      </c>
      <c r="S3705" s="1">
        <v>0.37229378322793061</v>
      </c>
      <c r="T3705" s="1">
        <v>2.9451269935026709</v>
      </c>
    </row>
    <row r="3706" spans="1:20" x14ac:dyDescent="0.3">
      <c r="A3706" s="25">
        <v>41985</v>
      </c>
      <c r="B3706" s="1">
        <v>3.2565511506147469</v>
      </c>
      <c r="C3706" s="1">
        <v>0.30463260507233458</v>
      </c>
      <c r="D3706" s="1">
        <v>0.70639053913062266</v>
      </c>
      <c r="E3706" s="1">
        <v>1.7219106696739039</v>
      </c>
      <c r="F3706" s="1">
        <v>9.5227449516440714</v>
      </c>
      <c r="G3706" s="1">
        <v>20.81938371442768</v>
      </c>
      <c r="H3706" s="1">
        <v>1.6903946738844231</v>
      </c>
      <c r="I3706" s="1">
        <v>5.038868734613585</v>
      </c>
      <c r="J3706" s="1">
        <v>0.74895069890174037</v>
      </c>
      <c r="K3706" s="1">
        <v>18.86973705248667</v>
      </c>
      <c r="L3706" s="1">
        <v>18.101895631203799</v>
      </c>
      <c r="M3706" s="1">
        <v>4.4101284402999118E-2</v>
      </c>
      <c r="N3706" s="1">
        <v>1.4615749985881521</v>
      </c>
      <c r="O3706" s="1"/>
      <c r="P3706" s="1">
        <v>5.6598831394227043</v>
      </c>
      <c r="Q3706" s="1">
        <v>5.8210709809447243</v>
      </c>
      <c r="R3706" s="1">
        <v>0.72121540202729784</v>
      </c>
      <c r="S3706" s="1">
        <v>0.37229378322793061</v>
      </c>
      <c r="T3706" s="1">
        <v>2.8352628470171419</v>
      </c>
    </row>
    <row r="3707" spans="1:20" x14ac:dyDescent="0.3">
      <c r="A3707" s="25">
        <v>41988</v>
      </c>
      <c r="B3707" s="1">
        <v>3.2097194573192862</v>
      </c>
      <c r="C3707" s="1">
        <v>0.29820733215586581</v>
      </c>
      <c r="D3707" s="1">
        <v>0.68794003780513036</v>
      </c>
      <c r="E3707" s="1">
        <v>1.714371397287096</v>
      </c>
      <c r="F3707" s="1">
        <v>9.4308761907077177</v>
      </c>
      <c r="G3707" s="1">
        <v>20.685718568689001</v>
      </c>
      <c r="H3707" s="1">
        <v>1.68506385100171</v>
      </c>
      <c r="I3707" s="1">
        <v>4.9990539335695567</v>
      </c>
      <c r="J3707" s="1">
        <v>0.74175735993096081</v>
      </c>
      <c r="K3707" s="1">
        <v>18.596416683882431</v>
      </c>
      <c r="L3707" s="1">
        <v>17.62187968111958</v>
      </c>
      <c r="M3707" s="1">
        <v>4.3660711857857422E-2</v>
      </c>
      <c r="N3707" s="1">
        <v>1.361193749407491</v>
      </c>
      <c r="O3707" s="1"/>
      <c r="P3707" s="1">
        <v>5.5995521529789727</v>
      </c>
      <c r="Q3707" s="1">
        <v>5.7100332108506331</v>
      </c>
      <c r="R3707" s="1">
        <v>0.71637554847377871</v>
      </c>
      <c r="S3707" s="1">
        <v>0.37229378322793061</v>
      </c>
      <c r="T3707" s="1">
        <v>2.7772002362669941</v>
      </c>
    </row>
    <row r="3708" spans="1:20" x14ac:dyDescent="0.3">
      <c r="A3708" s="25">
        <v>41989</v>
      </c>
      <c r="B3708" s="1">
        <v>3.1253341002196922</v>
      </c>
      <c r="C3708" s="1">
        <v>0.29506819545471907</v>
      </c>
      <c r="D3708" s="1">
        <v>0.69184935238349388</v>
      </c>
      <c r="E3708" s="1">
        <v>1.703271335322655</v>
      </c>
      <c r="F3708" s="1">
        <v>9.8282406441102594</v>
      </c>
      <c r="G3708" s="1">
        <v>20.765388699432989</v>
      </c>
      <c r="H3708" s="1">
        <v>1.614490918154351</v>
      </c>
      <c r="I3708" s="1">
        <v>5.0365252880103224</v>
      </c>
      <c r="J3708" s="1">
        <v>0.7236602328275249</v>
      </c>
      <c r="K3708" s="1">
        <v>18.46876542191918</v>
      </c>
      <c r="L3708" s="1">
        <v>17.557208783985939</v>
      </c>
      <c r="M3708" s="1">
        <v>4.2878097134234593E-2</v>
      </c>
      <c r="N3708" s="1">
        <v>1.3812395955914949</v>
      </c>
      <c r="O3708" s="1"/>
      <c r="P3708" s="1">
        <v>5.7336040296832289</v>
      </c>
      <c r="Q3708" s="1">
        <v>5.3769199003372332</v>
      </c>
      <c r="R3708" s="1">
        <v>0.70789869847661779</v>
      </c>
      <c r="S3708" s="1">
        <v>0.37229378322793061</v>
      </c>
      <c r="T3708" s="1">
        <v>2.776550502067348</v>
      </c>
    </row>
    <row r="3709" spans="1:20" x14ac:dyDescent="0.3">
      <c r="A3709" s="25">
        <v>41990</v>
      </c>
      <c r="B3709" s="1">
        <v>3.2495204806347169</v>
      </c>
      <c r="C3709" s="1">
        <v>0.30087327990008589</v>
      </c>
      <c r="D3709" s="1">
        <v>0.72094673831507772</v>
      </c>
      <c r="E3709" s="1">
        <v>1.736830215770083</v>
      </c>
      <c r="F3709" s="1">
        <v>10.127882608374581</v>
      </c>
      <c r="G3709" s="1">
        <v>21.493721275572771</v>
      </c>
      <c r="H3709" s="1">
        <v>1.6578364875183189</v>
      </c>
      <c r="I3709" s="1">
        <v>5.1394170642490957</v>
      </c>
      <c r="J3709" s="1">
        <v>0.76073387323188046</v>
      </c>
      <c r="K3709" s="1">
        <v>19.1546314872799</v>
      </c>
      <c r="L3709" s="1">
        <v>18.48974252787724</v>
      </c>
      <c r="M3709" s="1">
        <v>4.2896308563052411E-2</v>
      </c>
      <c r="N3709" s="1">
        <v>1.426369738539532</v>
      </c>
      <c r="O3709" s="1"/>
      <c r="P3709" s="1">
        <v>5.7839852275191133</v>
      </c>
      <c r="Q3709" s="1">
        <v>5.5687124124019816</v>
      </c>
      <c r="R3709" s="1">
        <v>0.72560779021414334</v>
      </c>
      <c r="S3709" s="1">
        <v>0.37229378322793061</v>
      </c>
      <c r="T3709" s="1">
        <v>2.8773183697578388</v>
      </c>
    </row>
    <row r="3710" spans="1:20" x14ac:dyDescent="0.3">
      <c r="A3710" s="25">
        <v>41991</v>
      </c>
      <c r="B3710" s="1">
        <v>3.188273695525166</v>
      </c>
      <c r="C3710" s="1">
        <v>0.29673305473462491</v>
      </c>
      <c r="D3710" s="1">
        <v>0.73124215166913142</v>
      </c>
      <c r="E3710" s="1">
        <v>1.733084150988363</v>
      </c>
      <c r="F3710" s="1">
        <v>10.26072218880809</v>
      </c>
      <c r="G3710" s="1">
        <v>21.434265378372729</v>
      </c>
      <c r="H3710" s="1">
        <v>1.616185022780495</v>
      </c>
      <c r="I3710" s="1">
        <v>5.157791276096984</v>
      </c>
      <c r="J3710" s="1">
        <v>0.75687495635079882</v>
      </c>
      <c r="K3710" s="1">
        <v>19.04760328583502</v>
      </c>
      <c r="L3710" s="1">
        <v>18.379682645968821</v>
      </c>
      <c r="M3710" s="1">
        <v>4.2919233816805513E-2</v>
      </c>
      <c r="N3710" s="1">
        <v>1.408299229801719</v>
      </c>
      <c r="O3710" s="1"/>
      <c r="P3710" s="1">
        <v>5.8088015513855398</v>
      </c>
      <c r="Q3710" s="1">
        <v>5.7403162392051934</v>
      </c>
      <c r="R3710" s="1">
        <v>0.72203495529509498</v>
      </c>
      <c r="S3710" s="1">
        <v>0.37229378322793061</v>
      </c>
      <c r="T3710" s="1">
        <v>2.8644418192557719</v>
      </c>
    </row>
    <row r="3711" spans="1:20" x14ac:dyDescent="0.3">
      <c r="A3711" s="25">
        <v>41992</v>
      </c>
      <c r="B3711" s="1">
        <v>3.220917568527117</v>
      </c>
      <c r="C3711" s="1">
        <v>0.29858668608042682</v>
      </c>
      <c r="D3711" s="1">
        <v>0.73009944035430852</v>
      </c>
      <c r="E3711" s="1">
        <v>1.756175271018604</v>
      </c>
      <c r="F3711" s="1">
        <v>11.041827985194571</v>
      </c>
      <c r="G3711" s="1">
        <v>21.896710495270309</v>
      </c>
      <c r="H3711" s="1">
        <v>1.6410341533355099</v>
      </c>
      <c r="I3711" s="1">
        <v>5.228769970367618</v>
      </c>
      <c r="J3711" s="1">
        <v>0.78662921636427774</v>
      </c>
      <c r="K3711" s="1">
        <v>19.24086503699381</v>
      </c>
      <c r="L3711" s="1">
        <v>18.78616576419742</v>
      </c>
      <c r="M3711" s="1">
        <v>4.2814846421193917E-2</v>
      </c>
      <c r="N3711" s="1">
        <v>1.4518684071420469</v>
      </c>
      <c r="O3711" s="1"/>
      <c r="P3711" s="1">
        <v>5.8540849156537416</v>
      </c>
      <c r="Q3711" s="1">
        <v>5.8446244474683953</v>
      </c>
      <c r="R3711" s="1">
        <v>0.72357013042545748</v>
      </c>
      <c r="S3711" s="1">
        <v>0.37229378322793061</v>
      </c>
      <c r="T3711" s="1">
        <v>2.9326639102185599</v>
      </c>
    </row>
    <row r="3712" spans="1:20" x14ac:dyDescent="0.3">
      <c r="A3712" s="25">
        <v>41995</v>
      </c>
      <c r="B3712" s="1">
        <v>3.2964743431939718</v>
      </c>
      <c r="C3712" s="1">
        <v>0.30894833873579441</v>
      </c>
      <c r="D3712" s="1">
        <v>0.75628341209801608</v>
      </c>
      <c r="E3712" s="1">
        <v>1.775121502388213</v>
      </c>
      <c r="F3712" s="1">
        <v>10.94396560389586</v>
      </c>
      <c r="G3712" s="1">
        <v>21.842259050568721</v>
      </c>
      <c r="H3712" s="1">
        <v>1.661989750425712</v>
      </c>
      <c r="I3712" s="1">
        <v>5.2577612049133338</v>
      </c>
      <c r="J3712" s="1">
        <v>0.79462505020789076</v>
      </c>
      <c r="K3712" s="1">
        <v>19.343786105290711</v>
      </c>
      <c r="L3712" s="1">
        <v>18.94283144881808</v>
      </c>
      <c r="M3712" s="1">
        <v>4.3113002471031857E-2</v>
      </c>
      <c r="N3712" s="1">
        <v>1.511243002942054</v>
      </c>
      <c r="O3712" s="1"/>
      <c r="P3712" s="1">
        <v>5.9250212032274501</v>
      </c>
      <c r="Q3712" s="1">
        <v>5.7874231720214091</v>
      </c>
      <c r="R3712" s="1">
        <v>0.72754776042765068</v>
      </c>
      <c r="S3712" s="1">
        <v>0.37229378322793061</v>
      </c>
      <c r="T3712" s="1">
        <v>2.9604252805670539</v>
      </c>
    </row>
    <row r="3713" spans="1:20" x14ac:dyDescent="0.3">
      <c r="A3713" s="25">
        <v>41996</v>
      </c>
      <c r="B3713" s="1">
        <v>3.333618816756843</v>
      </c>
      <c r="C3713" s="1">
        <v>0.31444986008161441</v>
      </c>
      <c r="D3713" s="1">
        <v>0.76412039921332064</v>
      </c>
      <c r="E3713" s="1">
        <v>1.769025119558685</v>
      </c>
      <c r="F3713" s="1">
        <v>11.42588713154044</v>
      </c>
      <c r="G3713" s="1">
        <v>21.92149986367146</v>
      </c>
      <c r="H3713" s="1">
        <v>1.6757783164276761</v>
      </c>
      <c r="I3713" s="1">
        <v>5.3731061052607441</v>
      </c>
      <c r="J3713" s="1">
        <v>0.79602597106998574</v>
      </c>
      <c r="K3713" s="1">
        <v>19.531672594759819</v>
      </c>
      <c r="L3713" s="1">
        <v>19.093390197229681</v>
      </c>
      <c r="M3713" s="1">
        <v>4.3555413521614322E-2</v>
      </c>
      <c r="N3713" s="1">
        <v>1.581119588350566</v>
      </c>
      <c r="O3713" s="1"/>
      <c r="P3713" s="1">
        <v>6.0692496602639174</v>
      </c>
      <c r="Q3713" s="1">
        <v>5.8278005427756119</v>
      </c>
      <c r="R3713" s="1">
        <v>0.73793728060043928</v>
      </c>
      <c r="S3713" s="1">
        <v>0.37229378322793061</v>
      </c>
      <c r="T3713" s="1">
        <v>3.0058476077968241</v>
      </c>
    </row>
    <row r="3714" spans="1:20" x14ac:dyDescent="0.3">
      <c r="A3714" s="25">
        <v>41999</v>
      </c>
      <c r="B3714" s="1">
        <v>3.370028531418749</v>
      </c>
      <c r="C3714" s="1">
        <v>0.31510060308717031</v>
      </c>
      <c r="D3714" s="1">
        <v>0.76009154751073293</v>
      </c>
      <c r="E3714" s="1">
        <v>1.7613332731505471</v>
      </c>
      <c r="F3714" s="1">
        <v>11.161970132988881</v>
      </c>
      <c r="G3714" s="1">
        <v>21.629254202936039</v>
      </c>
      <c r="H3714" s="1">
        <v>1.683250360713616</v>
      </c>
      <c r="I3714" s="1">
        <v>5.3275614757431464</v>
      </c>
      <c r="J3714" s="1">
        <v>0.79349660715529013</v>
      </c>
      <c r="K3714" s="1">
        <v>19.492322363575319</v>
      </c>
      <c r="L3714" s="1">
        <v>18.822523423692239</v>
      </c>
      <c r="M3714" s="1">
        <v>4.2354525674889537E-2</v>
      </c>
      <c r="N3714" s="1">
        <v>1.5054381342986141</v>
      </c>
      <c r="O3714" s="1"/>
      <c r="P3714" s="1">
        <v>5.9130802503520847</v>
      </c>
      <c r="Q3714" s="1">
        <v>5.8580835711301713</v>
      </c>
      <c r="R3714" s="1">
        <v>0.74450921612893906</v>
      </c>
      <c r="S3714" s="1">
        <v>0.37229378322793061</v>
      </c>
      <c r="T3714" s="1">
        <v>2.9618428824571899</v>
      </c>
    </row>
    <row r="3715" spans="1:20" x14ac:dyDescent="0.3">
      <c r="A3715" s="25">
        <v>42002</v>
      </c>
      <c r="B3715" s="1">
        <v>3.421690208530761</v>
      </c>
      <c r="C3715" s="1">
        <v>0.31531025200176871</v>
      </c>
      <c r="D3715" s="1">
        <v>0.76025144871479422</v>
      </c>
      <c r="E3715" s="1">
        <v>1.7938193819746571</v>
      </c>
      <c r="F3715" s="1">
        <v>11.290584102885999</v>
      </c>
      <c r="G3715" s="1">
        <v>21.972451177210509</v>
      </c>
      <c r="H3715" s="1">
        <v>1.684024793175102</v>
      </c>
      <c r="I3715" s="1">
        <v>5.3993055908265406</v>
      </c>
      <c r="J3715" s="1">
        <v>0.80612931190621584</v>
      </c>
      <c r="K3715" s="1">
        <v>19.65503929299615</v>
      </c>
      <c r="L3715" s="1">
        <v>18.885862794736191</v>
      </c>
      <c r="M3715" s="1">
        <v>4.291018232798903E-2</v>
      </c>
      <c r="N3715" s="1">
        <v>1.513362206795168</v>
      </c>
      <c r="O3715" s="1"/>
      <c r="P3715" s="1">
        <v>5.9655444156472353</v>
      </c>
      <c r="Q3715" s="1">
        <v>5.9623917793933749</v>
      </c>
      <c r="R3715" s="1">
        <v>0.74167581613866806</v>
      </c>
      <c r="S3715" s="1">
        <v>0.37229378322793061</v>
      </c>
      <c r="T3715" s="1">
        <v>2.9883638511518149</v>
      </c>
    </row>
    <row r="3716" spans="1:20" x14ac:dyDescent="0.3">
      <c r="A3716" s="25">
        <v>42003</v>
      </c>
      <c r="B3716" s="1">
        <v>3.3723081384242719</v>
      </c>
      <c r="C3716" s="1">
        <v>0.31430880249416759</v>
      </c>
      <c r="D3716" s="1">
        <v>0.75453454223560246</v>
      </c>
      <c r="E3716" s="1">
        <v>1.7864547231478549</v>
      </c>
      <c r="F3716" s="1">
        <v>11.19219098500669</v>
      </c>
      <c r="G3716" s="1">
        <v>21.842071429855071</v>
      </c>
      <c r="H3716" s="1">
        <v>1.5719353543853041</v>
      </c>
      <c r="I3716" s="1">
        <v>5.3631468465081973</v>
      </c>
      <c r="J3716" s="1">
        <v>0.7908411470072545</v>
      </c>
      <c r="K3716" s="1">
        <v>19.64114058428704</v>
      </c>
      <c r="L3716" s="1">
        <v>18.729984043382231</v>
      </c>
      <c r="M3716" s="1">
        <v>4.2296594836329741E-2</v>
      </c>
      <c r="N3716" s="1">
        <v>1.4787060246124191</v>
      </c>
      <c r="O3716" s="1"/>
      <c r="P3716" s="1">
        <v>5.8927707309590227</v>
      </c>
      <c r="Q3716" s="1">
        <v>5.7234923345124091</v>
      </c>
      <c r="R3716" s="1">
        <v>0.74477561460803277</v>
      </c>
      <c r="S3716" s="1">
        <v>0.37229378322793061</v>
      </c>
      <c r="T3716" s="1">
        <v>2.9537507383343309</v>
      </c>
    </row>
    <row r="3717" spans="1:20" x14ac:dyDescent="0.3">
      <c r="A3717" s="25">
        <v>42006</v>
      </c>
      <c r="B3717" s="1">
        <v>3.2589297088399349</v>
      </c>
      <c r="C3717" s="1">
        <v>0.3013024516249887</v>
      </c>
      <c r="D3717" s="1">
        <v>0.71842843071251905</v>
      </c>
      <c r="E3717" s="1">
        <v>1.7290313973728419</v>
      </c>
      <c r="F3717" s="1">
        <v>10.82328800515705</v>
      </c>
      <c r="G3717" s="1">
        <v>21.395828008274229</v>
      </c>
      <c r="H3717" s="1">
        <v>1.4905058717800379</v>
      </c>
      <c r="I3717" s="1">
        <v>5.2624703467333376</v>
      </c>
      <c r="J3717" s="1">
        <v>0.76668808133994981</v>
      </c>
      <c r="K3717" s="1">
        <v>18.916429571007061</v>
      </c>
      <c r="L3717" s="1">
        <v>18.292751128211201</v>
      </c>
      <c r="M3717" s="1">
        <v>4.1973705398720487E-2</v>
      </c>
      <c r="N3717" s="1">
        <v>1.4058214750329761</v>
      </c>
      <c r="O3717" s="1"/>
      <c r="P3717" s="1">
        <v>5.9438834038519683</v>
      </c>
      <c r="Q3717" s="1">
        <v>5.6528319354036469</v>
      </c>
      <c r="R3717" s="1">
        <v>0.7204815125211278</v>
      </c>
      <c r="S3717" s="1">
        <v>0.37229378322793061</v>
      </c>
      <c r="T3717" s="1">
        <v>2.865445953927952</v>
      </c>
    </row>
    <row r="3718" spans="1:20" x14ac:dyDescent="0.3">
      <c r="A3718" s="25">
        <v>42009</v>
      </c>
      <c r="B3718" s="1">
        <v>3.2177815900213429</v>
      </c>
      <c r="C3718" s="1">
        <v>0.29638847604854102</v>
      </c>
      <c r="D3718" s="1">
        <v>0.71065235992972142</v>
      </c>
      <c r="E3718" s="1">
        <v>1.6946329192488041</v>
      </c>
      <c r="F3718" s="1">
        <v>10.610955595701069</v>
      </c>
      <c r="G3718" s="1">
        <v>21.025262084120701</v>
      </c>
      <c r="H3718" s="1">
        <v>1.397950161071754</v>
      </c>
      <c r="I3718" s="1">
        <v>5.2008765431875714</v>
      </c>
      <c r="J3718" s="1">
        <v>0.73704019121635866</v>
      </c>
      <c r="K3718" s="1">
        <v>18.530282545600549</v>
      </c>
      <c r="L3718" s="1">
        <v>18.29332261180701</v>
      </c>
      <c r="M3718" s="1">
        <v>4.1210426917079518E-2</v>
      </c>
      <c r="N3718" s="1">
        <v>1.3135671090411789</v>
      </c>
      <c r="O3718" s="1"/>
      <c r="P3718" s="1">
        <v>5.8265754652817563</v>
      </c>
      <c r="Q3718" s="1">
        <v>5.6528319354036469</v>
      </c>
      <c r="R3718" s="1">
        <v>0.71810809449634205</v>
      </c>
      <c r="S3718" s="1">
        <v>0.37229378322793061</v>
      </c>
      <c r="T3718" s="1">
        <v>2.8066154754873138</v>
      </c>
    </row>
    <row r="3719" spans="1:20" x14ac:dyDescent="0.3">
      <c r="A3719" s="25">
        <v>42010</v>
      </c>
      <c r="B3719" s="1">
        <v>3.2432108501828858</v>
      </c>
      <c r="C3719" s="1">
        <v>0.30405198709589959</v>
      </c>
      <c r="D3719" s="1">
        <v>0.7297000177866475</v>
      </c>
      <c r="E3719" s="1">
        <v>1.7244479098834411</v>
      </c>
      <c r="F3719" s="1">
        <v>11.15079325902706</v>
      </c>
      <c r="G3719" s="1">
        <v>21.301709847121799</v>
      </c>
      <c r="H3719" s="1">
        <v>1.2812078805468889</v>
      </c>
      <c r="I3719" s="1">
        <v>5.3355782058200862</v>
      </c>
      <c r="J3719" s="1">
        <v>0.74564352162920178</v>
      </c>
      <c r="K3719" s="1">
        <v>18.661930799570399</v>
      </c>
      <c r="L3719" s="1">
        <v>18.698320341606181</v>
      </c>
      <c r="M3719" s="1">
        <v>4.0196174044324233E-2</v>
      </c>
      <c r="N3719" s="1">
        <v>1.2814651668723489</v>
      </c>
      <c r="O3719" s="1"/>
      <c r="P3719" s="1">
        <v>5.7395894815752309</v>
      </c>
      <c r="Q3719" s="1">
        <v>5.7133979918816413</v>
      </c>
      <c r="R3719" s="1">
        <v>0.72043597936120052</v>
      </c>
      <c r="S3719" s="1">
        <v>0.37229378322793061</v>
      </c>
      <c r="T3719" s="1">
        <v>2.83520378027172</v>
      </c>
    </row>
    <row r="3720" spans="1:20" x14ac:dyDescent="0.3">
      <c r="A3720" s="25">
        <v>42011</v>
      </c>
      <c r="B3720" s="1">
        <v>3.3255256266839068</v>
      </c>
      <c r="C3720" s="1">
        <v>0.31529531349261403</v>
      </c>
      <c r="D3720" s="1">
        <v>0.7478549137308651</v>
      </c>
      <c r="E3720" s="1">
        <v>1.758278921737177</v>
      </c>
      <c r="F3720" s="1">
        <v>11.657567217980411</v>
      </c>
      <c r="G3720" s="1">
        <v>21.943792885139299</v>
      </c>
      <c r="H3720" s="1">
        <v>1.2762657018451</v>
      </c>
      <c r="I3720" s="1">
        <v>5.3811603466530826</v>
      </c>
      <c r="J3720" s="1">
        <v>0.78350561977732947</v>
      </c>
      <c r="K3720" s="1">
        <v>19.055420591613348</v>
      </c>
      <c r="L3720" s="1">
        <v>19.431076367093588</v>
      </c>
      <c r="M3720" s="1">
        <v>4.0835683491716707E-2</v>
      </c>
      <c r="N3720" s="1">
        <v>1.328047952593902</v>
      </c>
      <c r="O3720" s="1"/>
      <c r="P3720" s="1">
        <v>5.7181097454822218</v>
      </c>
      <c r="Q3720" s="1">
        <v>5.7234923345124091</v>
      </c>
      <c r="R3720" s="1">
        <v>0.73644034371474942</v>
      </c>
      <c r="S3720" s="1">
        <v>0.37229378322793061</v>
      </c>
      <c r="T3720" s="1">
        <v>2.9215593620791629</v>
      </c>
    </row>
    <row r="3721" spans="1:20" x14ac:dyDescent="0.3">
      <c r="A3721" s="25">
        <v>42012</v>
      </c>
      <c r="B3721" s="1">
        <v>3.3331838044119788</v>
      </c>
      <c r="C3721" s="1">
        <v>0.31854780120230719</v>
      </c>
      <c r="D3721" s="1">
        <v>0.75076016283392799</v>
      </c>
      <c r="E3721" s="1">
        <v>1.758878236257946</v>
      </c>
      <c r="F3721" s="1">
        <v>11.666443056050721</v>
      </c>
      <c r="G3721" s="1">
        <v>21.950783855071109</v>
      </c>
      <c r="H3721" s="1">
        <v>1.354814414394945</v>
      </c>
      <c r="I3721" s="1">
        <v>5.3353339603018339</v>
      </c>
      <c r="J3721" s="1">
        <v>0.78377183192700894</v>
      </c>
      <c r="K3721" s="1">
        <v>19.216204058404639</v>
      </c>
      <c r="L3721" s="1">
        <v>19.607554317227919</v>
      </c>
      <c r="M3721" s="1">
        <v>4.1777407206859893E-2</v>
      </c>
      <c r="N3721" s="1">
        <v>1.384423580423908</v>
      </c>
      <c r="O3721" s="1"/>
      <c r="P3721" s="1">
        <v>5.5775393860603879</v>
      </c>
      <c r="Q3721" s="1">
        <v>5.7739640483596339</v>
      </c>
      <c r="R3721" s="1">
        <v>0.73199054924736917</v>
      </c>
      <c r="S3721" s="1">
        <v>0.37229378322793061</v>
      </c>
      <c r="T3721" s="1">
        <v>2.949970466627303</v>
      </c>
    </row>
    <row r="3722" spans="1:20" x14ac:dyDescent="0.3">
      <c r="A3722" s="25">
        <v>42013</v>
      </c>
      <c r="B3722" s="1">
        <v>3.1462589180310641</v>
      </c>
      <c r="C3722" s="1">
        <v>0.30428833763813129</v>
      </c>
      <c r="D3722" s="1">
        <v>0.74701391855261279</v>
      </c>
      <c r="E3722" s="1">
        <v>1.709585683084929</v>
      </c>
      <c r="F3722" s="1">
        <v>11.38858331230383</v>
      </c>
      <c r="G3722" s="1">
        <v>21.707667217362001</v>
      </c>
      <c r="H3722" s="1">
        <v>1.329689870189954</v>
      </c>
      <c r="I3722" s="1">
        <v>5.2658486897348844</v>
      </c>
      <c r="J3722" s="1">
        <v>0.77420794938435156</v>
      </c>
      <c r="K3722" s="1">
        <v>18.920221656846309</v>
      </c>
      <c r="L3722" s="1">
        <v>18.77058057013004</v>
      </c>
      <c r="M3722" s="1">
        <v>4.0810367770273102E-2</v>
      </c>
      <c r="N3722" s="1">
        <v>1.4022956103652069</v>
      </c>
      <c r="O3722" s="1"/>
      <c r="P3722" s="1">
        <v>5.5364237897356023</v>
      </c>
      <c r="Q3722" s="1">
        <v>5.6393728117418709</v>
      </c>
      <c r="R3722" s="1">
        <v>0.72694170826330684</v>
      </c>
      <c r="S3722" s="1">
        <v>0.37229378322793061</v>
      </c>
      <c r="T3722" s="1">
        <v>2.8848198464264749</v>
      </c>
    </row>
    <row r="3723" spans="1:20" x14ac:dyDescent="0.3">
      <c r="A3723" s="25">
        <v>42016</v>
      </c>
      <c r="B3723" s="1">
        <v>3.0868855948969478</v>
      </c>
      <c r="C3723" s="1">
        <v>0.2964903445260742</v>
      </c>
      <c r="D3723" s="1">
        <v>0.73338751524380863</v>
      </c>
      <c r="E3723" s="1">
        <v>1.6944631378689829</v>
      </c>
      <c r="F3723" s="1">
        <v>11.37636365152866</v>
      </c>
      <c r="G3723" s="1">
        <v>21.994636542925502</v>
      </c>
      <c r="H3723" s="1">
        <v>1.2121596836607049</v>
      </c>
      <c r="I3723" s="1">
        <v>5.2233588275741116</v>
      </c>
      <c r="J3723" s="1">
        <v>0.76895484385312995</v>
      </c>
      <c r="K3723" s="1">
        <v>18.670596930147951</v>
      </c>
      <c r="L3723" s="1">
        <v>18.38688396423732</v>
      </c>
      <c r="M3723" s="1">
        <v>4.0777131249948473E-2</v>
      </c>
      <c r="N3723" s="1">
        <v>1.344183097035061</v>
      </c>
      <c r="O3723" s="1"/>
      <c r="P3723" s="1">
        <v>5.5409228696636266</v>
      </c>
      <c r="Q3723" s="1">
        <v>5.561982850571094</v>
      </c>
      <c r="R3723" s="1">
        <v>0.72874436130190434</v>
      </c>
      <c r="S3723" s="1">
        <v>0.37229378322793061</v>
      </c>
      <c r="T3723" s="1">
        <v>2.8434140578854241</v>
      </c>
    </row>
    <row r="3724" spans="1:20" x14ac:dyDescent="0.3">
      <c r="A3724" s="25">
        <v>42017</v>
      </c>
      <c r="B3724" s="1">
        <v>3.126107683688649</v>
      </c>
      <c r="C3724" s="1">
        <v>0.29687515922996971</v>
      </c>
      <c r="D3724" s="1">
        <v>0.73209422334007257</v>
      </c>
      <c r="E3724" s="1">
        <v>1.6945678117480969</v>
      </c>
      <c r="F3724" s="1">
        <v>11.311157996799141</v>
      </c>
      <c r="G3724" s="1">
        <v>21.711784628113591</v>
      </c>
      <c r="H3724" s="1">
        <v>1.2758205748094411</v>
      </c>
      <c r="I3724" s="1">
        <v>5.1758191342001281</v>
      </c>
      <c r="J3724" s="1">
        <v>0.77366810873566005</v>
      </c>
      <c r="K3724" s="1">
        <v>18.446515819498739</v>
      </c>
      <c r="L3724" s="1">
        <v>18.368111446437211</v>
      </c>
      <c r="M3724" s="1">
        <v>4.1066127693567753E-2</v>
      </c>
      <c r="N3724" s="1">
        <v>1.355993046287614</v>
      </c>
      <c r="O3724" s="1"/>
      <c r="P3724" s="1">
        <v>5.4823656276041017</v>
      </c>
      <c r="Q3724" s="1">
        <v>5.2490582257814848</v>
      </c>
      <c r="R3724" s="1">
        <v>0.71644013049819666</v>
      </c>
      <c r="S3724" s="1">
        <v>0.37229378322793061</v>
      </c>
      <c r="T3724" s="1">
        <v>2.8376255168340361</v>
      </c>
    </row>
    <row r="3725" spans="1:20" x14ac:dyDescent="0.3">
      <c r="A3725" s="25">
        <v>42018</v>
      </c>
      <c r="B3725" s="1">
        <v>3.203506034344096</v>
      </c>
      <c r="C3725" s="1">
        <v>0.29095242088485229</v>
      </c>
      <c r="D3725" s="1">
        <v>0.74208350695255565</v>
      </c>
      <c r="E3725" s="1">
        <v>1.6692239615633611</v>
      </c>
      <c r="F3725" s="1">
        <v>10.50343239903005</v>
      </c>
      <c r="G3725" s="1">
        <v>21.79812295778903</v>
      </c>
      <c r="H3725" s="1">
        <v>1.270294139816549</v>
      </c>
      <c r="I3725" s="1">
        <v>5.1088713168324817</v>
      </c>
      <c r="J3725" s="1">
        <v>0.78548529679618662</v>
      </c>
      <c r="K3725" s="1">
        <v>18.439811395805169</v>
      </c>
      <c r="L3725" s="1">
        <v>18.52799609783467</v>
      </c>
      <c r="M3725" s="1">
        <v>4.0823113272286257E-2</v>
      </c>
      <c r="N3725" s="1">
        <v>1.322204539819914</v>
      </c>
      <c r="O3725" s="1"/>
      <c r="P3725" s="1">
        <v>5.2178204671720776</v>
      </c>
      <c r="Q3725" s="1">
        <v>5.1851273882724849</v>
      </c>
      <c r="R3725" s="1">
        <v>0.72486064960668517</v>
      </c>
      <c r="S3725" s="1">
        <v>0.37229378322793061</v>
      </c>
      <c r="T3725" s="1">
        <v>2.8142350856467941</v>
      </c>
    </row>
    <row r="3726" spans="1:20" x14ac:dyDescent="0.3">
      <c r="A3726" s="25">
        <v>42019</v>
      </c>
      <c r="B3726" s="1">
        <v>3.1829471556746411</v>
      </c>
      <c r="C3726" s="1">
        <v>0.29085630572142979</v>
      </c>
      <c r="D3726" s="1">
        <v>0.75997575667960837</v>
      </c>
      <c r="E3726" s="1">
        <v>1.6835716638335421</v>
      </c>
      <c r="F3726" s="1">
        <v>10.610919310009519</v>
      </c>
      <c r="G3726" s="1">
        <v>21.98926085200883</v>
      </c>
      <c r="H3726" s="1">
        <v>1.247519299258725</v>
      </c>
      <c r="I3726" s="1">
        <v>5.0962400256331604</v>
      </c>
      <c r="J3726" s="1">
        <v>0.79544383124004558</v>
      </c>
      <c r="K3726" s="1">
        <v>18.48213021403641</v>
      </c>
      <c r="L3726" s="1">
        <v>18.38233562036973</v>
      </c>
      <c r="M3726" s="1">
        <v>4.1585503441513273E-2</v>
      </c>
      <c r="N3726" s="1">
        <v>1.396982178876331</v>
      </c>
      <c r="O3726" s="1"/>
      <c r="P3726" s="1">
        <v>5.2543979376177008</v>
      </c>
      <c r="Q3726" s="1">
        <v>5.2726116920740296</v>
      </c>
      <c r="R3726" s="1">
        <v>0.73480529635582537</v>
      </c>
      <c r="S3726" s="1">
        <v>0.37229378322793061</v>
      </c>
      <c r="T3726" s="1">
        <v>2.8367395156527011</v>
      </c>
    </row>
    <row r="3727" spans="1:20" x14ac:dyDescent="0.3">
      <c r="A3727" s="25">
        <v>42020</v>
      </c>
      <c r="B3727" s="1">
        <v>3.2768273674773338</v>
      </c>
      <c r="C3727" s="1">
        <v>0.2951853236036997</v>
      </c>
      <c r="D3727" s="1">
        <v>0.78425324169032984</v>
      </c>
      <c r="E3727" s="1">
        <v>1.6821717875506419</v>
      </c>
      <c r="F3727" s="1">
        <v>11.06856045906526</v>
      </c>
      <c r="G3727" s="1">
        <v>22.544424326175001</v>
      </c>
      <c r="H3727" s="1">
        <v>1.3191526264815201</v>
      </c>
      <c r="I3727" s="1">
        <v>5.0350629009608969</v>
      </c>
      <c r="J3727" s="1">
        <v>0.81847354390573035</v>
      </c>
      <c r="K3727" s="1">
        <v>19.07312567958903</v>
      </c>
      <c r="L3727" s="1">
        <v>18.601742599445469</v>
      </c>
      <c r="M3727" s="1">
        <v>4.1945494110029208E-2</v>
      </c>
      <c r="N3727" s="1">
        <v>1.4092446056022201</v>
      </c>
      <c r="O3727" s="1"/>
      <c r="P3727" s="1">
        <v>5.201293509156403</v>
      </c>
      <c r="Q3727" s="1">
        <v>5.3567312148445687</v>
      </c>
      <c r="R3727" s="1">
        <v>0.75344771731755122</v>
      </c>
      <c r="S3727" s="1">
        <v>0.37229378322793061</v>
      </c>
      <c r="T3727" s="1">
        <v>2.8952155936208039</v>
      </c>
    </row>
    <row r="3728" spans="1:20" x14ac:dyDescent="0.3">
      <c r="A3728" s="25">
        <v>42023</v>
      </c>
      <c r="B3728" s="1">
        <v>3.078507718633019</v>
      </c>
      <c r="C3728" s="1">
        <v>0.28881915258618213</v>
      </c>
      <c r="D3728" s="1">
        <v>0.74310657850211803</v>
      </c>
      <c r="E3728" s="1">
        <v>1.651631160479446</v>
      </c>
      <c r="F3728" s="1">
        <v>10.88639055470216</v>
      </c>
      <c r="G3728" s="1">
        <v>22.174092582665331</v>
      </c>
      <c r="H3728" s="1">
        <v>1.3006554787474109</v>
      </c>
      <c r="I3728" s="1">
        <v>4.9939891231787543</v>
      </c>
      <c r="J3728" s="1">
        <v>0.79063849520571849</v>
      </c>
      <c r="K3728" s="1">
        <v>18.425292515246539</v>
      </c>
      <c r="L3728" s="1">
        <v>18.100717901894608</v>
      </c>
      <c r="M3728" s="1">
        <v>4.1216743607995612E-2</v>
      </c>
      <c r="N3728" s="1">
        <v>1.3665771638266919</v>
      </c>
      <c r="O3728" s="1"/>
      <c r="P3728" s="1">
        <v>5.1744865140502361</v>
      </c>
      <c r="Q3728" s="1">
        <v>5.0875487418401688</v>
      </c>
      <c r="R3728" s="1">
        <v>0.747935558451579</v>
      </c>
      <c r="S3728" s="1">
        <v>0.37229378322793061</v>
      </c>
      <c r="T3728" s="1">
        <v>2.8209096278795158</v>
      </c>
    </row>
    <row r="3729" spans="1:20" x14ac:dyDescent="0.3">
      <c r="A3729" s="25">
        <v>42024</v>
      </c>
      <c r="B3729" s="1">
        <v>3.0636953788704409</v>
      </c>
      <c r="C3729" s="1">
        <v>0.29129725852616178</v>
      </c>
      <c r="D3729" s="1">
        <v>0.77704654845711163</v>
      </c>
      <c r="E3729" s="1">
        <v>1.646910569813141</v>
      </c>
      <c r="F3729" s="1">
        <v>10.973508873517259</v>
      </c>
      <c r="G3729" s="1">
        <v>22.05907093445883</v>
      </c>
      <c r="H3729" s="1">
        <v>1.2999933209913559</v>
      </c>
      <c r="I3729" s="1">
        <v>4.8919747687017194</v>
      </c>
      <c r="J3729" s="1">
        <v>0.79232286963693221</v>
      </c>
      <c r="K3729" s="1">
        <v>18.558839270764889</v>
      </c>
      <c r="L3729" s="1">
        <v>18.09781613050184</v>
      </c>
      <c r="M3729" s="1">
        <v>4.2340472941858297E-2</v>
      </c>
      <c r="N3729" s="1">
        <v>1.3775781566310219</v>
      </c>
      <c r="O3729" s="1"/>
      <c r="P3729" s="1">
        <v>5.1352469401090284</v>
      </c>
      <c r="Q3729" s="1">
        <v>5.0808191800092803</v>
      </c>
      <c r="R3729" s="1">
        <v>0.74319138673348784</v>
      </c>
      <c r="S3729" s="1">
        <v>0.37229378322793061</v>
      </c>
      <c r="T3729" s="1">
        <v>2.8278795038393501</v>
      </c>
    </row>
    <row r="3730" spans="1:20" x14ac:dyDescent="0.3">
      <c r="A3730" s="25">
        <v>42025</v>
      </c>
      <c r="B3730" s="1">
        <v>3.1135423207007871</v>
      </c>
      <c r="C3730" s="1">
        <v>0.29850010348903422</v>
      </c>
      <c r="D3730" s="1">
        <v>0.79442404184454918</v>
      </c>
      <c r="E3730" s="1">
        <v>1.7053352855752919</v>
      </c>
      <c r="F3730" s="1">
        <v>11.11320144964721</v>
      </c>
      <c r="G3730" s="1">
        <v>22.45242918572168</v>
      </c>
      <c r="H3730" s="1">
        <v>1.358473798950083</v>
      </c>
      <c r="I3730" s="1">
        <v>4.9630761437871538</v>
      </c>
      <c r="J3730" s="1">
        <v>0.8143602095408915</v>
      </c>
      <c r="K3730" s="1">
        <v>19.207387351735932</v>
      </c>
      <c r="L3730" s="1">
        <v>18.602643166676771</v>
      </c>
      <c r="M3730" s="1">
        <v>4.3945190892038972E-2</v>
      </c>
      <c r="N3730" s="1">
        <v>1.4423249620242371</v>
      </c>
      <c r="O3730" s="1"/>
      <c r="P3730" s="1">
        <v>5.3169970119107024</v>
      </c>
      <c r="Q3730" s="1">
        <v>5.212045635596037</v>
      </c>
      <c r="R3730" s="1">
        <v>0.76280997211860901</v>
      </c>
      <c r="S3730" s="1">
        <v>0.37229378322793061</v>
      </c>
      <c r="T3730" s="1">
        <v>2.907501476668648</v>
      </c>
    </row>
    <row r="3731" spans="1:20" x14ac:dyDescent="0.3">
      <c r="A3731" s="25">
        <v>42026</v>
      </c>
      <c r="B3731" s="1">
        <v>3.0825475965158891</v>
      </c>
      <c r="C3731" s="1">
        <v>0.30225301887383571</v>
      </c>
      <c r="D3731" s="1">
        <v>0.78524211817302092</v>
      </c>
      <c r="E3731" s="1">
        <v>1.729654707481451</v>
      </c>
      <c r="F3731" s="1">
        <v>11.03554662740668</v>
      </c>
      <c r="G3731" s="1">
        <v>22.61601930504764</v>
      </c>
      <c r="H3731" s="1">
        <v>1.238703136235928</v>
      </c>
      <c r="I3731" s="1">
        <v>4.8570282381390451</v>
      </c>
      <c r="J3731" s="1">
        <v>0.80399629455862209</v>
      </c>
      <c r="K3731" s="1">
        <v>19.43869257833008</v>
      </c>
      <c r="L3731" s="1">
        <v>18.730388870911082</v>
      </c>
      <c r="M3731" s="1">
        <v>4.448114889037913E-2</v>
      </c>
      <c r="N3731" s="1">
        <v>1.4889273947499431</v>
      </c>
      <c r="O3731" s="1"/>
      <c r="P3731" s="1">
        <v>5.3387561510854891</v>
      </c>
      <c r="Q3731" s="1">
        <v>5.1413852364872747</v>
      </c>
      <c r="R3731" s="1">
        <v>0.77426316570370957</v>
      </c>
      <c r="S3731" s="1">
        <v>0.37229378322793061</v>
      </c>
      <c r="T3731" s="1">
        <v>2.9203780271707158</v>
      </c>
    </row>
    <row r="3732" spans="1:20" x14ac:dyDescent="0.3">
      <c r="A3732" s="25">
        <v>42027</v>
      </c>
      <c r="B3732" s="1">
        <v>3.0149065894461322</v>
      </c>
      <c r="C3732" s="1">
        <v>0.29655711187442058</v>
      </c>
      <c r="D3732" s="1">
        <v>0.78449600034167266</v>
      </c>
      <c r="E3732" s="1">
        <v>1.71749555980344</v>
      </c>
      <c r="F3732" s="1">
        <v>10.473328211286979</v>
      </c>
      <c r="G3732" s="1">
        <v>22.467548032528459</v>
      </c>
      <c r="H3732" s="1">
        <v>1.236144516412832</v>
      </c>
      <c r="I3732" s="1">
        <v>4.8336195004461091</v>
      </c>
      <c r="J3732" s="1">
        <v>0.7978385526896481</v>
      </c>
      <c r="K3732" s="1">
        <v>19.272761311174371</v>
      </c>
      <c r="L3732" s="1">
        <v>18.56887350994149</v>
      </c>
      <c r="M3732" s="1">
        <v>4.4678380628324681E-2</v>
      </c>
      <c r="N3732" s="1">
        <v>1.460338597433176</v>
      </c>
      <c r="O3732" s="1"/>
      <c r="P3732" s="1">
        <v>5.480466321679339</v>
      </c>
      <c r="Q3732" s="1">
        <v>4.542454233769357</v>
      </c>
      <c r="R3732" s="1">
        <v>0.77322351061632422</v>
      </c>
      <c r="S3732" s="1">
        <v>0.37229378322793061</v>
      </c>
      <c r="T3732" s="1">
        <v>2.8809805079740229</v>
      </c>
    </row>
    <row r="3733" spans="1:20" x14ac:dyDescent="0.3">
      <c r="A3733" s="25">
        <v>42030</v>
      </c>
      <c r="B3733" s="1">
        <v>2.9876492597652131</v>
      </c>
      <c r="C3733" s="1">
        <v>0.28956665271448662</v>
      </c>
      <c r="D3733" s="1">
        <v>0.7579054115556233</v>
      </c>
      <c r="E3733" s="1">
        <v>1.7094482111558329</v>
      </c>
      <c r="F3733" s="1">
        <v>10.08171764814575</v>
      </c>
      <c r="G3733" s="1">
        <v>22.54200458044064</v>
      </c>
      <c r="H3733" s="1">
        <v>1.2710386708006201</v>
      </c>
      <c r="I3733" s="1">
        <v>4.9103121510921248</v>
      </c>
      <c r="J3733" s="1">
        <v>0.78174781459539044</v>
      </c>
      <c r="K3733" s="1">
        <v>19.079349566916481</v>
      </c>
      <c r="L3733" s="1">
        <v>18.78767352837076</v>
      </c>
      <c r="M3733" s="1">
        <v>4.3600126741558172E-2</v>
      </c>
      <c r="N3733" s="1">
        <v>1.4529210731368221</v>
      </c>
      <c r="O3733" s="1"/>
      <c r="P3733" s="1">
        <v>5.4809308993929404</v>
      </c>
      <c r="Q3733" s="1">
        <v>4.4583347109988178</v>
      </c>
      <c r="R3733" s="1">
        <v>0.76558138400132203</v>
      </c>
      <c r="S3733" s="1">
        <v>0.37229378322793061</v>
      </c>
      <c r="T3733" s="1">
        <v>2.8692262256349799</v>
      </c>
    </row>
    <row r="3734" spans="1:20" x14ac:dyDescent="0.3">
      <c r="A3734" s="25">
        <v>42031</v>
      </c>
      <c r="B3734" s="1">
        <v>3.0359295592352602</v>
      </c>
      <c r="C3734" s="1">
        <v>0.28467382539556269</v>
      </c>
      <c r="D3734" s="1">
        <v>0.75125956470185018</v>
      </c>
      <c r="E3734" s="1">
        <v>1.66378939044226</v>
      </c>
      <c r="F3734" s="1">
        <v>9.8000878577453694</v>
      </c>
      <c r="G3734" s="1">
        <v>22.63830709457806</v>
      </c>
      <c r="H3734" s="1">
        <v>1.278025753319967</v>
      </c>
      <c r="I3734" s="1">
        <v>4.9551408977020941</v>
      </c>
      <c r="J3734" s="1">
        <v>0.79450414424785931</v>
      </c>
      <c r="K3734" s="1">
        <v>19.199043413139929</v>
      </c>
      <c r="L3734" s="1">
        <v>18.804017515671411</v>
      </c>
      <c r="M3734" s="1">
        <v>4.2999701592821571E-2</v>
      </c>
      <c r="N3734" s="1">
        <v>1.4725719640235331</v>
      </c>
      <c r="O3734" s="1"/>
      <c r="P3734" s="1">
        <v>5.4835583633704923</v>
      </c>
      <c r="Q3734" s="1">
        <v>4.6333033183707828</v>
      </c>
      <c r="R3734" s="1">
        <v>0.76640629963945406</v>
      </c>
      <c r="S3734" s="1">
        <v>0.37229378322793061</v>
      </c>
      <c r="T3734" s="1">
        <v>2.8701122268163148</v>
      </c>
    </row>
    <row r="3735" spans="1:20" x14ac:dyDescent="0.3">
      <c r="A3735" s="25">
        <v>42032</v>
      </c>
      <c r="B3735" s="1">
        <v>3.0665417528298069</v>
      </c>
      <c r="C3735" s="1">
        <v>0.28044416757867802</v>
      </c>
      <c r="D3735" s="1">
        <v>0.7406371864095711</v>
      </c>
      <c r="E3735" s="1">
        <v>1.666722504592683</v>
      </c>
      <c r="F3735" s="1">
        <v>9.7132796094563663</v>
      </c>
      <c r="G3735" s="1">
        <v>22.692081546089899</v>
      </c>
      <c r="H3735" s="1">
        <v>1.2240722568480831</v>
      </c>
      <c r="I3735" s="1">
        <v>4.9557410272023912</v>
      </c>
      <c r="J3735" s="1">
        <v>0.7951478906558147</v>
      </c>
      <c r="K3735" s="1">
        <v>18.972908820265982</v>
      </c>
      <c r="L3735" s="1">
        <v>18.363866816131939</v>
      </c>
      <c r="M3735" s="1">
        <v>4.3215893271490953E-2</v>
      </c>
      <c r="N3735" s="1">
        <v>1.3523244970519599</v>
      </c>
      <c r="O3735" s="1"/>
      <c r="P3735" s="1">
        <v>5.4455187605084534</v>
      </c>
      <c r="Q3735" s="1">
        <v>4.475158615460475</v>
      </c>
      <c r="R3735" s="1">
        <v>0.76857871921749821</v>
      </c>
      <c r="S3735" s="1">
        <v>0.37229378322793061</v>
      </c>
      <c r="T3735" s="1">
        <v>2.8171293561724871</v>
      </c>
    </row>
    <row r="3736" spans="1:20" x14ac:dyDescent="0.3">
      <c r="A3736" s="25">
        <v>42033</v>
      </c>
      <c r="B3736" s="1">
        <v>3.1531247354660881</v>
      </c>
      <c r="C3736" s="1">
        <v>0.2837526411120197</v>
      </c>
      <c r="D3736" s="1">
        <v>0.72525609249481104</v>
      </c>
      <c r="E3736" s="1">
        <v>1.6749492222251769</v>
      </c>
      <c r="F3736" s="1">
        <v>9.3863102112899135</v>
      </c>
      <c r="G3736" s="1">
        <v>23.24266921414619</v>
      </c>
      <c r="H3736" s="1">
        <v>1.261411555884536</v>
      </c>
      <c r="I3736" s="1">
        <v>5.092705046017846</v>
      </c>
      <c r="J3736" s="1">
        <v>0.798886602004237</v>
      </c>
      <c r="K3736" s="1">
        <v>19.178307474445141</v>
      </c>
      <c r="L3736" s="1">
        <v>18.199525393037138</v>
      </c>
      <c r="M3736" s="1">
        <v>4.3255517065288178E-2</v>
      </c>
      <c r="N3736" s="1">
        <v>1.335507740368405</v>
      </c>
      <c r="O3736" s="1"/>
      <c r="P3736" s="1">
        <v>5.5069962911541639</v>
      </c>
      <c r="Q3736" s="1">
        <v>4.5390894529694759</v>
      </c>
      <c r="R3736" s="1">
        <v>0.76464478698223537</v>
      </c>
      <c r="S3736" s="1">
        <v>0.37229378322793061</v>
      </c>
      <c r="T3736" s="1">
        <v>2.8211458948612052</v>
      </c>
    </row>
    <row r="3737" spans="1:20" x14ac:dyDescent="0.3">
      <c r="A3737" s="25">
        <v>42034</v>
      </c>
      <c r="B3737" s="1">
        <v>3.022473966868815</v>
      </c>
      <c r="C3737" s="1">
        <v>0.27432532647622082</v>
      </c>
      <c r="D3737" s="1">
        <v>0.70827035001575778</v>
      </c>
      <c r="E3737" s="1">
        <v>1.6402643463451141</v>
      </c>
      <c r="F3737" s="1">
        <v>9.5675989910361388</v>
      </c>
      <c r="G3737" s="1">
        <v>23.250642032975239</v>
      </c>
      <c r="H3737" s="1">
        <v>1.2118900608772381</v>
      </c>
      <c r="I3737" s="1">
        <v>5.1702109920740051</v>
      </c>
      <c r="J3737" s="1">
        <v>0.75561780671772427</v>
      </c>
      <c r="K3737" s="1">
        <v>18.788858797743579</v>
      </c>
      <c r="L3737" s="1">
        <v>17.76734520752639</v>
      </c>
      <c r="M3737" s="1">
        <v>4.1893572339636233E-2</v>
      </c>
      <c r="N3737" s="1">
        <v>1.2783400891377179</v>
      </c>
      <c r="O3737" s="1"/>
      <c r="P3737" s="1">
        <v>5.6236098657706366</v>
      </c>
      <c r="Q3737" s="1">
        <v>4.475158615460475</v>
      </c>
      <c r="R3737" s="1">
        <v>0.76394981261887451</v>
      </c>
      <c r="S3737" s="1">
        <v>0.37229378322793061</v>
      </c>
      <c r="T3737" s="1">
        <v>2.7706438275251148</v>
      </c>
    </row>
    <row r="3738" spans="1:20" x14ac:dyDescent="0.3">
      <c r="A3738" s="25">
        <v>42037</v>
      </c>
      <c r="B3738" s="1">
        <v>3.1387232642263432</v>
      </c>
      <c r="C3738" s="1">
        <v>0.27085296509388512</v>
      </c>
      <c r="D3738" s="1">
        <v>0.71590032679642213</v>
      </c>
      <c r="E3738" s="1">
        <v>1.6541698179360089</v>
      </c>
      <c r="F3738" s="1">
        <v>10.013075133569091</v>
      </c>
      <c r="G3738" s="1">
        <v>23.07333509641564</v>
      </c>
      <c r="H3738" s="1">
        <v>1.2113207373855019</v>
      </c>
      <c r="I3738" s="1">
        <v>5.2931309500916184</v>
      </c>
      <c r="J3738" s="1">
        <v>0.76331839441223204</v>
      </c>
      <c r="K3738" s="1">
        <v>18.970405305927731</v>
      </c>
      <c r="L3738" s="1">
        <v>17.93752426381085</v>
      </c>
      <c r="M3738" s="1">
        <v>4.3125342653241368E-2</v>
      </c>
      <c r="N3738" s="1">
        <v>1.3421663002179549</v>
      </c>
      <c r="O3738" s="1"/>
      <c r="P3738" s="1">
        <v>5.6370622353075932</v>
      </c>
      <c r="Q3738" s="1">
        <v>4.4650642728297054</v>
      </c>
      <c r="R3738" s="1">
        <v>0.76205825633421587</v>
      </c>
      <c r="S3738" s="1">
        <v>0.37229378322793061</v>
      </c>
      <c r="T3738" s="1">
        <v>2.814530419373904</v>
      </c>
    </row>
    <row r="3739" spans="1:20" x14ac:dyDescent="0.3">
      <c r="A3739" s="25">
        <v>42038</v>
      </c>
      <c r="B3739" s="1">
        <v>3.1076499724871671</v>
      </c>
      <c r="C3739" s="1">
        <v>0.27710189714239031</v>
      </c>
      <c r="D3739" s="1">
        <v>0.72305247653752336</v>
      </c>
      <c r="E3739" s="1">
        <v>1.656425601321472</v>
      </c>
      <c r="F3739" s="1">
        <v>10.492645283930051</v>
      </c>
      <c r="G3739" s="1">
        <v>23.207110923092191</v>
      </c>
      <c r="H3739" s="1">
        <v>1.170753077745875</v>
      </c>
      <c r="I3739" s="1">
        <v>5.3297259482048887</v>
      </c>
      <c r="J3739" s="1">
        <v>0.78133240413525873</v>
      </c>
      <c r="K3739" s="1">
        <v>19.358063339953649</v>
      </c>
      <c r="L3739" s="1">
        <v>18.495472892581041</v>
      </c>
      <c r="M3739" s="1">
        <v>4.3340949261948217E-2</v>
      </c>
      <c r="N3739" s="1">
        <v>1.4816784980487041</v>
      </c>
      <c r="O3739" s="1"/>
      <c r="P3739" s="1">
        <v>5.7525719514797027</v>
      </c>
      <c r="Q3739" s="1">
        <v>4.5323598909074603</v>
      </c>
      <c r="R3739" s="1">
        <v>0.76570583816663718</v>
      </c>
      <c r="S3739" s="1">
        <v>0.37229378322793061</v>
      </c>
      <c r="T3739" s="1">
        <v>2.8920850561134199</v>
      </c>
    </row>
    <row r="3740" spans="1:20" x14ac:dyDescent="0.3">
      <c r="A3740" s="25">
        <v>42039</v>
      </c>
      <c r="B3740" s="1">
        <v>3.0504784968242342</v>
      </c>
      <c r="C3740" s="1">
        <v>0.27740993951915099</v>
      </c>
      <c r="D3740" s="1">
        <v>0.7074126564685177</v>
      </c>
      <c r="E3740" s="1">
        <v>1.645242020032331</v>
      </c>
      <c r="F3740" s="1">
        <v>10.34131495068489</v>
      </c>
      <c r="G3740" s="1">
        <v>23.014842693708509</v>
      </c>
      <c r="H3740" s="1">
        <v>1.169761964372392</v>
      </c>
      <c r="I3740" s="1">
        <v>5.4385036066284531</v>
      </c>
      <c r="J3740" s="1">
        <v>0.77543773277739758</v>
      </c>
      <c r="K3740" s="1">
        <v>19.63950707642908</v>
      </c>
      <c r="L3740" s="1">
        <v>19.116036193766341</v>
      </c>
      <c r="M3740" s="1">
        <v>4.3531974967503273E-2</v>
      </c>
      <c r="N3740" s="1">
        <v>1.486342695162258</v>
      </c>
      <c r="O3740" s="1"/>
      <c r="P3740" s="1">
        <v>5.8323227864798008</v>
      </c>
      <c r="Q3740" s="1">
        <v>4.7443410886959994</v>
      </c>
      <c r="R3740" s="1">
        <v>0.74839229448906097</v>
      </c>
      <c r="S3740" s="1">
        <v>0.37229378322793061</v>
      </c>
      <c r="T3740" s="1">
        <v>2.9120496160661671</v>
      </c>
    </row>
    <row r="3741" spans="1:20" x14ac:dyDescent="0.3">
      <c r="A3741" s="25">
        <v>42040</v>
      </c>
      <c r="B3741" s="1">
        <v>3.0016432405270321</v>
      </c>
      <c r="C3741" s="1">
        <v>0.28735444769126189</v>
      </c>
      <c r="D3741" s="1">
        <v>0.73048903830466716</v>
      </c>
      <c r="E3741" s="1">
        <v>1.6705177587959801</v>
      </c>
      <c r="F3741" s="1">
        <v>10.27984312939639</v>
      </c>
      <c r="G3741" s="1">
        <v>23.224973471277998</v>
      </c>
      <c r="H3741" s="1">
        <v>1.16879787061635</v>
      </c>
      <c r="I3741" s="1">
        <v>5.4478111978221557</v>
      </c>
      <c r="J3741" s="1">
        <v>0.79472228133036427</v>
      </c>
      <c r="K3741" s="1">
        <v>19.628254240098549</v>
      </c>
      <c r="L3741" s="1">
        <v>18.96074074529227</v>
      </c>
      <c r="M3741" s="1">
        <v>4.4006555985778267E-2</v>
      </c>
      <c r="N3741" s="1">
        <v>1.4687422930366569</v>
      </c>
      <c r="O3741" s="1"/>
      <c r="P3741" s="1">
        <v>5.7560791162501204</v>
      </c>
      <c r="Q3741" s="1">
        <v>4.7275171840032151</v>
      </c>
      <c r="R3741" s="1">
        <v>0.73139076017519045</v>
      </c>
      <c r="S3741" s="1">
        <v>0.37229378322793061</v>
      </c>
      <c r="T3741" s="1">
        <v>2.908033077377449</v>
      </c>
    </row>
    <row r="3742" spans="1:20" x14ac:dyDescent="0.3">
      <c r="A3742" s="25">
        <v>42041</v>
      </c>
      <c r="B3742" s="1">
        <v>2.9605567944555351</v>
      </c>
      <c r="C3742" s="1">
        <v>0.28214977992265661</v>
      </c>
      <c r="D3742" s="1">
        <v>0.71302336915604347</v>
      </c>
      <c r="E3742" s="1">
        <v>1.6488924492861381</v>
      </c>
      <c r="F3742" s="1">
        <v>10.355832073611809</v>
      </c>
      <c r="G3742" s="1">
        <v>23.403103164355741</v>
      </c>
      <c r="H3742" s="1">
        <v>1.0591763924592359</v>
      </c>
      <c r="I3742" s="1">
        <v>5.5424782706376439</v>
      </c>
      <c r="J3742" s="1">
        <v>0.78263363542379738</v>
      </c>
      <c r="K3742" s="1">
        <v>19.60426723647738</v>
      </c>
      <c r="L3742" s="1">
        <v>18.90406304228275</v>
      </c>
      <c r="M3742" s="1">
        <v>4.3631528193867328E-2</v>
      </c>
      <c r="N3742" s="1">
        <v>1.4022141439334641</v>
      </c>
      <c r="O3742" s="1"/>
      <c r="P3742" s="1">
        <v>5.800874366086477</v>
      </c>
      <c r="Q3742" s="1">
        <v>4.7039637177106686</v>
      </c>
      <c r="R3742" s="1">
        <v>0.70692824610741833</v>
      </c>
      <c r="S3742" s="1">
        <v>0.37229378322793061</v>
      </c>
      <c r="T3742" s="1">
        <v>2.8819846426462021</v>
      </c>
    </row>
    <row r="3743" spans="1:20" x14ac:dyDescent="0.3">
      <c r="A3743" s="25">
        <v>42044</v>
      </c>
      <c r="B3743" s="1">
        <v>2.986025646112159</v>
      </c>
      <c r="C3743" s="1">
        <v>0.2847418166800601</v>
      </c>
      <c r="D3743" s="1">
        <v>0.72543289508531128</v>
      </c>
      <c r="E3743" s="1">
        <v>1.667014945975049</v>
      </c>
      <c r="F3743" s="1">
        <v>10.88626124895177</v>
      </c>
      <c r="G3743" s="1">
        <v>23.625095844706841</v>
      </c>
      <c r="H3743" s="1">
        <v>1.083123926014234</v>
      </c>
      <c r="I3743" s="1">
        <v>5.607040320445841</v>
      </c>
      <c r="J3743" s="1">
        <v>0.78043122184371416</v>
      </c>
      <c r="K3743" s="1">
        <v>19.631961339551879</v>
      </c>
      <c r="L3743" s="1">
        <v>19.078647338640302</v>
      </c>
      <c r="M3743" s="1">
        <v>4.3947076653549397E-2</v>
      </c>
      <c r="N3743" s="1">
        <v>1.4225848142273609</v>
      </c>
      <c r="O3743" s="1"/>
      <c r="P3743" s="1">
        <v>5.745102489653422</v>
      </c>
      <c r="Q3743" s="1">
        <v>4.7174228413724464</v>
      </c>
      <c r="R3743" s="1">
        <v>0.68778223925068915</v>
      </c>
      <c r="S3743" s="1">
        <v>0.37229378322793061</v>
      </c>
      <c r="T3743" s="1">
        <v>2.916834022445375</v>
      </c>
    </row>
    <row r="3744" spans="1:20" x14ac:dyDescent="0.3">
      <c r="A3744" s="25">
        <v>42045</v>
      </c>
      <c r="B3744" s="1">
        <v>2.9041111543804639</v>
      </c>
      <c r="C3744" s="1">
        <v>0.27986947248997501</v>
      </c>
      <c r="D3744" s="1">
        <v>0.72014397834494792</v>
      </c>
      <c r="E3744" s="1">
        <v>1.6381350277219029</v>
      </c>
      <c r="F3744" s="1">
        <v>10.37250060369084</v>
      </c>
      <c r="G3744" s="1">
        <v>23.420341018899091</v>
      </c>
      <c r="H3744" s="1">
        <v>1.0440837244282499</v>
      </c>
      <c r="I3744" s="1">
        <v>5.5905401126933114</v>
      </c>
      <c r="J3744" s="1">
        <v>0.76230292819249168</v>
      </c>
      <c r="K3744" s="1">
        <v>19.541345709515308</v>
      </c>
      <c r="L3744" s="1">
        <v>18.726651209453191</v>
      </c>
      <c r="M3744" s="1">
        <v>4.3918951689185963E-2</v>
      </c>
      <c r="N3744" s="1">
        <v>1.380183212000667</v>
      </c>
      <c r="O3744" s="1"/>
      <c r="P3744" s="1">
        <v>5.8237824154922588</v>
      </c>
      <c r="Q3744" s="1">
        <v>4.7948128023120962</v>
      </c>
      <c r="R3744" s="1">
        <v>0.70268749670772845</v>
      </c>
      <c r="S3744" s="1">
        <v>0.37229378322793061</v>
      </c>
      <c r="T3744" s="1">
        <v>2.865327820437106</v>
      </c>
    </row>
    <row r="3745" spans="1:20" x14ac:dyDescent="0.3">
      <c r="A3745" s="25">
        <v>42046</v>
      </c>
      <c r="B3745" s="1">
        <v>2.9188870385815608</v>
      </c>
      <c r="C3745" s="1">
        <v>0.27177662169769262</v>
      </c>
      <c r="D3745" s="1">
        <v>0.71569734184754985</v>
      </c>
      <c r="E3745" s="1">
        <v>1.6110233120418931</v>
      </c>
      <c r="F3745" s="1">
        <v>10.700606949038519</v>
      </c>
      <c r="G3745" s="1">
        <v>23.13422139499184</v>
      </c>
      <c r="H3745" s="1">
        <v>0.99434359996001842</v>
      </c>
      <c r="I3745" s="1">
        <v>5.7326495333793126</v>
      </c>
      <c r="J3745" s="1">
        <v>0.75776410966806906</v>
      </c>
      <c r="K3745" s="1">
        <v>19.228269455132949</v>
      </c>
      <c r="L3745" s="1">
        <v>18.407181128961341</v>
      </c>
      <c r="M3745" s="1">
        <v>4.471422669310484E-2</v>
      </c>
      <c r="N3745" s="1">
        <v>1.385967078610608</v>
      </c>
      <c r="O3745" s="1"/>
      <c r="P3745" s="1">
        <v>5.9059905905275798</v>
      </c>
      <c r="Q3745" s="1">
        <v>4.8587436395899699</v>
      </c>
      <c r="R3745" s="1">
        <v>0.7035325020890949</v>
      </c>
      <c r="S3745" s="1">
        <v>0.37229378322793061</v>
      </c>
      <c r="T3745" s="1">
        <v>2.849320732427655</v>
      </c>
    </row>
    <row r="3746" spans="1:20" x14ac:dyDescent="0.3">
      <c r="A3746" s="25">
        <v>42047</v>
      </c>
      <c r="B3746" s="1">
        <v>3.0326263275370748</v>
      </c>
      <c r="C3746" s="1">
        <v>0.27521284168601579</v>
      </c>
      <c r="D3746" s="1">
        <v>0.74078835162319356</v>
      </c>
      <c r="E3746" s="1">
        <v>1.6230176520087289</v>
      </c>
      <c r="F3746" s="1">
        <v>10.795872283959991</v>
      </c>
      <c r="G3746" s="1">
        <v>23.51290740383007</v>
      </c>
      <c r="H3746" s="1">
        <v>1.1282613078098489</v>
      </c>
      <c r="I3746" s="1">
        <v>5.7080999043458984</v>
      </c>
      <c r="J3746" s="1">
        <v>0.77349837032490554</v>
      </c>
      <c r="K3746" s="1">
        <v>19.65754244415594</v>
      </c>
      <c r="L3746" s="1">
        <v>19.05128363194126</v>
      </c>
      <c r="M3746" s="1">
        <v>4.5042025800988122E-2</v>
      </c>
      <c r="N3746" s="1">
        <v>1.449898398327174</v>
      </c>
      <c r="O3746" s="1"/>
      <c r="P3746" s="1">
        <v>5.9698554413032348</v>
      </c>
      <c r="Q3746" s="1">
        <v>5.0135235617003966</v>
      </c>
      <c r="R3746" s="1">
        <v>0.71099529840074271</v>
      </c>
      <c r="S3746" s="1">
        <v>0.37229378322793061</v>
      </c>
      <c r="T3746" s="1">
        <v>2.9256940342587252</v>
      </c>
    </row>
    <row r="3747" spans="1:20" x14ac:dyDescent="0.3">
      <c r="A3747" s="25">
        <v>42048</v>
      </c>
      <c r="B3747" s="1">
        <v>3.0906758378405121</v>
      </c>
      <c r="C3747" s="1">
        <v>0.28335475516246988</v>
      </c>
      <c r="D3747" s="1">
        <v>0.75196705134807251</v>
      </c>
      <c r="E3747" s="1">
        <v>1.655191587055014</v>
      </c>
      <c r="F3747" s="1">
        <v>11.201243192062829</v>
      </c>
      <c r="G3747" s="1">
        <v>23.493836345371282</v>
      </c>
      <c r="H3747" s="1">
        <v>1.109368222974314</v>
      </c>
      <c r="I3747" s="1">
        <v>5.677800404278762</v>
      </c>
      <c r="J3747" s="1">
        <v>0.79759722643187558</v>
      </c>
      <c r="K3747" s="1">
        <v>19.988833452157909</v>
      </c>
      <c r="L3747" s="1">
        <v>19.678342581720379</v>
      </c>
      <c r="M3747" s="1">
        <v>4.6875348041226339E-2</v>
      </c>
      <c r="N3747" s="1">
        <v>1.5040211506517309</v>
      </c>
      <c r="O3747" s="1"/>
      <c r="P3747" s="1">
        <v>5.9567172263583386</v>
      </c>
      <c r="Q3747" s="1">
        <v>5.1649387027798168</v>
      </c>
      <c r="R3747" s="1">
        <v>0.72355961164436355</v>
      </c>
      <c r="S3747" s="1">
        <v>0.37229378322793061</v>
      </c>
      <c r="T3747" s="1">
        <v>2.9908446544595519</v>
      </c>
    </row>
    <row r="3748" spans="1:20" x14ac:dyDescent="0.3">
      <c r="A3748" s="25">
        <v>42053</v>
      </c>
      <c r="B3748" s="1">
        <v>3.1530862635472152</v>
      </c>
      <c r="C3748" s="1">
        <v>0.28854248260918292</v>
      </c>
      <c r="D3748" s="1">
        <v>0.75407691578519098</v>
      </c>
      <c r="E3748" s="1">
        <v>1.687671182570962</v>
      </c>
      <c r="F3748" s="1">
        <v>11.360518629188309</v>
      </c>
      <c r="G3748" s="1">
        <v>23.88767720204444</v>
      </c>
      <c r="H3748" s="1">
        <v>1.1411899112906569</v>
      </c>
      <c r="I3748" s="1">
        <v>5.7365582322793989</v>
      </c>
      <c r="J3748" s="1">
        <v>0.80458939729463885</v>
      </c>
      <c r="K3748" s="1">
        <v>20.291162974196649</v>
      </c>
      <c r="L3748" s="1">
        <v>19.773722559795591</v>
      </c>
      <c r="M3748" s="1">
        <v>4.7752709357703933E-2</v>
      </c>
      <c r="N3748" s="1">
        <v>1.5198624162855969</v>
      </c>
      <c r="O3748" s="1"/>
      <c r="P3748" s="1">
        <v>6.0016764812290164</v>
      </c>
      <c r="Q3748" s="1">
        <v>5.2827060349359218</v>
      </c>
      <c r="R3748" s="1">
        <v>0.74929245074389172</v>
      </c>
      <c r="S3748" s="1">
        <v>0.37229378322793061</v>
      </c>
      <c r="T3748" s="1">
        <v>3.028942705256954</v>
      </c>
    </row>
    <row r="3749" spans="1:20" x14ac:dyDescent="0.3">
      <c r="A3749" s="25">
        <v>42054</v>
      </c>
      <c r="B3749" s="1">
        <v>3.1772832172254319</v>
      </c>
      <c r="C3749" s="1">
        <v>0.28971674584343532</v>
      </c>
      <c r="D3749" s="1">
        <v>0.76036834168005729</v>
      </c>
      <c r="E3749" s="1">
        <v>1.7219712588992491</v>
      </c>
      <c r="F3749" s="1">
        <v>11.09864162806346</v>
      </c>
      <c r="G3749" s="1">
        <v>24.076066500027089</v>
      </c>
      <c r="H3749" s="1">
        <v>1.2357944805322989</v>
      </c>
      <c r="I3749" s="1">
        <v>5.7486638967191936</v>
      </c>
      <c r="J3749" s="1">
        <v>0.80112017677723735</v>
      </c>
      <c r="K3749" s="1">
        <v>20.45438634295833</v>
      </c>
      <c r="L3749" s="1">
        <v>19.78539879940481</v>
      </c>
      <c r="M3749" s="1">
        <v>4.7685748129026442E-2</v>
      </c>
      <c r="N3749" s="1">
        <v>1.4806135706331209</v>
      </c>
      <c r="O3749" s="1"/>
      <c r="P3749" s="1">
        <v>6.0576588920382379</v>
      </c>
      <c r="Q3749" s="1">
        <v>5.2961651583665716</v>
      </c>
      <c r="R3749" s="1">
        <v>0.7368237000805602</v>
      </c>
      <c r="S3749" s="1">
        <v>0.37229378322793061</v>
      </c>
      <c r="T3749" s="1">
        <v>3.0297696396928662</v>
      </c>
    </row>
    <row r="3750" spans="1:20" x14ac:dyDescent="0.3">
      <c r="A3750" s="25">
        <v>42055</v>
      </c>
      <c r="B3750" s="1">
        <v>3.1037004868326088</v>
      </c>
      <c r="C3750" s="1">
        <v>0.28665924239594848</v>
      </c>
      <c r="D3750" s="1">
        <v>0.76240875963706833</v>
      </c>
      <c r="E3750" s="1">
        <v>1.7142663320797531</v>
      </c>
      <c r="F3750" s="1">
        <v>11.340562499687961</v>
      </c>
      <c r="G3750" s="1">
        <v>23.989249095253079</v>
      </c>
      <c r="H3750" s="1">
        <v>1.199322167631854</v>
      </c>
      <c r="I3750" s="1">
        <v>5.8275897622444299</v>
      </c>
      <c r="J3750" s="1">
        <v>0.80841197701793921</v>
      </c>
      <c r="K3750" s="1">
        <v>20.46255603402367</v>
      </c>
      <c r="L3750" s="1">
        <v>19.812603849119661</v>
      </c>
      <c r="M3750" s="1">
        <v>4.6417501811965828E-2</v>
      </c>
      <c r="N3750" s="1">
        <v>1.4681749519942491</v>
      </c>
      <c r="O3750" s="1"/>
      <c r="P3750" s="1">
        <v>6.1216807953198389</v>
      </c>
      <c r="Q3750" s="1">
        <v>5.2490582257814813</v>
      </c>
      <c r="R3750" s="1">
        <v>0.73048058648676473</v>
      </c>
      <c r="S3750" s="1">
        <v>0.37229378322793061</v>
      </c>
      <c r="T3750" s="1">
        <v>3.0264028352037942</v>
      </c>
    </row>
    <row r="3751" spans="1:20" x14ac:dyDescent="0.3">
      <c r="A3751" s="25">
        <v>42058</v>
      </c>
      <c r="B3751" s="1">
        <v>3.088084461172488</v>
      </c>
      <c r="C3751" s="1">
        <v>0.28295496556958522</v>
      </c>
      <c r="D3751" s="1">
        <v>0.76635934630112912</v>
      </c>
      <c r="E3751" s="1">
        <v>1.724719713956758</v>
      </c>
      <c r="F3751" s="1">
        <v>10.92491174598972</v>
      </c>
      <c r="G3751" s="1">
        <v>24.378900062765229</v>
      </c>
      <c r="H3751" s="1">
        <v>1.26970036570962</v>
      </c>
      <c r="I3751" s="1">
        <v>5.8137635246698167</v>
      </c>
      <c r="J3751" s="1">
        <v>0.80897495225292226</v>
      </c>
      <c r="K3751" s="1">
        <v>20.533877964664921</v>
      </c>
      <c r="L3751" s="1">
        <v>19.976883855838121</v>
      </c>
      <c r="M3751" s="1">
        <v>4.5035153042962191E-2</v>
      </c>
      <c r="N3751" s="1">
        <v>1.45110535630869</v>
      </c>
      <c r="O3751" s="1"/>
      <c r="P3751" s="1">
        <v>6.1212252952609187</v>
      </c>
      <c r="Q3751" s="1">
        <v>5.4139324905226784</v>
      </c>
      <c r="R3751" s="1">
        <v>0.7379353038305615</v>
      </c>
      <c r="S3751" s="1">
        <v>0.37229378322793061</v>
      </c>
      <c r="T3751" s="1">
        <v>3.028942705256954</v>
      </c>
    </row>
    <row r="3752" spans="1:20" x14ac:dyDescent="0.3">
      <c r="A3752" s="25">
        <v>42059</v>
      </c>
      <c r="B3752" s="1">
        <v>3.1168477972302648</v>
      </c>
      <c r="C3752" s="1">
        <v>0.2814684349748055</v>
      </c>
      <c r="D3752" s="1">
        <v>0.78766540345539005</v>
      </c>
      <c r="E3752" s="1">
        <v>1.745226969760449</v>
      </c>
      <c r="F3752" s="1">
        <v>11.117777601697849</v>
      </c>
      <c r="G3752" s="1">
        <v>24.49135643909046</v>
      </c>
      <c r="H3752" s="1">
        <v>1.3130739642029741</v>
      </c>
      <c r="I3752" s="1">
        <v>5.675342981034639</v>
      </c>
      <c r="J3752" s="1">
        <v>0.81405450710597416</v>
      </c>
      <c r="K3752" s="1">
        <v>20.78610259341642</v>
      </c>
      <c r="L3752" s="1">
        <v>20.160778057465031</v>
      </c>
      <c r="M3752" s="1">
        <v>4.5528537314412212E-2</v>
      </c>
      <c r="N3752" s="1">
        <v>1.4951552108353729</v>
      </c>
      <c r="O3752" s="1"/>
      <c r="P3752" s="1">
        <v>6.0037591215434372</v>
      </c>
      <c r="Q3752" s="1">
        <v>5.4913224514623282</v>
      </c>
      <c r="R3752" s="1">
        <v>0.74402124363330779</v>
      </c>
      <c r="S3752" s="1">
        <v>0.37229378322793061</v>
      </c>
      <c r="T3752" s="1">
        <v>3.0640283520378162</v>
      </c>
    </row>
    <row r="3753" spans="1:20" x14ac:dyDescent="0.3">
      <c r="A3753" s="25">
        <v>42060</v>
      </c>
      <c r="B3753" s="1">
        <v>3.161042183886634</v>
      </c>
      <c r="C3753" s="1">
        <v>0.2825844696463371</v>
      </c>
      <c r="D3753" s="1">
        <v>0.78796242644610692</v>
      </c>
      <c r="E3753" s="1">
        <v>1.755050770935116</v>
      </c>
      <c r="F3753" s="1">
        <v>11.1678670018555</v>
      </c>
      <c r="G3753" s="1">
        <v>24.326714635313099</v>
      </c>
      <c r="H3753" s="1">
        <v>1.3425171387478529</v>
      </c>
      <c r="I3753" s="1">
        <v>5.7473977988170013</v>
      </c>
      <c r="J3753" s="1">
        <v>0.80932723410465934</v>
      </c>
      <c r="K3753" s="1">
        <v>20.821336495451369</v>
      </c>
      <c r="L3753" s="1">
        <v>20.206011321601931</v>
      </c>
      <c r="M3753" s="1">
        <v>4.559307973483985E-2</v>
      </c>
      <c r="N3753" s="1">
        <v>1.4482767107385339</v>
      </c>
      <c r="O3753" s="1"/>
      <c r="P3753" s="1">
        <v>6.0121150457089056</v>
      </c>
      <c r="Q3753" s="1">
        <v>5.5889010978946434</v>
      </c>
      <c r="R3753" s="1">
        <v>0.75742606728785011</v>
      </c>
      <c r="S3753" s="1">
        <v>0.37229378322793061</v>
      </c>
      <c r="T3753" s="1">
        <v>3.0603071470762089</v>
      </c>
    </row>
    <row r="3754" spans="1:20" x14ac:dyDescent="0.3">
      <c r="A3754" s="25">
        <v>42061</v>
      </c>
      <c r="B3754" s="1">
        <v>3.2776791078905041</v>
      </c>
      <c r="C3754" s="1">
        <v>0.28842537860997458</v>
      </c>
      <c r="D3754" s="1">
        <v>0.79918770211136148</v>
      </c>
      <c r="E3754" s="1">
        <v>1.7652732147937029</v>
      </c>
      <c r="F3754" s="1">
        <v>10.822216969733089</v>
      </c>
      <c r="G3754" s="1">
        <v>24.378886458697519</v>
      </c>
      <c r="H3754" s="1">
        <v>1.206138986272774</v>
      </c>
      <c r="I3754" s="1">
        <v>5.8687514380610573</v>
      </c>
      <c r="J3754" s="1">
        <v>0.81121528347729555</v>
      </c>
      <c r="K3754" s="1">
        <v>20.979233867538589</v>
      </c>
      <c r="L3754" s="1">
        <v>20.243546523104349</v>
      </c>
      <c r="M3754" s="1">
        <v>4.5450349972464638E-2</v>
      </c>
      <c r="N3754" s="1">
        <v>1.4463333569315611</v>
      </c>
      <c r="O3754" s="1"/>
      <c r="P3754" s="1">
        <v>6.099995622744129</v>
      </c>
      <c r="Q3754" s="1">
        <v>5.7605049246978526</v>
      </c>
      <c r="R3754" s="1">
        <v>0.76182328603054705</v>
      </c>
      <c r="S3754" s="1">
        <v>0.37229378322793061</v>
      </c>
      <c r="T3754" s="1">
        <v>3.05729474305967</v>
      </c>
    </row>
    <row r="3755" spans="1:20" x14ac:dyDescent="0.3">
      <c r="A3755" s="25">
        <v>42062</v>
      </c>
      <c r="B3755" s="1">
        <v>3.2377217273025671</v>
      </c>
      <c r="C3755" s="1">
        <v>0.28334771949194743</v>
      </c>
      <c r="D3755" s="1">
        <v>0.81732724252624889</v>
      </c>
      <c r="E3755" s="1">
        <v>1.7753790191352929</v>
      </c>
      <c r="F3755" s="1">
        <v>10.85492726642976</v>
      </c>
      <c r="G3755" s="1">
        <v>24.269453296837568</v>
      </c>
      <c r="H3755" s="1">
        <v>1.1085134786812889</v>
      </c>
      <c r="I3755" s="1">
        <v>5.8389691448297354</v>
      </c>
      <c r="J3755" s="1">
        <v>0.81275022634952276</v>
      </c>
      <c r="K3755" s="1">
        <v>20.913077905775079</v>
      </c>
      <c r="L3755" s="1">
        <v>20.10337447237897</v>
      </c>
      <c r="M3755" s="1">
        <v>4.5110637150621261E-2</v>
      </c>
      <c r="N3755" s="1">
        <v>1.476069036917522</v>
      </c>
      <c r="O3755" s="1"/>
      <c r="P3755" s="1">
        <v>5.7953183365292791</v>
      </c>
      <c r="Q3755" s="1">
        <v>5.69993886821986</v>
      </c>
      <c r="R3755" s="1">
        <v>0.77636184230972283</v>
      </c>
      <c r="S3755" s="1">
        <v>0.37229378322793061</v>
      </c>
      <c r="T3755" s="1">
        <v>3.0468399291199182</v>
      </c>
    </row>
    <row r="3756" spans="1:20" x14ac:dyDescent="0.3">
      <c r="A3756" s="25">
        <v>42065</v>
      </c>
      <c r="B3756" s="1">
        <v>3.1698211175165851</v>
      </c>
      <c r="C3756" s="1">
        <v>0.28315818743311849</v>
      </c>
      <c r="D3756" s="1">
        <v>0.79750054894223021</v>
      </c>
      <c r="E3756" s="1">
        <v>1.780505048565691</v>
      </c>
      <c r="F3756" s="1">
        <v>10.532531611003909</v>
      </c>
      <c r="G3756" s="1">
        <v>24.13850391466698</v>
      </c>
      <c r="H3756" s="1">
        <v>1.0941967597643201</v>
      </c>
      <c r="I3756" s="1">
        <v>5.9503978594720417</v>
      </c>
      <c r="J3756" s="1">
        <v>0.79213165384477568</v>
      </c>
      <c r="K3756" s="1">
        <v>20.643942245781009</v>
      </c>
      <c r="L3756" s="1">
        <v>19.917554085602571</v>
      </c>
      <c r="M3756" s="1">
        <v>4.5313287865800841E-2</v>
      </c>
      <c r="N3756" s="1">
        <v>1.452501309190096</v>
      </c>
      <c r="O3756" s="1"/>
      <c r="P3756" s="1">
        <v>5.945213439735932</v>
      </c>
      <c r="Q3756" s="1">
        <v>5.5586180697712093</v>
      </c>
      <c r="R3756" s="1">
        <v>0.76857604449805894</v>
      </c>
      <c r="S3756" s="1">
        <v>0.37229378322793061</v>
      </c>
      <c r="T3756" s="1">
        <v>3.0135853514471478</v>
      </c>
    </row>
    <row r="3757" spans="1:20" x14ac:dyDescent="0.3">
      <c r="A3757" s="25">
        <v>42066</v>
      </c>
      <c r="B3757" s="1">
        <v>3.146328419326744</v>
      </c>
      <c r="C3757" s="1">
        <v>0.28375350065078792</v>
      </c>
      <c r="D3757" s="1">
        <v>0.80549581949203863</v>
      </c>
      <c r="E3757" s="1">
        <v>1.7664275179821609</v>
      </c>
      <c r="F3757" s="1">
        <v>10.653811496250711</v>
      </c>
      <c r="G3757" s="1">
        <v>24.37529762580856</v>
      </c>
      <c r="H3757" s="1">
        <v>1.0621518276020741</v>
      </c>
      <c r="I3757" s="1">
        <v>6.0437414472703122</v>
      </c>
      <c r="J3757" s="1">
        <v>0.77863045499412531</v>
      </c>
      <c r="K3757" s="1">
        <v>20.83332888635524</v>
      </c>
      <c r="L3757" s="1">
        <v>20.005284541478861</v>
      </c>
      <c r="M3757" s="1">
        <v>4.5110865787791637E-2</v>
      </c>
      <c r="N3757" s="1">
        <v>1.4785178606760729</v>
      </c>
      <c r="O3757" s="1"/>
      <c r="P3757" s="1">
        <v>5.9385028532055522</v>
      </c>
      <c r="Q3757" s="1">
        <v>5.5821715360637549</v>
      </c>
      <c r="R3757" s="1">
        <v>0.77444191940339679</v>
      </c>
      <c r="S3757" s="1">
        <v>0.37229378322793061</v>
      </c>
      <c r="T3757" s="1">
        <v>3.030360307147089</v>
      </c>
    </row>
    <row r="3758" spans="1:20" x14ac:dyDescent="0.3">
      <c r="A3758" s="25">
        <v>42067</v>
      </c>
      <c r="B3758" s="1">
        <v>3.0710561038510522</v>
      </c>
      <c r="C3758" s="1">
        <v>0.27850898171324417</v>
      </c>
      <c r="D3758" s="1">
        <v>0.80057120054677333</v>
      </c>
      <c r="E3758" s="1">
        <v>1.7343634910797989</v>
      </c>
      <c r="F3758" s="1">
        <v>10.552197199544279</v>
      </c>
      <c r="G3758" s="1">
        <v>24.04876278846714</v>
      </c>
      <c r="H3758" s="1">
        <v>1.025605114734834</v>
      </c>
      <c r="I3758" s="1">
        <v>6.2315433314582203</v>
      </c>
      <c r="J3758" s="1">
        <v>0.75258928124850322</v>
      </c>
      <c r="K3758" s="1">
        <v>20.543919369995571</v>
      </c>
      <c r="L3758" s="1">
        <v>19.68277163265034</v>
      </c>
      <c r="M3758" s="1">
        <v>4.4161117020015288E-2</v>
      </c>
      <c r="N3758" s="1">
        <v>1.4300715629323151</v>
      </c>
      <c r="O3758" s="1"/>
      <c r="P3758" s="1">
        <v>5.9319295208323997</v>
      </c>
      <c r="Q3758" s="1">
        <v>5.4442155186461108</v>
      </c>
      <c r="R3758" s="1">
        <v>0.77001552830682285</v>
      </c>
      <c r="S3758" s="1">
        <v>0.37229378322793061</v>
      </c>
      <c r="T3758" s="1">
        <v>2.980980507974023</v>
      </c>
    </row>
    <row r="3759" spans="1:20" x14ac:dyDescent="0.3">
      <c r="A3759" s="25">
        <v>42068</v>
      </c>
      <c r="B3759" s="1">
        <v>3.1083309863324202</v>
      </c>
      <c r="C3759" s="1">
        <v>0.27990240971376618</v>
      </c>
      <c r="D3759" s="1">
        <v>0.78573264659018338</v>
      </c>
      <c r="E3759" s="1">
        <v>1.7258286424909799</v>
      </c>
      <c r="F3759" s="1">
        <v>10.231236806942521</v>
      </c>
      <c r="G3759" s="1">
        <v>24.328555565881409</v>
      </c>
      <c r="H3759" s="1">
        <v>1.0250569260507829</v>
      </c>
      <c r="I3759" s="1">
        <v>6.2060900597481989</v>
      </c>
      <c r="J3759" s="1">
        <v>0.75761458597807596</v>
      </c>
      <c r="K3759" s="1">
        <v>20.4967777284823</v>
      </c>
      <c r="L3759" s="1">
        <v>19.597090149136299</v>
      </c>
      <c r="M3759" s="1">
        <v>4.458594325457859E-2</v>
      </c>
      <c r="N3759" s="1">
        <v>1.441423370741729</v>
      </c>
      <c r="O3759" s="1"/>
      <c r="P3759" s="1">
        <v>5.6899032448878986</v>
      </c>
      <c r="Q3759" s="1">
        <v>5.4677689851697826</v>
      </c>
      <c r="R3759" s="1">
        <v>0.77432549605616841</v>
      </c>
      <c r="S3759" s="1">
        <v>0.37229378322793061</v>
      </c>
      <c r="T3759" s="1">
        <v>2.9748966331955229</v>
      </c>
    </row>
    <row r="3760" spans="1:20" x14ac:dyDescent="0.3">
      <c r="A3760" s="25">
        <v>42069</v>
      </c>
      <c r="B3760" s="1">
        <v>3.113583049100944</v>
      </c>
      <c r="C3760" s="1">
        <v>0.28123573639245208</v>
      </c>
      <c r="D3760" s="1">
        <v>0.76819236831764548</v>
      </c>
      <c r="E3760" s="1">
        <v>1.7302286259529771</v>
      </c>
      <c r="F3760" s="1">
        <v>10.26771204921967</v>
      </c>
      <c r="G3760" s="1">
        <v>24.314366650528179</v>
      </c>
      <c r="H3760" s="1">
        <v>1.035555473711111</v>
      </c>
      <c r="I3760" s="1">
        <v>6.3482822635512122</v>
      </c>
      <c r="J3760" s="1">
        <v>0.73975268482044232</v>
      </c>
      <c r="K3760" s="1">
        <v>20.17847086025645</v>
      </c>
      <c r="L3760" s="1">
        <v>19.200242533148941</v>
      </c>
      <c r="M3760" s="1">
        <v>4.3640629675824841E-2</v>
      </c>
      <c r="N3760" s="1">
        <v>1.434068178725904</v>
      </c>
      <c r="O3760" s="1"/>
      <c r="P3760" s="1">
        <v>5.8491325736264361</v>
      </c>
      <c r="Q3760" s="1">
        <v>5.4778633278005522</v>
      </c>
      <c r="R3760" s="1">
        <v>0.76538165523790491</v>
      </c>
      <c r="S3760" s="1">
        <v>0.37229378322793061</v>
      </c>
      <c r="T3760" s="1">
        <v>2.9522150029533489</v>
      </c>
    </row>
    <row r="3761" spans="1:20" x14ac:dyDescent="0.3">
      <c r="A3761" s="25">
        <v>42072</v>
      </c>
      <c r="B3761" s="1">
        <v>3.0143282051160272</v>
      </c>
      <c r="C3761" s="1">
        <v>0.27339153026587332</v>
      </c>
      <c r="D3761" s="1">
        <v>0.74676358502040463</v>
      </c>
      <c r="E3761" s="1">
        <v>1.7202592888865951</v>
      </c>
      <c r="F3761" s="1">
        <v>10.340896782774021</v>
      </c>
      <c r="G3761" s="1">
        <v>24.348952451211659</v>
      </c>
      <c r="H3761" s="1">
        <v>1.0115716391435821</v>
      </c>
      <c r="I3761" s="1">
        <v>6.3370712075538771</v>
      </c>
      <c r="J3761" s="1">
        <v>0.70263692268344524</v>
      </c>
      <c r="K3761" s="1">
        <v>19.767051931543051</v>
      </c>
      <c r="L3761" s="1">
        <v>18.686501380732359</v>
      </c>
      <c r="M3761" s="1">
        <v>4.3140235529146337E-2</v>
      </c>
      <c r="N3761" s="1">
        <v>1.397065813347784</v>
      </c>
      <c r="O3761" s="1"/>
      <c r="P3761" s="1">
        <v>5.8977046639813224</v>
      </c>
      <c r="Q3761" s="1">
        <v>5.4442155186461108</v>
      </c>
      <c r="R3761" s="1">
        <v>0.74907419628881267</v>
      </c>
      <c r="S3761" s="1">
        <v>0.37229378322793061</v>
      </c>
      <c r="T3761" s="1">
        <v>2.9049616066154869</v>
      </c>
    </row>
    <row r="3762" spans="1:20" x14ac:dyDescent="0.3">
      <c r="A3762" s="25">
        <v>42073</v>
      </c>
      <c r="B3762" s="1">
        <v>3.0184526461274568</v>
      </c>
      <c r="C3762" s="1">
        <v>0.26755977359937427</v>
      </c>
      <c r="D3762" s="1">
        <v>0.7645979562208356</v>
      </c>
      <c r="E3762" s="1">
        <v>1.704808271289352</v>
      </c>
      <c r="F3762" s="1">
        <v>10.114358508623001</v>
      </c>
      <c r="G3762" s="1">
        <v>23.997855196932129</v>
      </c>
      <c r="H3762" s="1">
        <v>0.97224849150236281</v>
      </c>
      <c r="I3762" s="1">
        <v>6.2890295469946134</v>
      </c>
      <c r="J3762" s="1">
        <v>0.71333966460927323</v>
      </c>
      <c r="K3762" s="1">
        <v>19.703284441617129</v>
      </c>
      <c r="L3762" s="1">
        <v>18.096211063252628</v>
      </c>
      <c r="M3762" s="1">
        <v>4.2661310773240098E-2</v>
      </c>
      <c r="N3762" s="1">
        <v>1.34897536888019</v>
      </c>
      <c r="O3762" s="1"/>
      <c r="P3762" s="1">
        <v>5.7358218481830514</v>
      </c>
      <c r="Q3762" s="1">
        <v>5.4845928896314398</v>
      </c>
      <c r="R3762" s="1">
        <v>0.74220464865629221</v>
      </c>
      <c r="S3762" s="1">
        <v>0.37229378322793061</v>
      </c>
      <c r="T3762" s="1">
        <v>2.8525103366804609</v>
      </c>
    </row>
    <row r="3763" spans="1:20" x14ac:dyDescent="0.3">
      <c r="A3763" s="25">
        <v>42074</v>
      </c>
      <c r="B3763" s="1">
        <v>3.0478110788659638</v>
      </c>
      <c r="C3763" s="1">
        <v>0.27035549175221901</v>
      </c>
      <c r="D3763" s="1">
        <v>0.75918242746223907</v>
      </c>
      <c r="E3763" s="1">
        <v>1.729298733191966</v>
      </c>
      <c r="F3763" s="1">
        <v>10.010895197267519</v>
      </c>
      <c r="G3763" s="1">
        <v>24.127996551284589</v>
      </c>
      <c r="H3763" s="1">
        <v>0.98595275037788921</v>
      </c>
      <c r="I3763" s="1">
        <v>6.3693549220584114</v>
      </c>
      <c r="J3763" s="1">
        <v>0.72076209169459227</v>
      </c>
      <c r="K3763" s="1">
        <v>20.047381460225829</v>
      </c>
      <c r="L3763" s="1">
        <v>18.622924371842199</v>
      </c>
      <c r="M3763" s="1">
        <v>4.2990058598212068E-2</v>
      </c>
      <c r="N3763" s="1">
        <v>1.362118601060299</v>
      </c>
      <c r="O3763" s="1"/>
      <c r="P3763" s="1">
        <v>5.8272994689164861</v>
      </c>
      <c r="Q3763" s="1">
        <v>5.4139324905226784</v>
      </c>
      <c r="R3763" s="1">
        <v>0.74171671031394659</v>
      </c>
      <c r="S3763" s="1">
        <v>0.37229378322793061</v>
      </c>
      <c r="T3763" s="1">
        <v>2.8886591848789251</v>
      </c>
    </row>
    <row r="3764" spans="1:20" x14ac:dyDescent="0.3">
      <c r="A3764" s="25">
        <v>42075</v>
      </c>
      <c r="B3764" s="1">
        <v>3.1189402894823282</v>
      </c>
      <c r="C3764" s="1">
        <v>0.27392841528816519</v>
      </c>
      <c r="D3764" s="1">
        <v>0.77045790879157694</v>
      </c>
      <c r="E3764" s="1">
        <v>1.738923151345775</v>
      </c>
      <c r="F3764" s="1">
        <v>10.02667067712542</v>
      </c>
      <c r="G3764" s="1">
        <v>24.04145549661537</v>
      </c>
      <c r="H3764" s="1">
        <v>1.0285716967786911</v>
      </c>
      <c r="I3764" s="1">
        <v>6.4308457262663579</v>
      </c>
      <c r="J3764" s="1">
        <v>0.71972676361567645</v>
      </c>
      <c r="K3764" s="1">
        <v>19.894873965756378</v>
      </c>
      <c r="L3764" s="1">
        <v>18.529895429497419</v>
      </c>
      <c r="M3764" s="1">
        <v>4.373217411570221E-2</v>
      </c>
      <c r="N3764" s="1">
        <v>1.3405579954981399</v>
      </c>
      <c r="O3764" s="1"/>
      <c r="P3764" s="1">
        <v>5.8323160123787439</v>
      </c>
      <c r="Q3764" s="1">
        <v>5.7201275537125236</v>
      </c>
      <c r="R3764" s="1">
        <v>0.74717330429758744</v>
      </c>
      <c r="S3764" s="1">
        <v>0.37229378322793061</v>
      </c>
      <c r="T3764" s="1">
        <v>2.8871825162433669</v>
      </c>
    </row>
    <row r="3765" spans="1:20" x14ac:dyDescent="0.3">
      <c r="A3765" s="25">
        <v>42076</v>
      </c>
      <c r="B3765" s="1">
        <v>3.0742637860115258</v>
      </c>
      <c r="C3765" s="1">
        <v>0.27514842455497251</v>
      </c>
      <c r="D3765" s="1">
        <v>0.76027477328689319</v>
      </c>
      <c r="E3765" s="1">
        <v>1.6997392337604971</v>
      </c>
      <c r="F3765" s="1">
        <v>10.1017470315076</v>
      </c>
      <c r="G3765" s="1">
        <v>24.062813848868931</v>
      </c>
      <c r="H3765" s="1">
        <v>1.024670027936236</v>
      </c>
      <c r="I3765" s="1">
        <v>6.6644544103943364</v>
      </c>
      <c r="J3765" s="1">
        <v>0.69667776186337504</v>
      </c>
      <c r="K3765" s="1">
        <v>19.749101453151859</v>
      </c>
      <c r="L3765" s="1">
        <v>18.352284292683301</v>
      </c>
      <c r="M3765" s="1">
        <v>4.4045476205671473E-2</v>
      </c>
      <c r="N3765" s="1">
        <v>1.3209684035567391</v>
      </c>
      <c r="O3765" s="1"/>
      <c r="P3765" s="1">
        <v>5.7976210939188322</v>
      </c>
      <c r="Q3765" s="1">
        <v>5.7773288291595097</v>
      </c>
      <c r="R3765" s="1">
        <v>0.73647927579130601</v>
      </c>
      <c r="S3765" s="1">
        <v>0.37229378322793061</v>
      </c>
      <c r="T3765" s="1">
        <v>2.8703484937980042</v>
      </c>
    </row>
    <row r="3766" spans="1:20" x14ac:dyDescent="0.3">
      <c r="A3766" s="25">
        <v>42079</v>
      </c>
      <c r="B3766" s="1">
        <v>3.0786733593027891</v>
      </c>
      <c r="C3766" s="1">
        <v>0.27585914373318532</v>
      </c>
      <c r="D3766" s="1">
        <v>0.77037891562868532</v>
      </c>
      <c r="E3766" s="1">
        <v>1.6920428646250121</v>
      </c>
      <c r="F3766" s="1">
        <v>10.07967112201046</v>
      </c>
      <c r="G3766" s="1">
        <v>23.937717818757651</v>
      </c>
      <c r="H3766" s="1">
        <v>1.0328096285233299</v>
      </c>
      <c r="I3766" s="1">
        <v>6.4656044967190303</v>
      </c>
      <c r="J3766" s="1">
        <v>0.7216653151151321</v>
      </c>
      <c r="K3766" s="1">
        <v>20.09353065918172</v>
      </c>
      <c r="L3766" s="1">
        <v>18.46119428666648</v>
      </c>
      <c r="M3766" s="1">
        <v>4.4678943351299037E-2</v>
      </c>
      <c r="N3766" s="1">
        <v>1.341745221346075</v>
      </c>
      <c r="O3766" s="1"/>
      <c r="P3766" s="1">
        <v>5.8042813168792762</v>
      </c>
      <c r="Q3766" s="1">
        <v>5.7201275537125236</v>
      </c>
      <c r="R3766" s="1">
        <v>0.74519143178249758</v>
      </c>
      <c r="S3766" s="1">
        <v>0.37229378322793061</v>
      </c>
      <c r="T3766" s="1">
        <v>2.8852923803898518</v>
      </c>
    </row>
    <row r="3767" spans="1:20" x14ac:dyDescent="0.3">
      <c r="A3767" s="25">
        <v>42080</v>
      </c>
      <c r="B3767" s="1">
        <v>3.1424167417423652</v>
      </c>
      <c r="C3767" s="1">
        <v>0.28204241750737469</v>
      </c>
      <c r="D3767" s="1">
        <v>0.79345616413464959</v>
      </c>
      <c r="E3767" s="1">
        <v>1.725287135183651</v>
      </c>
      <c r="F3767" s="1">
        <v>10.549979514228699</v>
      </c>
      <c r="G3767" s="1">
        <v>24.240506836159678</v>
      </c>
      <c r="H3767" s="1">
        <v>1.056408983819265</v>
      </c>
      <c r="I3767" s="1">
        <v>6.5873384587983397</v>
      </c>
      <c r="J3767" s="1">
        <v>0.73905120468225771</v>
      </c>
      <c r="K3767" s="1">
        <v>20.854619384451521</v>
      </c>
      <c r="L3767" s="1">
        <v>19.113547715345771</v>
      </c>
      <c r="M3767" s="1">
        <v>4.5497915333179498E-2</v>
      </c>
      <c r="N3767" s="1">
        <v>1.395749807091238</v>
      </c>
      <c r="O3767" s="1"/>
      <c r="P3767" s="1">
        <v>5.805972843279533</v>
      </c>
      <c r="Q3767" s="1">
        <v>5.8177062001448379</v>
      </c>
      <c r="R3767" s="1">
        <v>0.75872784158510842</v>
      </c>
      <c r="S3767" s="1">
        <v>0.37229378322793061</v>
      </c>
      <c r="T3767" s="1">
        <v>2.9701712935617359</v>
      </c>
    </row>
    <row r="3768" spans="1:20" x14ac:dyDescent="0.3">
      <c r="A3768" s="25">
        <v>42081</v>
      </c>
      <c r="B3768" s="1">
        <v>3.20853591100636</v>
      </c>
      <c r="C3768" s="1">
        <v>0.29330183116501551</v>
      </c>
      <c r="D3768" s="1">
        <v>0.82301311848482395</v>
      </c>
      <c r="E3768" s="1">
        <v>1.7528747804285909</v>
      </c>
      <c r="F3768" s="1">
        <v>10.395700335342919</v>
      </c>
      <c r="G3768" s="1">
        <v>24.635195767344339</v>
      </c>
      <c r="H3768" s="1">
        <v>1.112564476110071</v>
      </c>
      <c r="I3768" s="1">
        <v>6.4495212850488697</v>
      </c>
      <c r="J3768" s="1">
        <v>0.76428524862848879</v>
      </c>
      <c r="K3768" s="1">
        <v>21.62928244092943</v>
      </c>
      <c r="L3768" s="1">
        <v>19.849863926740849</v>
      </c>
      <c r="M3768" s="1">
        <v>4.612966902159512E-2</v>
      </c>
      <c r="N3768" s="1">
        <v>1.448975726382874</v>
      </c>
      <c r="O3768" s="1"/>
      <c r="P3768" s="1">
        <v>5.8829542979281628</v>
      </c>
      <c r="Q3768" s="1">
        <v>5.9489326557315936</v>
      </c>
      <c r="R3768" s="1">
        <v>0.76858223011118498</v>
      </c>
      <c r="S3768" s="1">
        <v>0.37229378322793061</v>
      </c>
      <c r="T3768" s="1">
        <v>3.0434731246308449</v>
      </c>
    </row>
    <row r="3769" spans="1:20" x14ac:dyDescent="0.3">
      <c r="A3769" s="25">
        <v>42082</v>
      </c>
      <c r="B3769" s="1">
        <v>3.1813597864733709</v>
      </c>
      <c r="C3769" s="1">
        <v>0.29513549487110569</v>
      </c>
      <c r="D3769" s="1">
        <v>0.80698172705213511</v>
      </c>
      <c r="E3769" s="1">
        <v>1.7314772720427141</v>
      </c>
      <c r="F3769" s="1">
        <v>10.249053059861019</v>
      </c>
      <c r="G3769" s="1">
        <v>24.805558384070849</v>
      </c>
      <c r="H3769" s="1">
        <v>1.04457086810352</v>
      </c>
      <c r="I3769" s="1">
        <v>6.6321819486771112</v>
      </c>
      <c r="J3769" s="1">
        <v>0.74956938798987338</v>
      </c>
      <c r="K3769" s="1">
        <v>21.509939255959019</v>
      </c>
      <c r="L3769" s="1">
        <v>19.56788397444766</v>
      </c>
      <c r="M3769" s="1">
        <v>4.4182883845203587E-2</v>
      </c>
      <c r="N3769" s="1">
        <v>1.4074581326953479</v>
      </c>
      <c r="O3769" s="1"/>
      <c r="P3769" s="1">
        <v>5.9447941822744754</v>
      </c>
      <c r="Q3769" s="1">
        <v>6.0094987122095871</v>
      </c>
      <c r="R3769" s="1">
        <v>0.76147263592796721</v>
      </c>
      <c r="S3769" s="1">
        <v>0.37229378322793061</v>
      </c>
      <c r="T3769" s="1">
        <v>3.0096278795038511</v>
      </c>
    </row>
    <row r="3770" spans="1:20" x14ac:dyDescent="0.3">
      <c r="A3770" s="25">
        <v>42083</v>
      </c>
      <c r="B3770" s="1">
        <v>3.3360542549928218</v>
      </c>
      <c r="C3770" s="1">
        <v>0.30705367669294648</v>
      </c>
      <c r="D3770" s="1">
        <v>0.83688694638876304</v>
      </c>
      <c r="E3770" s="1">
        <v>1.783110903268726</v>
      </c>
      <c r="F3770" s="1">
        <v>10.688389170955681</v>
      </c>
      <c r="G3770" s="1">
        <v>24.968760384863842</v>
      </c>
      <c r="H3770" s="1">
        <v>1.09198040876691</v>
      </c>
      <c r="I3770" s="1">
        <v>6.5871178322950037</v>
      </c>
      <c r="J3770" s="1">
        <v>0.77614109263922981</v>
      </c>
      <c r="K3770" s="1">
        <v>21.635752692438039</v>
      </c>
      <c r="L3770" s="1">
        <v>19.845767188197819</v>
      </c>
      <c r="M3770" s="1">
        <v>4.2919451810968332E-2</v>
      </c>
      <c r="N3770" s="1">
        <v>1.4654486248426151</v>
      </c>
      <c r="O3770" s="1"/>
      <c r="P3770" s="1">
        <v>5.9596655550623412</v>
      </c>
      <c r="Q3770" s="1">
        <v>6.4267315454935252</v>
      </c>
      <c r="R3770" s="1">
        <v>0.77801400780896601</v>
      </c>
      <c r="S3770" s="1">
        <v>0.37229378322793061</v>
      </c>
      <c r="T3770" s="1">
        <v>3.069462492616668</v>
      </c>
    </row>
    <row r="3771" spans="1:20" x14ac:dyDescent="0.3">
      <c r="A3771" s="25">
        <v>42086</v>
      </c>
      <c r="B3771" s="1">
        <v>3.35815848684762</v>
      </c>
      <c r="C3771" s="1">
        <v>0.31151115938409207</v>
      </c>
      <c r="D3771" s="1">
        <v>0.83727963034471486</v>
      </c>
      <c r="E3771" s="1">
        <v>1.7712542986291071</v>
      </c>
      <c r="F3771" s="1">
        <v>10.67532896442466</v>
      </c>
      <c r="G3771" s="1">
        <v>25.0472454883163</v>
      </c>
      <c r="H3771" s="1">
        <v>1.1239894412992071</v>
      </c>
      <c r="I3771" s="1">
        <v>6.4650861619305076</v>
      </c>
      <c r="J3771" s="1">
        <v>0.78815737754933357</v>
      </c>
      <c r="K3771" s="1">
        <v>21.47069226283848</v>
      </c>
      <c r="L3771" s="1">
        <v>19.765801191643551</v>
      </c>
      <c r="M3771" s="1">
        <v>4.2779505181221283E-2</v>
      </c>
      <c r="N3771" s="1">
        <v>1.467371851565072</v>
      </c>
      <c r="O3771" s="1"/>
      <c r="P3771" s="1">
        <v>5.8249581770706103</v>
      </c>
      <c r="Q3771" s="1">
        <v>6.527674972956846</v>
      </c>
      <c r="R3771" s="1">
        <v>0.78355493700917833</v>
      </c>
      <c r="S3771" s="1">
        <v>0.37229378322793061</v>
      </c>
      <c r="T3771" s="1">
        <v>3.0660366213821741</v>
      </c>
    </row>
    <row r="3772" spans="1:20" x14ac:dyDescent="0.3">
      <c r="A3772" s="25">
        <v>42087</v>
      </c>
      <c r="B3772" s="1">
        <v>3.3775859620526099</v>
      </c>
      <c r="C3772" s="1">
        <v>0.31793624173425411</v>
      </c>
      <c r="D3772" s="1">
        <v>0.84521290558514772</v>
      </c>
      <c r="E3772" s="1">
        <v>1.763076733182164</v>
      </c>
      <c r="F3772" s="1">
        <v>10.37137794528569</v>
      </c>
      <c r="G3772" s="1">
        <v>24.752065587228469</v>
      </c>
      <c r="H3772" s="1">
        <v>1.1242131882866719</v>
      </c>
      <c r="I3772" s="1">
        <v>6.4537167221621203</v>
      </c>
      <c r="J3772" s="1">
        <v>0.78712904673920336</v>
      </c>
      <c r="K3772" s="1">
        <v>21.27034655594743</v>
      </c>
      <c r="L3772" s="1">
        <v>19.636279171172859</v>
      </c>
      <c r="M3772" s="1">
        <v>4.3205961673200899E-2</v>
      </c>
      <c r="N3772" s="1">
        <v>1.4696217116780079</v>
      </c>
      <c r="O3772" s="1"/>
      <c r="P3772" s="1">
        <v>5.6457104176067894</v>
      </c>
      <c r="Q3772" s="1">
        <v>6.3190585561993151</v>
      </c>
      <c r="R3772" s="1">
        <v>0.76746004869699003</v>
      </c>
      <c r="S3772" s="1">
        <v>0.37229378322793061</v>
      </c>
      <c r="T3772" s="1">
        <v>3.0422917897223982</v>
      </c>
    </row>
    <row r="3773" spans="1:20" x14ac:dyDescent="0.3">
      <c r="A3773" s="25">
        <v>42088</v>
      </c>
      <c r="B3773" s="1">
        <v>3.3416163793460409</v>
      </c>
      <c r="C3773" s="1">
        <v>0.31965262805186678</v>
      </c>
      <c r="D3773" s="1">
        <v>0.85197405628145384</v>
      </c>
      <c r="E3773" s="1">
        <v>1.7711732540322109</v>
      </c>
      <c r="F3773" s="1">
        <v>10.518991870078279</v>
      </c>
      <c r="G3773" s="1">
        <v>24.830763969404881</v>
      </c>
      <c r="H3773" s="1">
        <v>1.1202804760135141</v>
      </c>
      <c r="I3773" s="1">
        <v>6.7146094547101232</v>
      </c>
      <c r="J3773" s="1">
        <v>0.78529527169341307</v>
      </c>
      <c r="K3773" s="1">
        <v>21.312331758247851</v>
      </c>
      <c r="L3773" s="1">
        <v>19.58792370731015</v>
      </c>
      <c r="M3773" s="1">
        <v>4.3344683846283961E-2</v>
      </c>
      <c r="N3773" s="1">
        <v>1.5279500701864031</v>
      </c>
      <c r="O3773" s="1"/>
      <c r="P3773" s="1">
        <v>5.6791166343389374</v>
      </c>
      <c r="Q3773" s="1">
        <v>6.2181151289671197</v>
      </c>
      <c r="R3773" s="1">
        <v>0.76751048313376125</v>
      </c>
      <c r="S3773" s="1">
        <v>0.37229378322793061</v>
      </c>
      <c r="T3773" s="1">
        <v>3.0630832841110571</v>
      </c>
    </row>
    <row r="3774" spans="1:20" x14ac:dyDescent="0.3">
      <c r="A3774" s="25">
        <v>42089</v>
      </c>
      <c r="B3774" s="1">
        <v>3.2511391969907319</v>
      </c>
      <c r="C3774" s="1">
        <v>0.31834525235480488</v>
      </c>
      <c r="D3774" s="1">
        <v>0.84576792778932397</v>
      </c>
      <c r="E3774" s="1">
        <v>1.727436499851841</v>
      </c>
      <c r="F3774" s="1">
        <v>10.175292417745039</v>
      </c>
      <c r="G3774" s="1">
        <v>24.447682311251508</v>
      </c>
      <c r="H3774" s="1">
        <v>1.071874235271677</v>
      </c>
      <c r="I3774" s="1">
        <v>6.7904289768995243</v>
      </c>
      <c r="J3774" s="1">
        <v>0.76593041939087669</v>
      </c>
      <c r="K3774" s="1">
        <v>21.033929549325869</v>
      </c>
      <c r="L3774" s="1">
        <v>19.00545485547822</v>
      </c>
      <c r="M3774" s="1">
        <v>4.1419694614250532E-2</v>
      </c>
      <c r="N3774" s="1">
        <v>1.465998799227755</v>
      </c>
      <c r="O3774" s="1"/>
      <c r="P3774" s="1">
        <v>5.6469557764019296</v>
      </c>
      <c r="Q3774" s="1">
        <v>5.9893100267169226</v>
      </c>
      <c r="R3774" s="1">
        <v>0.75478179175746918</v>
      </c>
      <c r="S3774" s="1">
        <v>0.37229378322793061</v>
      </c>
      <c r="T3774" s="1">
        <v>2.9875369167159</v>
      </c>
    </row>
    <row r="3775" spans="1:20" x14ac:dyDescent="0.3">
      <c r="A3775" s="25">
        <v>42090</v>
      </c>
      <c r="B3775" s="1">
        <v>3.2528109339280662</v>
      </c>
      <c r="C3775" s="1">
        <v>0.31448702662625821</v>
      </c>
      <c r="D3775" s="1">
        <v>0.81817371707856712</v>
      </c>
      <c r="E3775" s="1">
        <v>1.7431060207246361</v>
      </c>
      <c r="F3775" s="1">
        <v>9.7570203432383291</v>
      </c>
      <c r="G3775" s="1">
        <v>24.56369356619803</v>
      </c>
      <c r="H3775" s="1">
        <v>1.049350782534771</v>
      </c>
      <c r="I3775" s="1">
        <v>6.8793372419285657</v>
      </c>
      <c r="J3775" s="1">
        <v>0.7602794144925541</v>
      </c>
      <c r="K3775" s="1">
        <v>20.99164918819358</v>
      </c>
      <c r="L3775" s="1">
        <v>18.614490741212851</v>
      </c>
      <c r="M3775" s="1">
        <v>4.0909989326103388E-2</v>
      </c>
      <c r="N3775" s="1">
        <v>1.4649656871651731</v>
      </c>
      <c r="O3775" s="1"/>
      <c r="P3775" s="1">
        <v>5.7057256979232118</v>
      </c>
      <c r="Q3775" s="1">
        <v>5.6696558398652996</v>
      </c>
      <c r="R3775" s="1">
        <v>0.7482226001058333</v>
      </c>
      <c r="S3775" s="1">
        <v>0.37229378322793061</v>
      </c>
      <c r="T3775" s="1">
        <v>2.9588895451860719</v>
      </c>
    </row>
    <row r="3776" spans="1:20" x14ac:dyDescent="0.3">
      <c r="A3776" s="25">
        <v>42093</v>
      </c>
      <c r="B3776" s="1">
        <v>3.3556141245960598</v>
      </c>
      <c r="C3776" s="1">
        <v>0.31706170406340001</v>
      </c>
      <c r="D3776" s="1">
        <v>0.84857652304522246</v>
      </c>
      <c r="E3776" s="1">
        <v>1.77945313257809</v>
      </c>
      <c r="F3776" s="1">
        <v>9.8999093248912757</v>
      </c>
      <c r="G3776" s="1">
        <v>24.927201321451939</v>
      </c>
      <c r="H3776" s="1">
        <v>1.0939886084643271</v>
      </c>
      <c r="I3776" s="1">
        <v>6.9782870409997084</v>
      </c>
      <c r="J3776" s="1">
        <v>0.77870176704331584</v>
      </c>
      <c r="K3776" s="1">
        <v>21.440442658329541</v>
      </c>
      <c r="L3776" s="1">
        <v>19.134676434354208</v>
      </c>
      <c r="M3776" s="1">
        <v>4.1542311216752011E-2</v>
      </c>
      <c r="N3776" s="1">
        <v>1.5139035582195861</v>
      </c>
      <c r="O3776" s="1"/>
      <c r="P3776" s="1">
        <v>5.8377005948264973</v>
      </c>
      <c r="Q3776" s="1">
        <v>5.6292784688799706</v>
      </c>
      <c r="R3776" s="1">
        <v>0.74727863446496523</v>
      </c>
      <c r="S3776" s="1">
        <v>0.37229378322793061</v>
      </c>
      <c r="T3776" s="1">
        <v>3.026757235676325</v>
      </c>
    </row>
    <row r="3777" spans="1:20" x14ac:dyDescent="0.3">
      <c r="A3777" s="25">
        <v>42094</v>
      </c>
      <c r="B3777" s="1">
        <v>3.3430716709794339</v>
      </c>
      <c r="C3777" s="1">
        <v>0.31425357264582549</v>
      </c>
      <c r="D3777" s="1">
        <v>0.8474089418438332</v>
      </c>
      <c r="E3777" s="1">
        <v>1.7837847089768559</v>
      </c>
      <c r="F3777" s="1">
        <v>9.558822211250698</v>
      </c>
      <c r="G3777" s="1">
        <v>24.82902164122795</v>
      </c>
      <c r="H3777" s="1">
        <v>1.0884991779216491</v>
      </c>
      <c r="I3777" s="1">
        <v>6.9848697156782267</v>
      </c>
      <c r="J3777" s="1">
        <v>0.7685285870143389</v>
      </c>
      <c r="K3777" s="1">
        <v>21.365334025548169</v>
      </c>
      <c r="L3777" s="1">
        <v>19.352868711146861</v>
      </c>
      <c r="M3777" s="1">
        <v>4.1213033165029209E-2</v>
      </c>
      <c r="N3777" s="1">
        <v>1.5179288557907999</v>
      </c>
      <c r="O3777" s="1"/>
      <c r="P3777" s="1">
        <v>5.7469920839763953</v>
      </c>
      <c r="Q3777" s="1">
        <v>5.9590269985934894</v>
      </c>
      <c r="R3777" s="1">
        <v>0.74755632820631412</v>
      </c>
      <c r="S3777" s="1">
        <v>0.37229378322793061</v>
      </c>
      <c r="T3777" s="1">
        <v>3.0212640283520491</v>
      </c>
    </row>
    <row r="3778" spans="1:20" x14ac:dyDescent="0.3">
      <c r="A3778" s="25">
        <v>42095</v>
      </c>
      <c r="B3778" s="1">
        <v>3.453784461239938</v>
      </c>
      <c r="C3778" s="1">
        <v>0.32841167524732467</v>
      </c>
      <c r="D3778" s="1">
        <v>0.86164541496002212</v>
      </c>
      <c r="E3778" s="1">
        <v>1.8086323990595301</v>
      </c>
      <c r="F3778" s="1">
        <v>9.399432291608516</v>
      </c>
      <c r="G3778" s="1">
        <v>25.342422300800159</v>
      </c>
      <c r="H3778" s="1">
        <v>1.1144646478351901</v>
      </c>
      <c r="I3778" s="1">
        <v>6.8983950278416533</v>
      </c>
      <c r="J3778" s="1">
        <v>0.77862149918402324</v>
      </c>
      <c r="K3778" s="1">
        <v>22.06943201563772</v>
      </c>
      <c r="L3778" s="1">
        <v>20.00707540439037</v>
      </c>
      <c r="M3778" s="1">
        <v>4.1280293283996718E-2</v>
      </c>
      <c r="N3778" s="1">
        <v>1.5817889585728071</v>
      </c>
      <c r="O3778" s="1"/>
      <c r="P3778" s="1">
        <v>5.7066886852236278</v>
      </c>
      <c r="Q3778" s="1">
        <v>6.1239012633346848</v>
      </c>
      <c r="R3778" s="1">
        <v>0.76106647134208105</v>
      </c>
      <c r="S3778" s="1">
        <v>0.37229378322793061</v>
      </c>
      <c r="T3778" s="1">
        <v>3.0904311872415948</v>
      </c>
    </row>
    <row r="3779" spans="1:20" x14ac:dyDescent="0.3">
      <c r="A3779" s="25">
        <v>42096</v>
      </c>
      <c r="B3779" s="1">
        <v>3.4954252903023399</v>
      </c>
      <c r="C3779" s="1">
        <v>0.3343537270643232</v>
      </c>
      <c r="D3779" s="1">
        <v>0.88770804776481216</v>
      </c>
      <c r="E3779" s="1">
        <v>1.8365151076806481</v>
      </c>
      <c r="F3779" s="1">
        <v>9.5785245523676963</v>
      </c>
      <c r="G3779" s="1">
        <v>25.489905817295959</v>
      </c>
      <c r="H3779" s="1">
        <v>1.1474510104553419</v>
      </c>
      <c r="I3779" s="1">
        <v>6.8459539022772056</v>
      </c>
      <c r="J3779" s="1">
        <v>0.77677274313666211</v>
      </c>
      <c r="K3779" s="1">
        <v>22.463353138286148</v>
      </c>
      <c r="L3779" s="1">
        <v>20.279336296501711</v>
      </c>
      <c r="M3779" s="1">
        <v>4.1181007138214168E-2</v>
      </c>
      <c r="N3779" s="1">
        <v>1.635366391525608</v>
      </c>
      <c r="O3779" s="1"/>
      <c r="P3779" s="1">
        <v>5.6904733802237883</v>
      </c>
      <c r="Q3779" s="1">
        <v>6.1239012633346848</v>
      </c>
      <c r="R3779" s="1">
        <v>0.7817140108770233</v>
      </c>
      <c r="S3779" s="1">
        <v>0.37229378322793061</v>
      </c>
      <c r="T3779" s="1">
        <v>3.1378027170703011</v>
      </c>
    </row>
    <row r="3780" spans="1:20" x14ac:dyDescent="0.3">
      <c r="A3780" s="25">
        <v>42100</v>
      </c>
      <c r="B3780" s="1">
        <v>3.557435899291165</v>
      </c>
      <c r="C3780" s="1">
        <v>0.34439444221920201</v>
      </c>
      <c r="D3780" s="1">
        <v>0.90443190007195795</v>
      </c>
      <c r="E3780" s="1">
        <v>1.853670707594685</v>
      </c>
      <c r="F3780" s="1">
        <v>9.6366936914059149</v>
      </c>
      <c r="G3780" s="1">
        <v>25.919431189227449</v>
      </c>
      <c r="H3780" s="1">
        <v>1.193756457411032</v>
      </c>
      <c r="I3780" s="1">
        <v>6.8550220539685762</v>
      </c>
      <c r="J3780" s="1">
        <v>0.78436141105175494</v>
      </c>
      <c r="K3780" s="1">
        <v>22.784053667104551</v>
      </c>
      <c r="L3780" s="1">
        <v>20.51621403821823</v>
      </c>
      <c r="M3780" s="1">
        <v>4.0758633192926282E-2</v>
      </c>
      <c r="N3780" s="1">
        <v>1.638264417153027</v>
      </c>
      <c r="O3780" s="1"/>
      <c r="P3780" s="1">
        <v>5.719080757626533</v>
      </c>
      <c r="Q3780" s="1">
        <v>6.3257881180302036</v>
      </c>
      <c r="R3780" s="1">
        <v>0.79871877856139362</v>
      </c>
      <c r="S3780" s="1">
        <v>0.37229378322793061</v>
      </c>
      <c r="T3780" s="1">
        <v>3.17406969875961</v>
      </c>
    </row>
    <row r="3781" spans="1:20" x14ac:dyDescent="0.3">
      <c r="A3781" s="25">
        <v>42101</v>
      </c>
      <c r="B3781" s="1">
        <v>3.5085533885582092</v>
      </c>
      <c r="C3781" s="1">
        <v>0.34128925176662611</v>
      </c>
      <c r="D3781" s="1">
        <v>0.88525441277187245</v>
      </c>
      <c r="E3781" s="1">
        <v>1.843122810091564</v>
      </c>
      <c r="F3781" s="1">
        <v>9.8791217257711512</v>
      </c>
      <c r="G3781" s="1">
        <v>26.18653893439393</v>
      </c>
      <c r="H3781" s="1">
        <v>1.1927776133044039</v>
      </c>
      <c r="I3781" s="1">
        <v>6.856375430010881</v>
      </c>
      <c r="J3781" s="1">
        <v>0.76667588672221187</v>
      </c>
      <c r="K3781" s="1">
        <v>22.489134003347349</v>
      </c>
      <c r="L3781" s="1">
        <v>20.464444642088029</v>
      </c>
      <c r="M3781" s="1">
        <v>3.9907721892353573E-2</v>
      </c>
      <c r="N3781" s="1">
        <v>1.658218383496751</v>
      </c>
      <c r="O3781" s="1"/>
      <c r="P3781" s="1">
        <v>5.6860119257845509</v>
      </c>
      <c r="Q3781" s="1">
        <v>6.280871339615377</v>
      </c>
      <c r="R3781" s="1">
        <v>0.79167221466304816</v>
      </c>
      <c r="S3781" s="1">
        <v>0.37229378322793061</v>
      </c>
      <c r="T3781" s="1">
        <v>3.1735971647962309</v>
      </c>
    </row>
    <row r="3782" spans="1:20" x14ac:dyDescent="0.3">
      <c r="A3782" s="25">
        <v>42102</v>
      </c>
      <c r="B3782" s="1">
        <v>3.4746805096257281</v>
      </c>
      <c r="C3782" s="1">
        <v>0.33709760986826809</v>
      </c>
      <c r="D3782" s="1">
        <v>0.87660079213478048</v>
      </c>
      <c r="E3782" s="1">
        <v>1.847347107001031</v>
      </c>
      <c r="F3782" s="1">
        <v>9.6787401571477485</v>
      </c>
      <c r="G3782" s="1">
        <v>26.354475525785979</v>
      </c>
      <c r="H3782" s="1">
        <v>1.227294091208075</v>
      </c>
      <c r="I3782" s="1">
        <v>6.7966789175973092</v>
      </c>
      <c r="J3782" s="1">
        <v>0.77382560671448497</v>
      </c>
      <c r="K3782" s="1">
        <v>22.53237012209004</v>
      </c>
      <c r="L3782" s="1">
        <v>20.5248164320728</v>
      </c>
      <c r="M3782" s="1">
        <v>4.0608145594550012E-2</v>
      </c>
      <c r="N3782" s="1">
        <v>1.633002153965444</v>
      </c>
      <c r="O3782" s="1"/>
      <c r="P3782" s="1">
        <v>5.6461668689369464</v>
      </c>
      <c r="Q3782" s="1">
        <v>6.1779062357175674</v>
      </c>
      <c r="R3782" s="1">
        <v>0.79153153867150072</v>
      </c>
      <c r="S3782" s="1">
        <v>0.37229378322793061</v>
      </c>
      <c r="T3782" s="1">
        <v>3.1695806261075128</v>
      </c>
    </row>
    <row r="3783" spans="1:20" x14ac:dyDescent="0.3">
      <c r="A3783" s="25">
        <v>42103</v>
      </c>
      <c r="B3783" s="1">
        <v>3.514650434685906</v>
      </c>
      <c r="C3783" s="1">
        <v>0.33368401063455799</v>
      </c>
      <c r="D3783" s="1">
        <v>0.85888123707175612</v>
      </c>
      <c r="E3783" s="1">
        <v>1.853642747817567</v>
      </c>
      <c r="F3783" s="1">
        <v>9.676305297546353</v>
      </c>
      <c r="G3783" s="1">
        <v>26.281927442348682</v>
      </c>
      <c r="H3783" s="1">
        <v>1.254368457484927</v>
      </c>
      <c r="I3783" s="1">
        <v>6.9329773599027558</v>
      </c>
      <c r="J3783" s="1">
        <v>0.78595660457771643</v>
      </c>
      <c r="K3783" s="1">
        <v>22.41214167558978</v>
      </c>
      <c r="L3783" s="1">
        <v>20.094583713440741</v>
      </c>
      <c r="M3783" s="1">
        <v>4.0405773982892162E-2</v>
      </c>
      <c r="N3783" s="1">
        <v>1.732479900609881</v>
      </c>
      <c r="O3783" s="1"/>
      <c r="P3783" s="1">
        <v>5.7021341473803053</v>
      </c>
      <c r="Q3783" s="1">
        <v>6.1435845343412554</v>
      </c>
      <c r="R3783" s="1">
        <v>0.79449443852735813</v>
      </c>
      <c r="S3783" s="1">
        <v>0.37229378322793061</v>
      </c>
      <c r="T3783" s="1">
        <v>3.1779090372120611</v>
      </c>
    </row>
    <row r="3784" spans="1:20" x14ac:dyDescent="0.3">
      <c r="A3784" s="25">
        <v>42104</v>
      </c>
      <c r="B3784" s="1">
        <v>3.5111182112290789</v>
      </c>
      <c r="C3784" s="1">
        <v>0.33333142521908338</v>
      </c>
      <c r="D3784" s="1">
        <v>0.87849998619758385</v>
      </c>
      <c r="E3784" s="1">
        <v>1.865948588925683</v>
      </c>
      <c r="F3784" s="1">
        <v>9.554076196177947</v>
      </c>
      <c r="G3784" s="1">
        <v>26.37254794085025</v>
      </c>
      <c r="H3784" s="1">
        <v>1.2480089898897671</v>
      </c>
      <c r="I3784" s="1">
        <v>6.9615042744521336</v>
      </c>
      <c r="J3784" s="1">
        <v>0.79244991505393203</v>
      </c>
      <c r="K3784" s="1">
        <v>22.87147990144862</v>
      </c>
      <c r="L3784" s="1">
        <v>20.33179763339081</v>
      </c>
      <c r="M3784" s="1">
        <v>4.0338146653990693E-2</v>
      </c>
      <c r="N3784" s="1">
        <v>1.7612294402754749</v>
      </c>
      <c r="O3784" s="1"/>
      <c r="P3784" s="1">
        <v>5.6879394676497999</v>
      </c>
      <c r="Q3784" s="1">
        <v>6.0234585797552898</v>
      </c>
      <c r="R3784" s="1">
        <v>0.78758654475460277</v>
      </c>
      <c r="S3784" s="1">
        <v>0.37229378322793061</v>
      </c>
      <c r="T3784" s="1">
        <v>3.2022445363260599</v>
      </c>
    </row>
    <row r="3785" spans="1:20" x14ac:dyDescent="0.3">
      <c r="A3785" s="25">
        <v>42107</v>
      </c>
      <c r="B3785" s="1">
        <v>3.556806766689498</v>
      </c>
      <c r="C3785" s="1">
        <v>0.33234873724963082</v>
      </c>
      <c r="D3785" s="1">
        <v>0.86198881697364027</v>
      </c>
      <c r="E3785" s="1">
        <v>1.8678241175317249</v>
      </c>
      <c r="F3785" s="1">
        <v>9.4642507411831645</v>
      </c>
      <c r="G3785" s="1">
        <v>26.167572757348971</v>
      </c>
      <c r="H3785" s="1">
        <v>1.1913043738451949</v>
      </c>
      <c r="I3785" s="1">
        <v>6.9915685134219698</v>
      </c>
      <c r="J3785" s="1">
        <v>0.78259383047250419</v>
      </c>
      <c r="K3785" s="1">
        <v>22.953283347388961</v>
      </c>
      <c r="L3785" s="1">
        <v>20.226758916808329</v>
      </c>
      <c r="M3785" s="1">
        <v>4.0624542179086391E-2</v>
      </c>
      <c r="N3785" s="1">
        <v>1.81908543786343</v>
      </c>
      <c r="O3785" s="1"/>
      <c r="P3785" s="1">
        <v>5.7090654218146382</v>
      </c>
      <c r="Q3785" s="1">
        <v>6.0474837706262576</v>
      </c>
      <c r="R3785" s="1">
        <v>0.78353202854649695</v>
      </c>
      <c r="S3785" s="1">
        <v>0.37229378322793061</v>
      </c>
      <c r="T3785" s="1">
        <v>3.2037212049616191</v>
      </c>
    </row>
    <row r="3786" spans="1:20" x14ac:dyDescent="0.3">
      <c r="A3786" s="25">
        <v>42108</v>
      </c>
      <c r="B3786" s="1">
        <v>3.5161030712368362</v>
      </c>
      <c r="C3786" s="1">
        <v>0.32468396598042609</v>
      </c>
      <c r="D3786" s="1">
        <v>0.8617923070949346</v>
      </c>
      <c r="E3786" s="1">
        <v>1.845897125888001</v>
      </c>
      <c r="F3786" s="1">
        <v>9.7842423222130517</v>
      </c>
      <c r="G3786" s="1">
        <v>25.582925497841341</v>
      </c>
      <c r="H3786" s="1">
        <v>1.1405840234547009</v>
      </c>
      <c r="I3786" s="1">
        <v>6.8615546276817536</v>
      </c>
      <c r="J3786" s="1">
        <v>0.77197916394234067</v>
      </c>
      <c r="K3786" s="1">
        <v>22.684466197293752</v>
      </c>
      <c r="L3786" s="1">
        <v>20.26009511511716</v>
      </c>
      <c r="M3786" s="1">
        <v>3.9697747474951972E-2</v>
      </c>
      <c r="N3786" s="1">
        <v>1.8355826356182889</v>
      </c>
      <c r="O3786" s="1"/>
      <c r="P3786" s="1">
        <v>5.7035501565724394</v>
      </c>
      <c r="Q3786" s="1">
        <v>5.910196965352136</v>
      </c>
      <c r="R3786" s="1">
        <v>0.78084233880774145</v>
      </c>
      <c r="S3786" s="1">
        <v>0.37229378322793061</v>
      </c>
      <c r="T3786" s="1">
        <v>3.188481984642658</v>
      </c>
    </row>
    <row r="3787" spans="1:20" x14ac:dyDescent="0.3">
      <c r="A3787" s="25">
        <v>42109</v>
      </c>
      <c r="B3787" s="1">
        <v>3.5518153960645278</v>
      </c>
      <c r="C3787" s="1">
        <v>0.32983193948898232</v>
      </c>
      <c r="D3787" s="1">
        <v>0.86528879532313741</v>
      </c>
      <c r="E3787" s="1">
        <v>1.8551602368366391</v>
      </c>
      <c r="F3787" s="1">
        <v>10.034904095836159</v>
      </c>
      <c r="G3787" s="1">
        <v>25.613235001391519</v>
      </c>
      <c r="H3787" s="1">
        <v>1.13482947720897</v>
      </c>
      <c r="I3787" s="1">
        <v>6.8633230244089791</v>
      </c>
      <c r="J3787" s="1">
        <v>0.78580593326988724</v>
      </c>
      <c r="K3787" s="1">
        <v>23.1382186307255</v>
      </c>
      <c r="L3787" s="1">
        <v>20.576440343965871</v>
      </c>
      <c r="M3787" s="1">
        <v>3.9668201825231439E-2</v>
      </c>
      <c r="N3787" s="1">
        <v>1.938303465119831</v>
      </c>
      <c r="O3787" s="1"/>
      <c r="P3787" s="1">
        <v>5.690398554352325</v>
      </c>
      <c r="Q3787" s="1">
        <v>6.1161271733788798</v>
      </c>
      <c r="R3787" s="1">
        <v>0.79003223290156011</v>
      </c>
      <c r="S3787" s="1">
        <v>0.37229378322793061</v>
      </c>
      <c r="T3787" s="1">
        <v>3.243827525103379</v>
      </c>
    </row>
    <row r="3788" spans="1:20" x14ac:dyDescent="0.3">
      <c r="A3788" s="25">
        <v>42110</v>
      </c>
      <c r="B3788" s="1">
        <v>3.578697888598843</v>
      </c>
      <c r="C3788" s="1">
        <v>0.33123273875440828</v>
      </c>
      <c r="D3788" s="1">
        <v>0.86297233502266424</v>
      </c>
      <c r="E3788" s="1">
        <v>1.8397785965577389</v>
      </c>
      <c r="F3788" s="1">
        <v>9.8269465329994006</v>
      </c>
      <c r="G3788" s="1">
        <v>25.740031805442271</v>
      </c>
      <c r="H3788" s="1">
        <v>1.1259206011503859</v>
      </c>
      <c r="I3788" s="1">
        <v>6.9529354425903627</v>
      </c>
      <c r="J3788" s="1">
        <v>0.7928095595350132</v>
      </c>
      <c r="K3788" s="1">
        <v>23.101053204769489</v>
      </c>
      <c r="L3788" s="1">
        <v>20.54419080372633</v>
      </c>
      <c r="M3788" s="1">
        <v>4.000839911032824E-2</v>
      </c>
      <c r="N3788" s="1">
        <v>1.8953664393671961</v>
      </c>
      <c r="O3788" s="1"/>
      <c r="P3788" s="1">
        <v>5.5370831518402559</v>
      </c>
      <c r="Q3788" s="1">
        <v>6.2122279368627513</v>
      </c>
      <c r="R3788" s="1">
        <v>0.78217362870661544</v>
      </c>
      <c r="S3788" s="1">
        <v>0.37229378322793061</v>
      </c>
      <c r="T3788" s="1">
        <v>3.229415239220331</v>
      </c>
    </row>
    <row r="3789" spans="1:20" x14ac:dyDescent="0.3">
      <c r="A3789" s="25">
        <v>42111</v>
      </c>
      <c r="B3789" s="1">
        <v>3.538815477628527</v>
      </c>
      <c r="C3789" s="1">
        <v>0.33124364628580988</v>
      </c>
      <c r="D3789" s="1">
        <v>0.84637635135248168</v>
      </c>
      <c r="E3789" s="1">
        <v>1.8202778649998941</v>
      </c>
      <c r="F3789" s="1">
        <v>9.5985933997244572</v>
      </c>
      <c r="G3789" s="1">
        <v>25.466592085810909</v>
      </c>
      <c r="H3789" s="1">
        <v>1.101111820962215</v>
      </c>
      <c r="I3789" s="1">
        <v>6.9751945534207964</v>
      </c>
      <c r="J3789" s="1">
        <v>0.76476828513928263</v>
      </c>
      <c r="K3789" s="1">
        <v>22.862407612650699</v>
      </c>
      <c r="L3789" s="1">
        <v>20.088859126942449</v>
      </c>
      <c r="M3789" s="1">
        <v>3.9863011765621341E-2</v>
      </c>
      <c r="N3789" s="1">
        <v>1.8967480026812249</v>
      </c>
      <c r="O3789" s="1"/>
      <c r="P3789" s="1">
        <v>5.5250883982434633</v>
      </c>
      <c r="Q3789" s="1">
        <v>6.2122279368627513</v>
      </c>
      <c r="R3789" s="1">
        <v>0.76968267640298782</v>
      </c>
      <c r="S3789" s="1">
        <v>0.37229378322793061</v>
      </c>
      <c r="T3789" s="1">
        <v>3.186887182516255</v>
      </c>
    </row>
    <row r="3790" spans="1:20" x14ac:dyDescent="0.3">
      <c r="A3790" s="25">
        <v>42114</v>
      </c>
      <c r="B3790" s="1">
        <v>3.5250741887641519</v>
      </c>
      <c r="C3790" s="1">
        <v>0.32959546166327081</v>
      </c>
      <c r="D3790" s="1">
        <v>0.85088160674036151</v>
      </c>
      <c r="E3790" s="1">
        <v>1.808702256770822</v>
      </c>
      <c r="F3790" s="1">
        <v>9.6318475275735107</v>
      </c>
      <c r="G3790" s="1">
        <v>25.419158031034989</v>
      </c>
      <c r="H3790" s="1">
        <v>1.1234330601137199</v>
      </c>
      <c r="I3790" s="1">
        <v>6.8869617688144427</v>
      </c>
      <c r="J3790" s="1">
        <v>0.76684368479075493</v>
      </c>
      <c r="K3790" s="1">
        <v>22.649964439568649</v>
      </c>
      <c r="L3790" s="1">
        <v>19.86357033243101</v>
      </c>
      <c r="M3790" s="1">
        <v>4.0409871935216037E-2</v>
      </c>
      <c r="N3790" s="1">
        <v>1.901287278693975</v>
      </c>
      <c r="O3790" s="1"/>
      <c r="P3790" s="1">
        <v>5.5618130605648881</v>
      </c>
      <c r="Q3790" s="1">
        <v>6.1332880238359104</v>
      </c>
      <c r="R3790" s="1">
        <v>0.76589275854229655</v>
      </c>
      <c r="S3790" s="1">
        <v>0.37229378322793061</v>
      </c>
      <c r="T3790" s="1">
        <v>3.1754873006497459</v>
      </c>
    </row>
    <row r="3791" spans="1:20" x14ac:dyDescent="0.3">
      <c r="A3791" s="25">
        <v>42116</v>
      </c>
      <c r="B3791" s="1">
        <v>3.5795156519719789</v>
      </c>
      <c r="C3791" s="1">
        <v>0.33313594405629982</v>
      </c>
      <c r="D3791" s="1">
        <v>0.85837611117950496</v>
      </c>
      <c r="E3791" s="1">
        <v>1.8127315661011729</v>
      </c>
      <c r="F3791" s="1">
        <v>10.435514079760029</v>
      </c>
      <c r="G3791" s="1">
        <v>25.48328378382741</v>
      </c>
      <c r="H3791" s="1">
        <v>1.1089504639676671</v>
      </c>
      <c r="I3791" s="1">
        <v>6.9160949827692146</v>
      </c>
      <c r="J3791" s="1">
        <v>0.770319404993137</v>
      </c>
      <c r="K3791" s="1">
        <v>22.810370930140021</v>
      </c>
      <c r="L3791" s="1">
        <v>20.336375610503051</v>
      </c>
      <c r="M3791" s="1">
        <v>4.1030127095337453E-2</v>
      </c>
      <c r="N3791" s="1">
        <v>1.9147359591086821</v>
      </c>
      <c r="O3791" s="1"/>
      <c r="P3791" s="1">
        <v>5.4775839977126006</v>
      </c>
      <c r="Q3791" s="1">
        <v>6.1435845343412554</v>
      </c>
      <c r="R3791" s="1">
        <v>0.77455352227769336</v>
      </c>
      <c r="S3791" s="1">
        <v>0.37229378322793061</v>
      </c>
      <c r="T3791" s="1">
        <v>3.226048434731259</v>
      </c>
    </row>
    <row r="3792" spans="1:20" x14ac:dyDescent="0.3">
      <c r="A3792" s="25">
        <v>42117</v>
      </c>
      <c r="B3792" s="1">
        <v>3.6417860623066121</v>
      </c>
      <c r="C3792" s="1">
        <v>0.33802330685939752</v>
      </c>
      <c r="D3792" s="1">
        <v>0.87673464364042852</v>
      </c>
      <c r="E3792" s="1">
        <v>1.8391734766307151</v>
      </c>
      <c r="F3792" s="1">
        <v>11.147457110894861</v>
      </c>
      <c r="G3792" s="1">
        <v>25.53053309381616</v>
      </c>
      <c r="H3792" s="1">
        <v>1.1625205224189441</v>
      </c>
      <c r="I3792" s="1">
        <v>6.9533909376942153</v>
      </c>
      <c r="J3792" s="1">
        <v>0.77837955374195689</v>
      </c>
      <c r="K3792" s="1">
        <v>23.21695449472163</v>
      </c>
      <c r="L3792" s="1">
        <v>20.824478246752889</v>
      </c>
      <c r="M3792" s="1">
        <v>4.0417267204910352E-2</v>
      </c>
      <c r="N3792" s="1">
        <v>1.943267297252057</v>
      </c>
      <c r="O3792" s="1"/>
      <c r="P3792" s="1">
        <v>5.541991015907251</v>
      </c>
      <c r="Q3792" s="1">
        <v>6.1607453850294096</v>
      </c>
      <c r="R3792" s="1">
        <v>0.776914702068907</v>
      </c>
      <c r="S3792" s="1">
        <v>0.37229378322793061</v>
      </c>
      <c r="T3792" s="1">
        <v>3.2890726520968818</v>
      </c>
    </row>
    <row r="3793" spans="1:20" x14ac:dyDescent="0.3">
      <c r="A3793" s="25">
        <v>42118</v>
      </c>
      <c r="B3793" s="1">
        <v>3.657685257756254</v>
      </c>
      <c r="C3793" s="1">
        <v>0.33747330988555763</v>
      </c>
      <c r="D3793" s="1">
        <v>0.86939763634912537</v>
      </c>
      <c r="E3793" s="1">
        <v>1.859877185511021</v>
      </c>
      <c r="F3793" s="1">
        <v>11.88146362909916</v>
      </c>
      <c r="G3793" s="1">
        <v>25.337994653952979</v>
      </c>
      <c r="H3793" s="1">
        <v>1.2083071117005411</v>
      </c>
      <c r="I3793" s="1">
        <v>6.8967305917429353</v>
      </c>
      <c r="J3793" s="1">
        <v>0.76205339357488755</v>
      </c>
      <c r="K3793" s="1">
        <v>23.438362572378281</v>
      </c>
      <c r="L3793" s="1">
        <v>21.378922021833951</v>
      </c>
      <c r="M3793" s="1">
        <v>4.0369874088454077E-2</v>
      </c>
      <c r="N3793" s="1">
        <v>1.993377277297955</v>
      </c>
      <c r="O3793" s="1"/>
      <c r="P3793" s="1">
        <v>5.4522163663102852</v>
      </c>
      <c r="Q3793" s="1">
        <v>6.2293887875509091</v>
      </c>
      <c r="R3793" s="1">
        <v>0.7780127700218642</v>
      </c>
      <c r="S3793" s="1">
        <v>0.37229378322793061</v>
      </c>
      <c r="T3793" s="1">
        <v>3.3428233904311999</v>
      </c>
    </row>
    <row r="3794" spans="1:20" x14ac:dyDescent="0.3">
      <c r="A3794" s="25">
        <v>42121</v>
      </c>
      <c r="B3794" s="1">
        <v>3.5909588067318152</v>
      </c>
      <c r="C3794" s="1">
        <v>0.33304260908245048</v>
      </c>
      <c r="D3794" s="1">
        <v>0.82758534072287238</v>
      </c>
      <c r="E3794" s="1">
        <v>1.8679933124158821</v>
      </c>
      <c r="F3794" s="1">
        <v>11.918186208849891</v>
      </c>
      <c r="G3794" s="1">
        <v>25.074290750404391</v>
      </c>
      <c r="H3794" s="1">
        <v>1.15407849818816</v>
      </c>
      <c r="I3794" s="1">
        <v>6.5899662323581136</v>
      </c>
      <c r="J3794" s="1">
        <v>0.7479857326482654</v>
      </c>
      <c r="K3794" s="1">
        <v>23.04669293748886</v>
      </c>
      <c r="L3794" s="1">
        <v>21.003422781864089</v>
      </c>
      <c r="M3794" s="1">
        <v>4.0383699019306128E-2</v>
      </c>
      <c r="N3794" s="1">
        <v>1.8948460467641179</v>
      </c>
      <c r="O3794" s="1"/>
      <c r="P3794" s="1">
        <v>5.4244214484846962</v>
      </c>
      <c r="Q3794" s="1">
        <v>6.1161271733788816</v>
      </c>
      <c r="R3794" s="1">
        <v>0.78783166403288085</v>
      </c>
      <c r="S3794" s="1">
        <v>0.37229378322793061</v>
      </c>
      <c r="T3794" s="1">
        <v>3.280212640283533</v>
      </c>
    </row>
    <row r="3795" spans="1:20" x14ac:dyDescent="0.3">
      <c r="A3795" s="25">
        <v>42122</v>
      </c>
      <c r="B3795" s="1">
        <v>3.6867562947259369</v>
      </c>
      <c r="C3795" s="1">
        <v>0.32084693614877968</v>
      </c>
      <c r="D3795" s="1">
        <v>0.82885497767952199</v>
      </c>
      <c r="E3795" s="1">
        <v>1.864870535722563</v>
      </c>
      <c r="F3795" s="1">
        <v>11.718303276076769</v>
      </c>
      <c r="G3795" s="1">
        <v>25.141392703340241</v>
      </c>
      <c r="H3795" s="1">
        <v>1.193582446711305</v>
      </c>
      <c r="I3795" s="1">
        <v>6.6990300732372789</v>
      </c>
      <c r="J3795" s="1">
        <v>0.7583808288923628</v>
      </c>
      <c r="K3795" s="1">
        <v>23.058267857348099</v>
      </c>
      <c r="L3795" s="1">
        <v>21.241091933899568</v>
      </c>
      <c r="M3795" s="1">
        <v>4.0814455670089823E-2</v>
      </c>
      <c r="N3795" s="1">
        <v>1.908229215743988</v>
      </c>
      <c r="O3795" s="1"/>
      <c r="P3795" s="1">
        <v>5.4449167363789632</v>
      </c>
      <c r="Q3795" s="1">
        <v>6.1092628329649434</v>
      </c>
      <c r="R3795" s="1">
        <v>0.77804957355626381</v>
      </c>
      <c r="S3795" s="1">
        <v>0.37229378322793061</v>
      </c>
      <c r="T3795" s="1">
        <v>3.2966331955109398</v>
      </c>
    </row>
    <row r="3796" spans="1:20" x14ac:dyDescent="0.3">
      <c r="A3796" s="25">
        <v>42123</v>
      </c>
      <c r="B3796" s="1">
        <v>3.642663057389107</v>
      </c>
      <c r="C3796" s="1">
        <v>0.31382447722249002</v>
      </c>
      <c r="D3796" s="1">
        <v>0.80625104837525285</v>
      </c>
      <c r="E3796" s="1">
        <v>1.862605573015728</v>
      </c>
      <c r="F3796" s="1">
        <v>11.03871142610619</v>
      </c>
      <c r="G3796" s="1">
        <v>25.54805872655151</v>
      </c>
      <c r="H3796" s="1">
        <v>1.148126866026788</v>
      </c>
      <c r="I3796" s="1">
        <v>6.790877469431523</v>
      </c>
      <c r="J3796" s="1">
        <v>0.7388463242611113</v>
      </c>
      <c r="K3796" s="1">
        <v>23.161139211676669</v>
      </c>
      <c r="L3796" s="1">
        <v>20.889199714703189</v>
      </c>
      <c r="M3796" s="1">
        <v>4.0527183380744049E-2</v>
      </c>
      <c r="N3796" s="1">
        <v>1.918912522765525</v>
      </c>
      <c r="O3796" s="1"/>
      <c r="P3796" s="1">
        <v>5.3999911770607962</v>
      </c>
      <c r="Q3796" s="1">
        <v>6.1264236836530994</v>
      </c>
      <c r="R3796" s="1">
        <v>0.76775938724915083</v>
      </c>
      <c r="S3796" s="1">
        <v>0.37229378322793061</v>
      </c>
      <c r="T3796" s="1">
        <v>3.2678676904902662</v>
      </c>
    </row>
    <row r="3797" spans="1:20" x14ac:dyDescent="0.3">
      <c r="A3797" s="25">
        <v>42124</v>
      </c>
      <c r="B3797" s="1">
        <v>3.6172600127221588</v>
      </c>
      <c r="C3797" s="1">
        <v>0.32522050939695479</v>
      </c>
      <c r="D3797" s="1">
        <v>0.78200591238949413</v>
      </c>
      <c r="E3797" s="1">
        <v>1.9469834557239181</v>
      </c>
      <c r="F3797" s="1">
        <v>11.643269970120331</v>
      </c>
      <c r="G3797" s="1">
        <v>25.847428906223989</v>
      </c>
      <c r="H3797" s="1">
        <v>1.142350068429131</v>
      </c>
      <c r="I3797" s="1">
        <v>6.8615929231134727</v>
      </c>
      <c r="J3797" s="1">
        <v>0.75508229550346739</v>
      </c>
      <c r="K3797" s="1">
        <v>23.26366798705773</v>
      </c>
      <c r="L3797" s="1">
        <v>21.119735743736399</v>
      </c>
      <c r="M3797" s="1">
        <v>4.0338822759225471E-2</v>
      </c>
      <c r="N3797" s="1">
        <v>1.9676595396921559</v>
      </c>
      <c r="O3797" s="1"/>
      <c r="P3797" s="1">
        <v>5.6157033857207006</v>
      </c>
      <c r="Q3797" s="1">
        <v>6.1092628329649434</v>
      </c>
      <c r="R3797" s="1">
        <v>0.77812695340493954</v>
      </c>
      <c r="S3797" s="1">
        <v>0.37229378322793061</v>
      </c>
      <c r="T3797" s="1">
        <v>3.3212640283520498</v>
      </c>
    </row>
    <row r="3798" spans="1:20" x14ac:dyDescent="0.3">
      <c r="A3798" s="25">
        <v>42128</v>
      </c>
      <c r="B3798" s="1">
        <v>3.7237994909048582</v>
      </c>
      <c r="C3798" s="1">
        <v>0.32491034268048202</v>
      </c>
      <c r="D3798" s="1">
        <v>0.80075270537717946</v>
      </c>
      <c r="E3798" s="1">
        <v>1.9662968477248921</v>
      </c>
      <c r="F3798" s="1">
        <v>12.46093137967393</v>
      </c>
      <c r="G3798" s="1">
        <v>26.230033377310281</v>
      </c>
      <c r="H3798" s="1">
        <v>1.158541237799207</v>
      </c>
      <c r="I3798" s="1">
        <v>6.9708198208670566</v>
      </c>
      <c r="J3798" s="1">
        <v>0.75527493208349239</v>
      </c>
      <c r="K3798" s="1">
        <v>23.35317297976108</v>
      </c>
      <c r="L3798" s="1">
        <v>21.246094420747571</v>
      </c>
      <c r="M3798" s="1">
        <v>4.0018030852282817E-2</v>
      </c>
      <c r="N3798" s="1">
        <v>2.0589528450840748</v>
      </c>
      <c r="O3798" s="1"/>
      <c r="P3798" s="1">
        <v>5.6604716187041859</v>
      </c>
      <c r="Q3798" s="1">
        <v>6.359811252642217</v>
      </c>
      <c r="R3798" s="1">
        <v>0.78006048900569058</v>
      </c>
      <c r="S3798" s="1">
        <v>0.37229378322793061</v>
      </c>
      <c r="T3798" s="1">
        <v>3.387655050206746</v>
      </c>
    </row>
    <row r="3799" spans="1:20" x14ac:dyDescent="0.3">
      <c r="A3799" s="25">
        <v>42129</v>
      </c>
      <c r="B3799" s="1">
        <v>3.8728917425318961</v>
      </c>
      <c r="C3799" s="1">
        <v>0.32356207186552849</v>
      </c>
      <c r="D3799" s="1">
        <v>0.81348619243898579</v>
      </c>
      <c r="E3799" s="1">
        <v>1.986803369580334</v>
      </c>
      <c r="F3799" s="1">
        <v>13.22568418689209</v>
      </c>
      <c r="G3799" s="1">
        <v>26.345395360789961</v>
      </c>
      <c r="H3799" s="1">
        <v>1.1122489083712179</v>
      </c>
      <c r="I3799" s="1">
        <v>6.9912486702982637</v>
      </c>
      <c r="J3799" s="1">
        <v>0.75723558096400445</v>
      </c>
      <c r="K3799" s="1">
        <v>23.317768590622091</v>
      </c>
      <c r="L3799" s="1">
        <v>21.274012607251478</v>
      </c>
      <c r="M3799" s="1">
        <v>3.9465354129327578E-2</v>
      </c>
      <c r="N3799" s="1">
        <v>2.117492917876779</v>
      </c>
      <c r="O3799" s="1"/>
      <c r="P3799" s="1">
        <v>5.7040591107284717</v>
      </c>
      <c r="Q3799" s="1">
        <v>6.356379082550812</v>
      </c>
      <c r="R3799" s="1">
        <v>0.78784591316795738</v>
      </c>
      <c r="S3799" s="1">
        <v>0.37229378322793061</v>
      </c>
      <c r="T3799" s="1">
        <v>3.4288836385115311</v>
      </c>
    </row>
    <row r="3800" spans="1:20" x14ac:dyDescent="0.3">
      <c r="A3800" s="25">
        <v>42130</v>
      </c>
      <c r="B3800" s="1">
        <v>3.9032005884184842</v>
      </c>
      <c r="C3800" s="1">
        <v>0.32208941642724997</v>
      </c>
      <c r="D3800" s="1">
        <v>0.79771739260240082</v>
      </c>
      <c r="E3800" s="1">
        <v>1.994977134884091</v>
      </c>
      <c r="F3800" s="1">
        <v>12.568684900222349</v>
      </c>
      <c r="G3800" s="1">
        <v>26.268635700443109</v>
      </c>
      <c r="H3800" s="1">
        <v>1.106040912253603</v>
      </c>
      <c r="I3800" s="1">
        <v>6.9164281609847329</v>
      </c>
      <c r="J3800" s="1">
        <v>0.7461833791138629</v>
      </c>
      <c r="K3800" s="1">
        <v>23.359850065589569</v>
      </c>
      <c r="L3800" s="1">
        <v>20.818803321837152</v>
      </c>
      <c r="M3800" s="1">
        <v>3.9002386106585601E-2</v>
      </c>
      <c r="N3800" s="1">
        <v>2.0401663930216398</v>
      </c>
      <c r="O3800" s="1"/>
      <c r="P3800" s="1">
        <v>5.5990007096815111</v>
      </c>
      <c r="Q3800" s="1">
        <v>6.5485806097496804</v>
      </c>
      <c r="R3800" s="1">
        <v>0.78679179260691967</v>
      </c>
      <c r="S3800" s="1">
        <v>0.37229378322793061</v>
      </c>
      <c r="T3800" s="1">
        <v>3.372888363851164</v>
      </c>
    </row>
    <row r="3801" spans="1:20" x14ac:dyDescent="0.3">
      <c r="A3801" s="25">
        <v>42131</v>
      </c>
      <c r="B3801" s="1">
        <v>3.8476184482807492</v>
      </c>
      <c r="C3801" s="1">
        <v>0.31701722828973528</v>
      </c>
      <c r="D3801" s="1">
        <v>0.79699635387545242</v>
      </c>
      <c r="E3801" s="1">
        <v>2.0083497499587821</v>
      </c>
      <c r="F3801" s="1">
        <v>12.19258452342538</v>
      </c>
      <c r="G3801" s="1">
        <v>26.23395339728178</v>
      </c>
      <c r="H3801" s="1">
        <v>1.1239079951312481</v>
      </c>
      <c r="I3801" s="1">
        <v>6.8680446470505956</v>
      </c>
      <c r="J3801" s="1">
        <v>0.7400657428490397</v>
      </c>
      <c r="K3801" s="1">
        <v>23.318176444163999</v>
      </c>
      <c r="L3801" s="1">
        <v>20.943875062773181</v>
      </c>
      <c r="M3801" s="1">
        <v>3.7981406495903293E-2</v>
      </c>
      <c r="N3801" s="1">
        <v>2.0348248105655808</v>
      </c>
      <c r="O3801" s="1"/>
      <c r="P3801" s="1">
        <v>5.5915008371772412</v>
      </c>
      <c r="Q3801" s="1">
        <v>6.744214307271081</v>
      </c>
      <c r="R3801" s="1">
        <v>0.79870445600765261</v>
      </c>
      <c r="S3801" s="1">
        <v>0.37229378322793061</v>
      </c>
      <c r="T3801" s="1">
        <v>3.362138216184301</v>
      </c>
    </row>
    <row r="3802" spans="1:20" x14ac:dyDescent="0.3">
      <c r="A3802" s="25">
        <v>42132</v>
      </c>
      <c r="B3802" s="1">
        <v>3.854580963675287</v>
      </c>
      <c r="C3802" s="1">
        <v>0.31883929208148287</v>
      </c>
      <c r="D3802" s="1">
        <v>0.81051031826217768</v>
      </c>
      <c r="E3802" s="1">
        <v>1.982150295976036</v>
      </c>
      <c r="F3802" s="1">
        <v>11.804130727258871</v>
      </c>
      <c r="G3802" s="1">
        <v>26.754983749544461</v>
      </c>
      <c r="H3802" s="1">
        <v>1.1465573399659059</v>
      </c>
      <c r="I3802" s="1">
        <v>6.9262928530390724</v>
      </c>
      <c r="J3802" s="1">
        <v>0.73727613385266677</v>
      </c>
      <c r="K3802" s="1">
        <v>23.63573154061935</v>
      </c>
      <c r="L3802" s="1">
        <v>21.09166528580073</v>
      </c>
      <c r="M3802" s="1">
        <v>3.8429496510272297E-2</v>
      </c>
      <c r="N3802" s="1">
        <v>2.026557654462009</v>
      </c>
      <c r="O3802" s="1"/>
      <c r="P3802" s="1">
        <v>5.6267022732358711</v>
      </c>
      <c r="Q3802" s="1">
        <v>6.6206561825937102</v>
      </c>
      <c r="R3802" s="1">
        <v>0.82652580722964897</v>
      </c>
      <c r="S3802" s="1">
        <v>0.37229378322793061</v>
      </c>
      <c r="T3802" s="1">
        <v>3.3756054341405921</v>
      </c>
    </row>
    <row r="3803" spans="1:20" x14ac:dyDescent="0.3">
      <c r="A3803" s="25">
        <v>42135</v>
      </c>
      <c r="B3803" s="1">
        <v>3.878165106273038</v>
      </c>
      <c r="C3803" s="1">
        <v>0.31778474906074999</v>
      </c>
      <c r="D3803" s="1">
        <v>0.79181526731694352</v>
      </c>
      <c r="E3803" s="1">
        <v>1.941751053897895</v>
      </c>
      <c r="F3803" s="1">
        <v>12.116947940238081</v>
      </c>
      <c r="G3803" s="1">
        <v>26.691451399176479</v>
      </c>
      <c r="H3803" s="1">
        <v>1.1144394561308379</v>
      </c>
      <c r="I3803" s="1">
        <v>7.0923948324182886</v>
      </c>
      <c r="J3803" s="1">
        <v>0.71192133965177062</v>
      </c>
      <c r="K3803" s="1">
        <v>23.724993183837071</v>
      </c>
      <c r="L3803" s="1">
        <v>21.019538304651729</v>
      </c>
      <c r="M3803" s="1">
        <v>3.8409683234917377E-2</v>
      </c>
      <c r="N3803" s="1">
        <v>2.0409515095914048</v>
      </c>
      <c r="O3803" s="1"/>
      <c r="P3803" s="1">
        <v>5.6762888884092542</v>
      </c>
      <c r="Q3803" s="1">
        <v>6.668706564335646</v>
      </c>
      <c r="R3803" s="1">
        <v>0.81500038309326794</v>
      </c>
      <c r="S3803" s="1">
        <v>0.37229378322793061</v>
      </c>
      <c r="T3803" s="1">
        <v>3.378440637920864</v>
      </c>
    </row>
    <row r="3804" spans="1:20" x14ac:dyDescent="0.3">
      <c r="A3804" s="25">
        <v>42136</v>
      </c>
      <c r="B3804" s="1">
        <v>3.8437075594154808</v>
      </c>
      <c r="C3804" s="1">
        <v>0.31759891693630282</v>
      </c>
      <c r="D3804" s="1">
        <v>0.78066252581635276</v>
      </c>
      <c r="E3804" s="1">
        <v>1.9354663313347711</v>
      </c>
      <c r="F3804" s="1">
        <v>11.72131531691956</v>
      </c>
      <c r="G3804" s="1">
        <v>26.407830762796181</v>
      </c>
      <c r="H3804" s="1">
        <v>1.188180855475117</v>
      </c>
      <c r="I3804" s="1">
        <v>7.1868534537168474</v>
      </c>
      <c r="J3804" s="1">
        <v>0.71318498816149967</v>
      </c>
      <c r="K3804" s="1">
        <v>23.46142997451819</v>
      </c>
      <c r="L3804" s="1">
        <v>20.841560509685241</v>
      </c>
      <c r="M3804" s="1">
        <v>3.7913846454071233E-2</v>
      </c>
      <c r="N3804" s="1">
        <v>2.050820847580344</v>
      </c>
      <c r="O3804" s="1"/>
      <c r="P3804" s="1">
        <v>5.5731839823567961</v>
      </c>
      <c r="Q3804" s="1">
        <v>6.6995960956205529</v>
      </c>
      <c r="R3804" s="1">
        <v>0.82111986339315679</v>
      </c>
      <c r="S3804" s="1">
        <v>0.37229378322793061</v>
      </c>
      <c r="T3804" s="1">
        <v>3.354518606024822</v>
      </c>
    </row>
    <row r="3805" spans="1:20" x14ac:dyDescent="0.3">
      <c r="A3805" s="25">
        <v>42137</v>
      </c>
      <c r="B3805" s="1">
        <v>3.714284468066249</v>
      </c>
      <c r="C3805" s="1">
        <v>0.31151541751389078</v>
      </c>
      <c r="D3805" s="1">
        <v>0.78520785673176707</v>
      </c>
      <c r="E3805" s="1">
        <v>1.936089433001112</v>
      </c>
      <c r="F3805" s="1">
        <v>11.3463857564573</v>
      </c>
      <c r="G3805" s="1">
        <v>26.33926298720619</v>
      </c>
      <c r="H3805" s="1">
        <v>1.158302866539487</v>
      </c>
      <c r="I3805" s="1">
        <v>7.2024469268954698</v>
      </c>
      <c r="J3805" s="1">
        <v>0.71109651810916508</v>
      </c>
      <c r="K3805" s="1">
        <v>23.17067267698588</v>
      </c>
      <c r="L3805" s="1">
        <v>20.623876310034699</v>
      </c>
      <c r="M3805" s="1">
        <v>3.8390431388337969E-2</v>
      </c>
      <c r="N3805" s="1">
        <v>2.0744669829551108</v>
      </c>
      <c r="O3805" s="1"/>
      <c r="P3805" s="1">
        <v>5.5711327044949019</v>
      </c>
      <c r="Q3805" s="1">
        <v>6.5485806097496813</v>
      </c>
      <c r="R3805" s="1">
        <v>0.83286467143983567</v>
      </c>
      <c r="S3805" s="1">
        <v>0.37229378322793061</v>
      </c>
      <c r="T3805" s="1">
        <v>3.3297105729474441</v>
      </c>
    </row>
    <row r="3806" spans="1:20" x14ac:dyDescent="0.3">
      <c r="A3806" s="25">
        <v>42138</v>
      </c>
      <c r="B3806" s="1">
        <v>3.7879993975974839</v>
      </c>
      <c r="C3806" s="1">
        <v>0.31085359041472949</v>
      </c>
      <c r="D3806" s="1">
        <v>0.8086838418422978</v>
      </c>
      <c r="E3806" s="1">
        <v>1.910574667391379</v>
      </c>
      <c r="F3806" s="1">
        <v>11.249539923726291</v>
      </c>
      <c r="G3806" s="1">
        <v>26.4318477994393</v>
      </c>
      <c r="H3806" s="1">
        <v>1.2042675107769689</v>
      </c>
      <c r="I3806" s="1">
        <v>7.1659488958606321</v>
      </c>
      <c r="J3806" s="1">
        <v>0.73559397549831318</v>
      </c>
      <c r="K3806" s="1">
        <v>23.30642997955356</v>
      </c>
      <c r="L3806" s="1">
        <v>20.848668389857831</v>
      </c>
      <c r="M3806" s="1">
        <v>3.8610976315316639E-2</v>
      </c>
      <c r="N3806" s="1">
        <v>2.06794627305033</v>
      </c>
      <c r="O3806" s="1"/>
      <c r="P3806" s="1">
        <v>5.5221367506614847</v>
      </c>
      <c r="Q3806" s="1">
        <v>6.7098926058947699</v>
      </c>
      <c r="R3806" s="1">
        <v>0.83522556169086337</v>
      </c>
      <c r="S3806" s="1">
        <v>0.37229378322793061</v>
      </c>
      <c r="T3806" s="1">
        <v>3.3464855286473849</v>
      </c>
    </row>
    <row r="3807" spans="1:20" x14ac:dyDescent="0.3">
      <c r="A3807" s="25">
        <v>42139</v>
      </c>
      <c r="B3807" s="1">
        <v>3.8189850368013598</v>
      </c>
      <c r="C3807" s="1">
        <v>0.32419938663076209</v>
      </c>
      <c r="D3807" s="1">
        <v>0.80921829034737447</v>
      </c>
      <c r="E3807" s="1">
        <v>1.942688093705244</v>
      </c>
      <c r="F3807" s="1">
        <v>11.20537530332779</v>
      </c>
      <c r="G3807" s="1">
        <v>26.534227445599409</v>
      </c>
      <c r="H3807" s="1">
        <v>1.248930130748334</v>
      </c>
      <c r="I3807" s="1">
        <v>7.1196654607315262</v>
      </c>
      <c r="J3807" s="1">
        <v>0.72671428833045959</v>
      </c>
      <c r="K3807" s="1">
        <v>23.621094713170042</v>
      </c>
      <c r="L3807" s="1">
        <v>21.218318696970861</v>
      </c>
      <c r="M3807" s="1">
        <v>3.9099315779132247E-2</v>
      </c>
      <c r="N3807" s="1">
        <v>2.0967848906877511</v>
      </c>
      <c r="O3807" s="1"/>
      <c r="P3807" s="1">
        <v>5.6368634307948637</v>
      </c>
      <c r="Q3807" s="1">
        <v>6.7339177967657369</v>
      </c>
      <c r="R3807" s="1">
        <v>0.82518518198854884</v>
      </c>
      <c r="S3807" s="1">
        <v>0.37229378322793061</v>
      </c>
      <c r="T3807" s="1">
        <v>3.3814530419374029</v>
      </c>
    </row>
    <row r="3808" spans="1:20" x14ac:dyDescent="0.3">
      <c r="A3808" s="25">
        <v>42142</v>
      </c>
      <c r="B3808" s="1">
        <v>3.7609244613950499</v>
      </c>
      <c r="C3808" s="1">
        <v>0.31929062357024679</v>
      </c>
      <c r="D3808" s="1">
        <v>0.79650317041598018</v>
      </c>
      <c r="E3808" s="1">
        <v>1.918545521884782</v>
      </c>
      <c r="F3808" s="1">
        <v>10.75115945020381</v>
      </c>
      <c r="G3808" s="1">
        <v>26.2584498771566</v>
      </c>
      <c r="H3808" s="1">
        <v>1.2187688747396741</v>
      </c>
      <c r="I3808" s="1">
        <v>7.1466149066299236</v>
      </c>
      <c r="J3808" s="1">
        <v>0.71991554161534688</v>
      </c>
      <c r="K3808" s="1">
        <v>23.384847869251779</v>
      </c>
      <c r="L3808" s="1">
        <v>20.718329073035679</v>
      </c>
      <c r="M3808" s="1">
        <v>3.8385009789983479E-2</v>
      </c>
      <c r="N3808" s="1">
        <v>2.0529453211838922</v>
      </c>
      <c r="O3808" s="1"/>
      <c r="P3808" s="1">
        <v>5.5443364362015108</v>
      </c>
      <c r="Q3808" s="1">
        <v>6.720189116400114</v>
      </c>
      <c r="R3808" s="1">
        <v>0.81023689689648304</v>
      </c>
      <c r="S3808" s="1">
        <v>0.37229378322793061</v>
      </c>
      <c r="T3808" s="1">
        <v>3.3197873597164929</v>
      </c>
    </row>
    <row r="3809" spans="1:20" x14ac:dyDescent="0.3">
      <c r="A3809" s="25">
        <v>42143</v>
      </c>
      <c r="B3809" s="1">
        <v>3.7645943947882681</v>
      </c>
      <c r="C3809" s="1">
        <v>0.31674966497518309</v>
      </c>
      <c r="D3809" s="1">
        <v>0.80042266193725176</v>
      </c>
      <c r="E3809" s="1">
        <v>1.888622894064613</v>
      </c>
      <c r="F3809" s="1">
        <v>10.596154612186741</v>
      </c>
      <c r="G3809" s="1">
        <v>26.464229415280521</v>
      </c>
      <c r="H3809" s="1">
        <v>1.202539271150447</v>
      </c>
      <c r="I3809" s="1">
        <v>7.0420792129004646</v>
      </c>
      <c r="J3809" s="1">
        <v>0.71492425629980672</v>
      </c>
      <c r="K3809" s="1">
        <v>23.098158307608909</v>
      </c>
      <c r="L3809" s="1">
        <v>20.413118638276131</v>
      </c>
      <c r="M3809" s="1">
        <v>3.8489327391361287E-2</v>
      </c>
      <c r="N3809" s="1">
        <v>1.9541420270722161</v>
      </c>
      <c r="O3809" s="1"/>
      <c r="P3809" s="1">
        <v>5.7408106382905872</v>
      </c>
      <c r="Q3809" s="1">
        <v>6.6584100540614273</v>
      </c>
      <c r="R3809" s="1">
        <v>0.80812153428743461</v>
      </c>
      <c r="S3809" s="1">
        <v>0.37229378322793061</v>
      </c>
      <c r="T3809" s="1">
        <v>3.2780862374483299</v>
      </c>
    </row>
    <row r="3810" spans="1:20" x14ac:dyDescent="0.3">
      <c r="A3810" s="25">
        <v>42144</v>
      </c>
      <c r="B3810" s="1">
        <v>3.732580637071413</v>
      </c>
      <c r="C3810" s="1">
        <v>0.31617838369044121</v>
      </c>
      <c r="D3810" s="1">
        <v>0.79471101117903487</v>
      </c>
      <c r="E3810" s="1">
        <v>1.881366221500492</v>
      </c>
      <c r="F3810" s="1">
        <v>10.483703338317319</v>
      </c>
      <c r="G3810" s="1">
        <v>26.03185448020351</v>
      </c>
      <c r="H3810" s="1">
        <v>1.209008240467496</v>
      </c>
      <c r="I3810" s="1">
        <v>6.9667396325467212</v>
      </c>
      <c r="J3810" s="1">
        <v>0.70653108453469637</v>
      </c>
      <c r="K3810" s="1">
        <v>22.895675716602621</v>
      </c>
      <c r="L3810" s="1">
        <v>20.023137600753429</v>
      </c>
      <c r="M3810" s="1">
        <v>3.834929759885055E-2</v>
      </c>
      <c r="N3810" s="1">
        <v>1.951093913586923</v>
      </c>
      <c r="O3810" s="1"/>
      <c r="P3810" s="1">
        <v>5.719984311136221</v>
      </c>
      <c r="Q3810" s="1">
        <v>6.3495147421368738</v>
      </c>
      <c r="R3810" s="1">
        <v>0.81965511498481491</v>
      </c>
      <c r="S3810" s="1">
        <v>0.37229378322793061</v>
      </c>
      <c r="T3810" s="1">
        <v>3.2428233904312012</v>
      </c>
    </row>
    <row r="3811" spans="1:20" x14ac:dyDescent="0.3">
      <c r="A3811" s="25">
        <v>42145</v>
      </c>
      <c r="B3811" s="1">
        <v>3.6137051679602319</v>
      </c>
      <c r="C3811" s="1">
        <v>0.31380462117519908</v>
      </c>
      <c r="D3811" s="1">
        <v>0.79841168525372785</v>
      </c>
      <c r="E3811" s="1">
        <v>1.894783532128562</v>
      </c>
      <c r="F3811" s="1">
        <v>10.623894172987731</v>
      </c>
      <c r="G3811" s="1">
        <v>26.022624162929379</v>
      </c>
      <c r="H3811" s="1">
        <v>1.2841500089060189</v>
      </c>
      <c r="I3811" s="1">
        <v>6.917878730911041</v>
      </c>
      <c r="J3811" s="1">
        <v>0.70985989768340407</v>
      </c>
      <c r="K3811" s="1">
        <v>22.903465019725932</v>
      </c>
      <c r="L3811" s="1">
        <v>19.728374282480651</v>
      </c>
      <c r="M3811" s="1">
        <v>3.8503332949261462E-2</v>
      </c>
      <c r="N3811" s="1">
        <v>2.023910283642536</v>
      </c>
      <c r="O3811" s="1"/>
      <c r="P3811" s="1">
        <v>5.8539225564875794</v>
      </c>
      <c r="Q3811" s="1">
        <v>6.5485806097496804</v>
      </c>
      <c r="R3811" s="1">
        <v>0.81877903789730389</v>
      </c>
      <c r="S3811" s="1">
        <v>0.37229378322793061</v>
      </c>
      <c r="T3811" s="1">
        <v>3.2552864737153122</v>
      </c>
    </row>
    <row r="3812" spans="1:20" x14ac:dyDescent="0.3">
      <c r="A3812" s="25">
        <v>42146</v>
      </c>
      <c r="B3812" s="1">
        <v>3.6045424453426338</v>
      </c>
      <c r="C3812" s="1">
        <v>0.30788721672892227</v>
      </c>
      <c r="D3812" s="1">
        <v>0.79051850830320047</v>
      </c>
      <c r="E3812" s="1">
        <v>1.869977840984701</v>
      </c>
      <c r="F3812" s="1">
        <v>10.63574418931513</v>
      </c>
      <c r="G3812" s="1">
        <v>25.824032373222561</v>
      </c>
      <c r="H3812" s="1">
        <v>1.279444091164315</v>
      </c>
      <c r="I3812" s="1">
        <v>7.0033274440479367</v>
      </c>
      <c r="J3812" s="1">
        <v>0.70474279975667242</v>
      </c>
      <c r="K3812" s="1">
        <v>22.41812229039996</v>
      </c>
      <c r="L3812" s="1">
        <v>19.27915876565844</v>
      </c>
      <c r="M3812" s="1">
        <v>3.8066510653415313E-2</v>
      </c>
      <c r="N3812" s="1">
        <v>1.97780553183179</v>
      </c>
      <c r="O3812" s="1"/>
      <c r="P3812" s="1">
        <v>6.0065098045574059</v>
      </c>
      <c r="Q3812" s="1">
        <v>6.284303509706783</v>
      </c>
      <c r="R3812" s="1">
        <v>0.81148914370022662</v>
      </c>
      <c r="S3812" s="1">
        <v>0.37229378322793061</v>
      </c>
      <c r="T3812" s="1">
        <v>3.2118724158299021</v>
      </c>
    </row>
    <row r="3813" spans="1:20" x14ac:dyDescent="0.3">
      <c r="A3813" s="25">
        <v>42149</v>
      </c>
      <c r="B3813" s="1">
        <v>3.6860525625294849</v>
      </c>
      <c r="C3813" s="1">
        <v>0.30669803956613972</v>
      </c>
      <c r="D3813" s="1">
        <v>0.78554986281030936</v>
      </c>
      <c r="E3813" s="1">
        <v>1.884936516730001</v>
      </c>
      <c r="F3813" s="1">
        <v>10.768783556462621</v>
      </c>
      <c r="G3813" s="1">
        <v>26.024073240236891</v>
      </c>
      <c r="H3813" s="1">
        <v>1.285571374472217</v>
      </c>
      <c r="I3813" s="1">
        <v>7.0738793289264734</v>
      </c>
      <c r="J3813" s="1">
        <v>0.70273350922145272</v>
      </c>
      <c r="K3813" s="1">
        <v>22.527995513367991</v>
      </c>
      <c r="L3813" s="1">
        <v>19.442322549819981</v>
      </c>
      <c r="M3813" s="1">
        <v>3.818319843875901E-2</v>
      </c>
      <c r="N3813" s="1">
        <v>1.9451294508960519</v>
      </c>
      <c r="O3813" s="1"/>
      <c r="P3813" s="1">
        <v>6.0014418576500637</v>
      </c>
      <c r="Q3813" s="1">
        <v>6.4009972942013409</v>
      </c>
      <c r="R3813" s="1">
        <v>0.80872017544681674</v>
      </c>
      <c r="S3813" s="1">
        <v>0.37229378322793061</v>
      </c>
      <c r="T3813" s="1">
        <v>3.2255759007678821</v>
      </c>
    </row>
    <row r="3814" spans="1:20" x14ac:dyDescent="0.3">
      <c r="A3814" s="25">
        <v>42150</v>
      </c>
      <c r="B3814" s="1">
        <v>3.6185216947396022</v>
      </c>
      <c r="C3814" s="1">
        <v>0.30149083380542852</v>
      </c>
      <c r="D3814" s="1">
        <v>0.76547587599106826</v>
      </c>
      <c r="E3814" s="1">
        <v>1.835394037901386</v>
      </c>
      <c r="F3814" s="1">
        <v>10.792303520615571</v>
      </c>
      <c r="G3814" s="1">
        <v>25.56156159798941</v>
      </c>
      <c r="H3814" s="1">
        <v>1.235468095106522</v>
      </c>
      <c r="I3814" s="1">
        <v>7.1470648733402351</v>
      </c>
      <c r="J3814" s="1">
        <v>0.69383562870017657</v>
      </c>
      <c r="K3814" s="1">
        <v>22.222853585308108</v>
      </c>
      <c r="L3814" s="1">
        <v>19.009330342919672</v>
      </c>
      <c r="M3814" s="1">
        <v>3.7851244291661909E-2</v>
      </c>
      <c r="N3814" s="1">
        <v>1.890198120842687</v>
      </c>
      <c r="O3814" s="1"/>
      <c r="P3814" s="1">
        <v>5.8308446574738886</v>
      </c>
      <c r="Q3814" s="1">
        <v>6.2396852980562523</v>
      </c>
      <c r="R3814" s="1">
        <v>0.80069503105360929</v>
      </c>
      <c r="S3814" s="1">
        <v>0.37229378322793061</v>
      </c>
      <c r="T3814" s="1">
        <v>3.1676904902540008</v>
      </c>
    </row>
    <row r="3815" spans="1:20" x14ac:dyDescent="0.3">
      <c r="A3815" s="25">
        <v>42151</v>
      </c>
      <c r="B3815" s="1">
        <v>3.6974849369910832</v>
      </c>
      <c r="C3815" s="1">
        <v>0.30565991788691199</v>
      </c>
      <c r="D3815" s="1">
        <v>0.78017302243914233</v>
      </c>
      <c r="E3815" s="1">
        <v>1.8353817774700609</v>
      </c>
      <c r="F3815" s="1">
        <v>10.86917986044179</v>
      </c>
      <c r="G3815" s="1">
        <v>25.768019957677339</v>
      </c>
      <c r="H3815" s="1">
        <v>1.2021947272318669</v>
      </c>
      <c r="I3815" s="1">
        <v>7.2886780116443166</v>
      </c>
      <c r="J3815" s="1">
        <v>0.70748703343593522</v>
      </c>
      <c r="K3815" s="1">
        <v>22.470771438499099</v>
      </c>
      <c r="L3815" s="1">
        <v>19.419533114320551</v>
      </c>
      <c r="M3815" s="1">
        <v>3.8048520884273553E-2</v>
      </c>
      <c r="N3815" s="1">
        <v>1.9052265004761451</v>
      </c>
      <c r="O3815" s="1"/>
      <c r="P3815" s="1">
        <v>5.7667024718031756</v>
      </c>
      <c r="Q3815" s="1">
        <v>6.4730728668142454</v>
      </c>
      <c r="R3815" s="1">
        <v>0.80542996051775184</v>
      </c>
      <c r="S3815" s="1">
        <v>0.37229378322793061</v>
      </c>
      <c r="T3815" s="1">
        <v>3.2035440047253538</v>
      </c>
    </row>
    <row r="3816" spans="1:20" x14ac:dyDescent="0.3">
      <c r="A3816" s="25">
        <v>42152</v>
      </c>
      <c r="B3816" s="1">
        <v>3.650343452801593</v>
      </c>
      <c r="C3816" s="1">
        <v>0.30555395440200078</v>
      </c>
      <c r="D3816" s="1">
        <v>0.77176715923459349</v>
      </c>
      <c r="E3816" s="1">
        <v>1.821585208251346</v>
      </c>
      <c r="F3816" s="1">
        <v>10.61341828463978</v>
      </c>
      <c r="G3816" s="1">
        <v>25.743032300927489</v>
      </c>
      <c r="H3816" s="1">
        <v>1.189473207424248</v>
      </c>
      <c r="I3816" s="1">
        <v>7.2261463773021291</v>
      </c>
      <c r="J3816" s="1">
        <v>0.7185169780422298</v>
      </c>
      <c r="K3816" s="1">
        <v>22.44670093333902</v>
      </c>
      <c r="L3816" s="1">
        <v>19.213707269888399</v>
      </c>
      <c r="M3816" s="1">
        <v>3.8272083041351102E-2</v>
      </c>
      <c r="N3816" s="1">
        <v>1.9113191361576629</v>
      </c>
      <c r="O3816" s="1"/>
      <c r="P3816" s="1">
        <v>5.8795169000097109</v>
      </c>
      <c r="Q3816" s="1">
        <v>6.4456155058518716</v>
      </c>
      <c r="R3816" s="1">
        <v>0.81663983704817034</v>
      </c>
      <c r="S3816" s="1">
        <v>0.37229378322793061</v>
      </c>
      <c r="T3816" s="1">
        <v>3.188186650915549</v>
      </c>
    </row>
    <row r="3817" spans="1:20" x14ac:dyDescent="0.3">
      <c r="A3817" s="25">
        <v>42153</v>
      </c>
      <c r="B3817" s="1">
        <v>3.539855258581432</v>
      </c>
      <c r="C3817" s="1">
        <v>0.30238745541074641</v>
      </c>
      <c r="D3817" s="1">
        <v>0.7547980726008221</v>
      </c>
      <c r="E3817" s="1">
        <v>1.8076805255896671</v>
      </c>
      <c r="F3817" s="1">
        <v>10.339659130396971</v>
      </c>
      <c r="G3817" s="1">
        <v>25.342503638276138</v>
      </c>
      <c r="H3817" s="1">
        <v>1.1817651904164741</v>
      </c>
      <c r="I3817" s="1">
        <v>7.1988781668123991</v>
      </c>
      <c r="J3817" s="1">
        <v>0.70059696924018744</v>
      </c>
      <c r="K3817" s="1">
        <v>21.760835012177449</v>
      </c>
      <c r="L3817" s="1">
        <v>18.707480993444431</v>
      </c>
      <c r="M3817" s="1">
        <v>3.8629852416026511E-2</v>
      </c>
      <c r="N3817" s="1">
        <v>1.864918129759666</v>
      </c>
      <c r="O3817" s="1"/>
      <c r="P3817" s="1">
        <v>5.7049651859264987</v>
      </c>
      <c r="Q3817" s="1">
        <v>6.3666755928250298</v>
      </c>
      <c r="R3817" s="1">
        <v>0.74903501014615392</v>
      </c>
      <c r="S3817" s="1">
        <v>0.37229378322793061</v>
      </c>
      <c r="T3817" s="1">
        <v>3.1163614884819988</v>
      </c>
    </row>
    <row r="3818" spans="1:20" x14ac:dyDescent="0.3">
      <c r="A3818" s="25">
        <v>42156</v>
      </c>
      <c r="B3818" s="1">
        <v>3.6385055437026961</v>
      </c>
      <c r="C3818" s="1">
        <v>0.30556704660407902</v>
      </c>
      <c r="D3818" s="1">
        <v>0.751066700337922</v>
      </c>
      <c r="E3818" s="1">
        <v>1.802420190641399</v>
      </c>
      <c r="F3818" s="1">
        <v>10.39228721772572</v>
      </c>
      <c r="G3818" s="1">
        <v>25.629789242430419</v>
      </c>
      <c r="H3818" s="1">
        <v>1.1753973903207979</v>
      </c>
      <c r="I3818" s="1">
        <v>7.1462954207751768</v>
      </c>
      <c r="J3818" s="1">
        <v>0.71705187643562995</v>
      </c>
      <c r="K3818" s="1">
        <v>22.036034931943639</v>
      </c>
      <c r="L3818" s="1">
        <v>18.65864972549409</v>
      </c>
      <c r="M3818" s="1">
        <v>3.8375479433127198E-2</v>
      </c>
      <c r="N3818" s="1">
        <v>1.872071847585123</v>
      </c>
      <c r="O3818" s="1"/>
      <c r="P3818" s="1">
        <v>5.63781681916302</v>
      </c>
      <c r="Q3818" s="1">
        <v>6.3941329537874028</v>
      </c>
      <c r="R3818" s="1">
        <v>0.77701427824792857</v>
      </c>
      <c r="S3818" s="1">
        <v>0.37229378322793061</v>
      </c>
      <c r="T3818" s="1">
        <v>3.1323685764914502</v>
      </c>
    </row>
    <row r="3819" spans="1:20" x14ac:dyDescent="0.3">
      <c r="A3819" s="25">
        <v>42157</v>
      </c>
      <c r="B3819" s="1">
        <v>3.6332835799460201</v>
      </c>
      <c r="C3819" s="1">
        <v>0.31019429391814279</v>
      </c>
      <c r="D3819" s="1">
        <v>0.76346752909124793</v>
      </c>
      <c r="E3819" s="1">
        <v>1.8392997274350029</v>
      </c>
      <c r="F3819" s="1">
        <v>11.034826893616639</v>
      </c>
      <c r="G3819" s="1">
        <v>25.833482782451451</v>
      </c>
      <c r="H3819" s="1">
        <v>1.2071667085925859</v>
      </c>
      <c r="I3819" s="1">
        <v>7.1164579678154372</v>
      </c>
      <c r="J3819" s="1">
        <v>0.73569848179382835</v>
      </c>
      <c r="K3819" s="1">
        <v>22.510063882531909</v>
      </c>
      <c r="L3819" s="1">
        <v>19.101727982307921</v>
      </c>
      <c r="M3819" s="1">
        <v>3.9119740909197953E-2</v>
      </c>
      <c r="N3819" s="1">
        <v>1.93747129386983</v>
      </c>
      <c r="O3819" s="1"/>
      <c r="P3819" s="1">
        <v>5.7653932766920839</v>
      </c>
      <c r="Q3819" s="1">
        <v>6.3014643603949372</v>
      </c>
      <c r="R3819" s="1">
        <v>0.77499015667947413</v>
      </c>
      <c r="S3819" s="1">
        <v>0.37229378322793061</v>
      </c>
      <c r="T3819" s="1">
        <v>3.2035440047253552</v>
      </c>
    </row>
    <row r="3820" spans="1:20" x14ac:dyDescent="0.3">
      <c r="A3820" s="25">
        <v>42158</v>
      </c>
      <c r="B3820" s="1">
        <v>3.5892433919275231</v>
      </c>
      <c r="C3820" s="1">
        <v>0.3050223549495033</v>
      </c>
      <c r="D3820" s="1">
        <v>0.74940701121636488</v>
      </c>
      <c r="E3820" s="1">
        <v>1.82187153902501</v>
      </c>
      <c r="F3820" s="1">
        <v>10.80518680218813</v>
      </c>
      <c r="G3820" s="1">
        <v>25.540029777490329</v>
      </c>
      <c r="H3820" s="1">
        <v>1.168339806360372</v>
      </c>
      <c r="I3820" s="1">
        <v>7.0805413805357347</v>
      </c>
      <c r="J3820" s="1">
        <v>0.73605405948349312</v>
      </c>
      <c r="K3820" s="1">
        <v>22.274972345250191</v>
      </c>
      <c r="L3820" s="1">
        <v>18.61145689951735</v>
      </c>
      <c r="M3820" s="1">
        <v>3.9463766821373931E-2</v>
      </c>
      <c r="N3820" s="1">
        <v>1.933406286197715</v>
      </c>
      <c r="O3820" s="1"/>
      <c r="P3820" s="1">
        <v>5.7438349075439934</v>
      </c>
      <c r="Q3820" s="1">
        <v>6.3426504019540619</v>
      </c>
      <c r="R3820" s="1">
        <v>0.7699889933407178</v>
      </c>
      <c r="S3820" s="1">
        <v>0.37229378322793061</v>
      </c>
      <c r="T3820" s="1">
        <v>3.1613703484938132</v>
      </c>
    </row>
    <row r="3821" spans="1:20" x14ac:dyDescent="0.3">
      <c r="A3821" s="25">
        <v>42160</v>
      </c>
      <c r="B3821" s="1">
        <v>3.5823220245713761</v>
      </c>
      <c r="C3821" s="1">
        <v>0.30633246622987659</v>
      </c>
      <c r="D3821" s="1">
        <v>0.73977529031843237</v>
      </c>
      <c r="E3821" s="1">
        <v>1.803989083870609</v>
      </c>
      <c r="F3821" s="1">
        <v>10.66511586500666</v>
      </c>
      <c r="G3821" s="1">
        <v>25.861012370826501</v>
      </c>
      <c r="H3821" s="1">
        <v>1.1858091140564839</v>
      </c>
      <c r="I3821" s="1">
        <v>7.2178582216873579</v>
      </c>
      <c r="J3821" s="1">
        <v>0.71430976399705659</v>
      </c>
      <c r="K3821" s="1">
        <v>21.96720961996493</v>
      </c>
      <c r="L3821" s="1">
        <v>18.22439091445889</v>
      </c>
      <c r="M3821" s="1">
        <v>3.8164779777515027E-2</v>
      </c>
      <c r="N3821" s="1">
        <v>1.8983320907664241</v>
      </c>
      <c r="O3821" s="1"/>
      <c r="P3821" s="1">
        <v>5.6341136858959713</v>
      </c>
      <c r="Q3821" s="1">
        <v>6.1435845343412554</v>
      </c>
      <c r="R3821" s="1">
        <v>0.77382790489871645</v>
      </c>
      <c r="S3821" s="1">
        <v>0.37229378322793061</v>
      </c>
      <c r="T3821" s="1">
        <v>3.1289427052569549</v>
      </c>
    </row>
    <row r="3822" spans="1:20" x14ac:dyDescent="0.3">
      <c r="A3822" s="25">
        <v>42163</v>
      </c>
      <c r="B3822" s="1">
        <v>3.5558609339890319</v>
      </c>
      <c r="C3822" s="1">
        <v>0.30567778726203032</v>
      </c>
      <c r="D3822" s="1">
        <v>0.7436044697536951</v>
      </c>
      <c r="E3822" s="1">
        <v>1.833688398635962</v>
      </c>
      <c r="F3822" s="1">
        <v>10.3858393225598</v>
      </c>
      <c r="G3822" s="1">
        <v>25.782552001045079</v>
      </c>
      <c r="H3822" s="1">
        <v>1.1973514444235001</v>
      </c>
      <c r="I3822" s="1">
        <v>7.1423805560497362</v>
      </c>
      <c r="J3822" s="1">
        <v>0.71913868571103656</v>
      </c>
      <c r="K3822" s="1">
        <v>22.062554559323861</v>
      </c>
      <c r="L3822" s="1">
        <v>18.180095848818372</v>
      </c>
      <c r="M3822" s="1">
        <v>3.7475992097586563E-2</v>
      </c>
      <c r="N3822" s="1">
        <v>1.89754969188932</v>
      </c>
      <c r="O3822" s="1"/>
      <c r="P3822" s="1">
        <v>5.5738212458223328</v>
      </c>
      <c r="Q3822" s="1">
        <v>6.1229915135616926</v>
      </c>
      <c r="R3822" s="1">
        <v>0.77409743896399752</v>
      </c>
      <c r="S3822" s="1">
        <v>0.37229378322793061</v>
      </c>
      <c r="T3822" s="1">
        <v>3.119255759007693</v>
      </c>
    </row>
    <row r="3823" spans="1:20" x14ac:dyDescent="0.3">
      <c r="A3823" s="25">
        <v>42164</v>
      </c>
      <c r="B3823" s="1">
        <v>3.5391198338424772</v>
      </c>
      <c r="C3823" s="1">
        <v>0.29682868371868859</v>
      </c>
      <c r="D3823" s="1">
        <v>0.73393375542618133</v>
      </c>
      <c r="E3823" s="1">
        <v>1.824672531631663</v>
      </c>
      <c r="F3823" s="1">
        <v>10.350296944516719</v>
      </c>
      <c r="G3823" s="1">
        <v>25.798851573674661</v>
      </c>
      <c r="H3823" s="1">
        <v>1.228740915318022</v>
      </c>
      <c r="I3823" s="1">
        <v>7.1865378378330211</v>
      </c>
      <c r="J3823" s="1">
        <v>0.70611139521111566</v>
      </c>
      <c r="K3823" s="1">
        <v>21.8485664833076</v>
      </c>
      <c r="L3823" s="1">
        <v>18.081975762163712</v>
      </c>
      <c r="M3823" s="1">
        <v>3.7496568132090562E-2</v>
      </c>
      <c r="N3823" s="1">
        <v>1.94644290880518</v>
      </c>
      <c r="O3823" s="1"/>
      <c r="P3823" s="1">
        <v>5.5101649536910573</v>
      </c>
      <c r="Q3823" s="1">
        <v>6.1229915135616926</v>
      </c>
      <c r="R3823" s="1">
        <v>0.77357975422245995</v>
      </c>
      <c r="S3823" s="1">
        <v>0.37229378322793061</v>
      </c>
      <c r="T3823" s="1">
        <v>3.119610159480227</v>
      </c>
    </row>
    <row r="3824" spans="1:20" x14ac:dyDescent="0.3">
      <c r="A3824" s="25">
        <v>42165</v>
      </c>
      <c r="B3824" s="1">
        <v>3.5602324793395419</v>
      </c>
      <c r="C3824" s="1">
        <v>0.30027462941497901</v>
      </c>
      <c r="D3824" s="1">
        <v>0.74846072504856553</v>
      </c>
      <c r="E3824" s="1">
        <v>1.8421596325613809</v>
      </c>
      <c r="F3824" s="1">
        <v>10.75054041544192</v>
      </c>
      <c r="G3824" s="1">
        <v>26.343544955405541</v>
      </c>
      <c r="H3824" s="1">
        <v>1.2542825928994401</v>
      </c>
      <c r="I3824" s="1">
        <v>7.1176531604999713</v>
      </c>
      <c r="J3824" s="1">
        <v>0.71309662771549098</v>
      </c>
      <c r="K3824" s="1">
        <v>22.40115618963301</v>
      </c>
      <c r="L3824" s="1">
        <v>18.64435826872791</v>
      </c>
      <c r="M3824" s="1">
        <v>3.8025547586077998E-2</v>
      </c>
      <c r="N3824" s="1">
        <v>1.9566003227820801</v>
      </c>
      <c r="O3824" s="1"/>
      <c r="P3824" s="1">
        <v>5.5855725990125062</v>
      </c>
      <c r="Q3824" s="1">
        <v>6.2602783188358142</v>
      </c>
      <c r="R3824" s="1">
        <v>0.77738252824067888</v>
      </c>
      <c r="S3824" s="1">
        <v>0.37229378322793061</v>
      </c>
      <c r="T3824" s="1">
        <v>3.1822799763733172</v>
      </c>
    </row>
    <row r="3825" spans="1:20" x14ac:dyDescent="0.3">
      <c r="A3825" s="25">
        <v>42166</v>
      </c>
      <c r="B3825" s="1">
        <v>3.5296200383442669</v>
      </c>
      <c r="C3825" s="1">
        <v>0.29570635535247652</v>
      </c>
      <c r="D3825" s="1">
        <v>0.73749949356940259</v>
      </c>
      <c r="E3825" s="1">
        <v>1.8286984511996089</v>
      </c>
      <c r="F3825" s="1">
        <v>10.887677015283449</v>
      </c>
      <c r="G3825" s="1">
        <v>26.160944032836539</v>
      </c>
      <c r="H3825" s="1">
        <v>1.296999336618744</v>
      </c>
      <c r="I3825" s="1">
        <v>7.035203665403535</v>
      </c>
      <c r="J3825" s="1">
        <v>0.71187550641119612</v>
      </c>
      <c r="K3825" s="1">
        <v>22.08426274752885</v>
      </c>
      <c r="L3825" s="1">
        <v>18.595517178141691</v>
      </c>
      <c r="M3825" s="1">
        <v>3.7473583502560352E-2</v>
      </c>
      <c r="N3825" s="1">
        <v>1.9582406707843709</v>
      </c>
      <c r="O3825" s="1"/>
      <c r="P3825" s="1">
        <v>5.5873444746205072</v>
      </c>
      <c r="Q3825" s="1">
        <v>6.1126950030563494</v>
      </c>
      <c r="R3825" s="1">
        <v>0.77677365959426059</v>
      </c>
      <c r="S3825" s="1">
        <v>0.37229378322793061</v>
      </c>
      <c r="T3825" s="1">
        <v>3.1711754282339202</v>
      </c>
    </row>
    <row r="3826" spans="1:20" x14ac:dyDescent="0.3">
      <c r="A3826" s="25">
        <v>42167</v>
      </c>
      <c r="B3826" s="1">
        <v>3.482114170224361</v>
      </c>
      <c r="C3826" s="1">
        <v>0.28769339522224852</v>
      </c>
      <c r="D3826" s="1">
        <v>0.72683798546958878</v>
      </c>
      <c r="E3826" s="1">
        <v>1.804652873151666</v>
      </c>
      <c r="F3826" s="1">
        <v>10.793201651179469</v>
      </c>
      <c r="G3826" s="1">
        <v>26.0578561511002</v>
      </c>
      <c r="H3826" s="1">
        <v>1.301692861394721</v>
      </c>
      <c r="I3826" s="1">
        <v>6.9955831963736053</v>
      </c>
      <c r="J3826" s="1">
        <v>0.7118554786871899</v>
      </c>
      <c r="K3826" s="1">
        <v>21.966432703144651</v>
      </c>
      <c r="L3826" s="1">
        <v>18.36723375887744</v>
      </c>
      <c r="M3826" s="1">
        <v>3.7262745338284782E-2</v>
      </c>
      <c r="N3826" s="1">
        <v>1.95581536637527</v>
      </c>
      <c r="O3826" s="1"/>
      <c r="P3826" s="1">
        <v>5.7391738662013099</v>
      </c>
      <c r="Q3826" s="1">
        <v>5.9788403681047608</v>
      </c>
      <c r="R3826" s="1">
        <v>0.77964640846081712</v>
      </c>
      <c r="S3826" s="1">
        <v>0.37229378322793061</v>
      </c>
      <c r="T3826" s="1">
        <v>3.151033668044906</v>
      </c>
    </row>
    <row r="3827" spans="1:20" x14ac:dyDescent="0.3">
      <c r="A3827" s="25">
        <v>42170</v>
      </c>
      <c r="B3827" s="1">
        <v>3.476258789379346</v>
      </c>
      <c r="C3827" s="1">
        <v>0.28488681583865039</v>
      </c>
      <c r="D3827" s="1">
        <v>0.72364455822182361</v>
      </c>
      <c r="E3827" s="1">
        <v>1.82106146668832</v>
      </c>
      <c r="F3827" s="1">
        <v>10.496520062183</v>
      </c>
      <c r="G3827" s="1">
        <v>25.82542093931859</v>
      </c>
      <c r="H3827" s="1">
        <v>1.3166006690065859</v>
      </c>
      <c r="I3827" s="1">
        <v>6.9989756993419716</v>
      </c>
      <c r="J3827" s="1">
        <v>0.70358375220267333</v>
      </c>
      <c r="K3827" s="1">
        <v>21.985513036866578</v>
      </c>
      <c r="L3827" s="1">
        <v>18.370536773566329</v>
      </c>
      <c r="M3827" s="1">
        <v>3.7251992259127113E-2</v>
      </c>
      <c r="N3827" s="1">
        <v>1.953860313063194</v>
      </c>
      <c r="O3827" s="1"/>
      <c r="P3827" s="1">
        <v>5.7607422849079404</v>
      </c>
      <c r="Q3827" s="1">
        <v>5.6905380769597693</v>
      </c>
      <c r="R3827" s="1">
        <v>0.77836132985413475</v>
      </c>
      <c r="S3827" s="1">
        <v>0.37229378322793061</v>
      </c>
      <c r="T3827" s="1">
        <v>3.1386296515062169</v>
      </c>
    </row>
    <row r="3828" spans="1:20" x14ac:dyDescent="0.3">
      <c r="A3828" s="25">
        <v>42171</v>
      </c>
      <c r="B3828" s="1">
        <v>3.4597102384726428</v>
      </c>
      <c r="C3828" s="1">
        <v>0.28572260900098329</v>
      </c>
      <c r="D3828" s="1">
        <v>0.72767015079844954</v>
      </c>
      <c r="E3828" s="1">
        <v>1.8004307527556309</v>
      </c>
      <c r="F3828" s="1">
        <v>10.216592498637381</v>
      </c>
      <c r="G3828" s="1">
        <v>26.348616536463769</v>
      </c>
      <c r="H3828" s="1">
        <v>1.320514040444543</v>
      </c>
      <c r="I3828" s="1">
        <v>6.9187255719719252</v>
      </c>
      <c r="J3828" s="1">
        <v>0.69327924741968594</v>
      </c>
      <c r="K3828" s="1">
        <v>22.199959376006891</v>
      </c>
      <c r="L3828" s="1">
        <v>18.926717742039411</v>
      </c>
      <c r="M3828" s="1">
        <v>3.7350661651854578E-2</v>
      </c>
      <c r="N3828" s="1">
        <v>1.998015459210523</v>
      </c>
      <c r="O3828" s="1"/>
      <c r="P3828" s="1">
        <v>5.7170249258316543</v>
      </c>
      <c r="Q3828" s="1">
        <v>5.6630807159973946</v>
      </c>
      <c r="R3828" s="1">
        <v>0.77766808049915759</v>
      </c>
      <c r="S3828" s="1">
        <v>0.37229378322793061</v>
      </c>
      <c r="T3828" s="1">
        <v>3.1720023626698319</v>
      </c>
    </row>
    <row r="3829" spans="1:20" x14ac:dyDescent="0.3">
      <c r="A3829" s="25">
        <v>42172</v>
      </c>
      <c r="B3829" s="1">
        <v>3.4578075547207021</v>
      </c>
      <c r="C3829" s="1">
        <v>0.28496889806424103</v>
      </c>
      <c r="D3829" s="1">
        <v>0.72450916815654864</v>
      </c>
      <c r="E3829" s="1">
        <v>1.8046282535461391</v>
      </c>
      <c r="F3829" s="1">
        <v>10.06241271877534</v>
      </c>
      <c r="G3829" s="1">
        <v>26.282666913677009</v>
      </c>
      <c r="H3829" s="1">
        <v>1.3156147308863531</v>
      </c>
      <c r="I3829" s="1">
        <v>6.8337726167780479</v>
      </c>
      <c r="J3829" s="1">
        <v>0.68088317694843215</v>
      </c>
      <c r="K3829" s="1">
        <v>22.099235748438488</v>
      </c>
      <c r="L3829" s="1">
        <v>18.574046702868412</v>
      </c>
      <c r="M3829" s="1">
        <v>3.7987352329272701E-2</v>
      </c>
      <c r="N3829" s="1">
        <v>1.977570094690646</v>
      </c>
      <c r="O3829" s="1"/>
      <c r="P3829" s="1">
        <v>5.7112746803746868</v>
      </c>
      <c r="Q3829" s="1">
        <v>5.5944373134758978</v>
      </c>
      <c r="R3829" s="1">
        <v>0.77276971202868394</v>
      </c>
      <c r="S3829" s="1">
        <v>0.37229378322793061</v>
      </c>
      <c r="T3829" s="1">
        <v>3.1451860602480961</v>
      </c>
    </row>
    <row r="3830" spans="1:20" x14ac:dyDescent="0.3">
      <c r="A3830" s="25">
        <v>42173</v>
      </c>
      <c r="B3830" s="1">
        <v>3.5402469924712991</v>
      </c>
      <c r="C3830" s="1">
        <v>0.28745963488890108</v>
      </c>
      <c r="D3830" s="1">
        <v>0.74634175181405582</v>
      </c>
      <c r="E3830" s="1">
        <v>1.818501083382734</v>
      </c>
      <c r="F3830" s="1">
        <v>10.415680326373749</v>
      </c>
      <c r="G3830" s="1">
        <v>26.437045740370561</v>
      </c>
      <c r="H3830" s="1">
        <v>1.2984398236469801</v>
      </c>
      <c r="I3830" s="1">
        <v>6.8673262625445686</v>
      </c>
      <c r="J3830" s="1">
        <v>0.69054220531189725</v>
      </c>
      <c r="K3830" s="1">
        <v>22.532228742987989</v>
      </c>
      <c r="L3830" s="1">
        <v>19.11366396978762</v>
      </c>
      <c r="M3830" s="1">
        <v>3.8954627790364203E-2</v>
      </c>
      <c r="N3830" s="1">
        <v>2.01226132833188</v>
      </c>
      <c r="O3830" s="1"/>
      <c r="P3830" s="1">
        <v>5.7800890917688914</v>
      </c>
      <c r="Q3830" s="1">
        <v>5.5978694835673037</v>
      </c>
      <c r="R3830" s="1">
        <v>0.78213064565716561</v>
      </c>
      <c r="S3830" s="1">
        <v>0.37229378322793061</v>
      </c>
      <c r="T3830" s="1">
        <v>3.2036621382161989</v>
      </c>
    </row>
    <row r="3831" spans="1:20" x14ac:dyDescent="0.3">
      <c r="A3831" s="25">
        <v>42174</v>
      </c>
      <c r="B3831" s="1">
        <v>3.5091888072638131</v>
      </c>
      <c r="C3831" s="1">
        <v>0.29004211385633999</v>
      </c>
      <c r="D3831" s="1">
        <v>0.73691799515922185</v>
      </c>
      <c r="E3831" s="1">
        <v>1.8013742224442399</v>
      </c>
      <c r="F3831" s="1">
        <v>10.39958061652122</v>
      </c>
      <c r="G3831" s="1">
        <v>26.405007603301399</v>
      </c>
      <c r="H3831" s="1">
        <v>1.266430265990063</v>
      </c>
      <c r="I3831" s="1">
        <v>7.0404190505967303</v>
      </c>
      <c r="J3831" s="1">
        <v>0.69210348150211964</v>
      </c>
      <c r="K3831" s="1">
        <v>22.264839537090431</v>
      </c>
      <c r="L3831" s="1">
        <v>18.847684218315059</v>
      </c>
      <c r="M3831" s="1">
        <v>3.8537113432384432E-2</v>
      </c>
      <c r="N3831" s="1">
        <v>1.970778299517997</v>
      </c>
      <c r="O3831" s="1"/>
      <c r="P3831" s="1">
        <v>5.7828747026886962</v>
      </c>
      <c r="Q3831" s="1">
        <v>5.5120652303576509</v>
      </c>
      <c r="R3831" s="1">
        <v>0.78547074039539255</v>
      </c>
      <c r="S3831" s="1">
        <v>0.37229378322793061</v>
      </c>
      <c r="T3831" s="1">
        <v>3.174778499704682</v>
      </c>
    </row>
    <row r="3832" spans="1:20" x14ac:dyDescent="0.3">
      <c r="A3832" s="25">
        <v>42177</v>
      </c>
      <c r="B3832" s="1">
        <v>3.562394628138585</v>
      </c>
      <c r="C3832" s="1">
        <v>0.28860883659531961</v>
      </c>
      <c r="D3832" s="1">
        <v>0.73636232565593385</v>
      </c>
      <c r="E3832" s="1">
        <v>1.801807381403655</v>
      </c>
      <c r="F3832" s="1">
        <v>10.13814865645814</v>
      </c>
      <c r="G3832" s="1">
        <v>26.61007110238743</v>
      </c>
      <c r="H3832" s="1">
        <v>1.286549387140778</v>
      </c>
      <c r="I3832" s="1">
        <v>6.966082760438927</v>
      </c>
      <c r="J3832" s="1">
        <v>0.69632105527047206</v>
      </c>
      <c r="K3832" s="1">
        <v>22.371013787461219</v>
      </c>
      <c r="L3832" s="1">
        <v>19.00048204985681</v>
      </c>
      <c r="M3832" s="1">
        <v>3.8165424179973838E-2</v>
      </c>
      <c r="N3832" s="1">
        <v>1.9729283693345661</v>
      </c>
      <c r="O3832" s="1"/>
      <c r="P3832" s="1">
        <v>5.6970348292954327</v>
      </c>
      <c r="Q3832" s="1">
        <v>5.6115981639329284</v>
      </c>
      <c r="R3832" s="1">
        <v>0.79324339754277184</v>
      </c>
      <c r="S3832" s="1">
        <v>0.37229378322793061</v>
      </c>
      <c r="T3832" s="1">
        <v>3.1815121086828269</v>
      </c>
    </row>
    <row r="3833" spans="1:20" x14ac:dyDescent="0.3">
      <c r="A3833" s="25">
        <v>42178</v>
      </c>
      <c r="B3833" s="1">
        <v>3.5166658696940578</v>
      </c>
      <c r="C3833" s="1">
        <v>0.28982935090309009</v>
      </c>
      <c r="D3833" s="1">
        <v>0.73924110266448895</v>
      </c>
      <c r="E3833" s="1">
        <v>1.795951078728705</v>
      </c>
      <c r="F3833" s="1">
        <v>10.175719146169371</v>
      </c>
      <c r="G3833" s="1">
        <v>26.442358902065699</v>
      </c>
      <c r="H3833" s="1">
        <v>1.269241660142826</v>
      </c>
      <c r="I3833" s="1">
        <v>7.0768421576294411</v>
      </c>
      <c r="J3833" s="1">
        <v>0.68370957659155596</v>
      </c>
      <c r="K3833" s="1">
        <v>22.416557482244851</v>
      </c>
      <c r="L3833" s="1">
        <v>19.157339070817951</v>
      </c>
      <c r="M3833" s="1">
        <v>3.7724965148598508E-2</v>
      </c>
      <c r="N3833" s="1">
        <v>1.950355831859909</v>
      </c>
      <c r="O3833" s="1"/>
      <c r="P3833" s="1">
        <v>5.6679175811227553</v>
      </c>
      <c r="Q3833" s="1">
        <v>5.4983365497609</v>
      </c>
      <c r="R3833" s="1">
        <v>0.79314930433483244</v>
      </c>
      <c r="S3833" s="1">
        <v>0.37229378322793061</v>
      </c>
      <c r="T3833" s="1">
        <v>3.1761370348493951</v>
      </c>
    </row>
    <row r="3834" spans="1:20" x14ac:dyDescent="0.3">
      <c r="A3834" s="25">
        <v>42179</v>
      </c>
      <c r="B3834" s="1">
        <v>3.4077089163146068</v>
      </c>
      <c r="C3834" s="1">
        <v>0.29033804791305629</v>
      </c>
      <c r="D3834" s="1">
        <v>0.73688438849702154</v>
      </c>
      <c r="E3834" s="1">
        <v>1.7917754842586451</v>
      </c>
      <c r="F3834" s="1">
        <v>10.105296083495491</v>
      </c>
      <c r="G3834" s="1">
        <v>26.36414455443127</v>
      </c>
      <c r="H3834" s="1">
        <v>1.3092643659951679</v>
      </c>
      <c r="I3834" s="1">
        <v>7.1137977577284177</v>
      </c>
      <c r="J3834" s="1">
        <v>0.68497394658777466</v>
      </c>
      <c r="K3834" s="1">
        <v>22.316869789236879</v>
      </c>
      <c r="L3834" s="1">
        <v>19.28286441777864</v>
      </c>
      <c r="M3834" s="1">
        <v>3.8541206826840951E-2</v>
      </c>
      <c r="N3834" s="1">
        <v>1.974951282163943</v>
      </c>
      <c r="O3834" s="1"/>
      <c r="P3834" s="1">
        <v>5.574012183364216</v>
      </c>
      <c r="Q3834" s="1">
        <v>5.4468539976964321</v>
      </c>
      <c r="R3834" s="1">
        <v>0.78733042962348165</v>
      </c>
      <c r="S3834" s="1">
        <v>0.37229378322793061</v>
      </c>
      <c r="T3834" s="1">
        <v>3.1802717070289579</v>
      </c>
    </row>
    <row r="3835" spans="1:20" x14ac:dyDescent="0.3">
      <c r="A3835" s="25">
        <v>42180</v>
      </c>
      <c r="B3835" s="1">
        <v>3.3251846354985082</v>
      </c>
      <c r="C3835" s="1">
        <v>0.29074985902031347</v>
      </c>
      <c r="D3835" s="1">
        <v>0.73337934098529112</v>
      </c>
      <c r="E3835" s="1">
        <v>1.7894560501145791</v>
      </c>
      <c r="F3835" s="1">
        <v>9.8358727106300208</v>
      </c>
      <c r="G3835" s="1">
        <v>26.082761918903518</v>
      </c>
      <c r="H3835" s="1">
        <v>1.307203455060316</v>
      </c>
      <c r="I3835" s="1">
        <v>7.1221071575159058</v>
      </c>
      <c r="J3835" s="1">
        <v>0.685553740918319</v>
      </c>
      <c r="K3835" s="1">
        <v>22.353274174188169</v>
      </c>
      <c r="L3835" s="1">
        <v>19.050562483928388</v>
      </c>
      <c r="M3835" s="1">
        <v>3.891027339359495E-2</v>
      </c>
      <c r="N3835" s="1">
        <v>1.906324627722074</v>
      </c>
      <c r="O3835" s="1"/>
      <c r="P3835" s="1">
        <v>5.5500530846230411</v>
      </c>
      <c r="Q3835" s="1">
        <v>5.4022357860459032</v>
      </c>
      <c r="R3835" s="1">
        <v>0.77697729593156384</v>
      </c>
      <c r="S3835" s="1">
        <v>0.37229378322793061</v>
      </c>
      <c r="T3835" s="1">
        <v>3.1408741878322659</v>
      </c>
    </row>
    <row r="3836" spans="1:20" x14ac:dyDescent="0.3">
      <c r="A3836" s="25">
        <v>42181</v>
      </c>
      <c r="B3836" s="1">
        <v>3.3916339541704499</v>
      </c>
      <c r="C3836" s="1">
        <v>0.29530574678700222</v>
      </c>
      <c r="D3836" s="1">
        <v>0.73917868268979037</v>
      </c>
      <c r="E3836" s="1">
        <v>1.796941986171473</v>
      </c>
      <c r="F3836" s="1">
        <v>9.9948712343918746</v>
      </c>
      <c r="G3836" s="1">
        <v>26.4919155881291</v>
      </c>
      <c r="H3836" s="1">
        <v>1.2327054621150271</v>
      </c>
      <c r="I3836" s="1">
        <v>7.207732481180841</v>
      </c>
      <c r="J3836" s="1">
        <v>0.69925887325001423</v>
      </c>
      <c r="K3836" s="1">
        <v>22.635683633005481</v>
      </c>
      <c r="L3836" s="1">
        <v>19.344126089033651</v>
      </c>
      <c r="M3836" s="1">
        <v>3.9555919927130832E-2</v>
      </c>
      <c r="N3836" s="1">
        <v>1.975790389509738</v>
      </c>
      <c r="O3836" s="1"/>
      <c r="P3836" s="1">
        <v>5.6713443239510211</v>
      </c>
      <c r="Q3836" s="1">
        <v>5.6184625043468657</v>
      </c>
      <c r="R3836" s="1">
        <v>0.77859305743691787</v>
      </c>
      <c r="S3836" s="1">
        <v>0.37229378322793061</v>
      </c>
      <c r="T3836" s="1">
        <v>3.190549320732444</v>
      </c>
    </row>
    <row r="3837" spans="1:20" x14ac:dyDescent="0.3">
      <c r="A3837" s="25">
        <v>42184</v>
      </c>
      <c r="B3837" s="1">
        <v>3.3609792084490291</v>
      </c>
      <c r="C3837" s="1">
        <v>0.28907600356930718</v>
      </c>
      <c r="D3837" s="1">
        <v>0.72823563232837996</v>
      </c>
      <c r="E3837" s="1">
        <v>1.778046762195628</v>
      </c>
      <c r="F3837" s="1">
        <v>9.7769184615188429</v>
      </c>
      <c r="G3837" s="1">
        <v>26.140249522399039</v>
      </c>
      <c r="H3837" s="1">
        <v>1.181505003616607</v>
      </c>
      <c r="I3837" s="1">
        <v>7.0220688690439514</v>
      </c>
      <c r="J3837" s="1">
        <v>0.68890507654848476</v>
      </c>
      <c r="K3837" s="1">
        <v>22.47034662585693</v>
      </c>
      <c r="L3837" s="1">
        <v>18.992804721288689</v>
      </c>
      <c r="M3837" s="1">
        <v>3.8194072101654257E-2</v>
      </c>
      <c r="N3837" s="1">
        <v>1.913965988968984</v>
      </c>
      <c r="O3837" s="1"/>
      <c r="P3837" s="1">
        <v>5.5205010737840157</v>
      </c>
      <c r="Q3837" s="1">
        <v>5.4880400392555559</v>
      </c>
      <c r="R3837" s="1">
        <v>0.77558480200715751</v>
      </c>
      <c r="S3837" s="1">
        <v>0.37229378322793061</v>
      </c>
      <c r="T3837" s="1">
        <v>3.131364441819271</v>
      </c>
    </row>
    <row r="3838" spans="1:20" x14ac:dyDescent="0.3">
      <c r="A3838" s="25">
        <v>42185</v>
      </c>
      <c r="B3838" s="1">
        <v>3.382781156958985</v>
      </c>
      <c r="C3838" s="1">
        <v>0.29269901211018751</v>
      </c>
      <c r="D3838" s="1">
        <v>0.72981502357709616</v>
      </c>
      <c r="E3838" s="1">
        <v>1.765939078712687</v>
      </c>
      <c r="F3838" s="1">
        <v>9.3620308026894712</v>
      </c>
      <c r="G3838" s="1">
        <v>26.339838410917249</v>
      </c>
      <c r="H3838" s="1">
        <v>1.212905691113678</v>
      </c>
      <c r="I3838" s="1">
        <v>7.0599516890538094</v>
      </c>
      <c r="J3838" s="1">
        <v>0.68211918562537976</v>
      </c>
      <c r="K3838" s="1">
        <v>22.716059585025729</v>
      </c>
      <c r="L3838" s="1">
        <v>19.068050719288081</v>
      </c>
      <c r="M3838" s="1">
        <v>3.8528234242831673E-2</v>
      </c>
      <c r="N3838" s="1">
        <v>1.9101688849492111</v>
      </c>
      <c r="O3838" s="1"/>
      <c r="P3838" s="1">
        <v>5.592822131974442</v>
      </c>
      <c r="Q3838" s="1">
        <v>5.6630807159973946</v>
      </c>
      <c r="R3838" s="1">
        <v>0.77834005287525332</v>
      </c>
      <c r="S3838" s="1">
        <v>0.37229378322793061</v>
      </c>
      <c r="T3838" s="1">
        <v>3.1352628470171449</v>
      </c>
    </row>
    <row r="3839" spans="1:20" x14ac:dyDescent="0.3">
      <c r="A3839" s="25">
        <v>42186</v>
      </c>
      <c r="B3839" s="1">
        <v>3.339876233568166</v>
      </c>
      <c r="C3839" s="1">
        <v>0.29080566113000439</v>
      </c>
      <c r="D3839" s="1">
        <v>0.73596270242245831</v>
      </c>
      <c r="E3839" s="1">
        <v>1.800664338863734</v>
      </c>
      <c r="F3839" s="1">
        <v>9.2262496690798823</v>
      </c>
      <c r="G3839" s="1">
        <v>26.053837017426751</v>
      </c>
      <c r="H3839" s="1">
        <v>1.2104711902608849</v>
      </c>
      <c r="I3839" s="1">
        <v>7.058666269731706</v>
      </c>
      <c r="J3839" s="1">
        <v>0.6923485831321371</v>
      </c>
      <c r="K3839" s="1">
        <v>22.858861016460761</v>
      </c>
      <c r="L3839" s="1">
        <v>19.04595937008434</v>
      </c>
      <c r="M3839" s="1">
        <v>3.8628980770298277E-2</v>
      </c>
      <c r="N3839" s="1">
        <v>1.8470821458205811</v>
      </c>
      <c r="O3839" s="1"/>
      <c r="P3839" s="1">
        <v>5.5638471990931899</v>
      </c>
      <c r="Q3839" s="1">
        <v>5.5738442926963359</v>
      </c>
      <c r="R3839" s="1">
        <v>0.7853893783337188</v>
      </c>
      <c r="S3839" s="1">
        <v>0.37229378322793061</v>
      </c>
      <c r="T3839" s="1">
        <v>3.1161842882457331</v>
      </c>
    </row>
    <row r="3840" spans="1:20" x14ac:dyDescent="0.3">
      <c r="A3840" s="25">
        <v>42187</v>
      </c>
      <c r="B3840" s="1">
        <v>3.3752543611321379</v>
      </c>
      <c r="C3840" s="1">
        <v>0.29183998212657108</v>
      </c>
      <c r="D3840" s="1">
        <v>0.72821813802115987</v>
      </c>
      <c r="E3840" s="1">
        <v>1.8048316338936541</v>
      </c>
      <c r="F3840" s="1">
        <v>9.1726484827747132</v>
      </c>
      <c r="G3840" s="1">
        <v>26.2779809747854</v>
      </c>
      <c r="H3840" s="1">
        <v>1.206456854638337</v>
      </c>
      <c r="I3840" s="1">
        <v>7.0728676932421521</v>
      </c>
      <c r="J3840" s="1">
        <v>0.69436961884441384</v>
      </c>
      <c r="K3840" s="1">
        <v>23.020032895205169</v>
      </c>
      <c r="L3840" s="1">
        <v>19.278307170709329</v>
      </c>
      <c r="M3840" s="1">
        <v>3.9090268689754973E-2</v>
      </c>
      <c r="N3840" s="1">
        <v>1.8620083942940999</v>
      </c>
      <c r="O3840" s="1"/>
      <c r="P3840" s="1">
        <v>5.5340856702826748</v>
      </c>
      <c r="Q3840" s="1">
        <v>5.6871059068683616</v>
      </c>
      <c r="R3840" s="1">
        <v>0.78504622745691466</v>
      </c>
      <c r="S3840" s="1">
        <v>0.37229378322793061</v>
      </c>
      <c r="T3840" s="1">
        <v>3.136798582398125</v>
      </c>
    </row>
    <row r="3841" spans="1:20" x14ac:dyDescent="0.3">
      <c r="A3841" s="25">
        <v>42188</v>
      </c>
      <c r="B3841" s="1">
        <v>3.3833029474288798</v>
      </c>
      <c r="C3841" s="1">
        <v>0.28939648569361143</v>
      </c>
      <c r="D3841" s="1">
        <v>0.72028103740313232</v>
      </c>
      <c r="E3841" s="1">
        <v>1.7947911428846459</v>
      </c>
      <c r="F3841" s="1">
        <v>8.9791116613610242</v>
      </c>
      <c r="G3841" s="1">
        <v>26.286039342252799</v>
      </c>
      <c r="H3841" s="1">
        <v>1.2058227995660999</v>
      </c>
      <c r="I3841" s="1">
        <v>7.1240723799178607</v>
      </c>
      <c r="J3841" s="1">
        <v>0.6902621841153892</v>
      </c>
      <c r="K3841" s="1">
        <v>22.79680141768382</v>
      </c>
      <c r="L3841" s="1">
        <v>19.09251766200693</v>
      </c>
      <c r="M3841" s="1">
        <v>3.870885064669112E-2</v>
      </c>
      <c r="N3841" s="1">
        <v>1.7920255615214391</v>
      </c>
      <c r="O3841" s="1"/>
      <c r="P3841" s="1">
        <v>5.4942962160953499</v>
      </c>
      <c r="Q3841" s="1">
        <v>5.5601156120995858</v>
      </c>
      <c r="R3841" s="1">
        <v>0.78338592832603493</v>
      </c>
      <c r="S3841" s="1">
        <v>0.37229378322793061</v>
      </c>
      <c r="T3841" s="1">
        <v>3.1021264028352191</v>
      </c>
    </row>
    <row r="3842" spans="1:20" x14ac:dyDescent="0.3">
      <c r="A3842" s="25">
        <v>42191</v>
      </c>
      <c r="B3842" s="1">
        <v>3.3630966433456471</v>
      </c>
      <c r="C3842" s="1">
        <v>0.28823036751968573</v>
      </c>
      <c r="D3842" s="1">
        <v>0.71645594264425094</v>
      </c>
      <c r="E3842" s="1">
        <v>1.778492125779968</v>
      </c>
      <c r="F3842" s="1">
        <v>8.9433870565672624</v>
      </c>
      <c r="G3842" s="1">
        <v>26.315853814699729</v>
      </c>
      <c r="H3842" s="1">
        <v>1.1862693292358359</v>
      </c>
      <c r="I3842" s="1">
        <v>6.9832601241697079</v>
      </c>
      <c r="J3842" s="1">
        <v>0.68395423222179774</v>
      </c>
      <c r="K3842" s="1">
        <v>22.711459039483191</v>
      </c>
      <c r="L3842" s="1">
        <v>18.81118592343914</v>
      </c>
      <c r="M3842" s="1">
        <v>3.8831314344988779E-2</v>
      </c>
      <c r="N3842" s="1">
        <v>1.7725430019862261</v>
      </c>
      <c r="O3842" s="1"/>
      <c r="P3842" s="1">
        <v>5.5289933922926284</v>
      </c>
      <c r="Q3842" s="1">
        <v>5.6596485459059886</v>
      </c>
      <c r="R3842" s="1">
        <v>0.78499709946949159</v>
      </c>
      <c r="S3842" s="1">
        <v>0.37229378322793061</v>
      </c>
      <c r="T3842" s="1">
        <v>3.0802717070289578</v>
      </c>
    </row>
    <row r="3843" spans="1:20" x14ac:dyDescent="0.3">
      <c r="A3843" s="25">
        <v>42192</v>
      </c>
      <c r="B3843" s="1">
        <v>3.3581863803856442</v>
      </c>
      <c r="C3843" s="1">
        <v>0.28640171962664951</v>
      </c>
      <c r="D3843" s="1">
        <v>0.72038139806089529</v>
      </c>
      <c r="E3843" s="1">
        <v>1.757386561652502</v>
      </c>
      <c r="F3843" s="1">
        <v>9.0629195437522281</v>
      </c>
      <c r="G3843" s="1">
        <v>26.689744387819172</v>
      </c>
      <c r="H3843" s="1">
        <v>1.1588878880303011</v>
      </c>
      <c r="I3843" s="1">
        <v>6.9090395072432216</v>
      </c>
      <c r="J3843" s="1">
        <v>0.6813386006421609</v>
      </c>
      <c r="K3843" s="1">
        <v>22.71439917668733</v>
      </c>
      <c r="L3843" s="1">
        <v>18.784044579678302</v>
      </c>
      <c r="M3843" s="1">
        <v>3.8641378316339542E-2</v>
      </c>
      <c r="N3843" s="1">
        <v>1.804131775593143</v>
      </c>
      <c r="O3843" s="1"/>
      <c r="P3843" s="1">
        <v>5.5263440212059542</v>
      </c>
      <c r="Q3843" s="1">
        <v>5.7832066705833594</v>
      </c>
      <c r="R3843" s="1">
        <v>0.78124186938045004</v>
      </c>
      <c r="S3843" s="1">
        <v>0.37229378322793061</v>
      </c>
      <c r="T3843" s="1">
        <v>3.0917306556408901</v>
      </c>
    </row>
    <row r="3844" spans="1:20" x14ac:dyDescent="0.3">
      <c r="A3844" s="25">
        <v>42193</v>
      </c>
      <c r="B3844" s="1">
        <v>3.3415322581800351</v>
      </c>
      <c r="C3844" s="1">
        <v>0.29002231184556088</v>
      </c>
      <c r="D3844" s="1">
        <v>0.72244873944122412</v>
      </c>
      <c r="E3844" s="1">
        <v>1.725203157764418</v>
      </c>
      <c r="F3844" s="1">
        <v>8.7061548782633373</v>
      </c>
      <c r="G3844" s="1">
        <v>26.64566988735637</v>
      </c>
      <c r="H3844" s="1">
        <v>1.1643858577088511</v>
      </c>
      <c r="I3844" s="1">
        <v>6.8888088224006268</v>
      </c>
      <c r="J3844" s="1">
        <v>0.68014564953667911</v>
      </c>
      <c r="K3844" s="1">
        <v>22.477024637400621</v>
      </c>
      <c r="L3844" s="1">
        <v>18.52142789846679</v>
      </c>
      <c r="M3844" s="1">
        <v>3.8034583805263117E-2</v>
      </c>
      <c r="N3844" s="1">
        <v>1.7789931241696999</v>
      </c>
      <c r="O3844" s="1"/>
      <c r="P3844" s="1">
        <v>5.6623370478706523</v>
      </c>
      <c r="Q3844" s="1">
        <v>5.8690109237930139</v>
      </c>
      <c r="R3844" s="1">
        <v>0.77162350311032823</v>
      </c>
      <c r="S3844" s="1">
        <v>0.37229378322793061</v>
      </c>
      <c r="T3844" s="1">
        <v>3.058535144713542</v>
      </c>
    </row>
    <row r="3845" spans="1:20" x14ac:dyDescent="0.3">
      <c r="A3845" s="25">
        <v>42195</v>
      </c>
      <c r="B3845" s="1">
        <v>3.3889973714291162</v>
      </c>
      <c r="C3845" s="1">
        <v>0.28973138905830748</v>
      </c>
      <c r="D3845" s="1">
        <v>0.73030739066771522</v>
      </c>
      <c r="E3845" s="1">
        <v>1.7776277774118321</v>
      </c>
      <c r="F3845" s="1">
        <v>8.6336059746788401</v>
      </c>
      <c r="G3845" s="1">
        <v>26.86673861667412</v>
      </c>
      <c r="H3845" s="1">
        <v>1.1941769778122031</v>
      </c>
      <c r="I3845" s="1">
        <v>6.9513813352907272</v>
      </c>
      <c r="J3845" s="1">
        <v>0.68689315255310435</v>
      </c>
      <c r="K3845" s="1">
        <v>22.823793956335731</v>
      </c>
      <c r="L3845" s="1">
        <v>19.12744061578486</v>
      </c>
      <c r="M3845" s="1">
        <v>3.7455282671735597E-2</v>
      </c>
      <c r="N3845" s="1">
        <v>1.8181204293737281</v>
      </c>
      <c r="O3845" s="1"/>
      <c r="P3845" s="1">
        <v>5.5980691174624244</v>
      </c>
      <c r="Q3845" s="1">
        <v>5.7660458198952034</v>
      </c>
      <c r="R3845" s="1">
        <v>0.77528336440291923</v>
      </c>
      <c r="S3845" s="1">
        <v>0.37229378322793061</v>
      </c>
      <c r="T3845" s="1">
        <v>3.1063201417602042</v>
      </c>
    </row>
    <row r="3846" spans="1:20" x14ac:dyDescent="0.3">
      <c r="A3846" s="25">
        <v>42198</v>
      </c>
      <c r="B3846" s="1">
        <v>3.4094049298315121</v>
      </c>
      <c r="C3846" s="1">
        <v>0.29160000959307741</v>
      </c>
      <c r="D3846" s="1">
        <v>0.72797068185191494</v>
      </c>
      <c r="E3846" s="1">
        <v>1.803927231188297</v>
      </c>
      <c r="F3846" s="1">
        <v>9.2224558940171324</v>
      </c>
      <c r="G3846" s="1">
        <v>26.94129717176811</v>
      </c>
      <c r="H3846" s="1">
        <v>1.219460027444488</v>
      </c>
      <c r="I3846" s="1">
        <v>6.9626997979168204</v>
      </c>
      <c r="J3846" s="1">
        <v>0.68217837579790608</v>
      </c>
      <c r="K3846" s="1">
        <v>22.781089192120142</v>
      </c>
      <c r="L3846" s="1">
        <v>19.362011219322831</v>
      </c>
      <c r="M3846" s="1">
        <v>3.797301436528909E-2</v>
      </c>
      <c r="N3846" s="1">
        <v>1.820852824493695</v>
      </c>
      <c r="O3846" s="1"/>
      <c r="P3846" s="1">
        <v>5.6291020761846564</v>
      </c>
      <c r="Q3846" s="1">
        <v>5.9342221564542319</v>
      </c>
      <c r="R3846" s="1">
        <v>0.76375143260736644</v>
      </c>
      <c r="S3846" s="1">
        <v>0.37229378322793061</v>
      </c>
      <c r="T3846" s="1">
        <v>3.1375664500886149</v>
      </c>
    </row>
    <row r="3847" spans="1:20" x14ac:dyDescent="0.3">
      <c r="A3847" s="25">
        <v>42199</v>
      </c>
      <c r="B3847" s="1">
        <v>3.4474558582677668</v>
      </c>
      <c r="C3847" s="1">
        <v>0.29082279161327618</v>
      </c>
      <c r="D3847" s="1">
        <v>0.72928722793990253</v>
      </c>
      <c r="E3847" s="1">
        <v>1.7927880617085521</v>
      </c>
      <c r="F3847" s="1">
        <v>8.8709264497406313</v>
      </c>
      <c r="G3847" s="1">
        <v>26.889990003752001</v>
      </c>
      <c r="H3847" s="1">
        <v>1.2302484033204319</v>
      </c>
      <c r="I3847" s="1">
        <v>6.946794552108309</v>
      </c>
      <c r="J3847" s="1">
        <v>0.69385300112883441</v>
      </c>
      <c r="K3847" s="1">
        <v>22.95281354396143</v>
      </c>
      <c r="L3847" s="1">
        <v>19.442192396947519</v>
      </c>
      <c r="M3847" s="1">
        <v>3.7956338920071463E-2</v>
      </c>
      <c r="N3847" s="1">
        <v>1.8475202558368551</v>
      </c>
      <c r="O3847" s="1"/>
      <c r="P3847" s="1">
        <v>5.7554006669745901</v>
      </c>
      <c r="Q3847" s="1">
        <v>6.1126950030563512</v>
      </c>
      <c r="R3847" s="1">
        <v>0.77683065236816062</v>
      </c>
      <c r="S3847" s="1">
        <v>0.37229378322793061</v>
      </c>
      <c r="T3847" s="1">
        <v>3.1446544595392951</v>
      </c>
    </row>
    <row r="3848" spans="1:20" x14ac:dyDescent="0.3">
      <c r="A3848" s="25">
        <v>42200</v>
      </c>
      <c r="B3848" s="1">
        <v>3.4369964385137179</v>
      </c>
      <c r="C3848" s="1">
        <v>0.29449857116178718</v>
      </c>
      <c r="D3848" s="1">
        <v>0.73734663411038392</v>
      </c>
      <c r="E3848" s="1">
        <v>1.801653727336572</v>
      </c>
      <c r="F3848" s="1">
        <v>8.6481260884674587</v>
      </c>
      <c r="G3848" s="1">
        <v>26.80505324345387</v>
      </c>
      <c r="H3848" s="1">
        <v>1.2318091798982569</v>
      </c>
      <c r="I3848" s="1">
        <v>6.8542426247363304</v>
      </c>
      <c r="J3848" s="1">
        <v>0.69428046649522956</v>
      </c>
      <c r="K3848" s="1">
        <v>22.972863231284538</v>
      </c>
      <c r="L3848" s="1">
        <v>19.24646464363169</v>
      </c>
      <c r="M3848" s="1">
        <v>3.7828770451425603E-2</v>
      </c>
      <c r="N3848" s="1">
        <v>1.8227159441824401</v>
      </c>
      <c r="O3848" s="1"/>
      <c r="P3848" s="1">
        <v>5.7171566439182397</v>
      </c>
      <c r="Q3848" s="1">
        <v>6.1950670864057251</v>
      </c>
      <c r="R3848" s="1">
        <v>0.7874839980004984</v>
      </c>
      <c r="S3848" s="1">
        <v>0.37229378322793061</v>
      </c>
      <c r="T3848" s="1">
        <v>3.1247489663319699</v>
      </c>
    </row>
    <row r="3849" spans="1:20" x14ac:dyDescent="0.3">
      <c r="A3849" s="25">
        <v>42201</v>
      </c>
      <c r="B3849" s="1">
        <v>3.430700684220052</v>
      </c>
      <c r="C3849" s="1">
        <v>0.29693047883439899</v>
      </c>
      <c r="D3849" s="1">
        <v>0.73333472737438354</v>
      </c>
      <c r="E3849" s="1">
        <v>1.8074808736773329</v>
      </c>
      <c r="F3849" s="1">
        <v>8.8053459276324642</v>
      </c>
      <c r="G3849" s="1">
        <v>26.982843814478262</v>
      </c>
      <c r="H3849" s="1">
        <v>1.213924483514375</v>
      </c>
      <c r="I3849" s="1">
        <v>6.9503875372949411</v>
      </c>
      <c r="J3849" s="1">
        <v>0.69900094305697746</v>
      </c>
      <c r="K3849" s="1">
        <v>23.028951706955159</v>
      </c>
      <c r="L3849" s="1">
        <v>19.1732173947597</v>
      </c>
      <c r="M3849" s="1">
        <v>3.786798175398854E-2</v>
      </c>
      <c r="N3849" s="1">
        <v>1.8314171204796681</v>
      </c>
      <c r="O3849" s="1"/>
      <c r="P3849" s="1">
        <v>5.7056976450123793</v>
      </c>
      <c r="Q3849" s="1">
        <v>6.5108267382819651</v>
      </c>
      <c r="R3849" s="1">
        <v>0.79027970351613352</v>
      </c>
      <c r="S3849" s="1">
        <v>0.37229378322793061</v>
      </c>
      <c r="T3849" s="1">
        <v>3.1346131128174992</v>
      </c>
    </row>
    <row r="3850" spans="1:20" x14ac:dyDescent="0.3">
      <c r="A3850" s="25">
        <v>42202</v>
      </c>
      <c r="B3850" s="1">
        <v>3.3592737289731849</v>
      </c>
      <c r="C3850" s="1">
        <v>0.29354252074077342</v>
      </c>
      <c r="D3850" s="1">
        <v>0.7299232012702197</v>
      </c>
      <c r="E3850" s="1">
        <v>1.786739380027587</v>
      </c>
      <c r="F3850" s="1">
        <v>8.6492164450347548</v>
      </c>
      <c r="G3850" s="1">
        <v>26.954707271287411</v>
      </c>
      <c r="H3850" s="1">
        <v>1.167210974709838</v>
      </c>
      <c r="I3850" s="1">
        <v>6.7240924898624366</v>
      </c>
      <c r="J3850" s="1">
        <v>0.68745789274343583</v>
      </c>
      <c r="K3850" s="1">
        <v>22.860795406528101</v>
      </c>
      <c r="L3850" s="1">
        <v>19.021247905154659</v>
      </c>
      <c r="M3850" s="1">
        <v>3.747775808465046E-2</v>
      </c>
      <c r="N3850" s="1">
        <v>1.763132361612687</v>
      </c>
      <c r="O3850" s="1"/>
      <c r="P3850" s="1">
        <v>5.7320100354529826</v>
      </c>
      <c r="Q3850" s="1">
        <v>6.3598112526422197</v>
      </c>
      <c r="R3850" s="1">
        <v>0.77086977157625591</v>
      </c>
      <c r="S3850" s="1">
        <v>0.37229378322793061</v>
      </c>
      <c r="T3850" s="1">
        <v>3.091612522150045</v>
      </c>
    </row>
    <row r="3851" spans="1:20" x14ac:dyDescent="0.3">
      <c r="A3851" s="25">
        <v>42205</v>
      </c>
      <c r="B3851" s="1">
        <v>3.3422794892941199</v>
      </c>
      <c r="C3851" s="1">
        <v>0.28926547178005191</v>
      </c>
      <c r="D3851" s="1">
        <v>0.72317620799661053</v>
      </c>
      <c r="E3851" s="1">
        <v>1.774936021274063</v>
      </c>
      <c r="F3851" s="1">
        <v>8.5281217111555083</v>
      </c>
      <c r="G3851" s="1">
        <v>26.65724584881487</v>
      </c>
      <c r="H3851" s="1">
        <v>1.1338572992929461</v>
      </c>
      <c r="I3851" s="1">
        <v>6.7703422482052851</v>
      </c>
      <c r="J3851" s="1">
        <v>0.67969125332879621</v>
      </c>
      <c r="K3851" s="1">
        <v>22.691544464891201</v>
      </c>
      <c r="L3851" s="1">
        <v>18.793874628777221</v>
      </c>
      <c r="M3851" s="1">
        <v>3.7062987915557982E-2</v>
      </c>
      <c r="N3851" s="1">
        <v>1.685858362241947</v>
      </c>
      <c r="O3851" s="1"/>
      <c r="P3851" s="1">
        <v>5.6842375329323369</v>
      </c>
      <c r="Q3851" s="1">
        <v>6.3838364435131876</v>
      </c>
      <c r="R3851" s="1">
        <v>0.77532362485566098</v>
      </c>
      <c r="S3851" s="1">
        <v>0.37229378322793061</v>
      </c>
      <c r="T3851" s="1">
        <v>3.0478440637921</v>
      </c>
    </row>
    <row r="3852" spans="1:20" x14ac:dyDescent="0.3">
      <c r="A3852" s="25">
        <v>42206</v>
      </c>
      <c r="B3852" s="1">
        <v>3.3168059493299551</v>
      </c>
      <c r="C3852" s="1">
        <v>0.28981780770587329</v>
      </c>
      <c r="D3852" s="1">
        <v>0.72934338928768583</v>
      </c>
      <c r="E3852" s="1">
        <v>1.7653512124215021</v>
      </c>
      <c r="F3852" s="1">
        <v>8.5916124826366538</v>
      </c>
      <c r="G3852" s="1">
        <v>26.611322574129499</v>
      </c>
      <c r="H3852" s="1">
        <v>1.1036600505615559</v>
      </c>
      <c r="I3852" s="1">
        <v>6.7375761953370992</v>
      </c>
      <c r="J3852" s="1">
        <v>0.68530131927421667</v>
      </c>
      <c r="K3852" s="1">
        <v>22.693561220435871</v>
      </c>
      <c r="L3852" s="1">
        <v>18.64469093913538</v>
      </c>
      <c r="M3852" s="1">
        <v>3.7039365254430211E-2</v>
      </c>
      <c r="N3852" s="1">
        <v>1.6861289087133171</v>
      </c>
      <c r="O3852" s="1"/>
      <c r="P3852" s="1">
        <v>5.7108251621045243</v>
      </c>
      <c r="Q3852" s="1">
        <v>6.3838364435131876</v>
      </c>
      <c r="R3852" s="1">
        <v>0.77551106411397497</v>
      </c>
      <c r="S3852" s="1">
        <v>0.37229378322793061</v>
      </c>
      <c r="T3852" s="1">
        <v>3.0404016538688872</v>
      </c>
    </row>
    <row r="3853" spans="1:20" x14ac:dyDescent="0.3">
      <c r="A3853" s="25">
        <v>42207</v>
      </c>
      <c r="B3853" s="1">
        <v>3.3262770208913741</v>
      </c>
      <c r="C3853" s="1">
        <v>0.29010793508037658</v>
      </c>
      <c r="D3853" s="1">
        <v>0.72234305770544438</v>
      </c>
      <c r="E3853" s="1">
        <v>1.7452558777549589</v>
      </c>
      <c r="F3853" s="1">
        <v>8.3767743487667428</v>
      </c>
      <c r="G3853" s="1">
        <v>26.52466570908091</v>
      </c>
      <c r="H3853" s="1">
        <v>1.094346540258293</v>
      </c>
      <c r="I3853" s="1">
        <v>6.9667557236639244</v>
      </c>
      <c r="J3853" s="1">
        <v>0.68564190678887371</v>
      </c>
      <c r="K3853" s="1">
        <v>22.526891134167869</v>
      </c>
      <c r="L3853" s="1">
        <v>18.361438663256809</v>
      </c>
      <c r="M3853" s="1">
        <v>3.6016696270981703E-2</v>
      </c>
      <c r="N3853" s="1">
        <v>1.6437893086482021</v>
      </c>
      <c r="O3853" s="1"/>
      <c r="P3853" s="1">
        <v>5.6219183914407109</v>
      </c>
      <c r="Q3853" s="1">
        <v>6.5176910786959033</v>
      </c>
      <c r="R3853" s="1">
        <v>0.77503124120453359</v>
      </c>
      <c r="S3853" s="1">
        <v>0.37229378322793061</v>
      </c>
      <c r="T3853" s="1">
        <v>3.0073833431778061</v>
      </c>
    </row>
    <row r="3854" spans="1:20" x14ac:dyDescent="0.3">
      <c r="A3854" s="25">
        <v>42208</v>
      </c>
      <c r="B3854" s="1">
        <v>3.2405256494334269</v>
      </c>
      <c r="C3854" s="1">
        <v>0.28202385963000459</v>
      </c>
      <c r="D3854" s="1">
        <v>0.68946256273745143</v>
      </c>
      <c r="E3854" s="1">
        <v>1.7039574716833461</v>
      </c>
      <c r="F3854" s="1">
        <v>8.4535801263948471</v>
      </c>
      <c r="G3854" s="1">
        <v>26.399891890224168</v>
      </c>
      <c r="H3854" s="1">
        <v>1.0354297081297761</v>
      </c>
      <c r="I3854" s="1">
        <v>7.1899852725708602</v>
      </c>
      <c r="J3854" s="1">
        <v>0.65066383091768687</v>
      </c>
      <c r="K3854" s="1">
        <v>21.641951262100338</v>
      </c>
      <c r="L3854" s="1">
        <v>17.620175474032461</v>
      </c>
      <c r="M3854" s="1">
        <v>3.6112799570098587E-2</v>
      </c>
      <c r="N3854" s="1">
        <v>1.6216027860967119</v>
      </c>
      <c r="O3854" s="1"/>
      <c r="P3854" s="1">
        <v>5.6048640648553771</v>
      </c>
      <c r="Q3854" s="1">
        <v>6.4181581448895004</v>
      </c>
      <c r="R3854" s="1">
        <v>0.74370392441005528</v>
      </c>
      <c r="S3854" s="1">
        <v>0.37229378322793061</v>
      </c>
      <c r="T3854" s="1">
        <v>2.941878322504444</v>
      </c>
    </row>
    <row r="3855" spans="1:20" x14ac:dyDescent="0.3">
      <c r="A3855" s="25">
        <v>42209</v>
      </c>
      <c r="B3855" s="1">
        <v>3.1472621942858079</v>
      </c>
      <c r="C3855" s="1">
        <v>0.27460280773755169</v>
      </c>
      <c r="D3855" s="1">
        <v>0.68280861088313805</v>
      </c>
      <c r="E3855" s="1">
        <v>1.687792855712017</v>
      </c>
      <c r="F3855" s="1">
        <v>8.2396590794470566</v>
      </c>
      <c r="G3855" s="1">
        <v>25.972996044609761</v>
      </c>
      <c r="H3855" s="1">
        <v>1.0582033846629699</v>
      </c>
      <c r="I3855" s="1">
        <v>7.2434898650821706</v>
      </c>
      <c r="J3855" s="1">
        <v>0.63130621780866081</v>
      </c>
      <c r="K3855" s="1">
        <v>21.28536655898067</v>
      </c>
      <c r="L3855" s="1">
        <v>17.619785906675229</v>
      </c>
      <c r="M3855" s="1">
        <v>3.5677292054124038E-2</v>
      </c>
      <c r="N3855" s="1">
        <v>1.6022105473329351</v>
      </c>
      <c r="O3855" s="1"/>
      <c r="P3855" s="1">
        <v>5.6220873846665231</v>
      </c>
      <c r="Q3855" s="1">
        <v>6.2808713396153788</v>
      </c>
      <c r="R3855" s="1">
        <v>0.72421269971193791</v>
      </c>
      <c r="S3855" s="1">
        <v>0.37229378322793061</v>
      </c>
      <c r="T3855" s="1">
        <v>2.9087418783225192</v>
      </c>
    </row>
    <row r="3856" spans="1:20" x14ac:dyDescent="0.3">
      <c r="A3856" s="25">
        <v>42212</v>
      </c>
      <c r="B3856" s="1">
        <v>3.162955595620788</v>
      </c>
      <c r="C3856" s="1">
        <v>0.27734865454794161</v>
      </c>
      <c r="D3856" s="1">
        <v>0.66747485425000253</v>
      </c>
      <c r="E3856" s="1">
        <v>1.6811942167284111</v>
      </c>
      <c r="F3856" s="1">
        <v>8.1665201955394444</v>
      </c>
      <c r="G3856" s="1">
        <v>25.53611605707307</v>
      </c>
      <c r="H3856" s="1">
        <v>1.0518144150597539</v>
      </c>
      <c r="I3856" s="1">
        <v>7.1413408219536976</v>
      </c>
      <c r="J3856" s="1">
        <v>0.63826578463316774</v>
      </c>
      <c r="K3856" s="1">
        <v>21.134951330146531</v>
      </c>
      <c r="L3856" s="1">
        <v>17.71005169333219</v>
      </c>
      <c r="M3856" s="1">
        <v>3.5741383632880527E-2</v>
      </c>
      <c r="N3856" s="1">
        <v>1.529524620319977</v>
      </c>
      <c r="O3856" s="1"/>
      <c r="P3856" s="1">
        <v>5.5434390054450029</v>
      </c>
      <c r="Q3856" s="1">
        <v>6.0612124512230103</v>
      </c>
      <c r="R3856" s="1">
        <v>0.70990247106552617</v>
      </c>
      <c r="S3856" s="1">
        <v>0.37229378322793061</v>
      </c>
      <c r="T3856" s="1">
        <v>2.878617838157131</v>
      </c>
    </row>
    <row r="3857" spans="1:20" x14ac:dyDescent="0.3">
      <c r="A3857" s="25">
        <v>42213</v>
      </c>
      <c r="B3857" s="1">
        <v>3.169972808693112</v>
      </c>
      <c r="C3857" s="1">
        <v>0.27573341762267778</v>
      </c>
      <c r="D3857" s="1">
        <v>0.67234678676602622</v>
      </c>
      <c r="E3857" s="1">
        <v>1.704637447953679</v>
      </c>
      <c r="F3857" s="1">
        <v>8.7352643517181132</v>
      </c>
      <c r="G3857" s="1">
        <v>25.818137329555231</v>
      </c>
      <c r="H3857" s="1">
        <v>1.0268633674722469</v>
      </c>
      <c r="I3857" s="1">
        <v>7.3143513891964744</v>
      </c>
      <c r="J3857" s="1">
        <v>0.63011836497957907</v>
      </c>
      <c r="K3857" s="1">
        <v>21.337701825158842</v>
      </c>
      <c r="L3857" s="1">
        <v>17.972035707590798</v>
      </c>
      <c r="M3857" s="1">
        <v>3.5537142782487513E-2</v>
      </c>
      <c r="N3857" s="1">
        <v>1.588806163437269</v>
      </c>
      <c r="O3857" s="1"/>
      <c r="P3857" s="1">
        <v>5.6547459764490009</v>
      </c>
      <c r="Q3857" s="1">
        <v>6.2053635966799447</v>
      </c>
      <c r="R3857" s="1">
        <v>0.71703078658151465</v>
      </c>
      <c r="S3857" s="1">
        <v>0.37229378322793061</v>
      </c>
      <c r="T3857" s="1">
        <v>2.929769639692867</v>
      </c>
    </row>
    <row r="3858" spans="1:20" x14ac:dyDescent="0.3">
      <c r="A3858" s="25">
        <v>42214</v>
      </c>
      <c r="B3858" s="1">
        <v>3.1283534051127528</v>
      </c>
      <c r="C3858" s="1">
        <v>0.28045154875770251</v>
      </c>
      <c r="D3858" s="1">
        <v>0.67433407981496896</v>
      </c>
      <c r="E3858" s="1">
        <v>1.715845328856892</v>
      </c>
      <c r="F3858" s="1">
        <v>8.8454558255018441</v>
      </c>
      <c r="G3858" s="1">
        <v>25.77711007104714</v>
      </c>
      <c r="H3858" s="1">
        <v>1.008782578214156</v>
      </c>
      <c r="I3858" s="1">
        <v>7.2678610149194007</v>
      </c>
      <c r="J3858" s="1">
        <v>0.63164492789357762</v>
      </c>
      <c r="K3858" s="1">
        <v>21.64164309644843</v>
      </c>
      <c r="L3858" s="1">
        <v>18.221404211443019</v>
      </c>
      <c r="M3858" s="1">
        <v>3.6801707118844347E-2</v>
      </c>
      <c r="N3858" s="1">
        <v>1.678879111848036</v>
      </c>
      <c r="O3858" s="1"/>
      <c r="P3858" s="1">
        <v>5.6172523704183233</v>
      </c>
      <c r="Q3858" s="1">
        <v>6.0406194304434493</v>
      </c>
      <c r="R3858" s="1">
        <v>0.72266110705494802</v>
      </c>
      <c r="S3858" s="1">
        <v>0.37229378322793061</v>
      </c>
      <c r="T3858" s="1">
        <v>2.9678086237448462</v>
      </c>
    </row>
    <row r="3859" spans="1:20" x14ac:dyDescent="0.3">
      <c r="A3859" s="25">
        <v>42215</v>
      </c>
      <c r="B3859" s="1">
        <v>3.212196000489647</v>
      </c>
      <c r="C3859" s="1">
        <v>0.27624637435056798</v>
      </c>
      <c r="D3859" s="1">
        <v>0.68077948457525916</v>
      </c>
      <c r="E3859" s="1">
        <v>1.747157041830719</v>
      </c>
      <c r="F3859" s="1">
        <v>8.4568458237565558</v>
      </c>
      <c r="G3859" s="1">
        <v>26.19099437509448</v>
      </c>
      <c r="H3859" s="1">
        <v>0.96265830611032444</v>
      </c>
      <c r="I3859" s="1">
        <v>7.3632692907562909</v>
      </c>
      <c r="J3859" s="1">
        <v>0.64250533951785449</v>
      </c>
      <c r="K3859" s="1">
        <v>21.407582308564791</v>
      </c>
      <c r="L3859" s="1">
        <v>17.930203122221862</v>
      </c>
      <c r="M3859" s="1">
        <v>3.7056703224901087E-2</v>
      </c>
      <c r="N3859" s="1">
        <v>1.6545865206684101</v>
      </c>
      <c r="O3859" s="1"/>
      <c r="P3859" s="1">
        <v>5.3240730398046114</v>
      </c>
      <c r="Q3859" s="1">
        <v>5.9204934758574854</v>
      </c>
      <c r="R3859" s="1">
        <v>0.72619496618681978</v>
      </c>
      <c r="S3859" s="1">
        <v>0.37229378322793061</v>
      </c>
      <c r="T3859" s="1">
        <v>2.9472533963378762</v>
      </c>
    </row>
    <row r="3860" spans="1:20" x14ac:dyDescent="0.3">
      <c r="A3860" s="25">
        <v>42216</v>
      </c>
      <c r="B3860" s="1">
        <v>3.2749528433570001</v>
      </c>
      <c r="C3860" s="1">
        <v>0.28619414660394032</v>
      </c>
      <c r="D3860" s="1">
        <v>0.69796299116548255</v>
      </c>
      <c r="E3860" s="1">
        <v>1.7401288719572261</v>
      </c>
      <c r="F3860" s="1">
        <v>8.6423416105213242</v>
      </c>
      <c r="G3860" s="1">
        <v>26.939950686715139</v>
      </c>
      <c r="H3860" s="1">
        <v>0.97403819303163963</v>
      </c>
      <c r="I3860" s="1">
        <v>7.5002380160137632</v>
      </c>
      <c r="J3860" s="1">
        <v>0.65375889975761414</v>
      </c>
      <c r="K3860" s="1">
        <v>21.74283784854709</v>
      </c>
      <c r="L3860" s="1">
        <v>18.28225538949275</v>
      </c>
      <c r="M3860" s="1">
        <v>3.8090224876358117E-2</v>
      </c>
      <c r="N3860" s="1">
        <v>1.671091839538519</v>
      </c>
      <c r="O3860" s="1"/>
      <c r="P3860" s="1">
        <v>5.6425725745239594</v>
      </c>
      <c r="Q3860" s="1">
        <v>5.9960012187929204</v>
      </c>
      <c r="R3860" s="1">
        <v>0.73297697906519843</v>
      </c>
      <c r="S3860" s="1">
        <v>0.37229378322793061</v>
      </c>
      <c r="T3860" s="1">
        <v>3.0043709391612672</v>
      </c>
    </row>
    <row r="3861" spans="1:20" x14ac:dyDescent="0.3">
      <c r="A3861" s="25">
        <v>42219</v>
      </c>
      <c r="B3861" s="1">
        <v>3.2783980661215448</v>
      </c>
      <c r="C3861" s="1">
        <v>0.28413507552288542</v>
      </c>
      <c r="D3861" s="1">
        <v>0.68767561147441592</v>
      </c>
      <c r="E3861" s="1">
        <v>1.678737966836632</v>
      </c>
      <c r="F3861" s="1">
        <v>8.5242567510065452</v>
      </c>
      <c r="G3861" s="1">
        <v>26.773263561431889</v>
      </c>
      <c r="H3861" s="1">
        <v>0.92589892514388739</v>
      </c>
      <c r="I3861" s="1">
        <v>7.4905565879164078</v>
      </c>
      <c r="J3861" s="1">
        <v>0.6409827341918376</v>
      </c>
      <c r="K3861" s="1">
        <v>21.681556414929631</v>
      </c>
      <c r="L3861" s="1">
        <v>18.059859871582528</v>
      </c>
      <c r="M3861" s="1">
        <v>3.7151355302173901E-2</v>
      </c>
      <c r="N3861" s="1">
        <v>1.6043159861205261</v>
      </c>
      <c r="O3861" s="1"/>
      <c r="P3861" s="1">
        <v>5.6630051072980949</v>
      </c>
      <c r="Q3861" s="1">
        <v>6.0371872603520433</v>
      </c>
      <c r="R3861" s="1">
        <v>0.73344112438609166</v>
      </c>
      <c r="S3861" s="1">
        <v>0.37229378322793061</v>
      </c>
      <c r="T3861" s="1">
        <v>2.9614884819846572</v>
      </c>
    </row>
    <row r="3862" spans="1:20" x14ac:dyDescent="0.3">
      <c r="A3862" s="25">
        <v>42220</v>
      </c>
      <c r="B3862" s="1">
        <v>3.2710357108517978</v>
      </c>
      <c r="C3862" s="1">
        <v>0.28122660845800179</v>
      </c>
      <c r="D3862" s="1">
        <v>0.67455684240496239</v>
      </c>
      <c r="E3862" s="1">
        <v>1.667790845586552</v>
      </c>
      <c r="F3862" s="1">
        <v>8.7785319454473303</v>
      </c>
      <c r="G3862" s="1">
        <v>26.986185896944821</v>
      </c>
      <c r="H3862" s="1">
        <v>0.91211097820160403</v>
      </c>
      <c r="I3862" s="1">
        <v>7.6384641571584897</v>
      </c>
      <c r="J3862" s="1">
        <v>0.64094496633999198</v>
      </c>
      <c r="K3862" s="1">
        <v>21.488975485900092</v>
      </c>
      <c r="L3862" s="1">
        <v>17.684023620042769</v>
      </c>
      <c r="M3862" s="1">
        <v>3.6548017504083548E-2</v>
      </c>
      <c r="N3862" s="1">
        <v>1.627180677678622</v>
      </c>
      <c r="O3862" s="1"/>
      <c r="P3862" s="1">
        <v>5.7161001333283457</v>
      </c>
      <c r="Q3862" s="1">
        <v>6.0715089614972291</v>
      </c>
      <c r="R3862" s="1">
        <v>0.71716988762793732</v>
      </c>
      <c r="S3862" s="1">
        <v>0.37229378322793061</v>
      </c>
      <c r="T3862" s="1">
        <v>2.9567631423508711</v>
      </c>
    </row>
    <row r="3863" spans="1:20" x14ac:dyDescent="0.3">
      <c r="A3863" s="25">
        <v>42221</v>
      </c>
      <c r="B3863" s="1">
        <v>3.1905460730068591</v>
      </c>
      <c r="C3863" s="1">
        <v>0.27958234156259038</v>
      </c>
      <c r="D3863" s="1">
        <v>0.66675274808774443</v>
      </c>
      <c r="E3863" s="1">
        <v>1.6866511808569991</v>
      </c>
      <c r="F3863" s="1">
        <v>9.1272689751448333</v>
      </c>
      <c r="G3863" s="1">
        <v>27.299474047230639</v>
      </c>
      <c r="H3863" s="1">
        <v>0.92460571801371116</v>
      </c>
      <c r="I3863" s="1">
        <v>7.7988476695925071</v>
      </c>
      <c r="J3863" s="1">
        <v>0.6341072305589408</v>
      </c>
      <c r="K3863" s="1">
        <v>21.369152097687351</v>
      </c>
      <c r="L3863" s="1">
        <v>17.68334640324451</v>
      </c>
      <c r="M3863" s="1">
        <v>3.7617730958423121E-2</v>
      </c>
      <c r="N3863" s="1">
        <v>1.6158232168447431</v>
      </c>
      <c r="O3863" s="1"/>
      <c r="P3863" s="1">
        <v>5.809750961452913</v>
      </c>
      <c r="Q3863" s="1">
        <v>5.9204934758574836</v>
      </c>
      <c r="R3863" s="1">
        <v>0.70972013310720827</v>
      </c>
      <c r="S3863" s="1">
        <v>0.37229378322793061</v>
      </c>
      <c r="T3863" s="1">
        <v>2.9702894270525841</v>
      </c>
    </row>
    <row r="3864" spans="1:20" x14ac:dyDescent="0.3">
      <c r="A3864" s="25">
        <v>42222</v>
      </c>
      <c r="B3864" s="1">
        <v>3.135052371966776</v>
      </c>
      <c r="C3864" s="1">
        <v>0.27520753143310472</v>
      </c>
      <c r="D3864" s="1">
        <v>0.65109425301812285</v>
      </c>
      <c r="E3864" s="1">
        <v>1.6449491967633401</v>
      </c>
      <c r="F3864" s="1">
        <v>9.2681086337011447</v>
      </c>
      <c r="G3864" s="1">
        <v>27.118387395766771</v>
      </c>
      <c r="H3864" s="1">
        <v>0.90584158970406037</v>
      </c>
      <c r="I3864" s="1">
        <v>7.8422523768471164</v>
      </c>
      <c r="J3864" s="1">
        <v>0.6036554736374059</v>
      </c>
      <c r="K3864" s="1">
        <v>20.873344038240859</v>
      </c>
      <c r="L3864" s="1">
        <v>17.620417343284881</v>
      </c>
      <c r="M3864" s="1">
        <v>3.7219184563214887E-2</v>
      </c>
      <c r="N3864" s="1">
        <v>1.653657015697098</v>
      </c>
      <c r="O3864" s="1"/>
      <c r="P3864" s="1">
        <v>5.8537905921499629</v>
      </c>
      <c r="Q3864" s="1">
        <v>5.7832066705833629</v>
      </c>
      <c r="R3864" s="1">
        <v>0.68117276757301859</v>
      </c>
      <c r="S3864" s="1">
        <v>0.37229378322793061</v>
      </c>
      <c r="T3864" s="1">
        <v>2.953987005316022</v>
      </c>
    </row>
    <row r="3865" spans="1:20" x14ac:dyDescent="0.3">
      <c r="A3865" s="25">
        <v>42223</v>
      </c>
      <c r="B3865" s="1">
        <v>3.088775130173774</v>
      </c>
      <c r="C3865" s="1">
        <v>0.26606984328132721</v>
      </c>
      <c r="D3865" s="1">
        <v>0.62723395792107384</v>
      </c>
      <c r="E3865" s="1">
        <v>1.600714273003679</v>
      </c>
      <c r="F3865" s="1">
        <v>8.7980671364328646</v>
      </c>
      <c r="G3865" s="1">
        <v>26.622895136978151</v>
      </c>
      <c r="H3865" s="1">
        <v>0.89131008094724617</v>
      </c>
      <c r="I3865" s="1">
        <v>7.687226627454196</v>
      </c>
      <c r="J3865" s="1">
        <v>0.59782846034306147</v>
      </c>
      <c r="K3865" s="1">
        <v>20.602359696111709</v>
      </c>
      <c r="L3865" s="1">
        <v>17.100209940293901</v>
      </c>
      <c r="M3865" s="1">
        <v>3.5949257220362782E-2</v>
      </c>
      <c r="N3865" s="1">
        <v>1.5560550900630721</v>
      </c>
      <c r="O3865" s="1"/>
      <c r="P3865" s="1">
        <v>5.7426470610335336</v>
      </c>
      <c r="Q3865" s="1">
        <v>5.7145632680618661</v>
      </c>
      <c r="R3865" s="1">
        <v>0.6739533414323402</v>
      </c>
      <c r="S3865" s="1">
        <v>0.37229378322793061</v>
      </c>
      <c r="T3865" s="1">
        <v>2.869285292380404</v>
      </c>
    </row>
    <row r="3866" spans="1:20" x14ac:dyDescent="0.3">
      <c r="A3866" s="25">
        <v>42226</v>
      </c>
      <c r="B3866" s="1">
        <v>3.0799753989391259</v>
      </c>
      <c r="C3866" s="1">
        <v>0.26334055707868131</v>
      </c>
      <c r="D3866" s="1">
        <v>0.65077035650503012</v>
      </c>
      <c r="E3866" s="1">
        <v>1.619607398277088</v>
      </c>
      <c r="F3866" s="1">
        <v>9.1068248170493362</v>
      </c>
      <c r="G3866" s="1">
        <v>26.788115551115609</v>
      </c>
      <c r="H3866" s="1">
        <v>0.88558086007022074</v>
      </c>
      <c r="I3866" s="1">
        <v>7.5809337702637416</v>
      </c>
      <c r="J3866" s="1">
        <v>0.61948565772560094</v>
      </c>
      <c r="K3866" s="1">
        <v>21.13570770494227</v>
      </c>
      <c r="L3866" s="1">
        <v>17.329885373015809</v>
      </c>
      <c r="M3866" s="1">
        <v>3.7080822424812893E-2</v>
      </c>
      <c r="N3866" s="1">
        <v>1.5948279986294951</v>
      </c>
      <c r="O3866" s="1"/>
      <c r="P3866" s="1">
        <v>5.8117785088148191</v>
      </c>
      <c r="Q3866" s="1">
        <v>5.7145632680618661</v>
      </c>
      <c r="R3866" s="1">
        <v>0.67991960887639113</v>
      </c>
      <c r="S3866" s="1">
        <v>0.37229378322793061</v>
      </c>
      <c r="T3866" s="1">
        <v>2.9151210868281301</v>
      </c>
    </row>
    <row r="3867" spans="1:20" x14ac:dyDescent="0.3">
      <c r="A3867" s="25">
        <v>42227</v>
      </c>
      <c r="B3867" s="1">
        <v>3.0905074795568082</v>
      </c>
      <c r="C3867" s="1">
        <v>0.25919492579293091</v>
      </c>
      <c r="D3867" s="1">
        <v>0.66372490999133138</v>
      </c>
      <c r="E3867" s="1">
        <v>1.608156394875482</v>
      </c>
      <c r="F3867" s="1">
        <v>8.7058961094854084</v>
      </c>
      <c r="G3867" s="1">
        <v>26.844402582727142</v>
      </c>
      <c r="H3867" s="1">
        <v>0.88179288587440707</v>
      </c>
      <c r="I3867" s="1">
        <v>7.5735020523357583</v>
      </c>
      <c r="J3867" s="1">
        <v>0.62908762077771119</v>
      </c>
      <c r="K3867" s="1">
        <v>21.038048079126241</v>
      </c>
      <c r="L3867" s="1">
        <v>17.32710981029032</v>
      </c>
      <c r="M3867" s="1">
        <v>3.6701154160049293E-2</v>
      </c>
      <c r="N3867" s="1">
        <v>1.582997464231134</v>
      </c>
      <c r="O3867" s="1"/>
      <c r="P3867" s="1">
        <v>5.6850510342067766</v>
      </c>
      <c r="Q3867" s="1">
        <v>5.6630807159973973</v>
      </c>
      <c r="R3867" s="1">
        <v>0.66786551788238147</v>
      </c>
      <c r="S3867" s="1">
        <v>0.37229378322793061</v>
      </c>
      <c r="T3867" s="1">
        <v>2.8985233313644558</v>
      </c>
    </row>
    <row r="3868" spans="1:20" x14ac:dyDescent="0.3">
      <c r="A3868" s="25">
        <v>42228</v>
      </c>
      <c r="B3868" s="1">
        <v>3.0970412644935652</v>
      </c>
      <c r="C3868" s="1">
        <v>0.25531455215689891</v>
      </c>
      <c r="D3868" s="1">
        <v>0.65183445593594647</v>
      </c>
      <c r="E3868" s="1">
        <v>1.562302065178246</v>
      </c>
      <c r="F3868" s="1">
        <v>8.82362175639933</v>
      </c>
      <c r="G3868" s="1">
        <v>26.35014173790832</v>
      </c>
      <c r="H3868" s="1">
        <v>0.91308771009270218</v>
      </c>
      <c r="I3868" s="1">
        <v>7.42435981614413</v>
      </c>
      <c r="J3868" s="1">
        <v>0.61748361760772474</v>
      </c>
      <c r="K3868" s="1">
        <v>20.743881112992131</v>
      </c>
      <c r="L3868" s="1">
        <v>16.79426287058623</v>
      </c>
      <c r="M3868" s="1">
        <v>3.5305925102186088E-2</v>
      </c>
      <c r="N3868" s="1">
        <v>1.5948827478748699</v>
      </c>
      <c r="O3868" s="1"/>
      <c r="P3868" s="1">
        <v>5.628888570517824</v>
      </c>
      <c r="Q3868" s="1">
        <v>5.5154974004490587</v>
      </c>
      <c r="R3868" s="1">
        <v>0.66189883148626338</v>
      </c>
      <c r="S3868" s="1">
        <v>0.37229378322793061</v>
      </c>
      <c r="T3868" s="1">
        <v>2.8581216774955842</v>
      </c>
    </row>
    <row r="3869" spans="1:20" x14ac:dyDescent="0.3">
      <c r="A3869" s="25">
        <v>42229</v>
      </c>
      <c r="B3869" s="1">
        <v>3.077776232437341</v>
      </c>
      <c r="C3869" s="1">
        <v>0.25369834918763268</v>
      </c>
      <c r="D3869" s="1">
        <v>0.64941298410770931</v>
      </c>
      <c r="E3869" s="1">
        <v>1.5465147124029199</v>
      </c>
      <c r="F3869" s="1">
        <v>8.6095715086161864</v>
      </c>
      <c r="G3869" s="1">
        <v>26.519207522661361</v>
      </c>
      <c r="H3869" s="1">
        <v>0.9871039493930448</v>
      </c>
      <c r="I3869" s="1">
        <v>7.5931405876209332</v>
      </c>
      <c r="J3869" s="1">
        <v>0.61796089587717451</v>
      </c>
      <c r="K3869" s="1">
        <v>20.82470181965142</v>
      </c>
      <c r="L3869" s="1">
        <v>16.427695965400869</v>
      </c>
      <c r="M3869" s="1">
        <v>3.4882079405517817E-2</v>
      </c>
      <c r="N3869" s="1">
        <v>1.5476410055719541</v>
      </c>
      <c r="O3869" s="1"/>
      <c r="P3869" s="1">
        <v>5.6130048630901754</v>
      </c>
      <c r="Q3869" s="1">
        <v>5.3095671924223131</v>
      </c>
      <c r="R3869" s="1">
        <v>0.6775728256523581</v>
      </c>
      <c r="S3869" s="1">
        <v>0.37229378322793061</v>
      </c>
      <c r="T3869" s="1">
        <v>2.835735380980521</v>
      </c>
    </row>
    <row r="3870" spans="1:20" x14ac:dyDescent="0.3">
      <c r="A3870" s="25">
        <v>42230</v>
      </c>
      <c r="B3870" s="1">
        <v>3.0317225388652722</v>
      </c>
      <c r="C3870" s="1">
        <v>0.25309696373581952</v>
      </c>
      <c r="D3870" s="1">
        <v>0.64857883287789142</v>
      </c>
      <c r="E3870" s="1">
        <v>1.554241176096393</v>
      </c>
      <c r="F3870" s="1">
        <v>8.4484427556174531</v>
      </c>
      <c r="G3870" s="1">
        <v>26.202205474164948</v>
      </c>
      <c r="H3870" s="1">
        <v>0.97673549602099441</v>
      </c>
      <c r="I3870" s="1">
        <v>7.5651243385124669</v>
      </c>
      <c r="J3870" s="1">
        <v>0.59826045753606261</v>
      </c>
      <c r="K3870" s="1">
        <v>20.637429093732042</v>
      </c>
      <c r="L3870" s="1">
        <v>16.34686327608453</v>
      </c>
      <c r="M3870" s="1">
        <v>3.4362020602429162E-2</v>
      </c>
      <c r="N3870" s="1">
        <v>1.5217678929388641</v>
      </c>
      <c r="O3870" s="1"/>
      <c r="P3870" s="1">
        <v>5.5390408210524322</v>
      </c>
      <c r="Q3870" s="1">
        <v>5.4056679561373109</v>
      </c>
      <c r="R3870" s="1">
        <v>0.66725017772636042</v>
      </c>
      <c r="S3870" s="1">
        <v>0.37229378322793061</v>
      </c>
      <c r="T3870" s="1">
        <v>2.8061429415239352</v>
      </c>
    </row>
    <row r="3871" spans="1:20" x14ac:dyDescent="0.3">
      <c r="A3871" s="25">
        <v>42233</v>
      </c>
      <c r="B3871" s="1">
        <v>3.0316424664792878</v>
      </c>
      <c r="C3871" s="1">
        <v>0.25740318383372951</v>
      </c>
      <c r="D3871" s="1">
        <v>0.64446997086009372</v>
      </c>
      <c r="E3871" s="1">
        <v>1.5727542753362971</v>
      </c>
      <c r="F3871" s="1">
        <v>8.3978458720468971</v>
      </c>
      <c r="G3871" s="1">
        <v>25.887549991273922</v>
      </c>
      <c r="H3871" s="1">
        <v>1.0002414879515451</v>
      </c>
      <c r="I3871" s="1">
        <v>7.6059863757178183</v>
      </c>
      <c r="J3871" s="1">
        <v>0.60402491903895594</v>
      </c>
      <c r="K3871" s="1">
        <v>20.631955156745509</v>
      </c>
      <c r="L3871" s="1">
        <v>16.123629957995231</v>
      </c>
      <c r="M3871" s="1">
        <v>3.4489358676817697E-2</v>
      </c>
      <c r="N3871" s="1">
        <v>1.4994120379814571</v>
      </c>
      <c r="O3871" s="1"/>
      <c r="P3871" s="1">
        <v>5.5014003575107866</v>
      </c>
      <c r="Q3871" s="1">
        <v>5.2615168106803782</v>
      </c>
      <c r="R3871" s="1">
        <v>0.6716874426091427</v>
      </c>
      <c r="S3871" s="1">
        <v>0.37229378322793061</v>
      </c>
      <c r="T3871" s="1">
        <v>2.788954518606038</v>
      </c>
    </row>
    <row r="3872" spans="1:20" x14ac:dyDescent="0.3">
      <c r="A3872" s="25">
        <v>42234</v>
      </c>
      <c r="B3872" s="1">
        <v>3.069259195846521</v>
      </c>
      <c r="C3872" s="1">
        <v>0.25139548013227309</v>
      </c>
      <c r="D3872" s="1">
        <v>0.65258785248840667</v>
      </c>
      <c r="E3872" s="1">
        <v>1.5958000034355631</v>
      </c>
      <c r="F3872" s="1">
        <v>8.159652257737573</v>
      </c>
      <c r="G3872" s="1">
        <v>26.206927292107171</v>
      </c>
      <c r="H3872" s="1">
        <v>0.99446522901243484</v>
      </c>
      <c r="I3872" s="1">
        <v>7.6478668506918233</v>
      </c>
      <c r="J3872" s="1">
        <v>0.59592824204502048</v>
      </c>
      <c r="K3872" s="1">
        <v>20.83337466209872</v>
      </c>
      <c r="L3872" s="1">
        <v>16.441059622150689</v>
      </c>
      <c r="M3872" s="1">
        <v>3.5494285496076007E-2</v>
      </c>
      <c r="N3872" s="1">
        <v>1.47352460336448</v>
      </c>
      <c r="O3872" s="1"/>
      <c r="P3872" s="1">
        <v>5.4164212622055468</v>
      </c>
      <c r="Q3872" s="1">
        <v>5.2855420015513452</v>
      </c>
      <c r="R3872" s="1">
        <v>0.66458428514688306</v>
      </c>
      <c r="S3872" s="1">
        <v>0.37229378322793061</v>
      </c>
      <c r="T3872" s="1">
        <v>2.8027170702894399</v>
      </c>
    </row>
    <row r="3873" spans="1:20" x14ac:dyDescent="0.3">
      <c r="A3873" s="25">
        <v>42235</v>
      </c>
      <c r="B3873" s="1">
        <v>3.0102925741812601</v>
      </c>
      <c r="C3873" s="1">
        <v>0.24952630895195479</v>
      </c>
      <c r="D3873" s="1">
        <v>0.6462976708904149</v>
      </c>
      <c r="E3873" s="1">
        <v>1.5821096402407431</v>
      </c>
      <c r="F3873" s="1">
        <v>7.8954801720364536</v>
      </c>
      <c r="G3873" s="1">
        <v>25.657619948984291</v>
      </c>
      <c r="H3873" s="1">
        <v>0.97157783163277123</v>
      </c>
      <c r="I3873" s="1">
        <v>7.774885760791082</v>
      </c>
      <c r="J3873" s="1">
        <v>0.59499032577730881</v>
      </c>
      <c r="K3873" s="1">
        <v>20.562192941735319</v>
      </c>
      <c r="L3873" s="1">
        <v>16.00354226291314</v>
      </c>
      <c r="M3873" s="1">
        <v>3.4827458167021402E-2</v>
      </c>
      <c r="N3873" s="1">
        <v>1.4470687054821041</v>
      </c>
      <c r="O3873" s="1"/>
      <c r="P3873" s="1">
        <v>5.4256805407266198</v>
      </c>
      <c r="Q3873" s="1">
        <v>5.3267280431104691</v>
      </c>
      <c r="R3873" s="1">
        <v>0.6512998009346761</v>
      </c>
      <c r="S3873" s="1">
        <v>0.37229378322793061</v>
      </c>
      <c r="T3873" s="1">
        <v>2.7518015357353942</v>
      </c>
    </row>
    <row r="3874" spans="1:20" x14ac:dyDescent="0.3">
      <c r="A3874" s="25">
        <v>42236</v>
      </c>
      <c r="B3874" s="1">
        <v>3.0310538931842581</v>
      </c>
      <c r="C3874" s="1">
        <v>0.25333447441104262</v>
      </c>
      <c r="D3874" s="1">
        <v>0.64620822888598617</v>
      </c>
      <c r="E3874" s="1">
        <v>1.584444417867922</v>
      </c>
      <c r="F3874" s="1">
        <v>8.0323694916347073</v>
      </c>
      <c r="G3874" s="1">
        <v>26.03481332680127</v>
      </c>
      <c r="H3874" s="1">
        <v>0.95348969293761876</v>
      </c>
      <c r="I3874" s="1">
        <v>7.6000877505460309</v>
      </c>
      <c r="J3874" s="1">
        <v>0.60378447156404391</v>
      </c>
      <c r="K3874" s="1">
        <v>20.46882010799952</v>
      </c>
      <c r="L3874" s="1">
        <v>15.997050893551529</v>
      </c>
      <c r="M3874" s="1">
        <v>3.4838348597743048E-2</v>
      </c>
      <c r="N3874" s="1">
        <v>1.4356361843184069</v>
      </c>
      <c r="O3874" s="1"/>
      <c r="P3874" s="1">
        <v>5.3349477330677164</v>
      </c>
      <c r="Q3874" s="1">
        <v>5.1345265159116007</v>
      </c>
      <c r="R3874" s="1">
        <v>0.65312880646222748</v>
      </c>
      <c r="S3874" s="1">
        <v>0.37229378322793061</v>
      </c>
      <c r="T3874" s="1">
        <v>2.755404607206156</v>
      </c>
    </row>
    <row r="3875" spans="1:20" x14ac:dyDescent="0.3">
      <c r="A3875" s="25">
        <v>42237</v>
      </c>
      <c r="B3875" s="1">
        <v>2.9323147789951789</v>
      </c>
      <c r="C3875" s="1">
        <v>0.24724720870727321</v>
      </c>
      <c r="D3875" s="1">
        <v>0.63713817069914691</v>
      </c>
      <c r="E3875" s="1">
        <v>1.5437127095223531</v>
      </c>
      <c r="F3875" s="1">
        <v>7.8122543966785409</v>
      </c>
      <c r="G3875" s="1">
        <v>25.427320872080799</v>
      </c>
      <c r="H3875" s="1">
        <v>0.93171172421328441</v>
      </c>
      <c r="I3875" s="1">
        <v>7.4644757380506954</v>
      </c>
      <c r="J3875" s="1">
        <v>0.6031462024622507</v>
      </c>
      <c r="K3875" s="1">
        <v>20.1287546237265</v>
      </c>
      <c r="L3875" s="1">
        <v>15.94813435202251</v>
      </c>
      <c r="M3875" s="1">
        <v>3.3792447817200512E-2</v>
      </c>
      <c r="N3875" s="1">
        <v>1.3753061995888241</v>
      </c>
      <c r="O3875" s="1"/>
      <c r="P3875" s="1">
        <v>5.2833990149493584</v>
      </c>
      <c r="Q3875" s="1">
        <v>5.0624509430675717</v>
      </c>
      <c r="R3875" s="1">
        <v>0.63687516576159442</v>
      </c>
      <c r="S3875" s="1">
        <v>0.37229378322793061</v>
      </c>
      <c r="T3875" s="1">
        <v>2.7004725339633922</v>
      </c>
    </row>
    <row r="3876" spans="1:20" x14ac:dyDescent="0.3">
      <c r="A3876" s="25">
        <v>42240</v>
      </c>
      <c r="B3876" s="1">
        <v>2.7808033893459969</v>
      </c>
      <c r="C3876" s="1">
        <v>0.2420164296700702</v>
      </c>
      <c r="D3876" s="1">
        <v>0.61965166669957672</v>
      </c>
      <c r="E3876" s="1">
        <v>1.5115198402145671</v>
      </c>
      <c r="F3876" s="1">
        <v>7.1887091731257264</v>
      </c>
      <c r="G3876" s="1">
        <v>25.13278440443657</v>
      </c>
      <c r="H3876" s="1">
        <v>0.91005784097794762</v>
      </c>
      <c r="I3876" s="1">
        <v>7.1838403316645163</v>
      </c>
      <c r="J3876" s="1">
        <v>0.58088719368018704</v>
      </c>
      <c r="K3876" s="1">
        <v>19.723659014975091</v>
      </c>
      <c r="L3876" s="1">
        <v>15.65694682383301</v>
      </c>
      <c r="M3876" s="1">
        <v>3.2096358825124231E-2</v>
      </c>
      <c r="N3876" s="1">
        <v>1.30592573054091</v>
      </c>
      <c r="O3876" s="1"/>
      <c r="P3876" s="1">
        <v>5.1186432884672133</v>
      </c>
      <c r="Q3876" s="1">
        <v>4.976646689857918</v>
      </c>
      <c r="R3876" s="1">
        <v>0.61115804017789233</v>
      </c>
      <c r="S3876" s="1">
        <v>0.37229378322793061</v>
      </c>
      <c r="T3876" s="1">
        <v>2.618783225044313</v>
      </c>
    </row>
    <row r="3877" spans="1:20" x14ac:dyDescent="0.3">
      <c r="A3877" s="25">
        <v>42241</v>
      </c>
      <c r="B3877" s="1">
        <v>2.808293696138171</v>
      </c>
      <c r="C3877" s="1">
        <v>0.2463082329933067</v>
      </c>
      <c r="D3877" s="1">
        <v>0.63653920610335191</v>
      </c>
      <c r="E3877" s="1">
        <v>1.527423772049699</v>
      </c>
      <c r="F3877" s="1">
        <v>7.1223124025585296</v>
      </c>
      <c r="G3877" s="1">
        <v>25.36722860264253</v>
      </c>
      <c r="H3877" s="1">
        <v>0.89077848513700664</v>
      </c>
      <c r="I3877" s="1">
        <v>7.2391549701025344</v>
      </c>
      <c r="J3877" s="1">
        <v>0.58912671601450606</v>
      </c>
      <c r="K3877" s="1">
        <v>19.692234634938629</v>
      </c>
      <c r="L3877" s="1">
        <v>15.646680367838259</v>
      </c>
      <c r="M3877" s="1">
        <v>3.2440414597296241E-2</v>
      </c>
      <c r="N3877" s="1">
        <v>1.32692104552617</v>
      </c>
      <c r="O3877" s="1"/>
      <c r="P3877" s="1">
        <v>5.1612944968650503</v>
      </c>
      <c r="Q3877" s="1">
        <v>4.976646689857918</v>
      </c>
      <c r="R3877" s="1">
        <v>0.61449909706305994</v>
      </c>
      <c r="S3877" s="1">
        <v>0.37229378322793061</v>
      </c>
      <c r="T3877" s="1">
        <v>2.6310691080921571</v>
      </c>
    </row>
    <row r="3878" spans="1:20" x14ac:dyDescent="0.3">
      <c r="A3878" s="25">
        <v>42242</v>
      </c>
      <c r="B3878" s="1">
        <v>2.847718443532504</v>
      </c>
      <c r="C3878" s="1">
        <v>0.249031753596031</v>
      </c>
      <c r="D3878" s="1">
        <v>0.63045330699443081</v>
      </c>
      <c r="E3878" s="1">
        <v>1.5813436546005011</v>
      </c>
      <c r="F3878" s="1">
        <v>7.4085408630303329</v>
      </c>
      <c r="G3878" s="1">
        <v>25.98866539675949</v>
      </c>
      <c r="H3878" s="1">
        <v>0.86280091603919729</v>
      </c>
      <c r="I3878" s="1">
        <v>7.4104498794315656</v>
      </c>
      <c r="J3878" s="1">
        <v>0.6077414918741707</v>
      </c>
      <c r="K3878" s="1">
        <v>20.354101664281639</v>
      </c>
      <c r="L3878" s="1">
        <v>16.506599401978281</v>
      </c>
      <c r="M3878" s="1">
        <v>3.339162295819776E-2</v>
      </c>
      <c r="N3878" s="1">
        <v>1.366848612518528</v>
      </c>
      <c r="O3878" s="1"/>
      <c r="P3878" s="1">
        <v>5.429459214939925</v>
      </c>
      <c r="Q3878" s="1">
        <v>5.2100342586159103</v>
      </c>
      <c r="R3878" s="1">
        <v>0.62210243592607228</v>
      </c>
      <c r="S3878" s="1">
        <v>0.37229378322793061</v>
      </c>
      <c r="T3878" s="1">
        <v>2.7193148257531141</v>
      </c>
    </row>
    <row r="3879" spans="1:20" x14ac:dyDescent="0.3">
      <c r="A3879" s="25">
        <v>42243</v>
      </c>
      <c r="B3879" s="1">
        <v>2.9122032219544249</v>
      </c>
      <c r="C3879" s="1">
        <v>0.25591171580937538</v>
      </c>
      <c r="D3879" s="1">
        <v>0.65650842359997186</v>
      </c>
      <c r="E3879" s="1">
        <v>1.6186594251179161</v>
      </c>
      <c r="F3879" s="1">
        <v>8.1454045616010706</v>
      </c>
      <c r="G3879" s="1">
        <v>26.351170223223431</v>
      </c>
      <c r="H3879" s="1">
        <v>0.92063674535209439</v>
      </c>
      <c r="I3879" s="1">
        <v>7.5508845331770207</v>
      </c>
      <c r="J3879" s="1">
        <v>0.6289439516351627</v>
      </c>
      <c r="K3879" s="1">
        <v>20.862017282526409</v>
      </c>
      <c r="L3879" s="1">
        <v>17.027219727461969</v>
      </c>
      <c r="M3879" s="1">
        <v>3.4184034966159307E-2</v>
      </c>
      <c r="N3879" s="1">
        <v>1.478192748818888</v>
      </c>
      <c r="O3879" s="1"/>
      <c r="P3879" s="1">
        <v>5.4219686095431801</v>
      </c>
      <c r="Q3879" s="1">
        <v>5.4674470184759976</v>
      </c>
      <c r="R3879" s="1">
        <v>0.63272624563471058</v>
      </c>
      <c r="S3879" s="1">
        <v>0.37229378322793061</v>
      </c>
      <c r="T3879" s="1">
        <v>2.8183697578263569</v>
      </c>
    </row>
    <row r="3880" spans="1:20" x14ac:dyDescent="0.3">
      <c r="A3880" s="25">
        <v>42244</v>
      </c>
      <c r="B3880" s="1">
        <v>2.853141575200107</v>
      </c>
      <c r="C3880" s="1">
        <v>0.25300785253173258</v>
      </c>
      <c r="D3880" s="1">
        <v>0.63766920320280762</v>
      </c>
      <c r="E3880" s="1">
        <v>1.5980855285422111</v>
      </c>
      <c r="F3880" s="1">
        <v>8.0434422750108272</v>
      </c>
      <c r="G3880" s="1">
        <v>26.35985636357908</v>
      </c>
      <c r="H3880" s="1">
        <v>0.89730661370820575</v>
      </c>
      <c r="I3880" s="1">
        <v>7.5907338345287014</v>
      </c>
      <c r="J3880" s="1">
        <v>0.63005424585951419</v>
      </c>
      <c r="K3880" s="1">
        <v>20.431393333676091</v>
      </c>
      <c r="L3880" s="1">
        <v>16.569014839365948</v>
      </c>
      <c r="M3880" s="1">
        <v>3.3973901803654449E-2</v>
      </c>
      <c r="N3880" s="1">
        <v>1.4867819972177361</v>
      </c>
      <c r="O3880" s="1"/>
      <c r="P3880" s="1">
        <v>5.4062018111360253</v>
      </c>
      <c r="Q3880" s="1">
        <v>5.4571505082017806</v>
      </c>
      <c r="R3880" s="1">
        <v>0.62183873207182039</v>
      </c>
      <c r="S3880" s="1">
        <v>0.37229378322793061</v>
      </c>
      <c r="T3880" s="1">
        <v>2.7851742468990088</v>
      </c>
    </row>
    <row r="3881" spans="1:20" x14ac:dyDescent="0.3">
      <c r="A3881" s="25">
        <v>42247</v>
      </c>
      <c r="B3881" s="1">
        <v>2.8061909590723801</v>
      </c>
      <c r="C3881" s="1">
        <v>0.24954558079739311</v>
      </c>
      <c r="D3881" s="1">
        <v>0.61386033195773715</v>
      </c>
      <c r="E3881" s="1">
        <v>1.58073272306876</v>
      </c>
      <c r="F3881" s="1">
        <v>8.2783681047049757</v>
      </c>
      <c r="G3881" s="1">
        <v>26.297662253587731</v>
      </c>
      <c r="H3881" s="1">
        <v>0.87946562836491571</v>
      </c>
      <c r="I3881" s="1">
        <v>7.735045585521596</v>
      </c>
      <c r="J3881" s="1">
        <v>0.60753115276673375</v>
      </c>
      <c r="K3881" s="1">
        <v>19.941629787583999</v>
      </c>
      <c r="L3881" s="1">
        <v>15.926278859344571</v>
      </c>
      <c r="M3881" s="1">
        <v>3.3734909289330053E-2</v>
      </c>
      <c r="N3881" s="1">
        <v>1.511882462681386</v>
      </c>
      <c r="O3881" s="1"/>
      <c r="P3881" s="1">
        <v>5.3999298020944524</v>
      </c>
      <c r="Q3881" s="1">
        <v>5.3988036159545008</v>
      </c>
      <c r="R3881" s="1">
        <v>0.60290967681818519</v>
      </c>
      <c r="S3881" s="1">
        <v>0.37229378322793061</v>
      </c>
      <c r="T3881" s="1">
        <v>2.75398700531602</v>
      </c>
    </row>
    <row r="3882" spans="1:20" x14ac:dyDescent="0.3">
      <c r="A3882" s="25">
        <v>42248</v>
      </c>
      <c r="B3882" s="1">
        <v>2.7300893001525401</v>
      </c>
      <c r="C3882" s="1">
        <v>0.2363542341386082</v>
      </c>
      <c r="D3882" s="1">
        <v>0.60859370022089654</v>
      </c>
      <c r="E3882" s="1">
        <v>1.5246189897373701</v>
      </c>
      <c r="F3882" s="1">
        <v>8.0756482696051606</v>
      </c>
      <c r="G3882" s="1">
        <v>26.029351514887001</v>
      </c>
      <c r="H3882" s="1">
        <v>0.87194012309337754</v>
      </c>
      <c r="I3882" s="1">
        <v>7.7178595146680893</v>
      </c>
      <c r="J3882" s="1">
        <v>0.57612099458961075</v>
      </c>
      <c r="K3882" s="1">
        <v>19.47818428101364</v>
      </c>
      <c r="L3882" s="1">
        <v>15.52152498137149</v>
      </c>
      <c r="M3882" s="1">
        <v>3.26998974049773E-2</v>
      </c>
      <c r="N3882" s="1">
        <v>1.440956748913806</v>
      </c>
      <c r="O3882" s="1"/>
      <c r="P3882" s="1">
        <v>5.2963166367606931</v>
      </c>
      <c r="Q3882" s="1">
        <v>5.1722803873793186</v>
      </c>
      <c r="R3882" s="1">
        <v>0.59936491137686521</v>
      </c>
      <c r="S3882" s="1">
        <v>0.37229378322793061</v>
      </c>
      <c r="T3882" s="1">
        <v>2.6861783815711879</v>
      </c>
    </row>
    <row r="3883" spans="1:20" x14ac:dyDescent="0.3">
      <c r="A3883" s="25">
        <v>42249</v>
      </c>
      <c r="B3883" s="1">
        <v>2.7256592667282691</v>
      </c>
      <c r="C3883" s="1">
        <v>0.23791135796625221</v>
      </c>
      <c r="D3883" s="1">
        <v>0.61040387886997649</v>
      </c>
      <c r="E3883" s="1">
        <v>1.533917845695155</v>
      </c>
      <c r="F3883" s="1">
        <v>8.5774064285075404</v>
      </c>
      <c r="G3883" s="1">
        <v>26.746935650629961</v>
      </c>
      <c r="H3883" s="1">
        <v>0.87586239202585581</v>
      </c>
      <c r="I3883" s="1">
        <v>8.1751786040613244</v>
      </c>
      <c r="J3883" s="1">
        <v>0.57704885051998467</v>
      </c>
      <c r="K3883" s="1">
        <v>19.465491783631709</v>
      </c>
      <c r="L3883" s="1">
        <v>15.84952631381363</v>
      </c>
      <c r="M3883" s="1">
        <v>3.323211633150136E-2</v>
      </c>
      <c r="N3883" s="1">
        <v>1.4734550320315909</v>
      </c>
      <c r="O3883" s="1"/>
      <c r="P3883" s="1">
        <v>5.5537661745027984</v>
      </c>
      <c r="Q3883" s="1">
        <v>5.3953714458630948</v>
      </c>
      <c r="R3883" s="1">
        <v>0.58597621614163631</v>
      </c>
      <c r="S3883" s="1">
        <v>0.37229378322793061</v>
      </c>
      <c r="T3883" s="1">
        <v>2.7444181925576032</v>
      </c>
    </row>
    <row r="3884" spans="1:20" x14ac:dyDescent="0.3">
      <c r="A3884" s="25">
        <v>42250</v>
      </c>
      <c r="B3884" s="1">
        <v>2.8084930522200748</v>
      </c>
      <c r="C3884" s="1">
        <v>0.2422218947374663</v>
      </c>
      <c r="D3884" s="1">
        <v>0.618090342678975</v>
      </c>
      <c r="E3884" s="1">
        <v>1.557804773467204</v>
      </c>
      <c r="F3884" s="1">
        <v>8.8494931927847489</v>
      </c>
      <c r="G3884" s="1">
        <v>27.258579717450299</v>
      </c>
      <c r="H3884" s="1">
        <v>0.86612051110029986</v>
      </c>
      <c r="I3884" s="1">
        <v>8.245105435589716</v>
      </c>
      <c r="J3884" s="1">
        <v>0.59315553503130924</v>
      </c>
      <c r="K3884" s="1">
        <v>19.8619712378703</v>
      </c>
      <c r="L3884" s="1">
        <v>16.341176416439019</v>
      </c>
      <c r="M3884" s="1">
        <v>3.3672779945044959E-2</v>
      </c>
      <c r="N3884" s="1">
        <v>1.4796009141575761</v>
      </c>
      <c r="O3884" s="1"/>
      <c r="P3884" s="1">
        <v>5.5640844009848571</v>
      </c>
      <c r="Q3884" s="1">
        <v>5.3988036159545008</v>
      </c>
      <c r="R3884" s="1">
        <v>0.58265730067927757</v>
      </c>
      <c r="S3884" s="1">
        <v>0.37229378322793061</v>
      </c>
      <c r="T3884" s="1">
        <v>2.7976963969285431</v>
      </c>
    </row>
    <row r="3885" spans="1:20" x14ac:dyDescent="0.3">
      <c r="A3885" s="25">
        <v>42251</v>
      </c>
      <c r="B3885" s="1">
        <v>2.7475696618611258</v>
      </c>
      <c r="C3885" s="1">
        <v>0.24285558917666289</v>
      </c>
      <c r="D3885" s="1">
        <v>0.61360463340896509</v>
      </c>
      <c r="E3885" s="1">
        <v>1.506764150399196</v>
      </c>
      <c r="F3885" s="1">
        <v>8.6908639230892035</v>
      </c>
      <c r="G3885" s="1">
        <v>27.49529949524592</v>
      </c>
      <c r="H3885" s="1">
        <v>0.85326764466481453</v>
      </c>
      <c r="I3885" s="1">
        <v>8.357072641873037</v>
      </c>
      <c r="J3885" s="1">
        <v>0.57606955091096057</v>
      </c>
      <c r="K3885" s="1">
        <v>19.330912543789459</v>
      </c>
      <c r="L3885" s="1">
        <v>15.651883499154129</v>
      </c>
      <c r="M3885" s="1">
        <v>3.3031625825809888E-2</v>
      </c>
      <c r="N3885" s="1">
        <v>1.4529693148739871</v>
      </c>
      <c r="O3885" s="1"/>
      <c r="P3885" s="1">
        <v>5.6316413639214646</v>
      </c>
      <c r="Q3885" s="1">
        <v>5.1345265159116016</v>
      </c>
      <c r="R3885" s="1">
        <v>0.57270460064865714</v>
      </c>
      <c r="S3885" s="1">
        <v>0.37229378322793061</v>
      </c>
      <c r="T3885" s="1">
        <v>2.746426461901962</v>
      </c>
    </row>
    <row r="3886" spans="1:20" x14ac:dyDescent="0.3">
      <c r="A3886" s="25">
        <v>42255</v>
      </c>
      <c r="B3886" s="1">
        <v>2.7384566062990721</v>
      </c>
      <c r="C3886" s="1">
        <v>0.24334177008504229</v>
      </c>
      <c r="D3886" s="1">
        <v>0.62520231704671658</v>
      </c>
      <c r="E3886" s="1">
        <v>1.4836584609315739</v>
      </c>
      <c r="F3886" s="1">
        <v>9.0563986073302942</v>
      </c>
      <c r="G3886" s="1">
        <v>27.443860547782108</v>
      </c>
      <c r="H3886" s="1">
        <v>0.86238555527223182</v>
      </c>
      <c r="I3886" s="1">
        <v>8.3949973362115387</v>
      </c>
      <c r="J3886" s="1">
        <v>0.5514596200771511</v>
      </c>
      <c r="K3886" s="1">
        <v>19.152563610104171</v>
      </c>
      <c r="L3886" s="1">
        <v>15.864680306837879</v>
      </c>
      <c r="M3886" s="1">
        <v>3.350318596234541E-2</v>
      </c>
      <c r="N3886" s="1">
        <v>1.4674546880860939</v>
      </c>
      <c r="O3886" s="1"/>
      <c r="P3886" s="1">
        <v>5.5764081554563223</v>
      </c>
      <c r="Q3886" s="1">
        <v>5.1688482170567873</v>
      </c>
      <c r="R3886" s="1">
        <v>0.56896305766091415</v>
      </c>
      <c r="S3886" s="1">
        <v>0.37229378322793061</v>
      </c>
      <c r="T3886" s="1">
        <v>2.762079149438879</v>
      </c>
    </row>
    <row r="3887" spans="1:20" x14ac:dyDescent="0.3">
      <c r="A3887" s="25">
        <v>42256</v>
      </c>
      <c r="B3887" s="1">
        <v>2.7569740932585991</v>
      </c>
      <c r="C3887" s="1">
        <v>0.24128294193795419</v>
      </c>
      <c r="D3887" s="1">
        <v>0.63660910938571913</v>
      </c>
      <c r="E3887" s="1">
        <v>1.483789556226297</v>
      </c>
      <c r="F3887" s="1">
        <v>9.0815264977017751</v>
      </c>
      <c r="G3887" s="1">
        <v>27.179844607661231</v>
      </c>
      <c r="H3887" s="1">
        <v>0.88196171967961634</v>
      </c>
      <c r="I3887" s="1">
        <v>8.1335782106566779</v>
      </c>
      <c r="J3887" s="1">
        <v>0.54490537121188121</v>
      </c>
      <c r="K3887" s="1">
        <v>19.36795453514884</v>
      </c>
      <c r="L3887" s="1">
        <v>16.021544595006031</v>
      </c>
      <c r="M3887" s="1">
        <v>3.3027014168074957E-2</v>
      </c>
      <c r="N3887" s="1">
        <v>1.4268638776681131</v>
      </c>
      <c r="O3887" s="1"/>
      <c r="P3887" s="1">
        <v>5.4994555900393474</v>
      </c>
      <c r="Q3887" s="1">
        <v>5.3713462549921269</v>
      </c>
      <c r="R3887" s="1">
        <v>0.56821893536765056</v>
      </c>
      <c r="S3887" s="1">
        <v>0.37229378322793061</v>
      </c>
      <c r="T3887" s="1">
        <v>2.7558771411695342</v>
      </c>
    </row>
    <row r="3888" spans="1:20" x14ac:dyDescent="0.3">
      <c r="A3888" s="25">
        <v>42257</v>
      </c>
      <c r="B3888" s="1">
        <v>2.7736257312724528</v>
      </c>
      <c r="C3888" s="1">
        <v>0.23983551763124211</v>
      </c>
      <c r="D3888" s="1">
        <v>0.62887771733666087</v>
      </c>
      <c r="E3888" s="1">
        <v>1.5018199301646089</v>
      </c>
      <c r="F3888" s="1">
        <v>9.5361840263395141</v>
      </c>
      <c r="G3888" s="1">
        <v>27.23225540059973</v>
      </c>
      <c r="H3888" s="1">
        <v>0.87736027102940939</v>
      </c>
      <c r="I3888" s="1">
        <v>8.2052971835262927</v>
      </c>
      <c r="J3888" s="1">
        <v>0.53923059431497145</v>
      </c>
      <c r="K3888" s="1">
        <v>19.112541692132719</v>
      </c>
      <c r="L3888" s="1">
        <v>15.72350039739206</v>
      </c>
      <c r="M3888" s="1">
        <v>3.3011711896720849E-2</v>
      </c>
      <c r="N3888" s="1">
        <v>1.3850673634477531</v>
      </c>
      <c r="O3888" s="1"/>
      <c r="P3888" s="1">
        <v>5.6198816248199268</v>
      </c>
      <c r="Q3888" s="1">
        <v>5.230627279395474</v>
      </c>
      <c r="R3888" s="1">
        <v>0.56417145768157007</v>
      </c>
      <c r="S3888" s="1">
        <v>0.37229378322793061</v>
      </c>
      <c r="T3888" s="1">
        <v>2.746780862374496</v>
      </c>
    </row>
    <row r="3889" spans="1:20" x14ac:dyDescent="0.3">
      <c r="A3889" s="25">
        <v>42258</v>
      </c>
      <c r="B3889" s="1">
        <v>2.8200922264177648</v>
      </c>
      <c r="C3889" s="1">
        <v>0.24021874424792011</v>
      </c>
      <c r="D3889" s="1">
        <v>0.64056712142395222</v>
      </c>
      <c r="E3889" s="1">
        <v>1.4980288623785061</v>
      </c>
      <c r="F3889" s="1">
        <v>9.4064936298136388</v>
      </c>
      <c r="G3889" s="1">
        <v>27.323354175839292</v>
      </c>
      <c r="H3889" s="1">
        <v>0.87596178328179053</v>
      </c>
      <c r="I3889" s="1">
        <v>8.2992175093727578</v>
      </c>
      <c r="J3889" s="1">
        <v>0.54147380905728104</v>
      </c>
      <c r="K3889" s="1">
        <v>19.506975461902091</v>
      </c>
      <c r="L3889" s="1">
        <v>15.631520375348179</v>
      </c>
      <c r="M3889" s="1">
        <v>3.2641412546601307E-2</v>
      </c>
      <c r="N3889" s="1">
        <v>1.3427543015008181</v>
      </c>
      <c r="O3889" s="1"/>
      <c r="P3889" s="1">
        <v>5.5844622028836639</v>
      </c>
      <c r="Q3889" s="1">
        <v>5.282109831459942</v>
      </c>
      <c r="R3889" s="1">
        <v>0.54756856199479631</v>
      </c>
      <c r="S3889" s="1">
        <v>0.37229378322793061</v>
      </c>
      <c r="T3889" s="1">
        <v>2.7406969875959959</v>
      </c>
    </row>
    <row r="3890" spans="1:20" x14ac:dyDescent="0.3">
      <c r="A3890" s="25">
        <v>42261</v>
      </c>
      <c r="B3890" s="1">
        <v>2.8952088481908791</v>
      </c>
      <c r="C3890" s="1">
        <v>0.24375548453368401</v>
      </c>
      <c r="D3890" s="1">
        <v>0.66370966182179125</v>
      </c>
      <c r="E3890" s="1">
        <v>1.5457694487976621</v>
      </c>
      <c r="F3890" s="1">
        <v>9.1731971055382662</v>
      </c>
      <c r="G3890" s="1">
        <v>27.267927619883231</v>
      </c>
      <c r="H3890" s="1">
        <v>0.89416852308649508</v>
      </c>
      <c r="I3890" s="1">
        <v>8.261336105246345</v>
      </c>
      <c r="J3890" s="1">
        <v>0.54704370691908566</v>
      </c>
      <c r="K3890" s="1">
        <v>20.19925313689421</v>
      </c>
      <c r="L3890" s="1">
        <v>16.32187516653434</v>
      </c>
      <c r="M3890" s="1">
        <v>3.330162712530365E-2</v>
      </c>
      <c r="N3890" s="1">
        <v>1.3618997038694021</v>
      </c>
      <c r="O3890" s="1"/>
      <c r="P3890" s="1">
        <v>5.7379463650184812</v>
      </c>
      <c r="Q3890" s="1">
        <v>5.5189295705404673</v>
      </c>
      <c r="R3890" s="1">
        <v>0.56862631623707449</v>
      </c>
      <c r="S3890" s="1">
        <v>0.37229378322793061</v>
      </c>
      <c r="T3890" s="1">
        <v>2.7927347903130668</v>
      </c>
    </row>
    <row r="3891" spans="1:20" x14ac:dyDescent="0.3">
      <c r="A3891" s="25">
        <v>42262</v>
      </c>
      <c r="B3891" s="1">
        <v>2.874448810822225</v>
      </c>
      <c r="C3891" s="1">
        <v>0.25009132502792852</v>
      </c>
      <c r="D3891" s="1">
        <v>0.65989418630189389</v>
      </c>
      <c r="E3891" s="1">
        <v>1.5483357850733921</v>
      </c>
      <c r="F3891" s="1">
        <v>8.9310107525381266</v>
      </c>
      <c r="G3891" s="1">
        <v>27.235859269091861</v>
      </c>
      <c r="H3891" s="1">
        <v>0.88008295786201629</v>
      </c>
      <c r="I3891" s="1">
        <v>8.3209029444384743</v>
      </c>
      <c r="J3891" s="1">
        <v>0.55048442815948662</v>
      </c>
      <c r="K3891" s="1">
        <v>20.243603604321631</v>
      </c>
      <c r="L3891" s="1">
        <v>16.694692813966551</v>
      </c>
      <c r="M3891" s="1">
        <v>3.3352253071159667E-2</v>
      </c>
      <c r="N3891" s="1">
        <v>1.348780698432037</v>
      </c>
      <c r="O3891" s="1"/>
      <c r="P3891" s="1">
        <v>5.9008757062212176</v>
      </c>
      <c r="Q3891" s="1">
        <v>5.5429547614114352</v>
      </c>
      <c r="R3891" s="1">
        <v>0.5471239146668424</v>
      </c>
      <c r="S3891" s="1">
        <v>0.37229378322793061</v>
      </c>
      <c r="T3891" s="1">
        <v>2.7976373301831199</v>
      </c>
    </row>
    <row r="3892" spans="1:20" x14ac:dyDescent="0.3">
      <c r="A3892" s="25">
        <v>42263</v>
      </c>
      <c r="B3892" s="1">
        <v>2.9577670171583939</v>
      </c>
      <c r="C3892" s="1">
        <v>0.26172027059328651</v>
      </c>
      <c r="D3892" s="1">
        <v>0.67407492556374904</v>
      </c>
      <c r="E3892" s="1">
        <v>1.5869359831965071</v>
      </c>
      <c r="F3892" s="1">
        <v>9.1410178448641553</v>
      </c>
      <c r="G3892" s="1">
        <v>27.45575042538951</v>
      </c>
      <c r="H3892" s="1">
        <v>0.8969618631609404</v>
      </c>
      <c r="I3892" s="1">
        <v>8.1703479202056801</v>
      </c>
      <c r="J3892" s="1">
        <v>0.56190639026459011</v>
      </c>
      <c r="K3892" s="1">
        <v>20.798425421844598</v>
      </c>
      <c r="L3892" s="1">
        <v>17.19620166174634</v>
      </c>
      <c r="M3892" s="1">
        <v>3.3824985472306703E-2</v>
      </c>
      <c r="N3892" s="1">
        <v>1.4259036429452201</v>
      </c>
      <c r="O3892" s="1"/>
      <c r="P3892" s="1">
        <v>6.0590824577666904</v>
      </c>
      <c r="Q3892" s="1">
        <v>5.7660458198952096</v>
      </c>
      <c r="R3892" s="1">
        <v>0.56946333593166809</v>
      </c>
      <c r="S3892" s="1">
        <v>0.37229378322793061</v>
      </c>
      <c r="T3892" s="1">
        <v>2.867867690490268</v>
      </c>
    </row>
    <row r="3893" spans="1:20" x14ac:dyDescent="0.3">
      <c r="A3893" s="25">
        <v>42264</v>
      </c>
      <c r="B3893" s="1">
        <v>2.958237162556228</v>
      </c>
      <c r="C3893" s="1">
        <v>0.26141360285491982</v>
      </c>
      <c r="D3893" s="1">
        <v>0.67243313341784205</v>
      </c>
      <c r="E3893" s="1">
        <v>1.567338124573628</v>
      </c>
      <c r="F3893" s="1">
        <v>9.3719341961286027</v>
      </c>
      <c r="G3893" s="1">
        <v>27.623880411843661</v>
      </c>
      <c r="H3893" s="1">
        <v>0.94089806977341961</v>
      </c>
      <c r="I3893" s="1">
        <v>8.2183437707796188</v>
      </c>
      <c r="J3893" s="1">
        <v>0.55681989560703615</v>
      </c>
      <c r="K3893" s="1">
        <v>20.542126588388449</v>
      </c>
      <c r="L3893" s="1">
        <v>17.139070928821891</v>
      </c>
      <c r="M3893" s="1">
        <v>3.3900405275930502E-2</v>
      </c>
      <c r="N3893" s="1">
        <v>1.396534044890221</v>
      </c>
      <c r="O3893" s="1"/>
      <c r="P3893" s="1">
        <v>6.1275600070571921</v>
      </c>
      <c r="Q3893" s="1">
        <v>5.9342221564542381</v>
      </c>
      <c r="R3893" s="1">
        <v>0.58945488633168541</v>
      </c>
      <c r="S3893" s="1">
        <v>0.37229378322793061</v>
      </c>
      <c r="T3893" s="1">
        <v>2.8677495569994229</v>
      </c>
    </row>
    <row r="3894" spans="1:20" x14ac:dyDescent="0.3">
      <c r="A3894" s="25">
        <v>42265</v>
      </c>
      <c r="B3894" s="1">
        <v>2.8309279178685731</v>
      </c>
      <c r="C3894" s="1">
        <v>0.25869303642237151</v>
      </c>
      <c r="D3894" s="1">
        <v>0.6473814744289319</v>
      </c>
      <c r="E3894" s="1">
        <v>1.5134582909546881</v>
      </c>
      <c r="F3894" s="1">
        <v>9.510760314678091</v>
      </c>
      <c r="G3894" s="1">
        <v>27.32824170859228</v>
      </c>
      <c r="H3894" s="1">
        <v>0.88894081654409651</v>
      </c>
      <c r="I3894" s="1">
        <v>8.161663227244107</v>
      </c>
      <c r="J3894" s="1">
        <v>0.53425672571705307</v>
      </c>
      <c r="K3894" s="1">
        <v>19.941707462413881</v>
      </c>
      <c r="L3894" s="1">
        <v>16.339418168680279</v>
      </c>
      <c r="M3894" s="1">
        <v>3.3040532336756183E-2</v>
      </c>
      <c r="N3894" s="1">
        <v>1.3545369838082939</v>
      </c>
      <c r="O3894" s="1"/>
      <c r="P3894" s="1">
        <v>6.144089070611007</v>
      </c>
      <c r="Q3894" s="1">
        <v>5.6630807159974008</v>
      </c>
      <c r="R3894" s="1">
        <v>0.56436507847949113</v>
      </c>
      <c r="S3894" s="1">
        <v>0.37229378322793061</v>
      </c>
      <c r="T3894" s="1">
        <v>2.7917306556408872</v>
      </c>
    </row>
    <row r="3895" spans="1:20" x14ac:dyDescent="0.3">
      <c r="A3895" s="25">
        <v>42268</v>
      </c>
      <c r="B3895" s="1">
        <v>2.8325805424366699</v>
      </c>
      <c r="C3895" s="1">
        <v>0.25437265482762489</v>
      </c>
      <c r="D3895" s="1">
        <v>0.63028057241093827</v>
      </c>
      <c r="E3895" s="1">
        <v>1.494234466952076</v>
      </c>
      <c r="F3895" s="1">
        <v>9.4500289789464436</v>
      </c>
      <c r="G3895" s="1">
        <v>27.236272716023041</v>
      </c>
      <c r="H3895" s="1">
        <v>0.85674020751145685</v>
      </c>
      <c r="I3895" s="1">
        <v>8.2380726164471678</v>
      </c>
      <c r="J3895" s="1">
        <v>0.51075136950032785</v>
      </c>
      <c r="K3895" s="1">
        <v>19.65575662948644</v>
      </c>
      <c r="L3895" s="1">
        <v>15.92177676911478</v>
      </c>
      <c r="M3895" s="1">
        <v>3.2642868499206223E-2</v>
      </c>
      <c r="N3895" s="1">
        <v>1.3227733237150821</v>
      </c>
      <c r="O3895" s="1"/>
      <c r="P3895" s="1">
        <v>6.1771471977186376</v>
      </c>
      <c r="Q3895" s="1">
        <v>5.5189295705404682</v>
      </c>
      <c r="R3895" s="1">
        <v>0.5625263963817041</v>
      </c>
      <c r="S3895" s="1">
        <v>0.37229378322793061</v>
      </c>
      <c r="T3895" s="1">
        <v>2.751919669226238</v>
      </c>
    </row>
    <row r="3896" spans="1:20" x14ac:dyDescent="0.3">
      <c r="A3896" s="25">
        <v>42269</v>
      </c>
      <c r="B3896" s="1">
        <v>2.7986593519273661</v>
      </c>
      <c r="C3896" s="1">
        <v>0.25045371553640361</v>
      </c>
      <c r="D3896" s="1">
        <v>0.62952292162216572</v>
      </c>
      <c r="E3896" s="1">
        <v>1.472167088851341</v>
      </c>
      <c r="F3896" s="1">
        <v>9.1843853870986347</v>
      </c>
      <c r="G3896" s="1">
        <v>27.290037066948891</v>
      </c>
      <c r="H3896" s="1">
        <v>0.79299464449232238</v>
      </c>
      <c r="I3896" s="1">
        <v>8.4243920682587383</v>
      </c>
      <c r="J3896" s="1">
        <v>0.51123632650076245</v>
      </c>
      <c r="K3896" s="1">
        <v>19.58657282247918</v>
      </c>
      <c r="L3896" s="1">
        <v>16.015013950589641</v>
      </c>
      <c r="M3896" s="1">
        <v>3.1789614199755643E-2</v>
      </c>
      <c r="N3896" s="1">
        <v>1.2919330601941681</v>
      </c>
      <c r="O3896" s="1"/>
      <c r="P3896" s="1">
        <v>6.2385408627698506</v>
      </c>
      <c r="Q3896" s="1">
        <v>5.4914722093469681</v>
      </c>
      <c r="R3896" s="1">
        <v>0.56172971638442504</v>
      </c>
      <c r="S3896" s="1">
        <v>0.37229378322793061</v>
      </c>
      <c r="T3896" s="1">
        <v>2.7326639102185601</v>
      </c>
    </row>
    <row r="3897" spans="1:20" x14ac:dyDescent="0.3">
      <c r="A3897" s="25">
        <v>42270</v>
      </c>
      <c r="B3897" s="1">
        <v>2.7587390639397662</v>
      </c>
      <c r="C3897" s="1">
        <v>0.24830775018121029</v>
      </c>
      <c r="D3897" s="1">
        <v>0.61043964172092013</v>
      </c>
      <c r="E3897" s="1">
        <v>1.4379391102849319</v>
      </c>
      <c r="F3897" s="1">
        <v>8.8143849617379715</v>
      </c>
      <c r="G3897" s="1">
        <v>27.384553149711419</v>
      </c>
      <c r="H3897" s="1">
        <v>0.80745578244987348</v>
      </c>
      <c r="I3897" s="1">
        <v>8.4752058181426193</v>
      </c>
      <c r="J3897" s="1">
        <v>0.49242875803085878</v>
      </c>
      <c r="K3897" s="1">
        <v>19.222099719958589</v>
      </c>
      <c r="L3897" s="1">
        <v>15.426162149606769</v>
      </c>
      <c r="M3897" s="1">
        <v>3.0960924949844461E-2</v>
      </c>
      <c r="N3897" s="1">
        <v>1.269887704005453</v>
      </c>
      <c r="O3897" s="1"/>
      <c r="P3897" s="1">
        <v>6.1417277757823756</v>
      </c>
      <c r="Q3897" s="1">
        <v>5.3713462549921278</v>
      </c>
      <c r="R3897" s="1">
        <v>0.54127996724689009</v>
      </c>
      <c r="S3897" s="1">
        <v>0.37229378322793061</v>
      </c>
      <c r="T3897" s="1">
        <v>2.678086237448329</v>
      </c>
    </row>
    <row r="3898" spans="1:20" x14ac:dyDescent="0.3">
      <c r="A3898" s="25">
        <v>42271</v>
      </c>
      <c r="B3898" s="1">
        <v>2.7385416528777542</v>
      </c>
      <c r="C3898" s="1">
        <v>0.25085810370429618</v>
      </c>
      <c r="D3898" s="1">
        <v>0.61208516761965981</v>
      </c>
      <c r="E3898" s="1">
        <v>1.446304835247699</v>
      </c>
      <c r="F3898" s="1">
        <v>8.7355386057130762</v>
      </c>
      <c r="G3898" s="1">
        <v>27.308302166653341</v>
      </c>
      <c r="H3898" s="1">
        <v>0.79755179545115251</v>
      </c>
      <c r="I3898" s="1">
        <v>8.2857580110355791</v>
      </c>
      <c r="J3898" s="1">
        <v>0.50111235579387625</v>
      </c>
      <c r="K3898" s="1">
        <v>19.185865963718499</v>
      </c>
      <c r="L3898" s="1">
        <v>15.58793871119857</v>
      </c>
      <c r="M3898" s="1">
        <v>3.0478608903985911E-2</v>
      </c>
      <c r="N3898" s="1">
        <v>1.278278903689414</v>
      </c>
      <c r="O3898" s="1"/>
      <c r="P3898" s="1">
        <v>5.9622693710258234</v>
      </c>
      <c r="Q3898" s="1">
        <v>5.2168985990298511</v>
      </c>
      <c r="R3898" s="1">
        <v>0.53326410982084815</v>
      </c>
      <c r="S3898" s="1">
        <v>0.37229378322793061</v>
      </c>
      <c r="T3898" s="1">
        <v>2.6751919669226352</v>
      </c>
    </row>
    <row r="3899" spans="1:20" x14ac:dyDescent="0.3">
      <c r="A3899" s="25">
        <v>42272</v>
      </c>
      <c r="B3899" s="1">
        <v>2.728581222586933</v>
      </c>
      <c r="C3899" s="1">
        <v>0.24746683975171149</v>
      </c>
      <c r="D3899" s="1">
        <v>0.61722143833229171</v>
      </c>
      <c r="E3899" s="1">
        <v>1.439754078138777</v>
      </c>
      <c r="F3899" s="1">
        <v>8.4765546106138387</v>
      </c>
      <c r="G3899" s="1">
        <v>27.45525136416655</v>
      </c>
      <c r="H3899" s="1">
        <v>0.79420325183008067</v>
      </c>
      <c r="I3899" s="1">
        <v>8.2933087840059301</v>
      </c>
      <c r="J3899" s="1">
        <v>0.50539990754652575</v>
      </c>
      <c r="K3899" s="1">
        <v>18.986111686471659</v>
      </c>
      <c r="L3899" s="1">
        <v>15.21505865352799</v>
      </c>
      <c r="M3899" s="1">
        <v>2.9956808885380808E-2</v>
      </c>
      <c r="N3899" s="1">
        <v>1.262469721400703</v>
      </c>
      <c r="O3899" s="1"/>
      <c r="P3899" s="1">
        <v>5.9622693710258234</v>
      </c>
      <c r="Q3899" s="1">
        <v>5.2855420015513479</v>
      </c>
      <c r="R3899" s="1">
        <v>0.54488602664172769</v>
      </c>
      <c r="S3899" s="1">
        <v>0.37229378322793061</v>
      </c>
      <c r="T3899" s="1">
        <v>2.648021264028364</v>
      </c>
    </row>
    <row r="3900" spans="1:20" x14ac:dyDescent="0.3">
      <c r="A3900" s="25">
        <v>42275</v>
      </c>
      <c r="B3900" s="1">
        <v>2.6969874372461971</v>
      </c>
      <c r="C3900" s="1">
        <v>0.24627378820316051</v>
      </c>
      <c r="D3900" s="1">
        <v>0.6009569082438676</v>
      </c>
      <c r="E3900" s="1">
        <v>1.411026041644365</v>
      </c>
      <c r="F3900" s="1">
        <v>7.9152447919039606</v>
      </c>
      <c r="G3900" s="1">
        <v>27.414633439749281</v>
      </c>
      <c r="H3900" s="1">
        <v>0.7791603197507716</v>
      </c>
      <c r="I3900" s="1">
        <v>8.2589895823134114</v>
      </c>
      <c r="J3900" s="1">
        <v>0.50332158986479203</v>
      </c>
      <c r="K3900" s="1">
        <v>18.657985433832131</v>
      </c>
      <c r="L3900" s="1">
        <v>14.978691342094409</v>
      </c>
      <c r="M3900" s="1">
        <v>2.9327680773216461E-2</v>
      </c>
      <c r="N3900" s="1">
        <v>1.2149714329126651</v>
      </c>
      <c r="O3900" s="1"/>
      <c r="P3900" s="1">
        <v>6.0047726774479813</v>
      </c>
      <c r="Q3900" s="1">
        <v>5.1482551962772263</v>
      </c>
      <c r="R3900" s="1">
        <v>0.53334002505775369</v>
      </c>
      <c r="S3900" s="1">
        <v>0.37229378322793061</v>
      </c>
      <c r="T3900" s="1">
        <v>2.596337861783828</v>
      </c>
    </row>
    <row r="3901" spans="1:20" x14ac:dyDescent="0.3">
      <c r="A3901" s="25">
        <v>42276</v>
      </c>
      <c r="B3901" s="1">
        <v>2.7330741531304832</v>
      </c>
      <c r="C3901" s="1">
        <v>0.24841892107878469</v>
      </c>
      <c r="D3901" s="1">
        <v>0.60682485844912915</v>
      </c>
      <c r="E3901" s="1">
        <v>1.4152623819623149</v>
      </c>
      <c r="F3901" s="1">
        <v>7.8747124108933741</v>
      </c>
      <c r="G3901" s="1">
        <v>27.476712186469221</v>
      </c>
      <c r="H3901" s="1">
        <v>0.80245462309345661</v>
      </c>
      <c r="I3901" s="1">
        <v>8.2561395389949048</v>
      </c>
      <c r="J3901" s="1">
        <v>0.51040947321718488</v>
      </c>
      <c r="K3901" s="1">
        <v>18.851773853250581</v>
      </c>
      <c r="L3901" s="1">
        <v>14.90796528957685</v>
      </c>
      <c r="M3901" s="1">
        <v>2.969492519616531E-2</v>
      </c>
      <c r="N3901" s="1">
        <v>1.2299614089974109</v>
      </c>
      <c r="O3901" s="1"/>
      <c r="P3901" s="1">
        <v>6.0142178565159004</v>
      </c>
      <c r="Q3901" s="1">
        <v>5.2168985990298502</v>
      </c>
      <c r="R3901" s="1">
        <v>0.52995600160132772</v>
      </c>
      <c r="S3901" s="1">
        <v>0.37229378322793061</v>
      </c>
      <c r="T3901" s="1">
        <v>2.606674542232736</v>
      </c>
    </row>
    <row r="3902" spans="1:20" x14ac:dyDescent="0.3">
      <c r="A3902" s="25">
        <v>42277</v>
      </c>
      <c r="B3902" s="1">
        <v>2.7951799756503179</v>
      </c>
      <c r="C3902" s="1">
        <v>0.24460832765829049</v>
      </c>
      <c r="D3902" s="1">
        <v>0.61038490126547151</v>
      </c>
      <c r="E3902" s="1">
        <v>1.4372915327263009</v>
      </c>
      <c r="F3902" s="1">
        <v>7.8855370401828973</v>
      </c>
      <c r="G3902" s="1">
        <v>27.678423274802231</v>
      </c>
      <c r="H3902" s="1">
        <v>0.82407964858840144</v>
      </c>
      <c r="I3902" s="1">
        <v>8.3028467472909551</v>
      </c>
      <c r="J3902" s="1">
        <v>0.52590926916279646</v>
      </c>
      <c r="K3902" s="1">
        <v>19.241831451955331</v>
      </c>
      <c r="L3902" s="1">
        <v>15.24702327356759</v>
      </c>
      <c r="M3902" s="1">
        <v>2.94628975213331E-2</v>
      </c>
      <c r="N3902" s="1">
        <v>1.326595872280528</v>
      </c>
      <c r="O3902" s="1"/>
      <c r="P3902" s="1">
        <v>6.0213017410017962</v>
      </c>
      <c r="Q3902" s="1">
        <v>5.4365574874222196</v>
      </c>
      <c r="R3902" s="1">
        <v>0.5461701809469115</v>
      </c>
      <c r="S3902" s="1">
        <v>0.37229378322793061</v>
      </c>
      <c r="T3902" s="1">
        <v>2.6614884819846552</v>
      </c>
    </row>
    <row r="3903" spans="1:20" x14ac:dyDescent="0.3">
      <c r="A3903" s="25">
        <v>42278</v>
      </c>
      <c r="B3903" s="1">
        <v>2.745097047294331</v>
      </c>
      <c r="C3903" s="1">
        <v>0.24881602113331719</v>
      </c>
      <c r="D3903" s="1">
        <v>0.60471432753896004</v>
      </c>
      <c r="E3903" s="1">
        <v>1.4544399916699391</v>
      </c>
      <c r="F3903" s="1">
        <v>8.1242641809560112</v>
      </c>
      <c r="G3903" s="1">
        <v>27.61914307774337</v>
      </c>
      <c r="H3903" s="1">
        <v>0.83073140251970312</v>
      </c>
      <c r="I3903" s="1">
        <v>8.5225882298575879</v>
      </c>
      <c r="J3903" s="1">
        <v>0.50692058095993175</v>
      </c>
      <c r="K3903" s="1">
        <v>19.460430100951829</v>
      </c>
      <c r="L3903" s="1">
        <v>15.428882805567589</v>
      </c>
      <c r="M3903" s="1">
        <v>2.9918344526238521E-2</v>
      </c>
      <c r="N3903" s="1">
        <v>1.3121558913957281</v>
      </c>
      <c r="O3903" s="1"/>
      <c r="P3903" s="1">
        <v>5.9858823190655333</v>
      </c>
      <c r="Q3903" s="1">
        <v>5.4914722093469672</v>
      </c>
      <c r="R3903" s="1">
        <v>0.54083719603285529</v>
      </c>
      <c r="S3903" s="1">
        <v>0.37229378322793061</v>
      </c>
      <c r="T3903" s="1">
        <v>2.676491435321926</v>
      </c>
    </row>
    <row r="3904" spans="1:20" x14ac:dyDescent="0.3">
      <c r="A3904" s="25">
        <v>42279</v>
      </c>
      <c r="B3904" s="1">
        <v>2.8232873588921392</v>
      </c>
      <c r="C3904" s="1">
        <v>0.25488569210171103</v>
      </c>
      <c r="D3904" s="1">
        <v>0.6279923234189918</v>
      </c>
      <c r="E3904" s="1">
        <v>1.502359481773675</v>
      </c>
      <c r="F3904" s="1">
        <v>8.421713536127255</v>
      </c>
      <c r="G3904" s="1">
        <v>28.143628924258699</v>
      </c>
      <c r="H3904" s="1">
        <v>0.91270443393318645</v>
      </c>
      <c r="I3904" s="1">
        <v>8.4018677918095843</v>
      </c>
      <c r="J3904" s="1">
        <v>0.53556191884716042</v>
      </c>
      <c r="K3904" s="1">
        <v>20.302446439030259</v>
      </c>
      <c r="L3904" s="1">
        <v>16.075757688380801</v>
      </c>
      <c r="M3904" s="1">
        <v>3.0903596419466842E-2</v>
      </c>
      <c r="N3904" s="1">
        <v>1.409889029198691</v>
      </c>
      <c r="O3904" s="1"/>
      <c r="P3904" s="1">
        <v>5.9740758449223739</v>
      </c>
      <c r="Q3904" s="1">
        <v>5.8449857329220514</v>
      </c>
      <c r="R3904" s="1">
        <v>0.56723150054159543</v>
      </c>
      <c r="S3904" s="1">
        <v>0.37229378322793061</v>
      </c>
      <c r="T3904" s="1">
        <v>2.7780862374483291</v>
      </c>
    </row>
    <row r="3905" spans="1:20" x14ac:dyDescent="0.3">
      <c r="A3905" s="25">
        <v>42282</v>
      </c>
      <c r="B3905" s="1">
        <v>2.8232013437359189</v>
      </c>
      <c r="C3905" s="1">
        <v>0.26206260445255741</v>
      </c>
      <c r="D3905" s="1">
        <v>0.63033897456336918</v>
      </c>
      <c r="E3905" s="1">
        <v>1.5133937461884781</v>
      </c>
      <c r="F3905" s="1">
        <v>8.6106395551043811</v>
      </c>
      <c r="G3905" s="1">
        <v>28.31190443190734</v>
      </c>
      <c r="H3905" s="1">
        <v>0.93939403339654659</v>
      </c>
      <c r="I3905" s="1">
        <v>8.4717021249974493</v>
      </c>
      <c r="J3905" s="1">
        <v>0.54388954021600033</v>
      </c>
      <c r="K3905" s="1">
        <v>20.32786992069326</v>
      </c>
      <c r="L3905" s="1">
        <v>16.45649753163628</v>
      </c>
      <c r="M3905" s="1">
        <v>3.09650144428904E-2</v>
      </c>
      <c r="N3905" s="1">
        <v>1.423097640734021</v>
      </c>
      <c r="O3905" s="1"/>
      <c r="P3905" s="1">
        <v>6.0779728161491366</v>
      </c>
      <c r="Q3905" s="1">
        <v>5.9033326251693312</v>
      </c>
      <c r="R3905" s="1">
        <v>0.57805180287142333</v>
      </c>
      <c r="S3905" s="1">
        <v>0.37229378322793061</v>
      </c>
      <c r="T3905" s="1">
        <v>2.811458948611945</v>
      </c>
    </row>
    <row r="3906" spans="1:20" x14ac:dyDescent="0.3">
      <c r="A3906" s="25">
        <v>42283</v>
      </c>
      <c r="B3906" s="1">
        <v>2.790367516651425</v>
      </c>
      <c r="C3906" s="1">
        <v>0.26448389559571461</v>
      </c>
      <c r="D3906" s="1">
        <v>0.62945184699948031</v>
      </c>
      <c r="E3906" s="1">
        <v>1.536876718559687</v>
      </c>
      <c r="F3906" s="1">
        <v>8.7389405471238675</v>
      </c>
      <c r="G3906" s="1">
        <v>27.57484824380516</v>
      </c>
      <c r="H3906" s="1">
        <v>0.93596271407177001</v>
      </c>
      <c r="I3906" s="1">
        <v>8.2148905028532813</v>
      </c>
      <c r="J3906" s="1">
        <v>0.53694686497536714</v>
      </c>
      <c r="K3906" s="1">
        <v>20.452750960387881</v>
      </c>
      <c r="L3906" s="1">
        <v>16.629368791383829</v>
      </c>
      <c r="M3906" s="1">
        <v>3.1051954606505009E-2</v>
      </c>
      <c r="N3906" s="1">
        <v>1.474086199894167</v>
      </c>
      <c r="O3906" s="1"/>
      <c r="P3906" s="1">
        <v>5.9976887929620846</v>
      </c>
      <c r="Q3906" s="1">
        <v>5.8278248822338963</v>
      </c>
      <c r="R3906" s="1">
        <v>0.59941654373672604</v>
      </c>
      <c r="S3906" s="1">
        <v>0.37229378322793061</v>
      </c>
      <c r="T3906" s="1">
        <v>2.819551092734804</v>
      </c>
    </row>
    <row r="3907" spans="1:20" x14ac:dyDescent="0.3">
      <c r="A3907" s="25">
        <v>42284</v>
      </c>
      <c r="B3907" s="1">
        <v>2.8100652550221761</v>
      </c>
      <c r="C3907" s="1">
        <v>0.26827456709550979</v>
      </c>
      <c r="D3907" s="1">
        <v>0.63407585437349645</v>
      </c>
      <c r="E3907" s="1">
        <v>1.5677379256896311</v>
      </c>
      <c r="F3907" s="1">
        <v>9.4086366663042416</v>
      </c>
      <c r="G3907" s="1">
        <v>27.22149944857977</v>
      </c>
      <c r="H3907" s="1">
        <v>0.98103884195790436</v>
      </c>
      <c r="I3907" s="1">
        <v>8.3817479511860231</v>
      </c>
      <c r="J3907" s="1">
        <v>0.55098359910397976</v>
      </c>
      <c r="K3907" s="1">
        <v>20.82970182993099</v>
      </c>
      <c r="L3907" s="1">
        <v>17.257508008271429</v>
      </c>
      <c r="M3907" s="1">
        <v>3.1556607391747107E-2</v>
      </c>
      <c r="N3907" s="1">
        <v>1.517894434271043</v>
      </c>
      <c r="O3907" s="1"/>
      <c r="P3907" s="1">
        <v>6.2054827354156119</v>
      </c>
      <c r="Q3907" s="1">
        <v>5.9548151772337992</v>
      </c>
      <c r="R3907" s="1">
        <v>0.61440741786137409</v>
      </c>
      <c r="S3907" s="1">
        <v>0.37229378322793061</v>
      </c>
      <c r="T3907" s="1">
        <v>2.8891907855877279</v>
      </c>
    </row>
    <row r="3908" spans="1:20" x14ac:dyDescent="0.3">
      <c r="A3908" s="25">
        <v>42285</v>
      </c>
      <c r="B3908" s="1">
        <v>2.8302051149609371</v>
      </c>
      <c r="C3908" s="1">
        <v>0.26865678991589031</v>
      </c>
      <c r="D3908" s="1">
        <v>0.65248743685187827</v>
      </c>
      <c r="E3908" s="1">
        <v>1.5938253031638201</v>
      </c>
      <c r="F3908" s="1">
        <v>9.4819987333754074</v>
      </c>
      <c r="G3908" s="1">
        <v>26.921990390117351</v>
      </c>
      <c r="H3908" s="1">
        <v>1.0014574157656091</v>
      </c>
      <c r="I3908" s="1">
        <v>8.1015680245775794</v>
      </c>
      <c r="J3908" s="1">
        <v>0.5698710887728794</v>
      </c>
      <c r="K3908" s="1">
        <v>20.908943075131472</v>
      </c>
      <c r="L3908" s="1">
        <v>17.274773636297269</v>
      </c>
      <c r="M3908" s="1">
        <v>3.1587170921915007E-2</v>
      </c>
      <c r="N3908" s="1">
        <v>1.550037235638269</v>
      </c>
      <c r="O3908" s="1"/>
      <c r="P3908" s="1">
        <v>6.198398850929717</v>
      </c>
      <c r="Q3908" s="1">
        <v>6.0818054720025758</v>
      </c>
      <c r="R3908" s="1">
        <v>0.61825666737130847</v>
      </c>
      <c r="S3908" s="1">
        <v>0.37229378322793061</v>
      </c>
      <c r="T3908" s="1">
        <v>2.9005316007088151</v>
      </c>
    </row>
    <row r="3909" spans="1:20" x14ac:dyDescent="0.3">
      <c r="A3909" s="25">
        <v>42286</v>
      </c>
      <c r="B3909" s="1">
        <v>2.8377026546155419</v>
      </c>
      <c r="C3909" s="1">
        <v>0.27709307664349581</v>
      </c>
      <c r="D3909" s="1">
        <v>0.64945608909013075</v>
      </c>
      <c r="E3909" s="1">
        <v>1.5872201025474071</v>
      </c>
      <c r="F3909" s="1">
        <v>9.7299734151791171</v>
      </c>
      <c r="G3909" s="1">
        <v>26.825277260544109</v>
      </c>
      <c r="H3909" s="1">
        <v>1.035563605772152</v>
      </c>
      <c r="I3909" s="1">
        <v>7.9366979603429622</v>
      </c>
      <c r="J3909" s="1">
        <v>0.58912737310458352</v>
      </c>
      <c r="K3909" s="1">
        <v>21.249904996292511</v>
      </c>
      <c r="L3909" s="1">
        <v>17.228515184175642</v>
      </c>
      <c r="M3909" s="1">
        <v>3.1420558429753637E-2</v>
      </c>
      <c r="N3909" s="1">
        <v>1.5538180549135869</v>
      </c>
      <c r="O3909" s="1"/>
      <c r="P3909" s="1">
        <v>6.2597925157343219</v>
      </c>
      <c r="Q3909" s="1">
        <v>6.0062977290671409</v>
      </c>
      <c r="R3909" s="1">
        <v>0.63441735775018415</v>
      </c>
      <c r="S3909" s="1">
        <v>0.37229378322793061</v>
      </c>
      <c r="T3909" s="1">
        <v>2.9142350856467951</v>
      </c>
    </row>
    <row r="3910" spans="1:20" x14ac:dyDescent="0.3">
      <c r="A3910" s="25">
        <v>42290</v>
      </c>
      <c r="B3910" s="1">
        <v>2.8479584930312938</v>
      </c>
      <c r="C3910" s="1">
        <v>0.27383677211351792</v>
      </c>
      <c r="D3910" s="1">
        <v>0.63613290608350004</v>
      </c>
      <c r="E3910" s="1">
        <v>1.53816178934793</v>
      </c>
      <c r="F3910" s="1">
        <v>8.8351859479196104</v>
      </c>
      <c r="G3910" s="1">
        <v>26.081368749995342</v>
      </c>
      <c r="H3910" s="1">
        <v>0.96044825248024557</v>
      </c>
      <c r="I3910" s="1">
        <v>8.3159091998744223</v>
      </c>
      <c r="J3910" s="1">
        <v>0.58279081810131639</v>
      </c>
      <c r="K3910" s="1">
        <v>20.69936354782547</v>
      </c>
      <c r="L3910" s="1">
        <v>16.23261875172447</v>
      </c>
      <c r="M3910" s="1">
        <v>3.090502323975125E-2</v>
      </c>
      <c r="N3910" s="1">
        <v>1.4641475356003399</v>
      </c>
      <c r="O3910" s="1"/>
      <c r="P3910" s="1">
        <v>6.0590824577666904</v>
      </c>
      <c r="Q3910" s="1">
        <v>6.0062977290671409</v>
      </c>
      <c r="R3910" s="1">
        <v>0.5983367501509389</v>
      </c>
      <c r="S3910" s="1">
        <v>0.37229378322793061</v>
      </c>
      <c r="T3910" s="1">
        <v>2.7975191966922761</v>
      </c>
    </row>
    <row r="3911" spans="1:20" x14ac:dyDescent="0.3">
      <c r="A3911" s="25">
        <v>42291</v>
      </c>
      <c r="B3911" s="1">
        <v>2.79904641925939</v>
      </c>
      <c r="C3911" s="1">
        <v>0.27264370909045088</v>
      </c>
      <c r="D3911" s="1">
        <v>0.63050142790465269</v>
      </c>
      <c r="E3911" s="1">
        <v>1.520188894114556</v>
      </c>
      <c r="F3911" s="1">
        <v>8.8952217799798206</v>
      </c>
      <c r="G3911" s="1">
        <v>25.60531846417885</v>
      </c>
      <c r="H3911" s="1">
        <v>0.94740841882382076</v>
      </c>
      <c r="I3911" s="1">
        <v>8.2959247430164371</v>
      </c>
      <c r="J3911" s="1">
        <v>0.56642326835202284</v>
      </c>
      <c r="K3911" s="1">
        <v>20.141317643402939</v>
      </c>
      <c r="L3911" s="1">
        <v>16.11234746961653</v>
      </c>
      <c r="M3911" s="1">
        <v>3.0178907021197139E-2</v>
      </c>
      <c r="N3911" s="1">
        <v>1.437244244402184</v>
      </c>
      <c r="O3911" s="1"/>
      <c r="P3911" s="1">
        <v>5.922127359432297</v>
      </c>
      <c r="Q3911" s="1">
        <v>5.9204934758574872</v>
      </c>
      <c r="R3911" s="1">
        <v>0.59742599002793684</v>
      </c>
      <c r="S3911" s="1">
        <v>0.37229378322793061</v>
      </c>
      <c r="T3911" s="1">
        <v>2.7590076786769182</v>
      </c>
    </row>
    <row r="3912" spans="1:20" x14ac:dyDescent="0.3">
      <c r="A3912" s="25">
        <v>42292</v>
      </c>
      <c r="B3912" s="1">
        <v>2.849623398084248</v>
      </c>
      <c r="C3912" s="1">
        <v>0.27460975593117432</v>
      </c>
      <c r="D3912" s="1">
        <v>0.62781612898314043</v>
      </c>
      <c r="E3912" s="1">
        <v>1.5356014132412219</v>
      </c>
      <c r="F3912" s="1">
        <v>9.0463598774423613</v>
      </c>
      <c r="G3912" s="1">
        <v>26.267157660672641</v>
      </c>
      <c r="H3912" s="1">
        <v>1.0397349375813729</v>
      </c>
      <c r="I3912" s="1">
        <v>8.2955885848727782</v>
      </c>
      <c r="J3912" s="1">
        <v>0.57390133848256841</v>
      </c>
      <c r="K3912" s="1">
        <v>20.347104913415482</v>
      </c>
      <c r="L3912" s="1">
        <v>15.942366007473471</v>
      </c>
      <c r="M3912" s="1">
        <v>3.0388913446377699E-2</v>
      </c>
      <c r="N3912" s="1">
        <v>1.4384082785032311</v>
      </c>
      <c r="O3912" s="1"/>
      <c r="P3912" s="1">
        <v>6.118114827742664</v>
      </c>
      <c r="Q3912" s="1">
        <v>5.8484179030134582</v>
      </c>
      <c r="R3912" s="1">
        <v>0.59704994564756131</v>
      </c>
      <c r="S3912" s="1">
        <v>0.37229378322793061</v>
      </c>
      <c r="T3912" s="1">
        <v>2.7856467808623879</v>
      </c>
    </row>
    <row r="3913" spans="1:20" x14ac:dyDescent="0.3">
      <c r="A3913" s="25">
        <v>42293</v>
      </c>
      <c r="B3913" s="1">
        <v>2.818848248993699</v>
      </c>
      <c r="C3913" s="1">
        <v>0.2791935777380864</v>
      </c>
      <c r="D3913" s="1">
        <v>0.63034779193788559</v>
      </c>
      <c r="E3913" s="1">
        <v>1.531832067972259</v>
      </c>
      <c r="F3913" s="1">
        <v>9.0449600377116077</v>
      </c>
      <c r="G3913" s="1">
        <v>26.62730291297509</v>
      </c>
      <c r="H3913" s="1">
        <v>1.043615027216984</v>
      </c>
      <c r="I3913" s="1">
        <v>8.5116031107616497</v>
      </c>
      <c r="J3913" s="1">
        <v>0.58151858965673808</v>
      </c>
      <c r="K3913" s="1">
        <v>20.41533994381977</v>
      </c>
      <c r="L3913" s="1">
        <v>15.70293416114276</v>
      </c>
      <c r="M3913" s="1">
        <v>3.026459942843614E-2</v>
      </c>
      <c r="N3913" s="1">
        <v>1.450310145648134</v>
      </c>
      <c r="O3913" s="1"/>
      <c r="P3913" s="1">
        <v>6.2456247470091384</v>
      </c>
      <c r="Q3913" s="1">
        <v>5.8346892226478344</v>
      </c>
      <c r="R3913" s="1">
        <v>0.59252855384571124</v>
      </c>
      <c r="S3913" s="1">
        <v>0.37229378322793061</v>
      </c>
      <c r="T3913" s="1">
        <v>2.7900767867690619</v>
      </c>
    </row>
    <row r="3914" spans="1:20" x14ac:dyDescent="0.3">
      <c r="A3914" s="25">
        <v>42296</v>
      </c>
      <c r="B3914" s="1">
        <v>2.8573046796188728</v>
      </c>
      <c r="C3914" s="1">
        <v>0.28688453544273518</v>
      </c>
      <c r="D3914" s="1">
        <v>0.64564789122057387</v>
      </c>
      <c r="E3914" s="1">
        <v>1.5432741584787411</v>
      </c>
      <c r="F3914" s="1">
        <v>8.7687566257388561</v>
      </c>
      <c r="G3914" s="1">
        <v>26.549629394237101</v>
      </c>
      <c r="H3914" s="1">
        <v>1.0748329356575561</v>
      </c>
      <c r="I3914" s="1">
        <v>8.4864764099509937</v>
      </c>
      <c r="J3914" s="1">
        <v>0.58494672026059447</v>
      </c>
      <c r="K3914" s="1">
        <v>20.66228725835856</v>
      </c>
      <c r="L3914" s="1">
        <v>15.93092338800918</v>
      </c>
      <c r="M3914" s="1">
        <v>2.9888180048225459E-2</v>
      </c>
      <c r="N3914" s="1">
        <v>1.456856892576442</v>
      </c>
      <c r="O3914" s="1"/>
      <c r="P3914" s="1">
        <v>6.2456247470091384</v>
      </c>
      <c r="Q3914" s="1">
        <v>5.9857047082875772</v>
      </c>
      <c r="R3914" s="1">
        <v>0.60770957320319763</v>
      </c>
      <c r="S3914" s="1">
        <v>0.37229378322793061</v>
      </c>
      <c r="T3914" s="1">
        <v>2.802539870053173</v>
      </c>
    </row>
    <row r="3915" spans="1:20" x14ac:dyDescent="0.3">
      <c r="A3915" s="25">
        <v>42297</v>
      </c>
      <c r="B3915" s="1">
        <v>2.9023006030555289</v>
      </c>
      <c r="C3915" s="1">
        <v>0.28370588423182158</v>
      </c>
      <c r="D3915" s="1">
        <v>0.63412037223279449</v>
      </c>
      <c r="E3915" s="1">
        <v>1.5457464529937639</v>
      </c>
      <c r="F3915" s="1">
        <v>8.6116422810217745</v>
      </c>
      <c r="G3915" s="1">
        <v>26.75008093195569</v>
      </c>
      <c r="H3915" s="1">
        <v>1.0898801169519039</v>
      </c>
      <c r="I3915" s="1">
        <v>8.1134125503558074</v>
      </c>
      <c r="J3915" s="1">
        <v>0.57311922518892389</v>
      </c>
      <c r="K3915" s="1">
        <v>20.327281054178581</v>
      </c>
      <c r="L3915" s="1">
        <v>15.57720985998322</v>
      </c>
      <c r="M3915" s="1">
        <v>2.9835158958042209E-2</v>
      </c>
      <c r="N3915" s="1">
        <v>1.4698613788535291</v>
      </c>
      <c r="O3915" s="1"/>
      <c r="P3915" s="1">
        <v>6.2338182731125853</v>
      </c>
      <c r="Q3915" s="1">
        <v>6.1950670864057287</v>
      </c>
      <c r="R3915" s="1">
        <v>0.60468195744900421</v>
      </c>
      <c r="S3915" s="1">
        <v>0.37229378322793061</v>
      </c>
      <c r="T3915" s="1">
        <v>2.7806261075014902</v>
      </c>
    </row>
    <row r="3916" spans="1:20" x14ac:dyDescent="0.3">
      <c r="A3916" s="25">
        <v>42298</v>
      </c>
      <c r="B3916" s="1">
        <v>2.865597082772851</v>
      </c>
      <c r="C3916" s="1">
        <v>0.28372637703071518</v>
      </c>
      <c r="D3916" s="1">
        <v>0.64493354216576915</v>
      </c>
      <c r="E3916" s="1">
        <v>1.538410787154364</v>
      </c>
      <c r="F3916" s="1">
        <v>8.8079805576760428</v>
      </c>
      <c r="G3916" s="1">
        <v>26.962755710665569</v>
      </c>
      <c r="H3916" s="1">
        <v>1.0817889672212551</v>
      </c>
      <c r="I3916" s="1">
        <v>8.1457666676010856</v>
      </c>
      <c r="J3916" s="1">
        <v>0.56245742920661213</v>
      </c>
      <c r="K3916" s="1">
        <v>20.31205560067955</v>
      </c>
      <c r="L3916" s="1">
        <v>15.5381855535766</v>
      </c>
      <c r="M3916" s="1">
        <v>3.0112139685023149E-2</v>
      </c>
      <c r="N3916" s="1">
        <v>1.4371283079563959</v>
      </c>
      <c r="O3916" s="1"/>
      <c r="P3916" s="1">
        <v>6.2692376950488482</v>
      </c>
      <c r="Q3916" s="1">
        <v>5.8758752642069556</v>
      </c>
      <c r="R3916" s="1">
        <v>0.60607089633645916</v>
      </c>
      <c r="S3916" s="1">
        <v>0.37229378322793061</v>
      </c>
      <c r="T3916" s="1">
        <v>2.7776137034849508</v>
      </c>
    </row>
    <row r="3917" spans="1:20" x14ac:dyDescent="0.3">
      <c r="A3917" s="25">
        <v>42299</v>
      </c>
      <c r="B3917" s="1">
        <v>2.9132915684004308</v>
      </c>
      <c r="C3917" s="1">
        <v>0.28639000219638749</v>
      </c>
      <c r="D3917" s="1">
        <v>0.65698921335148497</v>
      </c>
      <c r="E3917" s="1">
        <v>1.570603401643087</v>
      </c>
      <c r="F3917" s="1">
        <v>8.9059134048338002</v>
      </c>
      <c r="G3917" s="1">
        <v>27.24116131758996</v>
      </c>
      <c r="H3917" s="1">
        <v>1.0671216230766321</v>
      </c>
      <c r="I3917" s="1">
        <v>8.2551082286954625</v>
      </c>
      <c r="J3917" s="1">
        <v>0.56977668166039286</v>
      </c>
      <c r="K3917" s="1">
        <v>20.7531601513911</v>
      </c>
      <c r="L3917" s="1">
        <v>15.807096455556101</v>
      </c>
      <c r="M3917" s="1">
        <v>3.0558427384009719E-2</v>
      </c>
      <c r="N3917" s="1">
        <v>1.4758776106849689</v>
      </c>
      <c r="O3917" s="1"/>
      <c r="P3917" s="1">
        <v>6.3589668975504283</v>
      </c>
      <c r="Q3917" s="1">
        <v>6.00629772906714</v>
      </c>
      <c r="R3917" s="1">
        <v>0.59567486579677509</v>
      </c>
      <c r="S3917" s="1">
        <v>0.37229378322793061</v>
      </c>
      <c r="T3917" s="1">
        <v>2.8217365623154289</v>
      </c>
    </row>
    <row r="3918" spans="1:20" x14ac:dyDescent="0.3">
      <c r="A3918" s="25">
        <v>42300</v>
      </c>
      <c r="B3918" s="1">
        <v>2.8749711859667011</v>
      </c>
      <c r="C3918" s="1">
        <v>0.28355778801680948</v>
      </c>
      <c r="D3918" s="1">
        <v>0.66072651949114747</v>
      </c>
      <c r="E3918" s="1">
        <v>1.5298423936067069</v>
      </c>
      <c r="F3918" s="1">
        <v>8.939616656911646</v>
      </c>
      <c r="G3918" s="1">
        <v>27.194414667919929</v>
      </c>
      <c r="H3918" s="1">
        <v>1.065378997038015</v>
      </c>
      <c r="I3918" s="1">
        <v>8.249074311885602</v>
      </c>
      <c r="J3918" s="1">
        <v>0.57656108847359899</v>
      </c>
      <c r="K3918" s="1">
        <v>20.682834188456091</v>
      </c>
      <c r="L3918" s="1">
        <v>15.661342807748911</v>
      </c>
      <c r="M3918" s="1">
        <v>3.1016912925481931E-2</v>
      </c>
      <c r="N3918" s="1">
        <v>1.467199609942287</v>
      </c>
      <c r="O3918" s="1"/>
      <c r="P3918" s="1">
        <v>6.4250831517656897</v>
      </c>
      <c r="Q3918" s="1">
        <v>6.0097298991585459</v>
      </c>
      <c r="R3918" s="1">
        <v>0.61600037640237881</v>
      </c>
      <c r="S3918" s="1">
        <v>0.37229378322793061</v>
      </c>
      <c r="T3918" s="1">
        <v>2.811340815121099</v>
      </c>
    </row>
    <row r="3919" spans="1:20" x14ac:dyDescent="0.3">
      <c r="A3919" s="25">
        <v>42303</v>
      </c>
      <c r="B3919" s="1">
        <v>2.8374931045386371</v>
      </c>
      <c r="C3919" s="1">
        <v>0.28297279724847918</v>
      </c>
      <c r="D3919" s="1">
        <v>0.66314389534927431</v>
      </c>
      <c r="E3919" s="1">
        <v>1.5217052967776721</v>
      </c>
      <c r="F3919" s="1">
        <v>8.6213096193121199</v>
      </c>
      <c r="G3919" s="1">
        <v>27.084899953394888</v>
      </c>
      <c r="H3919" s="1">
        <v>1.0505234377624131</v>
      </c>
      <c r="I3919" s="1">
        <v>8.277579981013794</v>
      </c>
      <c r="J3919" s="1">
        <v>0.56213799609725446</v>
      </c>
      <c r="K3919" s="1">
        <v>20.661419710119141</v>
      </c>
      <c r="L3919" s="1">
        <v>15.48269278426476</v>
      </c>
      <c r="M3919" s="1">
        <v>3.2394269967075458E-2</v>
      </c>
      <c r="N3919" s="1">
        <v>1.4546762513942639</v>
      </c>
      <c r="O3919" s="1"/>
      <c r="P3919" s="1">
        <v>6.2763215795347431</v>
      </c>
      <c r="Q3919" s="1">
        <v>5.8346892226478326</v>
      </c>
      <c r="R3919" s="1">
        <v>0.61836296564768667</v>
      </c>
      <c r="S3919" s="1">
        <v>0.37229378322793061</v>
      </c>
      <c r="T3919" s="1">
        <v>2.788481984642659</v>
      </c>
    </row>
    <row r="3920" spans="1:20" x14ac:dyDescent="0.3">
      <c r="A3920" s="25">
        <v>42304</v>
      </c>
      <c r="B3920" s="1">
        <v>2.8497166556203788</v>
      </c>
      <c r="C3920" s="1">
        <v>0.28430446627799022</v>
      </c>
      <c r="D3920" s="1">
        <v>0.66928477436875278</v>
      </c>
      <c r="E3920" s="1">
        <v>1.5318655716299361</v>
      </c>
      <c r="F3920" s="1">
        <v>8.3478232882381622</v>
      </c>
      <c r="G3920" s="1">
        <v>27.323954977822371</v>
      </c>
      <c r="H3920" s="1">
        <v>1.077953415127288</v>
      </c>
      <c r="I3920" s="1">
        <v>8.3399213421991902</v>
      </c>
      <c r="J3920" s="1">
        <v>0.55377344517491855</v>
      </c>
      <c r="K3920" s="1">
        <v>20.556726215164101</v>
      </c>
      <c r="L3920" s="1">
        <v>15.469809936640569</v>
      </c>
      <c r="M3920" s="1">
        <v>3.1026783479838501E-2</v>
      </c>
      <c r="N3920" s="1">
        <v>1.4269439141268361</v>
      </c>
      <c r="O3920" s="1"/>
      <c r="P3920" s="1">
        <v>6.5762060190718739</v>
      </c>
      <c r="Q3920" s="1">
        <v>5.8003675212715207</v>
      </c>
      <c r="R3920" s="1">
        <v>0.61934605365071072</v>
      </c>
      <c r="S3920" s="1">
        <v>0.37229378322793061</v>
      </c>
      <c r="T3920" s="1">
        <v>2.77861783815713</v>
      </c>
    </row>
    <row r="3921" spans="1:20" x14ac:dyDescent="0.3">
      <c r="A3921" s="25">
        <v>42305</v>
      </c>
      <c r="B3921" s="1">
        <v>2.8318600976629611</v>
      </c>
      <c r="C3921" s="1">
        <v>0.28659266659458837</v>
      </c>
      <c r="D3921" s="1">
        <v>0.65728566141177858</v>
      </c>
      <c r="E3921" s="1">
        <v>1.517768466639063</v>
      </c>
      <c r="F3921" s="1">
        <v>8.0984434344073435</v>
      </c>
      <c r="G3921" s="1">
        <v>26.967839155408569</v>
      </c>
      <c r="H3921" s="1">
        <v>1.050422840774289</v>
      </c>
      <c r="I3921" s="1">
        <v>8.289913496168932</v>
      </c>
      <c r="J3921" s="1">
        <v>0.55696604099866842</v>
      </c>
      <c r="K3921" s="1">
        <v>20.205458606270319</v>
      </c>
      <c r="L3921" s="1">
        <v>15.64270857815746</v>
      </c>
      <c r="M3921" s="1">
        <v>3.0578403287138092E-2</v>
      </c>
      <c r="N3921" s="1">
        <v>1.4306417010689629</v>
      </c>
      <c r="O3921" s="1"/>
      <c r="P3921" s="1">
        <v>6.5691221345859789</v>
      </c>
      <c r="Q3921" s="1">
        <v>5.6356233550350261</v>
      </c>
      <c r="R3921" s="1">
        <v>0.64103318214346272</v>
      </c>
      <c r="S3921" s="1">
        <v>0.37229378322793061</v>
      </c>
      <c r="T3921" s="1">
        <v>2.7607796810395868</v>
      </c>
    </row>
    <row r="3922" spans="1:20" x14ac:dyDescent="0.3">
      <c r="A3922" s="25">
        <v>42306</v>
      </c>
      <c r="B3922" s="1">
        <v>2.8039959103221559</v>
      </c>
      <c r="C3922" s="1">
        <v>0.28196546144110962</v>
      </c>
      <c r="D3922" s="1">
        <v>0.64919384854986761</v>
      </c>
      <c r="E3922" s="1">
        <v>1.468089679608912</v>
      </c>
      <c r="F3922" s="1">
        <v>7.9153085664175036</v>
      </c>
      <c r="G3922" s="1">
        <v>26.149282267994781</v>
      </c>
      <c r="H3922" s="1">
        <v>1.007532627060151</v>
      </c>
      <c r="I3922" s="1">
        <v>8.0319562958051911</v>
      </c>
      <c r="J3922" s="1">
        <v>0.53876290503010349</v>
      </c>
      <c r="K3922" s="1">
        <v>19.789623915439609</v>
      </c>
      <c r="L3922" s="1">
        <v>15.08288229910241</v>
      </c>
      <c r="M3922" s="1">
        <v>3.0877867606934849E-2</v>
      </c>
      <c r="N3922" s="1">
        <v>1.4136248588388991</v>
      </c>
      <c r="O3922" s="1"/>
      <c r="P3922" s="1">
        <v>6.6210706203226648</v>
      </c>
      <c r="Q3922" s="1">
        <v>5.6459198653092439</v>
      </c>
      <c r="R3922" s="1">
        <v>0.6307775454690262</v>
      </c>
      <c r="S3922" s="1">
        <v>0.37229378322793061</v>
      </c>
      <c r="T3922" s="1">
        <v>2.6950974601299591</v>
      </c>
    </row>
    <row r="3923" spans="1:20" x14ac:dyDescent="0.3">
      <c r="A3923" s="25">
        <v>42307</v>
      </c>
      <c r="B3923" s="1">
        <v>2.8371478005828159</v>
      </c>
      <c r="C3923" s="1">
        <v>0.28001869049390499</v>
      </c>
      <c r="D3923" s="1">
        <v>0.64491300420549524</v>
      </c>
      <c r="E3923" s="1">
        <v>1.483872077344089</v>
      </c>
      <c r="F3923" s="1">
        <v>8.28612430750022</v>
      </c>
      <c r="G3923" s="1">
        <v>25.366300367918711</v>
      </c>
      <c r="H3923" s="1">
        <v>1.017990237874649</v>
      </c>
      <c r="I3923" s="1">
        <v>7.9276578552935444</v>
      </c>
      <c r="J3923" s="1">
        <v>0.55178228449470645</v>
      </c>
      <c r="K3923" s="1">
        <v>19.68452585397414</v>
      </c>
      <c r="L3923" s="1">
        <v>15.247013382703599</v>
      </c>
      <c r="M3923" s="1">
        <v>3.2050792648512572E-2</v>
      </c>
      <c r="N3923" s="1">
        <v>1.4291599505377031</v>
      </c>
      <c r="O3923" s="1"/>
      <c r="P3923" s="1">
        <v>6.6777416954700062</v>
      </c>
      <c r="Q3923" s="1">
        <v>5.7454527991156468</v>
      </c>
      <c r="R3923" s="1">
        <v>0.63566261318738404</v>
      </c>
      <c r="S3923" s="1">
        <v>0.37229378322793061</v>
      </c>
      <c r="T3923" s="1">
        <v>2.7092734790313182</v>
      </c>
    </row>
    <row r="3924" spans="1:20" x14ac:dyDescent="0.3">
      <c r="A3924" s="25">
        <v>42311</v>
      </c>
      <c r="B3924" s="1">
        <v>2.9661085092694561</v>
      </c>
      <c r="C3924" s="1">
        <v>0.29161096533224862</v>
      </c>
      <c r="D3924" s="1">
        <v>0.6802101206981378</v>
      </c>
      <c r="E3924" s="1">
        <v>1.5594836697667009</v>
      </c>
      <c r="F3924" s="1">
        <v>8.649989363325945</v>
      </c>
      <c r="G3924" s="1">
        <v>25.308108003802388</v>
      </c>
      <c r="H3924" s="1">
        <v>1.1042160893992441</v>
      </c>
      <c r="I3924" s="1">
        <v>7.9930364667716649</v>
      </c>
      <c r="J3924" s="1">
        <v>0.5653066438884613</v>
      </c>
      <c r="K3924" s="1">
        <v>20.778835047276459</v>
      </c>
      <c r="L3924" s="1">
        <v>16.197658047600861</v>
      </c>
      <c r="M3924" s="1">
        <v>3.3195800813217657E-2</v>
      </c>
      <c r="N3924" s="1">
        <v>1.545348591656019</v>
      </c>
      <c r="O3924" s="1"/>
      <c r="P3924" s="1">
        <v>6.9469293027281394</v>
      </c>
      <c r="Q3924" s="1">
        <v>6.057780281131607</v>
      </c>
      <c r="R3924" s="1">
        <v>0.71892240518992612</v>
      </c>
      <c r="S3924" s="1">
        <v>0.37229378322793061</v>
      </c>
      <c r="T3924" s="1">
        <v>2.8383343177791032</v>
      </c>
    </row>
    <row r="3925" spans="1:20" x14ac:dyDescent="0.3">
      <c r="A3925" s="25">
        <v>42312</v>
      </c>
      <c r="B3925" s="1">
        <v>3.010422923237813</v>
      </c>
      <c r="C3925" s="1">
        <v>0.29660679192992773</v>
      </c>
      <c r="D3925" s="1">
        <v>0.67897423507376786</v>
      </c>
      <c r="E3925" s="1">
        <v>1.5717373280969591</v>
      </c>
      <c r="F3925" s="1">
        <v>8.4623133927184977</v>
      </c>
      <c r="G3925" s="1">
        <v>25.29991260725253</v>
      </c>
      <c r="H3925" s="1">
        <v>1.062492363366135</v>
      </c>
      <c r="I3925" s="1">
        <v>8.0874537041907821</v>
      </c>
      <c r="J3925" s="1">
        <v>0.57597399329925725</v>
      </c>
      <c r="K3925" s="1">
        <v>20.672768397112218</v>
      </c>
      <c r="L3925" s="1">
        <v>16.134039485696931</v>
      </c>
      <c r="M3925" s="1">
        <v>3.3454512641495952E-2</v>
      </c>
      <c r="N3925" s="1">
        <v>1.4891205494799049</v>
      </c>
      <c r="O3925" s="1"/>
      <c r="P3925" s="1">
        <v>6.6824642851272724</v>
      </c>
      <c r="Q3925" s="1">
        <v>6.2293887875509144</v>
      </c>
      <c r="R3925" s="1">
        <v>0.72806687890122823</v>
      </c>
      <c r="S3925" s="1">
        <v>0.37229378322793061</v>
      </c>
      <c r="T3925" s="1">
        <v>2.8180744240992448</v>
      </c>
    </row>
    <row r="3926" spans="1:20" x14ac:dyDescent="0.3">
      <c r="A3926" s="25">
        <v>42313</v>
      </c>
      <c r="B3926" s="1">
        <v>3.0373887888211679</v>
      </c>
      <c r="C3926" s="1">
        <v>0.3027756591829322</v>
      </c>
      <c r="D3926" s="1">
        <v>0.69885092644531477</v>
      </c>
      <c r="E3926" s="1">
        <v>1.573866152232726</v>
      </c>
      <c r="F3926" s="1">
        <v>8.3230674955283295</v>
      </c>
      <c r="G3926" s="1">
        <v>25.386693499612392</v>
      </c>
      <c r="H3926" s="1">
        <v>1.0956179382562501</v>
      </c>
      <c r="I3926" s="1">
        <v>7.9844308309328236</v>
      </c>
      <c r="J3926" s="1">
        <v>0.5947270304465494</v>
      </c>
      <c r="K3926" s="1">
        <v>20.992411671349451</v>
      </c>
      <c r="L3926" s="1">
        <v>16.457036260023759</v>
      </c>
      <c r="M3926" s="1">
        <v>3.2424352051093071E-2</v>
      </c>
      <c r="N3926" s="1">
        <v>1.488562014221229</v>
      </c>
      <c r="O3926" s="1"/>
      <c r="P3926" s="1">
        <v>6.7462192447605096</v>
      </c>
      <c r="Q3926" s="1">
        <v>6.3151930407605681</v>
      </c>
      <c r="R3926" s="1">
        <v>0.73735680569548923</v>
      </c>
      <c r="S3926" s="1">
        <v>0.37229378322793061</v>
      </c>
      <c r="T3926" s="1">
        <v>2.8379208505611468</v>
      </c>
    </row>
    <row r="3927" spans="1:20" x14ac:dyDescent="0.3">
      <c r="A3927" s="25">
        <v>42314</v>
      </c>
      <c r="B3927" s="1">
        <v>2.9573007704224419</v>
      </c>
      <c r="C3927" s="1">
        <v>0.29499303868672139</v>
      </c>
      <c r="D3927" s="1">
        <v>0.67929583290156703</v>
      </c>
      <c r="E3927" s="1">
        <v>1.5297221752103409</v>
      </c>
      <c r="F3927" s="1">
        <v>7.8416074488721756</v>
      </c>
      <c r="G3927" s="1">
        <v>24.74673305638629</v>
      </c>
      <c r="H3927" s="1">
        <v>1.046910185943835</v>
      </c>
      <c r="I3927" s="1">
        <v>8.0399513143121979</v>
      </c>
      <c r="J3927" s="1">
        <v>0.58591363080028702</v>
      </c>
      <c r="K3927" s="1">
        <v>20.62970404699173</v>
      </c>
      <c r="L3927" s="1">
        <v>16.141317342736201</v>
      </c>
      <c r="M3927" s="1">
        <v>3.2242897443066562E-2</v>
      </c>
      <c r="N3927" s="1">
        <v>1.449444377312604</v>
      </c>
      <c r="O3927" s="1"/>
      <c r="P3927" s="1">
        <v>6.6375996838764824</v>
      </c>
      <c r="Q3927" s="1">
        <v>6.2671426590186323</v>
      </c>
      <c r="R3927" s="1">
        <v>0.73356856070647303</v>
      </c>
      <c r="S3927" s="1">
        <v>0.37229378322793061</v>
      </c>
      <c r="T3927" s="1">
        <v>2.7712935617247618</v>
      </c>
    </row>
    <row r="3928" spans="1:20" x14ac:dyDescent="0.3">
      <c r="A3928" s="25">
        <v>42317</v>
      </c>
      <c r="B3928" s="1">
        <v>2.9196543731834361</v>
      </c>
      <c r="C3928" s="1">
        <v>0.29346317466840988</v>
      </c>
      <c r="D3928" s="1">
        <v>0.67162811307586501</v>
      </c>
      <c r="E3928" s="1">
        <v>1.5100616469352639</v>
      </c>
      <c r="F3928" s="1">
        <v>7.7457860644232071</v>
      </c>
      <c r="G3928" s="1">
        <v>24.512548357364519</v>
      </c>
      <c r="H3928" s="1">
        <v>1.042609668738997</v>
      </c>
      <c r="I3928" s="1">
        <v>7.9672738388584579</v>
      </c>
      <c r="J3928" s="1">
        <v>0.57662214418645519</v>
      </c>
      <c r="K3928" s="1">
        <v>20.30260451680239</v>
      </c>
      <c r="L3928" s="1">
        <v>15.747235948923789</v>
      </c>
      <c r="M3928" s="1">
        <v>3.1685653662197118E-2</v>
      </c>
      <c r="N3928" s="1">
        <v>1.42457919041751</v>
      </c>
      <c r="O3928" s="1"/>
      <c r="P3928" s="1">
        <v>6.5525930710321658</v>
      </c>
      <c r="Q3928" s="1">
        <v>6.1950670864057287</v>
      </c>
      <c r="R3928" s="1">
        <v>0.73022326351743105</v>
      </c>
      <c r="S3928" s="1">
        <v>0.37229378322793061</v>
      </c>
      <c r="T3928" s="1">
        <v>2.7285292380389969</v>
      </c>
    </row>
    <row r="3929" spans="1:20" x14ac:dyDescent="0.3">
      <c r="A3929" s="25">
        <v>42318</v>
      </c>
      <c r="B3929" s="1">
        <v>2.9540630859769368</v>
      </c>
      <c r="C3929" s="1">
        <v>0.29014971792901489</v>
      </c>
      <c r="D3929" s="1">
        <v>0.68063475860381062</v>
      </c>
      <c r="E3929" s="1">
        <v>1.505504329192759</v>
      </c>
      <c r="F3929" s="1">
        <v>7.6944184282451804</v>
      </c>
      <c r="G3929" s="1">
        <v>24.24666264955529</v>
      </c>
      <c r="H3929" s="1">
        <v>1.0317301014268081</v>
      </c>
      <c r="I3929" s="1">
        <v>8.2130627108356897</v>
      </c>
      <c r="J3929" s="1">
        <v>0.57589010565896481</v>
      </c>
      <c r="K3929" s="1">
        <v>20.49808383602878</v>
      </c>
      <c r="L3929" s="1">
        <v>15.77752783241956</v>
      </c>
      <c r="M3929" s="1">
        <v>3.1695861633118071E-2</v>
      </c>
      <c r="N3929" s="1">
        <v>1.41891147405278</v>
      </c>
      <c r="O3929" s="1"/>
      <c r="P3929" s="1">
        <v>6.5525930710321658</v>
      </c>
      <c r="Q3929" s="1">
        <v>6.0852376420939818</v>
      </c>
      <c r="R3929" s="1">
        <v>0.71505372316652815</v>
      </c>
      <c r="S3929" s="1">
        <v>0.37229378322793061</v>
      </c>
      <c r="T3929" s="1">
        <v>2.7292380389840649</v>
      </c>
    </row>
    <row r="3930" spans="1:20" x14ac:dyDescent="0.3">
      <c r="A3930" s="25">
        <v>42319</v>
      </c>
      <c r="B3930" s="1">
        <v>3.0082925159154921</v>
      </c>
      <c r="C3930" s="1">
        <v>0.29887261252967479</v>
      </c>
      <c r="D3930" s="1">
        <v>0.70004375724002466</v>
      </c>
      <c r="E3930" s="1">
        <v>1.5642139873294449</v>
      </c>
      <c r="F3930" s="1">
        <v>7.6985399790763429</v>
      </c>
      <c r="G3930" s="1">
        <v>24.85130360060063</v>
      </c>
      <c r="H3930" s="1">
        <v>1.0808475528420991</v>
      </c>
      <c r="I3930" s="1">
        <v>8.2705837296317686</v>
      </c>
      <c r="J3930" s="1">
        <v>0.58793311066237131</v>
      </c>
      <c r="K3930" s="1">
        <v>20.66300635609571</v>
      </c>
      <c r="L3930" s="1">
        <v>16.157986909667319</v>
      </c>
      <c r="M3930" s="1">
        <v>3.2134260670065813E-2</v>
      </c>
      <c r="N3930" s="1">
        <v>1.441822525101214</v>
      </c>
      <c r="O3930" s="1"/>
      <c r="P3930" s="1">
        <v>6.5667608400039574</v>
      </c>
      <c r="Q3930" s="1">
        <v>6.1744740653950396</v>
      </c>
      <c r="R3930" s="1">
        <v>0.7265748115077223</v>
      </c>
      <c r="S3930" s="1">
        <v>0.37229378322793061</v>
      </c>
      <c r="T3930" s="1">
        <v>2.779976373301845</v>
      </c>
    </row>
    <row r="3931" spans="1:20" x14ac:dyDescent="0.3">
      <c r="A3931" s="25">
        <v>42320</v>
      </c>
      <c r="B3931" s="1">
        <v>2.9850749080781429</v>
      </c>
      <c r="C3931" s="1">
        <v>0.29800242785509262</v>
      </c>
      <c r="D3931" s="1">
        <v>0.69402718921054174</v>
      </c>
      <c r="E3931" s="1">
        <v>1.5616905797430241</v>
      </c>
      <c r="F3931" s="1">
        <v>7.5706070972548964</v>
      </c>
      <c r="G3931" s="1">
        <v>24.68235318928669</v>
      </c>
      <c r="H3931" s="1">
        <v>1.078685432771608</v>
      </c>
      <c r="I3931" s="1">
        <v>8.5092119773715194</v>
      </c>
      <c r="J3931" s="1">
        <v>0.58426159200606531</v>
      </c>
      <c r="K3931" s="1">
        <v>20.66059915304189</v>
      </c>
      <c r="L3931" s="1">
        <v>16.178587761079211</v>
      </c>
      <c r="M3931" s="1">
        <v>3.1862363880735767E-2</v>
      </c>
      <c r="N3931" s="1">
        <v>1.4206797484465861</v>
      </c>
      <c r="O3931" s="1"/>
      <c r="P3931" s="1">
        <v>6.4675864581878493</v>
      </c>
      <c r="Q3931" s="1">
        <v>6.1573132149380099</v>
      </c>
      <c r="R3931" s="1">
        <v>0.73465250479669808</v>
      </c>
      <c r="S3931" s="1">
        <v>0.37229378322793061</v>
      </c>
      <c r="T3931" s="1">
        <v>2.7692262256349811</v>
      </c>
    </row>
    <row r="3932" spans="1:20" x14ac:dyDescent="0.3">
      <c r="A3932" s="25">
        <v>42321</v>
      </c>
      <c r="B3932" s="1">
        <v>2.9805502818221639</v>
      </c>
      <c r="C3932" s="1">
        <v>0.30137379492798883</v>
      </c>
      <c r="D3932" s="1">
        <v>0.70807240554709661</v>
      </c>
      <c r="E3932" s="1">
        <v>1.566464844037966</v>
      </c>
      <c r="F3932" s="1">
        <v>7.6282911234906479</v>
      </c>
      <c r="G3932" s="1">
        <v>24.809620523043499</v>
      </c>
      <c r="H3932" s="1">
        <v>1.047245658174055</v>
      </c>
      <c r="I3932" s="1">
        <v>8.6109282833633092</v>
      </c>
      <c r="J3932" s="1">
        <v>0.58321871104924827</v>
      </c>
      <c r="K3932" s="1">
        <v>20.402614726897209</v>
      </c>
      <c r="L3932" s="1">
        <v>15.84040774878126</v>
      </c>
      <c r="M3932" s="1">
        <v>3.094930936655017E-2</v>
      </c>
      <c r="N3932" s="1">
        <v>1.385852777903559</v>
      </c>
      <c r="O3932" s="1"/>
      <c r="P3932" s="1">
        <v>6.7013546435097187</v>
      </c>
      <c r="Q3932" s="1">
        <v>6.2740069992014433</v>
      </c>
      <c r="R3932" s="1">
        <v>0.72963180138743622</v>
      </c>
      <c r="S3932" s="1">
        <v>0.37229378322793061</v>
      </c>
      <c r="T3932" s="1">
        <v>2.74760779681041</v>
      </c>
    </row>
    <row r="3933" spans="1:20" x14ac:dyDescent="0.3">
      <c r="A3933" s="25">
        <v>42324</v>
      </c>
      <c r="B3933" s="1">
        <v>2.9653095378605099</v>
      </c>
      <c r="C3933" s="1">
        <v>0.29917064147991002</v>
      </c>
      <c r="D3933" s="1">
        <v>0.70256141132822147</v>
      </c>
      <c r="E3933" s="1">
        <v>1.5641593934310229</v>
      </c>
      <c r="F3933" s="1">
        <v>7.4636851767353711</v>
      </c>
      <c r="G3933" s="1">
        <v>24.785499665997111</v>
      </c>
      <c r="H3933" s="1">
        <v>1.0468254997936739</v>
      </c>
      <c r="I3933" s="1">
        <v>8.5688568061341961</v>
      </c>
      <c r="J3933" s="1">
        <v>0.58045060140312821</v>
      </c>
      <c r="K3933" s="1">
        <v>20.529305765154401</v>
      </c>
      <c r="L3933" s="1">
        <v>16.122631596795792</v>
      </c>
      <c r="M3933" s="1">
        <v>3.079020018187802E-2</v>
      </c>
      <c r="N3933" s="1">
        <v>1.4452077833107271</v>
      </c>
      <c r="O3933" s="1"/>
      <c r="P3933" s="1">
        <v>6.809974204393745</v>
      </c>
      <c r="Q3933" s="1">
        <v>6.2911678498896002</v>
      </c>
      <c r="R3933" s="1">
        <v>0.72540323908366044</v>
      </c>
      <c r="S3933" s="1">
        <v>0.37229378322793061</v>
      </c>
      <c r="T3933" s="1">
        <v>2.7670407560543548</v>
      </c>
    </row>
    <row r="3934" spans="1:20" x14ac:dyDescent="0.3">
      <c r="A3934" s="25">
        <v>42325</v>
      </c>
      <c r="B3934" s="1">
        <v>2.9371066298872321</v>
      </c>
      <c r="C3934" s="1">
        <v>0.30270613555890652</v>
      </c>
      <c r="D3934" s="1">
        <v>0.71923898212542647</v>
      </c>
      <c r="E3934" s="1">
        <v>1.5874734955831249</v>
      </c>
      <c r="F3934" s="1">
        <v>7.2592329743223161</v>
      </c>
      <c r="G3934" s="1">
        <v>24.867378334846791</v>
      </c>
      <c r="H3934" s="1">
        <v>1.095054012009109</v>
      </c>
      <c r="I3934" s="1">
        <v>8.5129591877355679</v>
      </c>
      <c r="J3934" s="1">
        <v>0.58571503856271223</v>
      </c>
      <c r="K3934" s="1">
        <v>20.714858983829981</v>
      </c>
      <c r="L3934" s="1">
        <v>16.454548379293431</v>
      </c>
      <c r="M3934" s="1">
        <v>3.1607369855878892E-2</v>
      </c>
      <c r="N3934" s="1">
        <v>1.457561419114896</v>
      </c>
      <c r="O3934" s="1"/>
      <c r="P3934" s="1">
        <v>6.7816386666967707</v>
      </c>
      <c r="Q3934" s="1">
        <v>6.3804042734217852</v>
      </c>
      <c r="R3934" s="1">
        <v>0.74090301035974993</v>
      </c>
      <c r="S3934" s="1">
        <v>0.37229378322793061</v>
      </c>
      <c r="T3934" s="1">
        <v>2.790726520968708</v>
      </c>
    </row>
    <row r="3935" spans="1:20" x14ac:dyDescent="0.3">
      <c r="A3935" s="25">
        <v>42326</v>
      </c>
      <c r="B3935" s="1">
        <v>2.9738454926164608</v>
      </c>
      <c r="C3935" s="1">
        <v>0.29349402055318041</v>
      </c>
      <c r="D3935" s="1">
        <v>0.72020791003540829</v>
      </c>
      <c r="E3935" s="1">
        <v>1.58708118864926</v>
      </c>
      <c r="F3935" s="1">
        <v>7.3432372376276014</v>
      </c>
      <c r="G3935" s="1">
        <v>24.830638350779829</v>
      </c>
      <c r="H3935" s="1">
        <v>1.0951243789011931</v>
      </c>
      <c r="I3935" s="1">
        <v>8.5226670220927048</v>
      </c>
      <c r="J3935" s="1">
        <v>0.59654761867831751</v>
      </c>
      <c r="K3935" s="1">
        <v>20.829887352181501</v>
      </c>
      <c r="L3935" s="1">
        <v>16.51177752102959</v>
      </c>
      <c r="M3935" s="1">
        <v>3.1503691442845462E-2</v>
      </c>
      <c r="N3935" s="1">
        <v>1.4688917885327939</v>
      </c>
      <c r="O3935" s="1"/>
      <c r="P3935" s="1">
        <v>6.7863612563540343</v>
      </c>
      <c r="Q3935" s="1">
        <v>6.4078616343841599</v>
      </c>
      <c r="R3935" s="1">
        <v>0.74381966339841576</v>
      </c>
      <c r="S3935" s="1">
        <v>0.37229378322793061</v>
      </c>
      <c r="T3935" s="1">
        <v>2.8018310691081059</v>
      </c>
    </row>
    <row r="3936" spans="1:20" x14ac:dyDescent="0.3">
      <c r="A3936" s="25">
        <v>42327</v>
      </c>
      <c r="B3936" s="1">
        <v>2.9916355519665712</v>
      </c>
      <c r="C3936" s="1">
        <v>0.29768822252196142</v>
      </c>
      <c r="D3936" s="1">
        <v>0.70991732139972985</v>
      </c>
      <c r="E3936" s="1">
        <v>1.5996172679994329</v>
      </c>
      <c r="F3936" s="1">
        <v>7.4476554446189471</v>
      </c>
      <c r="G3936" s="1">
        <v>25.05425685407204</v>
      </c>
      <c r="H3936" s="1">
        <v>1.104293094411616</v>
      </c>
      <c r="I3936" s="1">
        <v>8.4955312417489743</v>
      </c>
      <c r="J3936" s="1">
        <v>0.61482582219415793</v>
      </c>
      <c r="K3936" s="1">
        <v>21.050541037087719</v>
      </c>
      <c r="L3936" s="1">
        <v>17.035931008808092</v>
      </c>
      <c r="M3936" s="1">
        <v>3.2401002568083377E-2</v>
      </c>
      <c r="N3936" s="1">
        <v>1.4775031475747891</v>
      </c>
      <c r="O3936" s="1"/>
      <c r="P3936" s="1">
        <v>6.8831743430949022</v>
      </c>
      <c r="Q3936" s="1">
        <v>6.5966309917227486</v>
      </c>
      <c r="R3936" s="1">
        <v>0.75502870728026406</v>
      </c>
      <c r="S3936" s="1">
        <v>0.37229378322793061</v>
      </c>
      <c r="T3936" s="1">
        <v>2.8433549911400031</v>
      </c>
    </row>
    <row r="3937" spans="1:20" x14ac:dyDescent="0.3">
      <c r="A3937" s="25">
        <v>42331</v>
      </c>
      <c r="B3937" s="1">
        <v>2.983782463289224</v>
      </c>
      <c r="C3937" s="1">
        <v>0.29387112114103098</v>
      </c>
      <c r="D3937" s="1">
        <v>0.70718398889386402</v>
      </c>
      <c r="E3937" s="1">
        <v>1.6088563622459711</v>
      </c>
      <c r="F3937" s="1">
        <v>7.2504373211437638</v>
      </c>
      <c r="G3937" s="1">
        <v>24.985349529059661</v>
      </c>
      <c r="H3937" s="1">
        <v>1.1057423178386581</v>
      </c>
      <c r="I3937" s="1">
        <v>8.5939546847186339</v>
      </c>
      <c r="J3937" s="1">
        <v>0.60723144680552399</v>
      </c>
      <c r="K3937" s="1">
        <v>21.09597898691284</v>
      </c>
      <c r="L3937" s="1">
        <v>16.95414598880323</v>
      </c>
      <c r="M3937" s="1">
        <v>3.2544735890333597E-2</v>
      </c>
      <c r="N3937" s="1">
        <v>1.499911622922651</v>
      </c>
      <c r="O3937" s="1"/>
      <c r="P3937" s="1">
        <v>6.9658196611105856</v>
      </c>
      <c r="Q3937" s="1">
        <v>6.9638731956634574</v>
      </c>
      <c r="R3937" s="1">
        <v>0.77261675942118035</v>
      </c>
      <c r="S3937" s="1">
        <v>0.37229378322793061</v>
      </c>
      <c r="T3937" s="1">
        <v>2.8440637920850711</v>
      </c>
    </row>
    <row r="3938" spans="1:20" x14ac:dyDescent="0.3">
      <c r="A3938" s="25">
        <v>42332</v>
      </c>
      <c r="B3938" s="1">
        <v>2.9777674224136601</v>
      </c>
      <c r="C3938" s="1">
        <v>0.29195690217378623</v>
      </c>
      <c r="D3938" s="1">
        <v>0.70242353352988718</v>
      </c>
      <c r="E3938" s="1">
        <v>1.5953627904781269</v>
      </c>
      <c r="F3938" s="1">
        <v>7.4189948639115926</v>
      </c>
      <c r="G3938" s="1">
        <v>24.772096632910099</v>
      </c>
      <c r="H3938" s="1">
        <v>1.099771965484529</v>
      </c>
      <c r="I3938" s="1">
        <v>8.528420115254443</v>
      </c>
      <c r="J3938" s="1">
        <v>0.61081597229877538</v>
      </c>
      <c r="K3938" s="1">
        <v>21.080473010093531</v>
      </c>
      <c r="L3938" s="1">
        <v>16.947463167963111</v>
      </c>
      <c r="M3938" s="1">
        <v>3.210982337573285E-2</v>
      </c>
      <c r="N3938" s="1">
        <v>1.5532638835734689</v>
      </c>
      <c r="O3938" s="1"/>
      <c r="P3938" s="1">
        <v>6.9870713143216658</v>
      </c>
      <c r="Q3938" s="1">
        <v>6.836882900894679</v>
      </c>
      <c r="R3938" s="1">
        <v>0.77458789563146313</v>
      </c>
      <c r="S3938" s="1">
        <v>0.37229378322793061</v>
      </c>
      <c r="T3938" s="1">
        <v>2.8519787359716622</v>
      </c>
    </row>
    <row r="3939" spans="1:20" x14ac:dyDescent="0.3">
      <c r="A3939" s="25">
        <v>42333</v>
      </c>
      <c r="B3939" s="1">
        <v>2.9067184608721601</v>
      </c>
      <c r="C3939" s="1">
        <v>0.28521974558885782</v>
      </c>
      <c r="D3939" s="1">
        <v>0.68828911041111462</v>
      </c>
      <c r="E3939" s="1">
        <v>1.560271804178877</v>
      </c>
      <c r="F3939" s="1">
        <v>7.2660936278172974</v>
      </c>
      <c r="G3939" s="1">
        <v>24.57248901398448</v>
      </c>
      <c r="H3939" s="1">
        <v>1.0789612171685801</v>
      </c>
      <c r="I3939" s="1">
        <v>8.749522568581753</v>
      </c>
      <c r="J3939" s="1">
        <v>0.59168691774323434</v>
      </c>
      <c r="K3939" s="1">
        <v>20.541747196851471</v>
      </c>
      <c r="L3939" s="1">
        <v>16.113999137893011</v>
      </c>
      <c r="M3939" s="1">
        <v>3.1059266878818301E-2</v>
      </c>
      <c r="N3939" s="1">
        <v>1.46340536248012</v>
      </c>
      <c r="O3939" s="1"/>
      <c r="P3939" s="1">
        <v>6.9327615340029558</v>
      </c>
      <c r="Q3939" s="1">
        <v>6.5176910786959068</v>
      </c>
      <c r="R3939" s="1">
        <v>0.75664528540376463</v>
      </c>
      <c r="S3939" s="1">
        <v>0.37229378322793061</v>
      </c>
      <c r="T3939" s="1">
        <v>2.7682220909628019</v>
      </c>
    </row>
    <row r="3940" spans="1:20" x14ac:dyDescent="0.3">
      <c r="A3940" s="25">
        <v>42334</v>
      </c>
      <c r="B3940" s="1">
        <v>2.9272962057055811</v>
      </c>
      <c r="C3940" s="1">
        <v>0.29165379921654438</v>
      </c>
      <c r="D3940" s="1">
        <v>0.69166569516449361</v>
      </c>
      <c r="E3940" s="1">
        <v>1.556674307816283</v>
      </c>
      <c r="F3940" s="1">
        <v>7.281577139996851</v>
      </c>
      <c r="G3940" s="1">
        <v>24.543173578968538</v>
      </c>
      <c r="H3940" s="1">
        <v>0.98696978666575841</v>
      </c>
      <c r="I3940" s="1">
        <v>8.851721299826016</v>
      </c>
      <c r="J3940" s="1">
        <v>0.58594649395065346</v>
      </c>
      <c r="K3940" s="1">
        <v>20.839531996229521</v>
      </c>
      <c r="L3940" s="1">
        <v>16.416513359926959</v>
      </c>
      <c r="M3940" s="1">
        <v>3.1431292565893151E-2</v>
      </c>
      <c r="N3940" s="1">
        <v>1.4751917868317219</v>
      </c>
      <c r="O3940" s="1"/>
      <c r="P3940" s="1">
        <v>6.9304002391743236</v>
      </c>
      <c r="Q3940" s="1">
        <v>6.6069275019969664</v>
      </c>
      <c r="R3940" s="1">
        <v>0.75924405890373925</v>
      </c>
      <c r="S3940" s="1">
        <v>0.37229378322793061</v>
      </c>
      <c r="T3940" s="1">
        <v>2.784701712935632</v>
      </c>
    </row>
    <row r="3941" spans="1:20" x14ac:dyDescent="0.3">
      <c r="A3941" s="25">
        <v>42335</v>
      </c>
      <c r="B3941" s="1">
        <v>2.8298599528774369</v>
      </c>
      <c r="C3941" s="1">
        <v>0.2856833453648549</v>
      </c>
      <c r="D3941" s="1">
        <v>0.68216290109699118</v>
      </c>
      <c r="E3941" s="1">
        <v>1.499843794411255</v>
      </c>
      <c r="F3941" s="1">
        <v>6.9046386404208127</v>
      </c>
      <c r="G3941" s="1">
        <v>24.228564050789512</v>
      </c>
      <c r="H3941" s="1">
        <v>0.95551421568248263</v>
      </c>
      <c r="I3941" s="1">
        <v>8.8202557452752774</v>
      </c>
      <c r="J3941" s="1">
        <v>0.57749827747467652</v>
      </c>
      <c r="K3941" s="1">
        <v>20.26452712747815</v>
      </c>
      <c r="L3941" s="1">
        <v>15.890852103107621</v>
      </c>
      <c r="M3941" s="1">
        <v>3.0710114785710198E-2</v>
      </c>
      <c r="N3941" s="1">
        <v>1.427008517923023</v>
      </c>
      <c r="O3941" s="1"/>
      <c r="P3941" s="1">
        <v>6.9044259963059824</v>
      </c>
      <c r="Q3941" s="1">
        <v>6.421590314980909</v>
      </c>
      <c r="R3941" s="1">
        <v>0.75439823972072273</v>
      </c>
      <c r="S3941" s="1">
        <v>0.37229378322793061</v>
      </c>
      <c r="T3941" s="1">
        <v>2.709509746013008</v>
      </c>
    </row>
    <row r="3942" spans="1:20" x14ac:dyDescent="0.3">
      <c r="A3942" s="25">
        <v>42338</v>
      </c>
      <c r="B3942" s="1">
        <v>2.77574925001398</v>
      </c>
      <c r="C3942" s="1">
        <v>0.27000520814361789</v>
      </c>
      <c r="D3942" s="1">
        <v>0.66605785030505948</v>
      </c>
      <c r="E3942" s="1">
        <v>1.4479387298285331</v>
      </c>
      <c r="F3942" s="1">
        <v>6.719695543954292</v>
      </c>
      <c r="G3942" s="1">
        <v>23.763611548850651</v>
      </c>
      <c r="H3942" s="1">
        <v>0.94302624121972001</v>
      </c>
      <c r="I3942" s="1">
        <v>8.7395016161498074</v>
      </c>
      <c r="J3942" s="1">
        <v>0.56129909489452079</v>
      </c>
      <c r="K3942" s="1">
        <v>19.602535973693509</v>
      </c>
      <c r="L3942" s="1">
        <v>15.757841797165369</v>
      </c>
      <c r="M3942" s="1">
        <v>3.0049181765186461E-2</v>
      </c>
      <c r="N3942" s="1">
        <v>1.4231241415525471</v>
      </c>
      <c r="O3942" s="1"/>
      <c r="P3942" s="1">
        <v>7.1783361932213783</v>
      </c>
      <c r="Q3942" s="1">
        <v>6.4936658875938127</v>
      </c>
      <c r="R3942" s="1">
        <v>0.73173510959733612</v>
      </c>
      <c r="S3942" s="1">
        <v>0.37229378322793061</v>
      </c>
      <c r="T3942" s="1">
        <v>2.6650915534554178</v>
      </c>
    </row>
    <row r="3943" spans="1:20" x14ac:dyDescent="0.3">
      <c r="A3943" s="25">
        <v>42339</v>
      </c>
      <c r="B3943" s="1">
        <v>2.7389880219999649</v>
      </c>
      <c r="C3943" s="1">
        <v>0.27814312488375359</v>
      </c>
      <c r="D3943" s="1">
        <v>0.67129490868224684</v>
      </c>
      <c r="E3943" s="1">
        <v>1.4560223814227291</v>
      </c>
      <c r="F3943" s="1">
        <v>6.5293668602652746</v>
      </c>
      <c r="G3943" s="1">
        <v>23.671886946651391</v>
      </c>
      <c r="H3943" s="1">
        <v>0.98849296320717839</v>
      </c>
      <c r="I3943" s="1">
        <v>8.4990976462684333</v>
      </c>
      <c r="J3943" s="1">
        <v>0.56777293750957902</v>
      </c>
      <c r="K3943" s="1">
        <v>19.875833892601449</v>
      </c>
      <c r="L3943" s="1">
        <v>15.791097522850871</v>
      </c>
      <c r="M3943" s="1">
        <v>3.0244418738853869E-2</v>
      </c>
      <c r="N3943" s="1">
        <v>1.408811209919778</v>
      </c>
      <c r="O3943" s="1"/>
      <c r="P3943" s="1">
        <v>7.0201294416759046</v>
      </c>
      <c r="Q3943" s="1">
        <v>6.383836443513192</v>
      </c>
      <c r="R3943" s="1">
        <v>0.73417734280118707</v>
      </c>
      <c r="S3943" s="1">
        <v>0.37229378322793061</v>
      </c>
      <c r="T3943" s="1">
        <v>2.6607206142941662</v>
      </c>
    </row>
    <row r="3944" spans="1:20" x14ac:dyDescent="0.3">
      <c r="A3944" s="25">
        <v>42340</v>
      </c>
      <c r="B3944" s="1">
        <v>2.7415424984513819</v>
      </c>
      <c r="C3944" s="1">
        <v>0.27956405294353259</v>
      </c>
      <c r="D3944" s="1">
        <v>0.67709278906892556</v>
      </c>
      <c r="E3944" s="1">
        <v>1.4428674050555661</v>
      </c>
      <c r="F3944" s="1">
        <v>6.5399238402991404</v>
      </c>
      <c r="G3944" s="1">
        <v>23.69536876790001</v>
      </c>
      <c r="H3944" s="1">
        <v>1.0077197432974609</v>
      </c>
      <c r="I3944" s="1">
        <v>8.5207761413611589</v>
      </c>
      <c r="J3944" s="1">
        <v>0.57113830743145189</v>
      </c>
      <c r="K3944" s="1">
        <v>19.650811200396419</v>
      </c>
      <c r="L3944" s="1">
        <v>15.558711989513469</v>
      </c>
      <c r="M3944" s="1">
        <v>2.998803098894412E-2</v>
      </c>
      <c r="N3944" s="1">
        <v>1.419793717399539</v>
      </c>
      <c r="O3944" s="1"/>
      <c r="P3944" s="1">
        <v>7.0838844013091418</v>
      </c>
      <c r="Q3944" s="1">
        <v>6.4524798460346888</v>
      </c>
      <c r="R3944" s="1">
        <v>0.74536371305344373</v>
      </c>
      <c r="S3944" s="1">
        <v>0.37229378322793061</v>
      </c>
      <c r="T3944" s="1">
        <v>2.6529238038984189</v>
      </c>
    </row>
    <row r="3945" spans="1:20" x14ac:dyDescent="0.3">
      <c r="A3945" s="25">
        <v>42341</v>
      </c>
      <c r="B3945" s="1">
        <v>2.77519102537428</v>
      </c>
      <c r="C3945" s="1">
        <v>0.28811134613263251</v>
      </c>
      <c r="D3945" s="1">
        <v>0.69807102358837447</v>
      </c>
      <c r="E3945" s="1">
        <v>1.4887995669786771</v>
      </c>
      <c r="F3945" s="1">
        <v>6.5168458140686996</v>
      </c>
      <c r="G3945" s="1">
        <v>24.150311093363658</v>
      </c>
      <c r="H3945" s="1">
        <v>1.0797136298814931</v>
      </c>
      <c r="I3945" s="1">
        <v>8.5953857116345684</v>
      </c>
      <c r="J3945" s="1">
        <v>0.58515768694771519</v>
      </c>
      <c r="K3945" s="1">
        <v>20.561369225558298</v>
      </c>
      <c r="L3945" s="1">
        <v>16.435706148234029</v>
      </c>
      <c r="M3945" s="1">
        <v>3.0128320263534888E-2</v>
      </c>
      <c r="N3945" s="1">
        <v>1.477054915917859</v>
      </c>
      <c r="O3945" s="1"/>
      <c r="P3945" s="1">
        <v>7.1051360542736139</v>
      </c>
      <c r="Q3945" s="1">
        <v>6.6309526928679343</v>
      </c>
      <c r="R3945" s="1">
        <v>0.75752741727220696</v>
      </c>
      <c r="S3945" s="1">
        <v>0.37229378322793061</v>
      </c>
      <c r="T3945" s="1">
        <v>2.7402835203780409</v>
      </c>
    </row>
    <row r="3946" spans="1:20" x14ac:dyDescent="0.3">
      <c r="A3946" s="25">
        <v>42342</v>
      </c>
      <c r="B3946" s="1">
        <v>2.730391225432363</v>
      </c>
      <c r="C3946" s="1">
        <v>0.28408915417122932</v>
      </c>
      <c r="D3946" s="1">
        <v>0.66526136167029348</v>
      </c>
      <c r="E3946" s="1">
        <v>1.4674765700280361</v>
      </c>
      <c r="F3946" s="1">
        <v>6.2417919527847818</v>
      </c>
      <c r="G3946" s="1">
        <v>23.886782225853391</v>
      </c>
      <c r="H3946" s="1">
        <v>1.058347682276036</v>
      </c>
      <c r="I3946" s="1">
        <v>8.6450154177343617</v>
      </c>
      <c r="J3946" s="1">
        <v>0.57104662649971361</v>
      </c>
      <c r="K3946" s="1">
        <v>20.124119828574141</v>
      </c>
      <c r="L3946" s="1">
        <v>16.10808149258542</v>
      </c>
      <c r="M3946" s="1">
        <v>2.9324046576688731E-2</v>
      </c>
      <c r="N3946" s="1">
        <v>1.41123264615809</v>
      </c>
      <c r="O3946" s="1"/>
      <c r="P3946" s="1">
        <v>7.0720779271659833</v>
      </c>
      <c r="Q3946" s="1">
        <v>6.370107762916442</v>
      </c>
      <c r="R3946" s="1">
        <v>0.7419854001798013</v>
      </c>
      <c r="S3946" s="1">
        <v>0.37229378322793061</v>
      </c>
      <c r="T3946" s="1">
        <v>2.6792675723567769</v>
      </c>
    </row>
    <row r="3947" spans="1:20" x14ac:dyDescent="0.3">
      <c r="A3947" s="25">
        <v>42345</v>
      </c>
      <c r="B3947" s="1">
        <v>2.7360701718948208</v>
      </c>
      <c r="C3947" s="1">
        <v>0.28858799896743881</v>
      </c>
      <c r="D3947" s="1">
        <v>0.65803589503982696</v>
      </c>
      <c r="E3947" s="1">
        <v>1.4817064846096359</v>
      </c>
      <c r="F3947" s="1">
        <v>6.1494318956429419</v>
      </c>
      <c r="G3947" s="1">
        <v>24.05589539137846</v>
      </c>
      <c r="H3947" s="1">
        <v>1.0699660554663359</v>
      </c>
      <c r="I3947" s="1">
        <v>8.6408867428437919</v>
      </c>
      <c r="J3947" s="1">
        <v>0.57372188721520312</v>
      </c>
      <c r="K3947" s="1">
        <v>20.260493514652271</v>
      </c>
      <c r="L3947" s="1">
        <v>16.001395667323958</v>
      </c>
      <c r="M3947" s="1">
        <v>2.935536680487771E-2</v>
      </c>
      <c r="N3947" s="1">
        <v>1.364470305339226</v>
      </c>
      <c r="O3947" s="1"/>
      <c r="P3947" s="1">
        <v>7.1122199387595098</v>
      </c>
      <c r="Q3947" s="1">
        <v>6.2637104889272273</v>
      </c>
      <c r="R3947" s="1">
        <v>0.7606804577911439</v>
      </c>
      <c r="S3947" s="1">
        <v>0.37229378322793061</v>
      </c>
      <c r="T3947" s="1">
        <v>2.6711163614884961</v>
      </c>
    </row>
    <row r="3948" spans="1:20" x14ac:dyDescent="0.3">
      <c r="A3948" s="25">
        <v>42346</v>
      </c>
      <c r="B3948" s="1">
        <v>2.7067319150470719</v>
      </c>
      <c r="C3948" s="1">
        <v>0.28382563157854329</v>
      </c>
      <c r="D3948" s="1">
        <v>0.63038668804826925</v>
      </c>
      <c r="E3948" s="1">
        <v>1.457066932776327</v>
      </c>
      <c r="F3948" s="1">
        <v>5.8299272566024296</v>
      </c>
      <c r="G3948" s="1">
        <v>23.579191193303611</v>
      </c>
      <c r="H3948" s="1">
        <v>1.075705013348317</v>
      </c>
      <c r="I3948" s="1">
        <v>8.4451151559660502</v>
      </c>
      <c r="J3948" s="1">
        <v>0.56051244432601555</v>
      </c>
      <c r="K3948" s="1">
        <v>19.94877047369576</v>
      </c>
      <c r="L3948" s="1">
        <v>15.759091470214511</v>
      </c>
      <c r="M3948" s="1">
        <v>2.9078358202829471E-2</v>
      </c>
      <c r="N3948" s="1">
        <v>1.3483311383355261</v>
      </c>
      <c r="O3948" s="1"/>
      <c r="P3948" s="1">
        <v>7.0649940426800866</v>
      </c>
      <c r="Q3948" s="1">
        <v>6.3151930407605681</v>
      </c>
      <c r="R3948" s="1">
        <v>0.76019224724637102</v>
      </c>
      <c r="S3948" s="1">
        <v>0.37229378322793061</v>
      </c>
      <c r="T3948" s="1">
        <v>2.625103366804503</v>
      </c>
    </row>
    <row r="3949" spans="1:20" x14ac:dyDescent="0.3">
      <c r="A3949" s="25">
        <v>42347</v>
      </c>
      <c r="B3949" s="1">
        <v>2.797082141653314</v>
      </c>
      <c r="C3949" s="1">
        <v>0.28934845118832392</v>
      </c>
      <c r="D3949" s="1">
        <v>0.66398086781628785</v>
      </c>
      <c r="E3949" s="1">
        <v>1.532196796273503</v>
      </c>
      <c r="F3949" s="1">
        <v>6.0074221730393358</v>
      </c>
      <c r="G3949" s="1">
        <v>23.954798563783271</v>
      </c>
      <c r="H3949" s="1">
        <v>1.087640697237094</v>
      </c>
      <c r="I3949" s="1">
        <v>8.1961596792017737</v>
      </c>
      <c r="J3949" s="1">
        <v>0.58440048500231956</v>
      </c>
      <c r="K3949" s="1">
        <v>21.002628135296419</v>
      </c>
      <c r="L3949" s="1">
        <v>16.614998524845451</v>
      </c>
      <c r="M3949" s="1">
        <v>2.9415242165310489E-2</v>
      </c>
      <c r="N3949" s="1">
        <v>1.4399311328039299</v>
      </c>
      <c r="O3949" s="1"/>
      <c r="P3949" s="1">
        <v>6.9162324704491409</v>
      </c>
      <c r="Q3949" s="1">
        <v>6.5142589083733764</v>
      </c>
      <c r="R3949" s="1">
        <v>0.76644548639674115</v>
      </c>
      <c r="S3949" s="1">
        <v>0.37229378322793061</v>
      </c>
      <c r="T3949" s="1">
        <v>2.7234494979326782</v>
      </c>
    </row>
    <row r="3950" spans="1:20" x14ac:dyDescent="0.3">
      <c r="A3950" s="25">
        <v>42348</v>
      </c>
      <c r="B3950" s="1">
        <v>2.759787095176673</v>
      </c>
      <c r="C3950" s="1">
        <v>0.2860849831578452</v>
      </c>
      <c r="D3950" s="1">
        <v>0.65253503123784284</v>
      </c>
      <c r="E3950" s="1">
        <v>1.512145029490326</v>
      </c>
      <c r="F3950" s="1">
        <v>6.2204441838485236</v>
      </c>
      <c r="G3950" s="1">
        <v>23.832004193334559</v>
      </c>
      <c r="H3950" s="1">
        <v>1.061838836910997</v>
      </c>
      <c r="I3950" s="1">
        <v>8.3492015502166943</v>
      </c>
      <c r="J3950" s="1">
        <v>0.57865909301050944</v>
      </c>
      <c r="K3950" s="1">
        <v>20.741858128113169</v>
      </c>
      <c r="L3950" s="1">
        <v>16.231912746596389</v>
      </c>
      <c r="M3950" s="1">
        <v>2.955836110488427E-2</v>
      </c>
      <c r="N3950" s="1">
        <v>1.4082036916939089</v>
      </c>
      <c r="O3950" s="1"/>
      <c r="P3950" s="1">
        <v>7.0083229675327452</v>
      </c>
      <c r="Q3950" s="1">
        <v>6.2911678498896011</v>
      </c>
      <c r="R3950" s="1">
        <v>0.75202895312651841</v>
      </c>
      <c r="S3950" s="1">
        <v>0.37229378322793061</v>
      </c>
      <c r="T3950" s="1">
        <v>2.6952155936208051</v>
      </c>
    </row>
    <row r="3951" spans="1:20" x14ac:dyDescent="0.3">
      <c r="A3951" s="25">
        <v>42349</v>
      </c>
      <c r="B3951" s="1">
        <v>2.7577139931894741</v>
      </c>
      <c r="C3951" s="1">
        <v>0.28734132380336103</v>
      </c>
      <c r="D3951" s="1">
        <v>0.65527451210389143</v>
      </c>
      <c r="E3951" s="1">
        <v>1.5117784125405109</v>
      </c>
      <c r="F3951" s="1">
        <v>5.989691856911131</v>
      </c>
      <c r="G3951" s="1">
        <v>23.950008192587411</v>
      </c>
      <c r="H3951" s="1">
        <v>1.0541628074211919</v>
      </c>
      <c r="I3951" s="1">
        <v>8.3144928537168585</v>
      </c>
      <c r="J3951" s="1">
        <v>0.56854888797772274</v>
      </c>
      <c r="K3951" s="1">
        <v>20.686259539814412</v>
      </c>
      <c r="L3951" s="1">
        <v>16.147652745711319</v>
      </c>
      <c r="M3951" s="1">
        <v>2.904065605115624E-2</v>
      </c>
      <c r="N3951" s="1">
        <v>1.37502351418359</v>
      </c>
      <c r="O3951" s="1"/>
      <c r="P3951" s="1">
        <v>6.9422067130708758</v>
      </c>
      <c r="Q3951" s="1">
        <v>6.1813384058089804</v>
      </c>
      <c r="R3951" s="1">
        <v>0.74229378632536647</v>
      </c>
      <c r="S3951" s="1">
        <v>0.37229378322793061</v>
      </c>
      <c r="T3951" s="1">
        <v>2.673479031305388</v>
      </c>
    </row>
    <row r="3952" spans="1:20" x14ac:dyDescent="0.3">
      <c r="A3952" s="25">
        <v>42352</v>
      </c>
      <c r="B3952" s="1">
        <v>2.6930953780554461</v>
      </c>
      <c r="C3952" s="1">
        <v>0.28299600688027249</v>
      </c>
      <c r="D3952" s="1">
        <v>0.65422344968553059</v>
      </c>
      <c r="E3952" s="1">
        <v>1.487380262735188</v>
      </c>
      <c r="F3952" s="1">
        <v>6.0935670521946292</v>
      </c>
      <c r="G3952" s="1">
        <v>23.749940799963021</v>
      </c>
      <c r="H3952" s="1">
        <v>1.034189073194826</v>
      </c>
      <c r="I3952" s="1">
        <v>8.3031161276341336</v>
      </c>
      <c r="J3952" s="1">
        <v>0.57444677901408425</v>
      </c>
      <c r="K3952" s="1">
        <v>20.384188873423749</v>
      </c>
      <c r="L3952" s="1">
        <v>15.79309894264118</v>
      </c>
      <c r="M3952" s="1">
        <v>2.8973086524383251E-2</v>
      </c>
      <c r="N3952" s="1">
        <v>1.36187716712095</v>
      </c>
      <c r="O3952" s="1"/>
      <c r="P3952" s="1">
        <v>6.8949808172380607</v>
      </c>
      <c r="Q3952" s="1">
        <v>6.0406194304434528</v>
      </c>
      <c r="R3952" s="1">
        <v>0.74063824361157393</v>
      </c>
      <c r="S3952" s="1">
        <v>0.37229378322793061</v>
      </c>
      <c r="T3952" s="1">
        <v>2.64305965741289</v>
      </c>
    </row>
    <row r="3953" spans="1:20" x14ac:dyDescent="0.3">
      <c r="A3953" s="25">
        <v>42353</v>
      </c>
      <c r="B3953" s="1">
        <v>2.7137862211822039</v>
      </c>
      <c r="C3953" s="1">
        <v>0.28367546598491189</v>
      </c>
      <c r="D3953" s="1">
        <v>0.65162093007677713</v>
      </c>
      <c r="E3953" s="1">
        <v>1.4829361920041051</v>
      </c>
      <c r="F3953" s="1">
        <v>6.2840807153003286</v>
      </c>
      <c r="G3953" s="1">
        <v>23.37451508167408</v>
      </c>
      <c r="H3953" s="1">
        <v>1.038528062451844</v>
      </c>
      <c r="I3953" s="1">
        <v>8.2747686888384475</v>
      </c>
      <c r="J3953" s="1">
        <v>0.56470343519536637</v>
      </c>
      <c r="K3953" s="1">
        <v>20.17067447074243</v>
      </c>
      <c r="L3953" s="1">
        <v>15.93807710541752</v>
      </c>
      <c r="M3953" s="1">
        <v>2.9326616868880169E-2</v>
      </c>
      <c r="N3953" s="1">
        <v>1.392524218075508</v>
      </c>
      <c r="O3953" s="1"/>
      <c r="P3953" s="1">
        <v>6.8477549211586402</v>
      </c>
      <c r="Q3953" s="1">
        <v>6.1401523642498574</v>
      </c>
      <c r="R3953" s="1">
        <v>0.72969727779702143</v>
      </c>
      <c r="S3953" s="1">
        <v>0.37229378322793061</v>
      </c>
      <c r="T3953" s="1">
        <v>2.6504430005906809</v>
      </c>
    </row>
    <row r="3954" spans="1:20" x14ac:dyDescent="0.3">
      <c r="A3954" s="25">
        <v>42354</v>
      </c>
      <c r="B3954" s="1">
        <v>2.7442430115935159</v>
      </c>
      <c r="C3954" s="1">
        <v>0.28022820688292888</v>
      </c>
      <c r="D3954" s="1">
        <v>0.65588515018410842</v>
      </c>
      <c r="E3954" s="1">
        <v>1.478391604329222</v>
      </c>
      <c r="F3954" s="1">
        <v>6.3868531970439752</v>
      </c>
      <c r="G3954" s="1">
        <v>23.532142745624711</v>
      </c>
      <c r="H3954" s="1">
        <v>1.042609742267951</v>
      </c>
      <c r="I3954" s="1">
        <v>8.326491792421896</v>
      </c>
      <c r="J3954" s="1">
        <v>0.57357944435922958</v>
      </c>
      <c r="K3954" s="1">
        <v>20.274904747173959</v>
      </c>
      <c r="L3954" s="1">
        <v>15.91142754682339</v>
      </c>
      <c r="M3954" s="1">
        <v>2.9955201296817349E-2</v>
      </c>
      <c r="N3954" s="1">
        <v>1.3803439609950221</v>
      </c>
      <c r="O3954" s="1"/>
      <c r="P3954" s="1">
        <v>6.9587357768712987</v>
      </c>
      <c r="Q3954" s="1">
        <v>6.1161271733788887</v>
      </c>
      <c r="R3954" s="1">
        <v>0.7084318290364231</v>
      </c>
      <c r="S3954" s="1">
        <v>0.37229378322793061</v>
      </c>
      <c r="T3954" s="1">
        <v>2.6588895451860739</v>
      </c>
    </row>
    <row r="3955" spans="1:20" x14ac:dyDescent="0.3">
      <c r="A3955" s="25">
        <v>42355</v>
      </c>
      <c r="B3955" s="1">
        <v>2.7560003845209811</v>
      </c>
      <c r="C3955" s="1">
        <v>0.28983513166490749</v>
      </c>
      <c r="D3955" s="1">
        <v>0.655463126994971</v>
      </c>
      <c r="E3955" s="1">
        <v>1.493238733269507</v>
      </c>
      <c r="F3955" s="1">
        <v>6.2171260035070812</v>
      </c>
      <c r="G3955" s="1">
        <v>23.767214331125469</v>
      </c>
      <c r="H3955" s="1">
        <v>1.0676865193999301</v>
      </c>
      <c r="I3955" s="1">
        <v>8.170376274228536</v>
      </c>
      <c r="J3955" s="1">
        <v>0.58664508946831584</v>
      </c>
      <c r="K3955" s="1">
        <v>20.508999163580569</v>
      </c>
      <c r="L3955" s="1">
        <v>16.19086045187969</v>
      </c>
      <c r="M3955" s="1">
        <v>3.001864368864509E-2</v>
      </c>
      <c r="N3955" s="1">
        <v>1.369398802478325</v>
      </c>
      <c r="O3955" s="1"/>
      <c r="P3955" s="1">
        <v>6.9067872911346129</v>
      </c>
      <c r="Q3955" s="1">
        <v>6.2602783188358213</v>
      </c>
      <c r="R3955" s="1">
        <v>0.72255095415111981</v>
      </c>
      <c r="S3955" s="1">
        <v>0.37229378322793061</v>
      </c>
      <c r="T3955" s="1">
        <v>2.673419964559967</v>
      </c>
    </row>
    <row r="3956" spans="1:20" x14ac:dyDescent="0.3">
      <c r="A3956" s="25">
        <v>42356</v>
      </c>
      <c r="B3956" s="1">
        <v>2.6837051716477309</v>
      </c>
      <c r="C3956" s="1">
        <v>0.28166815432488751</v>
      </c>
      <c r="D3956" s="1">
        <v>0.61724181126026523</v>
      </c>
      <c r="E3956" s="1">
        <v>1.440900948459263</v>
      </c>
      <c r="F3956" s="1">
        <v>6.2957139745525552</v>
      </c>
      <c r="G3956" s="1">
        <v>23.561465387120311</v>
      </c>
      <c r="H3956" s="1">
        <v>0.98278923760732362</v>
      </c>
      <c r="I3956" s="1">
        <v>8.1920158294751548</v>
      </c>
      <c r="J3956" s="1">
        <v>0.55405181281503035</v>
      </c>
      <c r="K3956" s="1">
        <v>19.512168411516761</v>
      </c>
      <c r="L3956" s="1">
        <v>15.39827830434735</v>
      </c>
      <c r="M3956" s="1">
        <v>2.9688296609454781E-2</v>
      </c>
      <c r="N3956" s="1">
        <v>1.349334640706437</v>
      </c>
      <c r="O3956" s="1"/>
      <c r="P3956" s="1">
        <v>6.7060772331669813</v>
      </c>
      <c r="Q3956" s="1">
        <v>6.0406194304434528</v>
      </c>
      <c r="R3956" s="1">
        <v>0.70445311832351354</v>
      </c>
      <c r="S3956" s="1">
        <v>0.37229378322793061</v>
      </c>
      <c r="T3956" s="1">
        <v>2.5936207914944021</v>
      </c>
    </row>
    <row r="3957" spans="1:20" x14ac:dyDescent="0.3">
      <c r="A3957" s="25">
        <v>42359</v>
      </c>
      <c r="B3957" s="1">
        <v>2.6556491704341592</v>
      </c>
      <c r="C3957" s="1">
        <v>0.27869231992149418</v>
      </c>
      <c r="D3957" s="1">
        <v>0.61155532629413822</v>
      </c>
      <c r="E3957" s="1">
        <v>1.4115871573293519</v>
      </c>
      <c r="F3957" s="1">
        <v>5.9625223918727874</v>
      </c>
      <c r="G3957" s="1">
        <v>23.673453670088911</v>
      </c>
      <c r="H3957" s="1">
        <v>1.011111560207161</v>
      </c>
      <c r="I3957" s="1">
        <v>8.2283966716134511</v>
      </c>
      <c r="J3957" s="1">
        <v>0.55199742729177903</v>
      </c>
      <c r="K3957" s="1">
        <v>19.177457728325521</v>
      </c>
      <c r="L3957" s="1">
        <v>15.000233923399019</v>
      </c>
      <c r="M3957" s="1">
        <v>2.8766724931949081E-2</v>
      </c>
      <c r="N3957" s="1">
        <v>1.310492804551991</v>
      </c>
      <c r="O3957" s="1"/>
      <c r="P3957" s="1">
        <v>6.75802571865706</v>
      </c>
      <c r="Q3957" s="1">
        <v>6.1779062357175736</v>
      </c>
      <c r="R3957" s="1">
        <v>0.70359965685098735</v>
      </c>
      <c r="S3957" s="1">
        <v>0.37229378322793061</v>
      </c>
      <c r="T3957" s="1">
        <v>2.551624335499127</v>
      </c>
    </row>
    <row r="3958" spans="1:20" x14ac:dyDescent="0.3">
      <c r="A3958" s="25">
        <v>42360</v>
      </c>
      <c r="B3958" s="1">
        <v>2.6598534406419798</v>
      </c>
      <c r="C3958" s="1">
        <v>0.27575896713074932</v>
      </c>
      <c r="D3958" s="1">
        <v>0.61192578560214084</v>
      </c>
      <c r="E3958" s="1">
        <v>1.3923916750161589</v>
      </c>
      <c r="F3958" s="1">
        <v>6.1032855509789092</v>
      </c>
      <c r="G3958" s="1">
        <v>23.868931880267489</v>
      </c>
      <c r="H3958" s="1">
        <v>0.99956082898513521</v>
      </c>
      <c r="I3958" s="1">
        <v>8.3480241801436836</v>
      </c>
      <c r="J3958" s="1">
        <v>0.54876442113373092</v>
      </c>
      <c r="K3958" s="1">
        <v>19.130186406900801</v>
      </c>
      <c r="L3958" s="1">
        <v>15.10339122200361</v>
      </c>
      <c r="M3958" s="1">
        <v>2.9187522997912139E-2</v>
      </c>
      <c r="N3958" s="1">
        <v>1.332392618375454</v>
      </c>
      <c r="O3958" s="1"/>
      <c r="P3958" s="1">
        <v>6.92118309253165</v>
      </c>
      <c r="Q3958" s="1">
        <v>6.1882027459917923</v>
      </c>
      <c r="R3958" s="1">
        <v>0.69495709241376002</v>
      </c>
      <c r="S3958" s="1">
        <v>0.37229378322793061</v>
      </c>
      <c r="T3958" s="1">
        <v>2.5675723567631561</v>
      </c>
    </row>
    <row r="3959" spans="1:20" x14ac:dyDescent="0.3">
      <c r="A3959" s="25">
        <v>42361</v>
      </c>
      <c r="B3959" s="1">
        <v>2.7009865550451679</v>
      </c>
      <c r="C3959" s="1">
        <v>0.27634936680760602</v>
      </c>
      <c r="D3959" s="1">
        <v>0.62448696474189347</v>
      </c>
      <c r="E3959" s="1">
        <v>1.406457501411094</v>
      </c>
      <c r="F3959" s="1">
        <v>6.4021889441221838</v>
      </c>
      <c r="G3959" s="1">
        <v>24.097838507492511</v>
      </c>
      <c r="H3959" s="1">
        <v>0.99235398919837436</v>
      </c>
      <c r="I3959" s="1">
        <v>8.4223833703835194</v>
      </c>
      <c r="J3959" s="1">
        <v>0.56098435246257727</v>
      </c>
      <c r="K3959" s="1">
        <v>19.292416762274591</v>
      </c>
      <c r="L3959" s="1">
        <v>15.12662293611017</v>
      </c>
      <c r="M3959" s="1">
        <v>2.952713335815333E-2</v>
      </c>
      <c r="N3959" s="1">
        <v>1.366629445703371</v>
      </c>
      <c r="O3959" s="1"/>
      <c r="P3959" s="1">
        <v>6.8762556998614164</v>
      </c>
      <c r="Q3959" s="1">
        <v>6.6240883526851233</v>
      </c>
      <c r="R3959" s="1">
        <v>0.70103911776703609</v>
      </c>
      <c r="S3959" s="1">
        <v>0.37229378322793061</v>
      </c>
      <c r="T3959" s="1">
        <v>2.599763733018325</v>
      </c>
    </row>
    <row r="3960" spans="1:20" x14ac:dyDescent="0.3">
      <c r="A3960" s="25">
        <v>42366</v>
      </c>
      <c r="B3960" s="1">
        <v>2.7108030877198508</v>
      </c>
      <c r="C3960" s="1">
        <v>0.28121218229527722</v>
      </c>
      <c r="D3960" s="1">
        <v>0.61962173516450725</v>
      </c>
      <c r="E3960" s="1">
        <v>1.431598246760637</v>
      </c>
      <c r="F3960" s="1">
        <v>6.1620407333723692</v>
      </c>
      <c r="G3960" s="1">
        <v>23.986615177524691</v>
      </c>
      <c r="H3960" s="1">
        <v>1.001056171736405</v>
      </c>
      <c r="I3960" s="1">
        <v>8.4215721892087867</v>
      </c>
      <c r="J3960" s="1">
        <v>0.55739404631346379</v>
      </c>
      <c r="K3960" s="1">
        <v>19.117576548776722</v>
      </c>
      <c r="L3960" s="1">
        <v>15.17401257088502</v>
      </c>
      <c r="M3960" s="1">
        <v>2.917982574082045E-2</v>
      </c>
      <c r="N3960" s="1">
        <v>1.3425230093158369</v>
      </c>
      <c r="O3960" s="1"/>
      <c r="P3960" s="1">
        <v>6.7722133165890046</v>
      </c>
      <c r="Q3960" s="1">
        <v>6.5211232487873136</v>
      </c>
      <c r="R3960" s="1">
        <v>0.70299007383575074</v>
      </c>
      <c r="S3960" s="1">
        <v>0.37229378322793061</v>
      </c>
      <c r="T3960" s="1">
        <v>2.584997046662743</v>
      </c>
    </row>
    <row r="3961" spans="1:20" x14ac:dyDescent="0.3">
      <c r="A3961" s="25">
        <v>42367</v>
      </c>
      <c r="B3961" s="1">
        <v>2.6948202332036719</v>
      </c>
      <c r="C3961" s="1">
        <v>0.27908583675794257</v>
      </c>
      <c r="D3961" s="1">
        <v>0.61584409405159979</v>
      </c>
      <c r="E3961" s="1">
        <v>1.443324320281979</v>
      </c>
      <c r="F3961" s="1">
        <v>6.1663267935678263</v>
      </c>
      <c r="G3961" s="1">
        <v>23.844089706255399</v>
      </c>
      <c r="H3961" s="1">
        <v>1.001497213447454</v>
      </c>
      <c r="I3961" s="1">
        <v>8.3357424471895989</v>
      </c>
      <c r="J3961" s="1">
        <v>0.55202631162559468</v>
      </c>
      <c r="K3961" s="1">
        <v>19.06183508107657</v>
      </c>
      <c r="L3961" s="1">
        <v>15.18340566765346</v>
      </c>
      <c r="M3961" s="1">
        <v>2.8883572902071459E-2</v>
      </c>
      <c r="N3961" s="1">
        <v>1.332677130457929</v>
      </c>
      <c r="O3961" s="1"/>
      <c r="P3961" s="1">
        <v>6.8715265006329709</v>
      </c>
      <c r="Q3961" s="1">
        <v>6.4730728668142508</v>
      </c>
      <c r="R3961" s="1">
        <v>0.70674710281655206</v>
      </c>
      <c r="S3961" s="1">
        <v>0.37229378322793061</v>
      </c>
      <c r="T3961" s="1">
        <v>2.5784406379208642</v>
      </c>
    </row>
    <row r="3962" spans="1:20" x14ac:dyDescent="0.3">
      <c r="A3962" s="25">
        <v>42368</v>
      </c>
      <c r="B3962" s="1">
        <v>2.688966131700893</v>
      </c>
      <c r="C3962" s="1">
        <v>0.27942056706530061</v>
      </c>
      <c r="D3962" s="1">
        <v>0.60316477695852144</v>
      </c>
      <c r="E3962" s="1">
        <v>1.423689815039777</v>
      </c>
      <c r="F3962" s="1">
        <v>6.2459896338108054</v>
      </c>
      <c r="G3962" s="1">
        <v>23.385639307818661</v>
      </c>
      <c r="H3962" s="1">
        <v>0.97343151030571518</v>
      </c>
      <c r="I3962" s="1">
        <v>8.5613293534314874</v>
      </c>
      <c r="J3962" s="1">
        <v>0.54564831792301782</v>
      </c>
      <c r="K3962" s="1">
        <v>18.937645723980399</v>
      </c>
      <c r="L3962" s="1">
        <v>15.00846643014202</v>
      </c>
      <c r="M3962" s="1">
        <v>2.8515678911290619E-2</v>
      </c>
      <c r="N3962" s="1">
        <v>1.3189165146081361</v>
      </c>
      <c r="O3962" s="1"/>
      <c r="P3962" s="1">
        <v>7.1387262577799726</v>
      </c>
      <c r="Q3962" s="1">
        <v>6.4970980579163449</v>
      </c>
      <c r="R3962" s="1">
        <v>0.70666322253481517</v>
      </c>
      <c r="S3962" s="1">
        <v>0.37229378322793061</v>
      </c>
      <c r="T3962" s="1">
        <v>2.5604843473124772</v>
      </c>
    </row>
    <row r="3963" spans="1:20" x14ac:dyDescent="0.3">
      <c r="A3963" s="25">
        <v>42373</v>
      </c>
      <c r="B3963" s="1">
        <v>2.5957960074945521</v>
      </c>
      <c r="C3963" s="1">
        <v>0.26948421145746709</v>
      </c>
      <c r="D3963" s="1">
        <v>0.59528064143478843</v>
      </c>
      <c r="E3963" s="1">
        <v>1.375082567893088</v>
      </c>
      <c r="F3963" s="1">
        <v>6.0769666376347411</v>
      </c>
      <c r="G3963" s="1">
        <v>22.776052961494209</v>
      </c>
      <c r="H3963" s="1">
        <v>0.96375122267056079</v>
      </c>
      <c r="I3963" s="1">
        <v>8.2524439727020962</v>
      </c>
      <c r="J3963" s="1">
        <v>0.52466292195023156</v>
      </c>
      <c r="K3963" s="1">
        <v>18.088710426591248</v>
      </c>
      <c r="L3963" s="1">
        <v>14.523456430903501</v>
      </c>
      <c r="M3963" s="1">
        <v>2.8451399414095059E-2</v>
      </c>
      <c r="N3963" s="1">
        <v>1.3138405428997051</v>
      </c>
      <c r="O3963" s="1"/>
      <c r="P3963" s="1">
        <v>6.9330060908493731</v>
      </c>
      <c r="Q3963" s="1">
        <v>6.2293887875509144</v>
      </c>
      <c r="R3963" s="1">
        <v>0.686804998605684</v>
      </c>
      <c r="S3963" s="1">
        <v>0.37229378322793061</v>
      </c>
      <c r="T3963" s="1">
        <v>2.4891317188423052</v>
      </c>
    </row>
    <row r="3964" spans="1:20" x14ac:dyDescent="0.3">
      <c r="A3964" s="25">
        <v>42374</v>
      </c>
      <c r="B3964" s="1">
        <v>2.627697255726344</v>
      </c>
      <c r="C3964" s="1">
        <v>0.27774998824934788</v>
      </c>
      <c r="D3964" s="1">
        <v>0.5974904873688941</v>
      </c>
      <c r="E3964" s="1">
        <v>1.4197077203995341</v>
      </c>
      <c r="F3964" s="1">
        <v>5.9654025733521294</v>
      </c>
      <c r="G3964" s="1">
        <v>22.862625453316291</v>
      </c>
      <c r="H3964" s="1">
        <v>0.92599033796329477</v>
      </c>
      <c r="I3964" s="1">
        <v>8.2541828076865986</v>
      </c>
      <c r="J3964" s="1">
        <v>0.53326437179598107</v>
      </c>
      <c r="K3964" s="1">
        <v>18.808533340753701</v>
      </c>
      <c r="L3964" s="1">
        <v>14.60490989125292</v>
      </c>
      <c r="M3964" s="1">
        <v>2.8254002750692401E-2</v>
      </c>
      <c r="N3964" s="1">
        <v>1.29470451698337</v>
      </c>
      <c r="O3964" s="1"/>
      <c r="P3964" s="1">
        <v>7.0530462372613094</v>
      </c>
      <c r="Q3964" s="1">
        <v>6.2980321903035366</v>
      </c>
      <c r="R3964" s="1">
        <v>0.69778309414596684</v>
      </c>
      <c r="S3964" s="1">
        <v>0.37229378322793061</v>
      </c>
      <c r="T3964" s="1">
        <v>2.505552274069712</v>
      </c>
    </row>
    <row r="3965" spans="1:20" x14ac:dyDescent="0.3">
      <c r="A3965" s="25">
        <v>42375</v>
      </c>
      <c r="B3965" s="1">
        <v>2.600546091529135</v>
      </c>
      <c r="C3965" s="1">
        <v>0.26940702927665022</v>
      </c>
      <c r="D3965" s="1">
        <v>0.59335751058023167</v>
      </c>
      <c r="E3965" s="1">
        <v>1.4107909075856331</v>
      </c>
      <c r="F3965" s="1">
        <v>5.509127048067243</v>
      </c>
      <c r="G3965" s="1">
        <v>22.246976077393789</v>
      </c>
      <c r="H3965" s="1">
        <v>0.95445610911503076</v>
      </c>
      <c r="I3965" s="1">
        <v>8.2638091937571581</v>
      </c>
      <c r="J3965" s="1">
        <v>0.52677924269494913</v>
      </c>
      <c r="K3965" s="1">
        <v>18.897350366555351</v>
      </c>
      <c r="L3965" s="1">
        <v>14.479090009136939</v>
      </c>
      <c r="M3965" s="1">
        <v>2.7888839113123471E-2</v>
      </c>
      <c r="N3965" s="1">
        <v>1.2639363791105109</v>
      </c>
      <c r="O3965" s="1"/>
      <c r="P3965" s="1">
        <v>6.9300184598706256</v>
      </c>
      <c r="Q3965" s="1">
        <v>6.0921019822767928</v>
      </c>
      <c r="R3965" s="1">
        <v>0.69965863174617138</v>
      </c>
      <c r="S3965" s="1">
        <v>0.37229378322793061</v>
      </c>
      <c r="T3965" s="1">
        <v>2.467395156526889</v>
      </c>
    </row>
    <row r="3966" spans="1:20" x14ac:dyDescent="0.3">
      <c r="A3966" s="25">
        <v>42376</v>
      </c>
      <c r="B3966" s="1">
        <v>2.4997670164109489</v>
      </c>
      <c r="C3966" s="1">
        <v>0.26933231983850148</v>
      </c>
      <c r="D3966" s="1">
        <v>0.5861258947831004</v>
      </c>
      <c r="E3966" s="1">
        <v>1.3887324766000111</v>
      </c>
      <c r="F3966" s="1">
        <v>5.1975644817680147</v>
      </c>
      <c r="G3966" s="1">
        <v>21.855009024452531</v>
      </c>
      <c r="H3966" s="1">
        <v>0.94528624857097643</v>
      </c>
      <c r="I3966" s="1">
        <v>7.8456279159721856</v>
      </c>
      <c r="J3966" s="1">
        <v>0.4989020217127948</v>
      </c>
      <c r="K3966" s="1">
        <v>18.534885166350261</v>
      </c>
      <c r="L3966" s="1">
        <v>14.173726380320939</v>
      </c>
      <c r="M3966" s="1">
        <v>2.7214605558883321E-2</v>
      </c>
      <c r="N3966" s="1">
        <v>1.2280043318475971</v>
      </c>
      <c r="O3966" s="1"/>
      <c r="P3966" s="1">
        <v>6.7615300448290476</v>
      </c>
      <c r="Q3966" s="1">
        <v>5.7042667575565229</v>
      </c>
      <c r="R3966" s="1">
        <v>0.68727699746492155</v>
      </c>
      <c r="S3966" s="1">
        <v>0.37229378322793061</v>
      </c>
      <c r="T3966" s="1">
        <v>2.4036621382161969</v>
      </c>
    </row>
    <row r="3967" spans="1:20" x14ac:dyDescent="0.3">
      <c r="A3967" s="25">
        <v>42377</v>
      </c>
      <c r="B3967" s="1">
        <v>2.485923274887079</v>
      </c>
      <c r="C3967" s="1">
        <v>0.27178976566106761</v>
      </c>
      <c r="D3967" s="1">
        <v>0.59069044502965928</v>
      </c>
      <c r="E3967" s="1">
        <v>1.3808388984794271</v>
      </c>
      <c r="F3967" s="1">
        <v>5.0522403866087053</v>
      </c>
      <c r="G3967" s="1">
        <v>22.213393426331368</v>
      </c>
      <c r="H3967" s="1">
        <v>0.89163801941949472</v>
      </c>
      <c r="I3967" s="1">
        <v>7.7251349127066806</v>
      </c>
      <c r="J3967" s="1">
        <v>0.49424991905504262</v>
      </c>
      <c r="K3967" s="1">
        <v>18.733664981799031</v>
      </c>
      <c r="L3967" s="1">
        <v>14.086075740665081</v>
      </c>
      <c r="M3967" s="1">
        <v>2.6436133319565191E-2</v>
      </c>
      <c r="N3967" s="1">
        <v>1.2352638045708439</v>
      </c>
      <c r="O3967" s="1"/>
      <c r="P3967" s="1">
        <v>6.7649000777035733</v>
      </c>
      <c r="Q3967" s="1">
        <v>5.7729101600780206</v>
      </c>
      <c r="R3967" s="1">
        <v>0.68594351492562833</v>
      </c>
      <c r="S3967" s="1">
        <v>0.37229378322793061</v>
      </c>
      <c r="T3967" s="1">
        <v>2.3988186650915662</v>
      </c>
    </row>
    <row r="3968" spans="1:20" x14ac:dyDescent="0.3">
      <c r="A3968" s="25">
        <v>42380</v>
      </c>
      <c r="B3968" s="1">
        <v>2.487418388797531</v>
      </c>
      <c r="C3968" s="1">
        <v>0.27434652734606108</v>
      </c>
      <c r="D3968" s="1">
        <v>0.59890017290941533</v>
      </c>
      <c r="E3968" s="1">
        <v>1.364201949950776</v>
      </c>
      <c r="F3968" s="1">
        <v>4.8986692545016144</v>
      </c>
      <c r="G3968" s="1">
        <v>21.956721739366579</v>
      </c>
      <c r="H3968" s="1">
        <v>0.89231990836756048</v>
      </c>
      <c r="I3968" s="1">
        <v>7.3971232472451582</v>
      </c>
      <c r="J3968" s="1">
        <v>0.48942341154098112</v>
      </c>
      <c r="K3968" s="1">
        <v>18.327208246030409</v>
      </c>
      <c r="L3968" s="1">
        <v>13.826898146967849</v>
      </c>
      <c r="M3968" s="1">
        <v>2.6168340645080199E-2</v>
      </c>
      <c r="N3968" s="1">
        <v>1.206145624771422</v>
      </c>
      <c r="O3968" s="1"/>
      <c r="P3968" s="1">
        <v>6.6923723642548412</v>
      </c>
      <c r="Q3968" s="1">
        <v>5.9204934758574854</v>
      </c>
      <c r="R3968" s="1">
        <v>0.68968770029423498</v>
      </c>
      <c r="S3968" s="1">
        <v>0.37229378322793061</v>
      </c>
      <c r="T3968" s="1">
        <v>2.3597164796219849</v>
      </c>
    </row>
    <row r="3969" spans="1:20" x14ac:dyDescent="0.3">
      <c r="A3969" s="25">
        <v>42381</v>
      </c>
      <c r="B3969" s="1">
        <v>2.4963236540746272</v>
      </c>
      <c r="C3969" s="1">
        <v>0.27842479617029198</v>
      </c>
      <c r="D3969" s="1">
        <v>0.59060264115431071</v>
      </c>
      <c r="E3969" s="1">
        <v>1.3593017279411019</v>
      </c>
      <c r="F3969" s="1">
        <v>4.5399453296000782</v>
      </c>
      <c r="G3969" s="1">
        <v>21.748568999169951</v>
      </c>
      <c r="H3969" s="1">
        <v>0.8631690905609033</v>
      </c>
      <c r="I3969" s="1">
        <v>7.4780226374314998</v>
      </c>
      <c r="J3969" s="1">
        <v>0.49100803157436668</v>
      </c>
      <c r="K3969" s="1">
        <v>18.363164753193381</v>
      </c>
      <c r="L3969" s="1">
        <v>13.807939764496041</v>
      </c>
      <c r="M3969" s="1">
        <v>2.6272035227270809E-2</v>
      </c>
      <c r="N3969" s="1">
        <v>1.139079450445813</v>
      </c>
      <c r="O3969" s="1"/>
      <c r="P3969" s="1">
        <v>6.8961732139902736</v>
      </c>
      <c r="Q3969" s="1">
        <v>6.0577802811316062</v>
      </c>
      <c r="R3969" s="1">
        <v>0.70606672175323126</v>
      </c>
      <c r="S3969" s="1">
        <v>0.37229378322793061</v>
      </c>
      <c r="T3969" s="1">
        <v>2.3339043118724279</v>
      </c>
    </row>
    <row r="3970" spans="1:20" x14ac:dyDescent="0.3">
      <c r="A3970" s="25">
        <v>42382</v>
      </c>
      <c r="B3970" s="1">
        <v>2.477792510104158</v>
      </c>
      <c r="C3970" s="1">
        <v>0.27579347156153761</v>
      </c>
      <c r="D3970" s="1">
        <v>0.59936548383475796</v>
      </c>
      <c r="E3970" s="1">
        <v>1.350567030258589</v>
      </c>
      <c r="F3970" s="1">
        <v>4.3529287824480312</v>
      </c>
      <c r="G3970" s="1">
        <v>21.47104511537534</v>
      </c>
      <c r="H3970" s="1">
        <v>0.84195311811281137</v>
      </c>
      <c r="I3970" s="1">
        <v>7.3712603083989201</v>
      </c>
      <c r="J3970" s="1">
        <v>0.48504683620293082</v>
      </c>
      <c r="K3970" s="1">
        <v>18.240182007414528</v>
      </c>
      <c r="L3970" s="1">
        <v>13.61175692201539</v>
      </c>
      <c r="M3970" s="1">
        <v>2.6149541092059279E-2</v>
      </c>
      <c r="N3970" s="1">
        <v>1.1082760013747459</v>
      </c>
      <c r="O3970" s="1"/>
      <c r="P3970" s="1">
        <v>6.7043713703032619</v>
      </c>
      <c r="Q3970" s="1">
        <v>6.2190922772766957</v>
      </c>
      <c r="R3970" s="1">
        <v>0.70532738762089908</v>
      </c>
      <c r="S3970" s="1">
        <v>0.37229378322793061</v>
      </c>
      <c r="T3970" s="1">
        <v>2.3002953337271239</v>
      </c>
    </row>
    <row r="3971" spans="1:20" x14ac:dyDescent="0.3">
      <c r="A3971" s="25">
        <v>42383</v>
      </c>
      <c r="B3971" s="1">
        <v>2.4387123599720599</v>
      </c>
      <c r="C3971" s="1">
        <v>0.27351495727286929</v>
      </c>
      <c r="D3971" s="1">
        <v>0.61282821967166934</v>
      </c>
      <c r="E3971" s="1">
        <v>1.362346375778448</v>
      </c>
      <c r="F3971" s="1">
        <v>4.6228787304363603</v>
      </c>
      <c r="G3971" s="1">
        <v>21.405631771476461</v>
      </c>
      <c r="H3971" s="1">
        <v>0.87617930948116574</v>
      </c>
      <c r="I3971" s="1">
        <v>7.2699948993060231</v>
      </c>
      <c r="J3971" s="1">
        <v>0.48085690994610802</v>
      </c>
      <c r="K3971" s="1">
        <v>18.46754489542154</v>
      </c>
      <c r="L3971" s="1">
        <v>13.89826489586391</v>
      </c>
      <c r="M3971" s="1">
        <v>2.6373708449279179E-2</v>
      </c>
      <c r="N3971" s="1">
        <v>1.1574867900376209</v>
      </c>
      <c r="O3971" s="1"/>
      <c r="P3971" s="1">
        <v>6.6847730785873436</v>
      </c>
      <c r="Q3971" s="1">
        <v>6.2568461487444136</v>
      </c>
      <c r="R3971" s="1">
        <v>0.69269263837186756</v>
      </c>
      <c r="S3971" s="1">
        <v>0.37229378322793061</v>
      </c>
      <c r="T3971" s="1">
        <v>2.333136444181938</v>
      </c>
    </row>
    <row r="3972" spans="1:20" x14ac:dyDescent="0.3">
      <c r="A3972" s="25">
        <v>42384</v>
      </c>
      <c r="B3972" s="1">
        <v>2.392582986644654</v>
      </c>
      <c r="C3972" s="1">
        <v>0.26844981134211482</v>
      </c>
      <c r="D3972" s="1">
        <v>0.61473298871208037</v>
      </c>
      <c r="E3972" s="1">
        <v>1.360619912600046</v>
      </c>
      <c r="F3972" s="1">
        <v>4.4835287307706473</v>
      </c>
      <c r="G3972" s="1">
        <v>20.933489302128191</v>
      </c>
      <c r="H3972" s="1">
        <v>0.86796875205133006</v>
      </c>
      <c r="I3972" s="1">
        <v>7.2895430267213221</v>
      </c>
      <c r="J3972" s="1">
        <v>0.46968984114063778</v>
      </c>
      <c r="K3972" s="1">
        <v>18.182683445346552</v>
      </c>
      <c r="L3972" s="1">
        <v>13.50391443517896</v>
      </c>
      <c r="M3972" s="1">
        <v>2.5622938045561091E-2</v>
      </c>
      <c r="N3972" s="1">
        <v>1.098219584691388</v>
      </c>
      <c r="O3972" s="1"/>
      <c r="P3972" s="1">
        <v>6.4923222673421819</v>
      </c>
      <c r="Q3972" s="1">
        <v>6.074941131819763</v>
      </c>
      <c r="R3972" s="1">
        <v>0.68588711021902793</v>
      </c>
      <c r="S3972" s="1">
        <v>0.37229378322793061</v>
      </c>
      <c r="T3972" s="1">
        <v>2.2781453041937509</v>
      </c>
    </row>
    <row r="3973" spans="1:20" x14ac:dyDescent="0.3">
      <c r="A3973" s="25">
        <v>42387</v>
      </c>
      <c r="B3973" s="1">
        <v>2.3825057201789441</v>
      </c>
      <c r="C3973" s="1">
        <v>0.26395889261708361</v>
      </c>
      <c r="D3973" s="1">
        <v>0.60489668559729948</v>
      </c>
      <c r="E3973" s="1">
        <v>1.3419504828286719</v>
      </c>
      <c r="F3973" s="1">
        <v>4.3197875207462291</v>
      </c>
      <c r="G3973" s="1">
        <v>20.65593594421965</v>
      </c>
      <c r="H3973" s="1">
        <v>0.84101012904192007</v>
      </c>
      <c r="I3973" s="1">
        <v>7.1927201558361542</v>
      </c>
      <c r="J3973" s="1">
        <v>0.4614262539911077</v>
      </c>
      <c r="K3973" s="1">
        <v>18.045845524861871</v>
      </c>
      <c r="L3973" s="1">
        <v>13.37450142858426</v>
      </c>
      <c r="M3973" s="1">
        <v>2.5182492427352751E-2</v>
      </c>
      <c r="N3973" s="1">
        <v>1.0443550372886869</v>
      </c>
      <c r="O3973" s="1"/>
      <c r="P3973" s="1">
        <v>6.4531104749366062</v>
      </c>
      <c r="Q3973" s="1">
        <v>6.4970980579163449</v>
      </c>
      <c r="R3973" s="1">
        <v>0.66849068970962688</v>
      </c>
      <c r="S3973" s="1">
        <v>0.37229378322793061</v>
      </c>
      <c r="T3973" s="1">
        <v>2.2408151210868401</v>
      </c>
    </row>
    <row r="3974" spans="1:20" x14ac:dyDescent="0.3">
      <c r="A3974" s="25">
        <v>42388</v>
      </c>
      <c r="B3974" s="1">
        <v>2.3700973340358749</v>
      </c>
      <c r="C3974" s="1">
        <v>0.26672167131801061</v>
      </c>
      <c r="D3974" s="1">
        <v>0.61703411023553356</v>
      </c>
      <c r="E3974" s="1">
        <v>1.346074044594302</v>
      </c>
      <c r="F3974" s="1">
        <v>4.3906394630642982</v>
      </c>
      <c r="G3974" s="1">
        <v>20.955462399424</v>
      </c>
      <c r="H3974" s="1">
        <v>0.84443316419722592</v>
      </c>
      <c r="I3974" s="1">
        <v>7.2161658903983898</v>
      </c>
      <c r="J3974" s="1">
        <v>0.46776156992866658</v>
      </c>
      <c r="K3974" s="1">
        <v>18.026550844162131</v>
      </c>
      <c r="L3974" s="1">
        <v>13.33472473470977</v>
      </c>
      <c r="M3974" s="1">
        <v>2.5679852022018151E-2</v>
      </c>
      <c r="N3974" s="1">
        <v>1.030411817103011</v>
      </c>
      <c r="O3974" s="1"/>
      <c r="P3974" s="1">
        <v>6.5477262803336487</v>
      </c>
      <c r="Q3974" s="1">
        <v>6.5554449499324976</v>
      </c>
      <c r="R3974" s="1">
        <v>0.66641333457138441</v>
      </c>
      <c r="S3974" s="1">
        <v>0.37229378322793061</v>
      </c>
      <c r="T3974" s="1">
        <v>2.247903130537519</v>
      </c>
    </row>
    <row r="3975" spans="1:20" x14ac:dyDescent="0.3">
      <c r="A3975" s="25">
        <v>42389</v>
      </c>
      <c r="B3975" s="1">
        <v>2.3562235719938598</v>
      </c>
      <c r="C3975" s="1">
        <v>0.26433251693686088</v>
      </c>
      <c r="D3975" s="1">
        <v>0.60347597446282653</v>
      </c>
      <c r="E3975" s="1">
        <v>1.3238863025741801</v>
      </c>
      <c r="F3975" s="1">
        <v>4.3585306290566006</v>
      </c>
      <c r="G3975" s="1">
        <v>20.810318893916151</v>
      </c>
      <c r="H3975" s="1">
        <v>0.82937812200003891</v>
      </c>
      <c r="I3975" s="1">
        <v>7.0516362354626363</v>
      </c>
      <c r="J3975" s="1">
        <v>0.44821528449093673</v>
      </c>
      <c r="K3975" s="1">
        <v>17.939781626471721</v>
      </c>
      <c r="L3975" s="1">
        <v>13.24229399723499</v>
      </c>
      <c r="M3975" s="1">
        <v>2.5638878366771249E-2</v>
      </c>
      <c r="N3975" s="1">
        <v>1.009198524512622</v>
      </c>
      <c r="O3975" s="1"/>
      <c r="P3975" s="1">
        <v>6.4348526997475499</v>
      </c>
      <c r="Q3975" s="1">
        <v>6.5211232487873136</v>
      </c>
      <c r="R3975" s="1">
        <v>0.65677214594168742</v>
      </c>
      <c r="S3975" s="1">
        <v>0.37229378322793061</v>
      </c>
      <c r="T3975" s="1">
        <v>2.2235676314235211</v>
      </c>
    </row>
    <row r="3976" spans="1:20" x14ac:dyDescent="0.3">
      <c r="A3976" s="25">
        <v>42390</v>
      </c>
      <c r="B3976" s="1">
        <v>2.366490933044767</v>
      </c>
      <c r="C3976" s="1">
        <v>0.26890017577246128</v>
      </c>
      <c r="D3976" s="1">
        <v>0.60709106627338716</v>
      </c>
      <c r="E3976" s="1">
        <v>1.325478586218324</v>
      </c>
      <c r="F3976" s="1">
        <v>4.3125184606935134</v>
      </c>
      <c r="G3976" s="1">
        <v>20.839908373838501</v>
      </c>
      <c r="H3976" s="1">
        <v>0.81363904181335378</v>
      </c>
      <c r="I3976" s="1">
        <v>7.2960451176274894</v>
      </c>
      <c r="J3976" s="1">
        <v>0.44220938401559817</v>
      </c>
      <c r="K3976" s="1">
        <v>17.76981488495613</v>
      </c>
      <c r="L3976" s="1">
        <v>13.199586623440361</v>
      </c>
      <c r="M3976" s="1">
        <v>2.5781422821290419E-2</v>
      </c>
      <c r="N3976" s="1">
        <v>1.030323329653448</v>
      </c>
      <c r="O3976" s="1"/>
      <c r="P3976" s="1">
        <v>6.5685552019001836</v>
      </c>
      <c r="Q3976" s="1">
        <v>6.4353189953465337</v>
      </c>
      <c r="R3976" s="1">
        <v>0.67014752809557621</v>
      </c>
      <c r="S3976" s="1">
        <v>0.37229378322793061</v>
      </c>
      <c r="T3976" s="1">
        <v>2.2278204370939281</v>
      </c>
    </row>
    <row r="3977" spans="1:20" x14ac:dyDescent="0.3">
      <c r="A3977" s="25">
        <v>42391</v>
      </c>
      <c r="B3977" s="1">
        <v>2.4343232139500639</v>
      </c>
      <c r="C3977" s="1">
        <v>0.27324254460596498</v>
      </c>
      <c r="D3977" s="1">
        <v>0.6016246701325062</v>
      </c>
      <c r="E3977" s="1">
        <v>1.344434709718703</v>
      </c>
      <c r="F3977" s="1">
        <v>4.2719364664616828</v>
      </c>
      <c r="G3977" s="1">
        <v>21.07078271852837</v>
      </c>
      <c r="H3977" s="1">
        <v>0.78612889575748046</v>
      </c>
      <c r="I3977" s="1">
        <v>7.2416716568984452</v>
      </c>
      <c r="J3977" s="1">
        <v>0.44075573502713838</v>
      </c>
      <c r="K3977" s="1">
        <v>17.845774215182811</v>
      </c>
      <c r="L3977" s="1">
        <v>13.37210733748473</v>
      </c>
      <c r="M3977" s="1">
        <v>2.642389136188179E-2</v>
      </c>
      <c r="N3977" s="1">
        <v>1.0322300997837119</v>
      </c>
      <c r="O3977" s="1"/>
      <c r="P3977" s="1">
        <v>6.7371871723746111</v>
      </c>
      <c r="Q3977" s="1">
        <v>6.6892995851152142</v>
      </c>
      <c r="R3977" s="1">
        <v>0.68042082223590528</v>
      </c>
      <c r="S3977" s="1">
        <v>0.37229378322793061</v>
      </c>
      <c r="T3977" s="1">
        <v>2.2463673951565388</v>
      </c>
    </row>
    <row r="3978" spans="1:20" x14ac:dyDescent="0.3">
      <c r="A3978" s="25">
        <v>42395</v>
      </c>
      <c r="B3978" s="1">
        <v>2.4172764130090081</v>
      </c>
      <c r="C3978" s="1">
        <v>0.26956196142488548</v>
      </c>
      <c r="D3978" s="1">
        <v>0.59363328871960819</v>
      </c>
      <c r="E3978" s="1">
        <v>1.320398334257751</v>
      </c>
      <c r="F3978" s="1">
        <v>4.2692107077726709</v>
      </c>
      <c r="G3978" s="1">
        <v>20.60449049132961</v>
      </c>
      <c r="H3978" s="1">
        <v>0.80324638001146553</v>
      </c>
      <c r="I3978" s="1">
        <v>7.0019647658949564</v>
      </c>
      <c r="J3978" s="1">
        <v>0.43770611599031212</v>
      </c>
      <c r="K3978" s="1">
        <v>17.558024330213321</v>
      </c>
      <c r="L3978" s="1">
        <v>13.36979073635395</v>
      </c>
      <c r="M3978" s="1">
        <v>2.5886941106271079E-2</v>
      </c>
      <c r="N3978" s="1">
        <v>0.9949038161370517</v>
      </c>
      <c r="O3978" s="1"/>
      <c r="P3978" s="1">
        <v>6.555865720917109</v>
      </c>
      <c r="Q3978" s="1">
        <v>6.788832518921617</v>
      </c>
      <c r="R3978" s="1">
        <v>0.67963164518712194</v>
      </c>
      <c r="S3978" s="1">
        <v>0.37229378322793061</v>
      </c>
      <c r="T3978" s="1">
        <v>2.214825753101016</v>
      </c>
    </row>
    <row r="3979" spans="1:20" x14ac:dyDescent="0.3">
      <c r="A3979" s="25">
        <v>42396</v>
      </c>
      <c r="B3979" s="1">
        <v>2.5070783727353949</v>
      </c>
      <c r="C3979" s="1">
        <v>0.27832561573349152</v>
      </c>
      <c r="D3979" s="1">
        <v>0.60803100241810837</v>
      </c>
      <c r="E3979" s="1">
        <v>1.365375255274663</v>
      </c>
      <c r="F3979" s="1">
        <v>4.4609685922982631</v>
      </c>
      <c r="G3979" s="1">
        <v>20.850084219236159</v>
      </c>
      <c r="H3979" s="1">
        <v>0.79202498197813898</v>
      </c>
      <c r="I3979" s="1">
        <v>7.1158828770307636</v>
      </c>
      <c r="J3979" s="1">
        <v>0.45930957808896111</v>
      </c>
      <c r="K3979" s="1">
        <v>17.84859313756515</v>
      </c>
      <c r="L3979" s="1">
        <v>13.45482184311266</v>
      </c>
      <c r="M3979" s="1">
        <v>2.6829441786346251E-2</v>
      </c>
      <c r="N3979" s="1">
        <v>1.0568542572949979</v>
      </c>
      <c r="O3979" s="1"/>
      <c r="P3979" s="1">
        <v>6.7649121738864411</v>
      </c>
      <c r="Q3979" s="1">
        <v>7.0839991502494204</v>
      </c>
      <c r="R3979" s="1">
        <v>0.69488849406668363</v>
      </c>
      <c r="S3979" s="1">
        <v>0.37229378322793061</v>
      </c>
      <c r="T3979" s="1">
        <v>2.2667454223272419</v>
      </c>
    </row>
    <row r="3980" spans="1:20" x14ac:dyDescent="0.3">
      <c r="A3980" s="25">
        <v>42397</v>
      </c>
      <c r="B3980" s="1">
        <v>2.586804669780908</v>
      </c>
      <c r="C3980" s="1">
        <v>0.27572550543316721</v>
      </c>
      <c r="D3980" s="1">
        <v>0.61399388476143979</v>
      </c>
      <c r="E3980" s="1">
        <v>1.37207671120763</v>
      </c>
      <c r="F3980" s="1">
        <v>4.4206918810118054</v>
      </c>
      <c r="G3980" s="1">
        <v>21.186598763534072</v>
      </c>
      <c r="H3980" s="1">
        <v>0.78860450359556677</v>
      </c>
      <c r="I3980" s="1">
        <v>7.0955085951393988</v>
      </c>
      <c r="J3980" s="1">
        <v>0.46942146149137731</v>
      </c>
      <c r="K3980" s="1">
        <v>18.1155384379793</v>
      </c>
      <c r="L3980" s="1">
        <v>13.550214536473961</v>
      </c>
      <c r="M3980" s="1">
        <v>2.627433278115799E-2</v>
      </c>
      <c r="N3980" s="1">
        <v>1.0599229142309421</v>
      </c>
      <c r="O3980" s="1"/>
      <c r="P3980" s="1">
        <v>6.58480540461807</v>
      </c>
      <c r="Q3980" s="1">
        <v>7.1595068931848553</v>
      </c>
      <c r="R3980" s="1">
        <v>0.69685967482787814</v>
      </c>
      <c r="S3980" s="1">
        <v>0.37229378322793061</v>
      </c>
      <c r="T3980" s="1">
        <v>2.2817483756645141</v>
      </c>
    </row>
    <row r="3981" spans="1:20" x14ac:dyDescent="0.3">
      <c r="A3981" s="25">
        <v>42398</v>
      </c>
      <c r="B3981" s="1">
        <v>2.734193546973064</v>
      </c>
      <c r="C3981" s="1">
        <v>0.28225239257734019</v>
      </c>
      <c r="D3981" s="1">
        <v>0.65137143981131029</v>
      </c>
      <c r="E3981" s="1">
        <v>1.4327420332447089</v>
      </c>
      <c r="F3981" s="1">
        <v>4.5689346099160142</v>
      </c>
      <c r="G3981" s="1">
        <v>22.460440822294121</v>
      </c>
      <c r="H3981" s="1">
        <v>0.85826792386198814</v>
      </c>
      <c r="I3981" s="1">
        <v>7.4352492156623651</v>
      </c>
      <c r="J3981" s="1">
        <v>0.4998679794250972</v>
      </c>
      <c r="K3981" s="1">
        <v>18.633132533632551</v>
      </c>
      <c r="L3981" s="1">
        <v>14.14935896261054</v>
      </c>
      <c r="M3981" s="1">
        <v>2.712360744084439E-2</v>
      </c>
      <c r="N3981" s="1">
        <v>1.1072467314416641</v>
      </c>
      <c r="O3981" s="1"/>
      <c r="P3981" s="1">
        <v>6.9864606843544106</v>
      </c>
      <c r="Q3981" s="1">
        <v>7.3173867190074127</v>
      </c>
      <c r="R3981" s="1">
        <v>0.71301541978618477</v>
      </c>
      <c r="S3981" s="1">
        <v>0.37229378322793061</v>
      </c>
      <c r="T3981" s="1">
        <v>2.3865918487891449</v>
      </c>
    </row>
    <row r="3982" spans="1:20" x14ac:dyDescent="0.3">
      <c r="A3982" s="25">
        <v>42401</v>
      </c>
      <c r="B3982" s="1">
        <v>2.7977251072782021</v>
      </c>
      <c r="C3982" s="1">
        <v>0.28469005800934438</v>
      </c>
      <c r="D3982" s="1">
        <v>0.6618814426213131</v>
      </c>
      <c r="E3982" s="1">
        <v>1.4530303959390529</v>
      </c>
      <c r="F3982" s="1">
        <v>4.5852014455493544</v>
      </c>
      <c r="G3982" s="1">
        <v>22.421930117981809</v>
      </c>
      <c r="H3982" s="1">
        <v>0.89112476392519668</v>
      </c>
      <c r="I3982" s="1">
        <v>7.0694007677452824</v>
      </c>
      <c r="J3982" s="1">
        <v>0.49989593135876331</v>
      </c>
      <c r="K3982" s="1">
        <v>18.715400759738689</v>
      </c>
      <c r="L3982" s="1">
        <v>14.46084406149232</v>
      </c>
      <c r="M3982" s="1">
        <v>2.7045877121187539E-2</v>
      </c>
      <c r="N3982" s="1">
        <v>1.077271448595251</v>
      </c>
      <c r="O3982" s="1"/>
      <c r="P3982" s="1">
        <v>6.9176771954279914</v>
      </c>
      <c r="Q3982" s="1">
        <v>7.3242510594213499</v>
      </c>
      <c r="R3982" s="1">
        <v>0.74954316559210676</v>
      </c>
      <c r="S3982" s="1">
        <v>0.37229378322793061</v>
      </c>
      <c r="T3982" s="1">
        <v>2.3963378617838291</v>
      </c>
    </row>
    <row r="3983" spans="1:20" x14ac:dyDescent="0.3">
      <c r="A3983" s="25">
        <v>42402</v>
      </c>
      <c r="B3983" s="1">
        <v>2.6358335944828841</v>
      </c>
      <c r="C3983" s="1">
        <v>0.28459596344933952</v>
      </c>
      <c r="D3983" s="1">
        <v>0.6451766837526457</v>
      </c>
      <c r="E3983" s="1">
        <v>1.4190203466353259</v>
      </c>
      <c r="F3983" s="1">
        <v>4.2308869519927406</v>
      </c>
      <c r="G3983" s="1">
        <v>21.79453213051449</v>
      </c>
      <c r="H3983" s="1">
        <v>0.86361461239586923</v>
      </c>
      <c r="I3983" s="1">
        <v>6.7894820234126287</v>
      </c>
      <c r="J3983" s="1">
        <v>0.47954955637638458</v>
      </c>
      <c r="K3983" s="1">
        <v>17.700752521127018</v>
      </c>
      <c r="L3983" s="1">
        <v>13.49295162525482</v>
      </c>
      <c r="M3983" s="1">
        <v>2.6194220588579811E-2</v>
      </c>
      <c r="N3983" s="1">
        <v>1.01235094155372</v>
      </c>
      <c r="O3983" s="1"/>
      <c r="P3983" s="1">
        <v>6.5893468022740027</v>
      </c>
      <c r="Q3983" s="1">
        <v>7.1045921710289814</v>
      </c>
      <c r="R3983" s="1">
        <v>0.73874741216406703</v>
      </c>
      <c r="S3983" s="1">
        <v>0.37229378322793061</v>
      </c>
      <c r="T3983" s="1">
        <v>2.2797401063201539</v>
      </c>
    </row>
    <row r="3984" spans="1:20" x14ac:dyDescent="0.3">
      <c r="A3984" s="25">
        <v>42403</v>
      </c>
      <c r="B3984" s="1">
        <v>2.670368859007874</v>
      </c>
      <c r="C3984" s="1">
        <v>0.28532227363353202</v>
      </c>
      <c r="D3984" s="1">
        <v>0.65427434486478053</v>
      </c>
      <c r="E3984" s="1">
        <v>1.4575457146140931</v>
      </c>
      <c r="F3984" s="1">
        <v>4.4121477454285429</v>
      </c>
      <c r="G3984" s="1">
        <v>22.176002679860581</v>
      </c>
      <c r="H3984" s="1">
        <v>0.87633372047866065</v>
      </c>
      <c r="I3984" s="1">
        <v>6.7747631511307089</v>
      </c>
      <c r="J3984" s="1">
        <v>0.49429791527290862</v>
      </c>
      <c r="K3984" s="1">
        <v>18.267589846868152</v>
      </c>
      <c r="L3984" s="1">
        <v>14.063911109464421</v>
      </c>
      <c r="M3984" s="1">
        <v>2.6599715635739131E-2</v>
      </c>
      <c r="N3984" s="1">
        <v>1.0374639892236399</v>
      </c>
      <c r="O3984" s="1"/>
      <c r="P3984" s="1">
        <v>6.6594950571350768</v>
      </c>
      <c r="Q3984" s="1">
        <v>7.1320495319913544</v>
      </c>
      <c r="R3984" s="1">
        <v>0.72969860657689634</v>
      </c>
      <c r="S3984" s="1">
        <v>0.37229378322793061</v>
      </c>
      <c r="T3984" s="1">
        <v>2.3383343177791032</v>
      </c>
    </row>
    <row r="3985" spans="1:20" x14ac:dyDescent="0.3">
      <c r="A3985" s="25">
        <v>42404</v>
      </c>
      <c r="B3985" s="1">
        <v>2.7238156840349999</v>
      </c>
      <c r="C3985" s="1">
        <v>0.2895635900606594</v>
      </c>
      <c r="D3985" s="1">
        <v>0.67316876910101686</v>
      </c>
      <c r="E3985" s="1">
        <v>1.4721828992595469</v>
      </c>
      <c r="F3985" s="1">
        <v>4.9612795393922289</v>
      </c>
      <c r="G3985" s="1">
        <v>22.59601885232685</v>
      </c>
      <c r="H3985" s="1">
        <v>0.93395930918934078</v>
      </c>
      <c r="I3985" s="1">
        <v>6.9346038870910789</v>
      </c>
      <c r="J3985" s="1">
        <v>0.50352262292226102</v>
      </c>
      <c r="K3985" s="1">
        <v>18.562038412197499</v>
      </c>
      <c r="L3985" s="1">
        <v>14.55433395081281</v>
      </c>
      <c r="M3985" s="1">
        <v>2.754208005466089E-2</v>
      </c>
      <c r="N3985" s="1">
        <v>1.0801290959301011</v>
      </c>
      <c r="O3985" s="1"/>
      <c r="P3985" s="1">
        <v>6.6919402470685379</v>
      </c>
      <c r="Q3985" s="1">
        <v>7.3791657815772247</v>
      </c>
      <c r="R3985" s="1">
        <v>0.7417511957791838</v>
      </c>
      <c r="S3985" s="1">
        <v>0.37229378322793061</v>
      </c>
      <c r="T3985" s="1">
        <v>2.411163614884833</v>
      </c>
    </row>
    <row r="3986" spans="1:20" x14ac:dyDescent="0.3">
      <c r="A3986" s="25">
        <v>42405</v>
      </c>
      <c r="B3986" s="1">
        <v>2.7636509619933531</v>
      </c>
      <c r="C3986" s="1">
        <v>0.29459935016841099</v>
      </c>
      <c r="D3986" s="1">
        <v>0.6799822887126179</v>
      </c>
      <c r="E3986" s="1">
        <v>1.441380165172073</v>
      </c>
      <c r="F3986" s="1">
        <v>4.9824519016895357</v>
      </c>
      <c r="G3986" s="1">
        <v>22.47976321482707</v>
      </c>
      <c r="H3986" s="1">
        <v>0.94477379955510721</v>
      </c>
      <c r="I3986" s="1">
        <v>6.9154109068570024</v>
      </c>
      <c r="J3986" s="1">
        <v>0.51134064926979772</v>
      </c>
      <c r="K3986" s="1">
        <v>18.24954860679405</v>
      </c>
      <c r="L3986" s="1">
        <v>14.53179767923312</v>
      </c>
      <c r="M3986" s="1">
        <v>2.7342458847684371E-2</v>
      </c>
      <c r="N3986" s="1">
        <v>1.05096123691284</v>
      </c>
      <c r="O3986" s="1"/>
      <c r="P3986" s="1">
        <v>6.710356424847439</v>
      </c>
      <c r="Q3986" s="1">
        <v>7.5027239062545954</v>
      </c>
      <c r="R3986" s="1">
        <v>0.74775427233686687</v>
      </c>
      <c r="S3986" s="1">
        <v>0.37229378322793061</v>
      </c>
      <c r="T3986" s="1">
        <v>2.39763733018312</v>
      </c>
    </row>
    <row r="3987" spans="1:20" x14ac:dyDescent="0.3">
      <c r="A3987" s="25">
        <v>42410</v>
      </c>
      <c r="B3987" s="1">
        <v>2.805269991407159</v>
      </c>
      <c r="C3987" s="1">
        <v>0.29182041032317457</v>
      </c>
      <c r="D3987" s="1">
        <v>0.67814310696872981</v>
      </c>
      <c r="E3987" s="1">
        <v>1.432674561407945</v>
      </c>
      <c r="F3987" s="1">
        <v>4.963979509555708</v>
      </c>
      <c r="G3987" s="1">
        <v>22.261830531817068</v>
      </c>
      <c r="H3987" s="1">
        <v>0.93013263684046144</v>
      </c>
      <c r="I3987" s="1">
        <v>6.8718315876868914</v>
      </c>
      <c r="J3987" s="1">
        <v>0.50172509597031545</v>
      </c>
      <c r="K3987" s="1">
        <v>18.120924463056461</v>
      </c>
      <c r="L3987" s="1">
        <v>14.629468767928611</v>
      </c>
      <c r="M3987" s="1">
        <v>2.6790273811847232E-2</v>
      </c>
      <c r="N3987" s="1">
        <v>1.0216576901027481</v>
      </c>
      <c r="O3987" s="1"/>
      <c r="P3987" s="1">
        <v>6.8152626786128954</v>
      </c>
      <c r="Q3987" s="1">
        <v>7.5336134373083752</v>
      </c>
      <c r="R3987" s="1">
        <v>0.73796186247762463</v>
      </c>
      <c r="S3987" s="1">
        <v>0.37229378322793061</v>
      </c>
      <c r="T3987" s="1">
        <v>2.3848789131718968</v>
      </c>
    </row>
    <row r="3988" spans="1:20" x14ac:dyDescent="0.3">
      <c r="A3988" s="25">
        <v>42411</v>
      </c>
      <c r="B3988" s="1">
        <v>2.722262251566899</v>
      </c>
      <c r="C3988" s="1">
        <v>0.2914179471930764</v>
      </c>
      <c r="D3988" s="1">
        <v>0.67269707059885486</v>
      </c>
      <c r="E3988" s="1">
        <v>1.4095467687477039</v>
      </c>
      <c r="F3988" s="1">
        <v>4.6996060309849597</v>
      </c>
      <c r="G3988" s="1">
        <v>21.952600657544561</v>
      </c>
      <c r="H3988" s="1">
        <v>0.90440311389190875</v>
      </c>
      <c r="I3988" s="1">
        <v>6.8026749108293876</v>
      </c>
      <c r="J3988" s="1">
        <v>0.48267322893062919</v>
      </c>
      <c r="K3988" s="1">
        <v>17.467476045447061</v>
      </c>
      <c r="L3988" s="1">
        <v>14.21121396554293</v>
      </c>
      <c r="M3988" s="1">
        <v>2.5888909910371759E-2</v>
      </c>
      <c r="N3988" s="1">
        <v>1.0011566590139369</v>
      </c>
      <c r="O3988" s="1"/>
      <c r="P3988" s="1">
        <v>6.5937319663265672</v>
      </c>
      <c r="Q3988" s="1">
        <v>7.3791657815772238</v>
      </c>
      <c r="R3988" s="1">
        <v>0.72452219860585076</v>
      </c>
      <c r="S3988" s="1">
        <v>0.37229378322793061</v>
      </c>
      <c r="T3988" s="1">
        <v>2.322386296515075</v>
      </c>
    </row>
    <row r="3989" spans="1:20" x14ac:dyDescent="0.3">
      <c r="A3989" s="25">
        <v>42412</v>
      </c>
      <c r="B3989" s="1">
        <v>2.7080146579485378</v>
      </c>
      <c r="C3989" s="1">
        <v>0.28809389248964901</v>
      </c>
      <c r="D3989" s="1">
        <v>0.67281426511741116</v>
      </c>
      <c r="E3989" s="1">
        <v>1.424772482986419</v>
      </c>
      <c r="F3989" s="1">
        <v>4.8308689655145312</v>
      </c>
      <c r="G3989" s="1">
        <v>22.134818911843041</v>
      </c>
      <c r="H3989" s="1">
        <v>0.94300311845957718</v>
      </c>
      <c r="I3989" s="1">
        <v>6.7461195484652086</v>
      </c>
      <c r="J3989" s="1">
        <v>0.4800262129940554</v>
      </c>
      <c r="K3989" s="1">
        <v>17.63229371931687</v>
      </c>
      <c r="L3989" s="1">
        <v>14.28456500394474</v>
      </c>
      <c r="M3989" s="1">
        <v>2.7011033436463241E-2</v>
      </c>
      <c r="N3989" s="1">
        <v>1.0419075131706319</v>
      </c>
      <c r="O3989" s="1"/>
      <c r="P3989" s="1">
        <v>6.7136950635587018</v>
      </c>
      <c r="Q3989" s="1">
        <v>7.3105223788245999</v>
      </c>
      <c r="R3989" s="1">
        <v>0.72176087022561075</v>
      </c>
      <c r="S3989" s="1">
        <v>0.37229378322793061</v>
      </c>
      <c r="T3989" s="1">
        <v>2.3513290017720161</v>
      </c>
    </row>
    <row r="3990" spans="1:20" x14ac:dyDescent="0.3">
      <c r="A3990" s="25">
        <v>42415</v>
      </c>
      <c r="B3990" s="1">
        <v>2.7194970782371741</v>
      </c>
      <c r="C3990" s="1">
        <v>0.29225981076926388</v>
      </c>
      <c r="D3990" s="1">
        <v>0.68311512576635824</v>
      </c>
      <c r="E3990" s="1">
        <v>1.4368631735428139</v>
      </c>
      <c r="F3990" s="1">
        <v>4.9560649826582743</v>
      </c>
      <c r="G3990" s="1">
        <v>22.202225051723591</v>
      </c>
      <c r="H3990" s="1">
        <v>0.95135264185681401</v>
      </c>
      <c r="I3990" s="1">
        <v>6.758431256006892</v>
      </c>
      <c r="J3990" s="1">
        <v>0.49098387335407828</v>
      </c>
      <c r="K3990" s="1">
        <v>17.896725877695339</v>
      </c>
      <c r="L3990" s="1">
        <v>14.28506802944097</v>
      </c>
      <c r="M3990" s="1">
        <v>2.695697291720411E-2</v>
      </c>
      <c r="N3990" s="1">
        <v>1.0528787986990999</v>
      </c>
      <c r="O3990" s="1"/>
      <c r="P3990" s="1">
        <v>6.6837781931743816</v>
      </c>
      <c r="Q3990" s="1">
        <v>7.4821308854750326</v>
      </c>
      <c r="R3990" s="1">
        <v>0.72914471116781199</v>
      </c>
      <c r="S3990" s="1">
        <v>0.37229378322793061</v>
      </c>
      <c r="T3990" s="1">
        <v>2.368103957471956</v>
      </c>
    </row>
    <row r="3991" spans="1:20" x14ac:dyDescent="0.3">
      <c r="A3991" s="25">
        <v>42416</v>
      </c>
      <c r="B3991" s="1">
        <v>2.767268632069011</v>
      </c>
      <c r="C3991" s="1">
        <v>0.29668810589743561</v>
      </c>
      <c r="D3991" s="1">
        <v>0.68273057932233172</v>
      </c>
      <c r="E3991" s="1">
        <v>1.471356138043262</v>
      </c>
      <c r="F3991" s="1">
        <v>5.3009160227570362</v>
      </c>
      <c r="G3991" s="1">
        <v>22.588622774258418</v>
      </c>
      <c r="H3991" s="1">
        <v>0.95148971872495358</v>
      </c>
      <c r="I3991" s="1">
        <v>7.063624319429735</v>
      </c>
      <c r="J3991" s="1">
        <v>0.496065839615971</v>
      </c>
      <c r="K3991" s="1">
        <v>18.039603099554149</v>
      </c>
      <c r="L3991" s="1">
        <v>14.683931054356259</v>
      </c>
      <c r="M3991" s="1">
        <v>2.8374665221982572E-2</v>
      </c>
      <c r="N3991" s="1">
        <v>1.050536851857691</v>
      </c>
      <c r="O3991" s="1"/>
      <c r="P3991" s="1">
        <v>6.8506840586879312</v>
      </c>
      <c r="Q3991" s="1">
        <v>7.578231648958905</v>
      </c>
      <c r="R3991" s="1">
        <v>0.732642001897578</v>
      </c>
      <c r="S3991" s="1">
        <v>0.37229378322793061</v>
      </c>
      <c r="T3991" s="1">
        <v>2.4186060248080459</v>
      </c>
    </row>
    <row r="3992" spans="1:20" x14ac:dyDescent="0.3">
      <c r="A3992" s="25">
        <v>42417</v>
      </c>
      <c r="B3992" s="1">
        <v>2.82109447137878</v>
      </c>
      <c r="C3992" s="1">
        <v>0.29982722400711498</v>
      </c>
      <c r="D3992" s="1">
        <v>0.68284767624501774</v>
      </c>
      <c r="E3992" s="1">
        <v>1.4868964791139301</v>
      </c>
      <c r="F3992" s="1">
        <v>5.5313892015216224</v>
      </c>
      <c r="G3992" s="1">
        <v>23.014290587426348</v>
      </c>
      <c r="H3992" s="1">
        <v>0.99008490864260723</v>
      </c>
      <c r="I3992" s="1">
        <v>7.0371279050635618</v>
      </c>
      <c r="J3992" s="1">
        <v>0.49623606264048797</v>
      </c>
      <c r="K3992" s="1">
        <v>18.25849294947912</v>
      </c>
      <c r="L3992" s="1">
        <v>14.8274470746021</v>
      </c>
      <c r="M3992" s="1">
        <v>2.8500475860411701E-2</v>
      </c>
      <c r="N3992" s="1">
        <v>1.0930344779410821</v>
      </c>
      <c r="O3992" s="1"/>
      <c r="P3992" s="1">
        <v>6.8489936560379592</v>
      </c>
      <c r="Q3992" s="1">
        <v>7.622849860840561</v>
      </c>
      <c r="R3992" s="1">
        <v>0.74411870279665282</v>
      </c>
      <c r="S3992" s="1">
        <v>0.37229378322793061</v>
      </c>
      <c r="T3992" s="1">
        <v>2.4589486119314961</v>
      </c>
    </row>
    <row r="3993" spans="1:20" x14ac:dyDescent="0.3">
      <c r="A3993" s="25">
        <v>42418</v>
      </c>
      <c r="B3993" s="1">
        <v>2.8410611819880329</v>
      </c>
      <c r="C3993" s="1">
        <v>0.30114114783287282</v>
      </c>
      <c r="D3993" s="1">
        <v>0.68566280467234708</v>
      </c>
      <c r="E3993" s="1">
        <v>1.504311276745594</v>
      </c>
      <c r="F3993" s="1">
        <v>5.3662370444324123</v>
      </c>
      <c r="G3993" s="1">
        <v>23.093595223293129</v>
      </c>
      <c r="H3993" s="1">
        <v>0.97708670563945765</v>
      </c>
      <c r="I3993" s="1">
        <v>7.0916773585315847</v>
      </c>
      <c r="J3993" s="1">
        <v>0.49255526824180218</v>
      </c>
      <c r="K3993" s="1">
        <v>18.220339684335219</v>
      </c>
      <c r="L3993" s="1">
        <v>14.53718744091465</v>
      </c>
      <c r="M3993" s="1">
        <v>2.883245824234686E-2</v>
      </c>
      <c r="N3993" s="1">
        <v>1.096848360904092</v>
      </c>
      <c r="O3993" s="1"/>
      <c r="P3993" s="1">
        <v>6.9581468362218182</v>
      </c>
      <c r="Q3993" s="1">
        <v>7.5850959893728431</v>
      </c>
      <c r="R3993" s="1">
        <v>0.75052277229339992</v>
      </c>
      <c r="S3993" s="1">
        <v>0.37229378322793061</v>
      </c>
      <c r="T3993" s="1">
        <v>2.4499113998818798</v>
      </c>
    </row>
    <row r="3994" spans="1:20" x14ac:dyDescent="0.3">
      <c r="A3994" s="25">
        <v>42419</v>
      </c>
      <c r="B3994" s="1">
        <v>2.7991923011025439</v>
      </c>
      <c r="C3994" s="1">
        <v>0.30924196410228172</v>
      </c>
      <c r="D3994" s="1">
        <v>0.68360294045932113</v>
      </c>
      <c r="E3994" s="1">
        <v>1.5140367753818209</v>
      </c>
      <c r="F3994" s="1">
        <v>5.5243630406141886</v>
      </c>
      <c r="G3994" s="1">
        <v>23.175731325572691</v>
      </c>
      <c r="H3994" s="1">
        <v>0.94998482358057323</v>
      </c>
      <c r="I3994" s="1">
        <v>7.1959478984073657</v>
      </c>
      <c r="J3994" s="1">
        <v>0.49911362673102538</v>
      </c>
      <c r="K3994" s="1">
        <v>18.415732798825609</v>
      </c>
      <c r="L3994" s="1">
        <v>14.65198213613137</v>
      </c>
      <c r="M3994" s="1">
        <v>2.8329875214905108E-2</v>
      </c>
      <c r="N3994" s="1">
        <v>1.071550208379092</v>
      </c>
      <c r="O3994" s="1"/>
      <c r="P3994" s="1">
        <v>6.8309070292787091</v>
      </c>
      <c r="Q3994" s="1">
        <v>7.626282030931967</v>
      </c>
      <c r="R3994" s="1">
        <v>0.7545162174431711</v>
      </c>
      <c r="S3994" s="1">
        <v>0.37229378322793061</v>
      </c>
      <c r="T3994" s="1">
        <v>2.4538098050797541</v>
      </c>
    </row>
    <row r="3995" spans="1:20" x14ac:dyDescent="0.3">
      <c r="A3995" s="25">
        <v>42422</v>
      </c>
      <c r="B3995" s="1">
        <v>2.8739453682443061</v>
      </c>
      <c r="C3995" s="1">
        <v>0.31633124043353722</v>
      </c>
      <c r="D3995" s="1">
        <v>0.70538344083889126</v>
      </c>
      <c r="E3995" s="1">
        <v>1.560794530791801</v>
      </c>
      <c r="F3995" s="1">
        <v>6.0120977187211979</v>
      </c>
      <c r="G3995" s="1">
        <v>23.863352733807599</v>
      </c>
      <c r="H3995" s="1">
        <v>0.95641601166689783</v>
      </c>
      <c r="I3995" s="1">
        <v>7.2276730214926053</v>
      </c>
      <c r="J3995" s="1">
        <v>0.51437590958527168</v>
      </c>
      <c r="K3995" s="1">
        <v>18.984049189674039</v>
      </c>
      <c r="L3995" s="1">
        <v>15.32882958858613</v>
      </c>
      <c r="M3995" s="1">
        <v>2.9065189677108211E-2</v>
      </c>
      <c r="N3995" s="1">
        <v>1.1656077663234581</v>
      </c>
      <c r="O3995" s="1"/>
      <c r="P3995" s="1">
        <v>7.0494201287240257</v>
      </c>
      <c r="Q3995" s="1">
        <v>7.935177342625396</v>
      </c>
      <c r="R3995" s="1">
        <v>0.75206379059314699</v>
      </c>
      <c r="S3995" s="1">
        <v>0.37229378322793061</v>
      </c>
      <c r="T3995" s="1">
        <v>2.55369167158891</v>
      </c>
    </row>
    <row r="3996" spans="1:20" x14ac:dyDescent="0.3">
      <c r="A3996" s="25">
        <v>42423</v>
      </c>
      <c r="B3996" s="1">
        <v>2.824322493765969</v>
      </c>
      <c r="C3996" s="1">
        <v>0.30943216203815999</v>
      </c>
      <c r="D3996" s="1">
        <v>0.70367498163443409</v>
      </c>
      <c r="E3996" s="1">
        <v>1.5291868175000289</v>
      </c>
      <c r="F3996" s="1">
        <v>5.7344500469583357</v>
      </c>
      <c r="G3996" s="1">
        <v>23.38749001092539</v>
      </c>
      <c r="H3996" s="1">
        <v>0.94546678038488241</v>
      </c>
      <c r="I3996" s="1">
        <v>7.3483199634583043</v>
      </c>
      <c r="J3996" s="1">
        <v>0.49966761226863959</v>
      </c>
      <c r="K3996" s="1">
        <v>18.82631961898571</v>
      </c>
      <c r="L3996" s="1">
        <v>15.148637785955939</v>
      </c>
      <c r="M3996" s="1">
        <v>2.8281894810958139E-2</v>
      </c>
      <c r="N3996" s="1">
        <v>1.1396405347367931</v>
      </c>
      <c r="O3996" s="1"/>
      <c r="P3996" s="1">
        <v>6.9314713378787927</v>
      </c>
      <c r="Q3996" s="1">
        <v>7.8802626204695221</v>
      </c>
      <c r="R3996" s="1">
        <v>0.75290971964510367</v>
      </c>
      <c r="S3996" s="1">
        <v>0.37229378322793061</v>
      </c>
      <c r="T3996" s="1">
        <v>2.511518015357368</v>
      </c>
    </row>
    <row r="3997" spans="1:20" x14ac:dyDescent="0.3">
      <c r="A3997" s="25">
        <v>42424</v>
      </c>
      <c r="B3997" s="1">
        <v>2.7922345508856208</v>
      </c>
      <c r="C3997" s="1">
        <v>0.31493383314925888</v>
      </c>
      <c r="D3997" s="1">
        <v>0.69655438791537261</v>
      </c>
      <c r="E3997" s="1">
        <v>1.515332649052463</v>
      </c>
      <c r="F3997" s="1">
        <v>5.4862233087367676</v>
      </c>
      <c r="G3997" s="1">
        <v>23.543943374936639</v>
      </c>
      <c r="H3997" s="1">
        <v>0.92329367931861517</v>
      </c>
      <c r="I3997" s="1">
        <v>7.1318842992753133</v>
      </c>
      <c r="J3997" s="1">
        <v>0.4998816061968101</v>
      </c>
      <c r="K3997" s="1">
        <v>18.60737718768959</v>
      </c>
      <c r="L3997" s="1">
        <v>15.038923046847129</v>
      </c>
      <c r="M3997" s="1">
        <v>2.7672522870515789E-2</v>
      </c>
      <c r="N3997" s="1">
        <v>1.138285634197195</v>
      </c>
      <c r="O3997" s="1"/>
      <c r="P3997" s="1">
        <v>6.7103842464989567</v>
      </c>
      <c r="Q3997" s="1">
        <v>7.4478091840987233</v>
      </c>
      <c r="R3997" s="1">
        <v>0.75159130087578452</v>
      </c>
      <c r="S3997" s="1">
        <v>0.37229378322793061</v>
      </c>
      <c r="T3997" s="1">
        <v>2.4857649143532332</v>
      </c>
    </row>
    <row r="3998" spans="1:20" x14ac:dyDescent="0.3">
      <c r="A3998" s="25">
        <v>42425</v>
      </c>
      <c r="B3998" s="1">
        <v>2.854333949210845</v>
      </c>
      <c r="C3998" s="1">
        <v>0.31587893964049119</v>
      </c>
      <c r="D3998" s="1">
        <v>0.70189980744135372</v>
      </c>
      <c r="E3998" s="1">
        <v>1.5178317852126779</v>
      </c>
      <c r="F3998" s="1">
        <v>5.2022208135342201</v>
      </c>
      <c r="G3998" s="1">
        <v>23.014036468646069</v>
      </c>
      <c r="H3998" s="1">
        <v>0.91166240541863119</v>
      </c>
      <c r="I3998" s="1">
        <v>7.1388094310246863</v>
      </c>
      <c r="J3998" s="1">
        <v>0.50442580105396428</v>
      </c>
      <c r="K3998" s="1">
        <v>18.604484858971329</v>
      </c>
      <c r="L3998" s="1">
        <v>15.040073664041911</v>
      </c>
      <c r="M3998" s="1">
        <v>2.777911868728546E-2</v>
      </c>
      <c r="N3998" s="1">
        <v>1.139037248834436</v>
      </c>
      <c r="O3998" s="1"/>
      <c r="P3998" s="1">
        <v>6.8359854870756163</v>
      </c>
      <c r="Q3998" s="1">
        <v>7.602256840061</v>
      </c>
      <c r="R3998" s="1">
        <v>0.75718051508925943</v>
      </c>
      <c r="S3998" s="1">
        <v>0.37229378322793061</v>
      </c>
      <c r="T3998" s="1">
        <v>2.4741287655050339</v>
      </c>
    </row>
    <row r="3999" spans="1:20" x14ac:dyDescent="0.3">
      <c r="A3999" s="25">
        <v>42426</v>
      </c>
      <c r="B3999" s="1">
        <v>2.7978568836872091</v>
      </c>
      <c r="C3999" s="1">
        <v>0.31936858497304138</v>
      </c>
      <c r="D3999" s="1">
        <v>0.70880637759566578</v>
      </c>
      <c r="E3999" s="1">
        <v>1.5033776098479521</v>
      </c>
      <c r="F3999" s="1">
        <v>5.1527874380696277</v>
      </c>
      <c r="G3999" s="1">
        <v>22.244090887751661</v>
      </c>
      <c r="H3999" s="1">
        <v>0.94628997504850221</v>
      </c>
      <c r="I3999" s="1">
        <v>7.2939729632556709</v>
      </c>
      <c r="J3999" s="1">
        <v>0.4971091936595039</v>
      </c>
      <c r="K3999" s="1">
        <v>18.551311294344391</v>
      </c>
      <c r="L3999" s="1">
        <v>15.047993767465879</v>
      </c>
      <c r="M3999" s="1">
        <v>2.80372510044469E-2</v>
      </c>
      <c r="N3999" s="1">
        <v>1.131979815978706</v>
      </c>
      <c r="O3999" s="1"/>
      <c r="P3999" s="1">
        <v>6.7020691786708229</v>
      </c>
      <c r="Q3999" s="1">
        <v>7.643442881620123</v>
      </c>
      <c r="R3999" s="1">
        <v>0.75965720729618658</v>
      </c>
      <c r="S3999" s="1">
        <v>0.37229378322793061</v>
      </c>
      <c r="T3999" s="1">
        <v>2.4567631423508698</v>
      </c>
    </row>
    <row r="4000" spans="1:20" x14ac:dyDescent="0.3">
      <c r="A4000" s="25">
        <v>42429</v>
      </c>
      <c r="B4000" s="1">
        <v>2.8368753962960089</v>
      </c>
      <c r="C4000" s="1">
        <v>0.32562247957800228</v>
      </c>
      <c r="D4000" s="1">
        <v>0.73900534867842604</v>
      </c>
      <c r="E4000" s="1">
        <v>1.540511021073748</v>
      </c>
      <c r="F4000" s="1">
        <v>5.4557219273398729</v>
      </c>
      <c r="G4000" s="1">
        <v>22.53374360639479</v>
      </c>
      <c r="H4000" s="1">
        <v>0.99337362135743978</v>
      </c>
      <c r="I4000" s="1">
        <v>7.5820893071747957</v>
      </c>
      <c r="J4000" s="1">
        <v>0.50966305410633261</v>
      </c>
      <c r="K4000" s="1">
        <v>18.98966753324094</v>
      </c>
      <c r="L4000" s="1">
        <v>15.51247723940595</v>
      </c>
      <c r="M4000" s="1">
        <v>2.896268935617121E-2</v>
      </c>
      <c r="N4000" s="1">
        <v>1.1810018470761801</v>
      </c>
      <c r="O4000" s="1"/>
      <c r="P4000" s="1">
        <v>6.8343002461726936</v>
      </c>
      <c r="Q4000" s="1">
        <v>7.7601366658835564</v>
      </c>
      <c r="R4000" s="1">
        <v>0.77201153469494155</v>
      </c>
      <c r="S4000" s="1">
        <v>0.37229378322793061</v>
      </c>
      <c r="T4000" s="1">
        <v>2.5276432368576631</v>
      </c>
    </row>
    <row r="4001" spans="1:20" x14ac:dyDescent="0.3">
      <c r="A4001" s="25">
        <v>42430</v>
      </c>
      <c r="B4001" s="1">
        <v>2.8915635959153292</v>
      </c>
      <c r="C4001" s="1">
        <v>0.33124970692595679</v>
      </c>
      <c r="D4001" s="1">
        <v>0.74346560862596667</v>
      </c>
      <c r="E4001" s="1">
        <v>1.56839905931484</v>
      </c>
      <c r="F4001" s="1">
        <v>5.8525808704352862</v>
      </c>
      <c r="G4001" s="1">
        <v>23.215884937380281</v>
      </c>
      <c r="H4001" s="1">
        <v>1.0169157797771491</v>
      </c>
      <c r="I4001" s="1">
        <v>7.5298044581738033</v>
      </c>
      <c r="J4001" s="1">
        <v>0.52564091708040561</v>
      </c>
      <c r="K4001" s="1">
        <v>19.78925720153735</v>
      </c>
      <c r="L4001" s="1">
        <v>16.12413182059435</v>
      </c>
      <c r="M4001" s="1">
        <v>2.99099988026485E-2</v>
      </c>
      <c r="N4001" s="1">
        <v>1.2096837213951199</v>
      </c>
      <c r="O4001" s="1"/>
      <c r="P4001" s="1">
        <v>6.768297993019071</v>
      </c>
      <c r="Q4001" s="1">
        <v>7.8631017700124923</v>
      </c>
      <c r="R4001" s="1">
        <v>0.78863371493903034</v>
      </c>
      <c r="S4001" s="1">
        <v>0.37229378322793061</v>
      </c>
      <c r="T4001" s="1">
        <v>2.606083874778514</v>
      </c>
    </row>
    <row r="4002" spans="1:20" x14ac:dyDescent="0.3">
      <c r="A4002" s="25">
        <v>42431</v>
      </c>
      <c r="B4002" s="1">
        <v>2.8824576578977461</v>
      </c>
      <c r="C4002" s="1">
        <v>0.3202237956672449</v>
      </c>
      <c r="D4002" s="1">
        <v>0.75338703793055795</v>
      </c>
      <c r="E4002" s="1">
        <v>1.5981669289059359</v>
      </c>
      <c r="F4002" s="1">
        <v>6.3554446110911051</v>
      </c>
      <c r="G4002" s="1">
        <v>23.189210684473409</v>
      </c>
      <c r="H4002" s="1">
        <v>0.99967005242401763</v>
      </c>
      <c r="I4002" s="1">
        <v>7.1898723093887433</v>
      </c>
      <c r="J4002" s="1">
        <v>0.53381502140955772</v>
      </c>
      <c r="K4002" s="1">
        <v>20.230771251605258</v>
      </c>
      <c r="L4002" s="1">
        <v>16.51769306032212</v>
      </c>
      <c r="M4002" s="1">
        <v>2.989560174819408E-2</v>
      </c>
      <c r="N4002" s="1">
        <v>1.259400840064635</v>
      </c>
      <c r="O4002" s="1"/>
      <c r="P4002" s="1">
        <v>6.7446063990153711</v>
      </c>
      <c r="Q4002" s="1">
        <v>7.7910261971684633</v>
      </c>
      <c r="R4002" s="1">
        <v>0.80721874778333091</v>
      </c>
      <c r="S4002" s="1">
        <v>0.37229378322793061</v>
      </c>
      <c r="T4002" s="1">
        <v>2.6516834022445499</v>
      </c>
    </row>
    <row r="4003" spans="1:20" x14ac:dyDescent="0.3">
      <c r="A4003" s="25">
        <v>42432</v>
      </c>
      <c r="B4003" s="1">
        <v>3.025070468500461</v>
      </c>
      <c r="C4003" s="1">
        <v>0.32993056032476969</v>
      </c>
      <c r="D4003" s="1">
        <v>0.78716176514358727</v>
      </c>
      <c r="E4003" s="1">
        <v>1.6285095928603739</v>
      </c>
      <c r="F4003" s="1">
        <v>7.0107070882636604</v>
      </c>
      <c r="G4003" s="1">
        <v>23.646137664173921</v>
      </c>
      <c r="H4003" s="1">
        <v>1.0727633413703841</v>
      </c>
      <c r="I4003" s="1">
        <v>6.6397352573603543</v>
      </c>
      <c r="J4003" s="1">
        <v>0.57448189741268474</v>
      </c>
      <c r="K4003" s="1">
        <v>21.3055633108522</v>
      </c>
      <c r="L4003" s="1">
        <v>18.082953800572149</v>
      </c>
      <c r="M4003" s="1">
        <v>3.0443011828510901E-2</v>
      </c>
      <c r="N4003" s="1">
        <v>1.3672432507514189</v>
      </c>
      <c r="O4003" s="1"/>
      <c r="P4003" s="1">
        <v>6.1077873465689239</v>
      </c>
      <c r="Q4003" s="1">
        <v>7.9694990440017079</v>
      </c>
      <c r="R4003" s="1">
        <v>0.80149196168490511</v>
      </c>
      <c r="S4003" s="1">
        <v>0.37229378322793061</v>
      </c>
      <c r="T4003" s="1">
        <v>2.7875369167159039</v>
      </c>
    </row>
    <row r="4004" spans="1:20" x14ac:dyDescent="0.3">
      <c r="A4004" s="25">
        <v>42433</v>
      </c>
      <c r="B4004" s="1">
        <v>3.058388107762148</v>
      </c>
      <c r="C4004" s="1">
        <v>0.34713550913650038</v>
      </c>
      <c r="D4004" s="1">
        <v>0.82058731393588047</v>
      </c>
      <c r="E4004" s="1">
        <v>1.6848925840149409</v>
      </c>
      <c r="F4004" s="1">
        <v>7.5657797769547024</v>
      </c>
      <c r="G4004" s="1">
        <v>23.42979381433279</v>
      </c>
      <c r="H4004" s="1">
        <v>1.1050627602879679</v>
      </c>
      <c r="I4004" s="1">
        <v>6.6998163234138337</v>
      </c>
      <c r="J4004" s="1">
        <v>0.58475127523000325</v>
      </c>
      <c r="K4004" s="1">
        <v>22.39926614345293</v>
      </c>
      <c r="L4004" s="1">
        <v>19.375448683767061</v>
      </c>
      <c r="M4004" s="1">
        <v>3.105836979678768E-2</v>
      </c>
      <c r="N4004" s="1">
        <v>1.454720222552264</v>
      </c>
      <c r="O4004" s="1"/>
      <c r="P4004" s="1">
        <v>5.8396562822582876</v>
      </c>
      <c r="Q4004" s="1">
        <v>7.8425087492329304</v>
      </c>
      <c r="R4004" s="1">
        <v>0.81479851627112376</v>
      </c>
      <c r="S4004" s="1">
        <v>0.37229378322793061</v>
      </c>
      <c r="T4004" s="1">
        <v>2.8992321323095251</v>
      </c>
    </row>
    <row r="4005" spans="1:20" x14ac:dyDescent="0.3">
      <c r="A4005" s="25">
        <v>42436</v>
      </c>
      <c r="B4005" s="1">
        <v>3.0453699936779568</v>
      </c>
      <c r="C4005" s="1">
        <v>0.347479587874792</v>
      </c>
      <c r="D4005" s="1">
        <v>0.82873237804397715</v>
      </c>
      <c r="E4005" s="1">
        <v>1.7019815398878499</v>
      </c>
      <c r="F4005" s="1">
        <v>8.1345181479289472</v>
      </c>
      <c r="G4005" s="1">
        <v>23.588182275665918</v>
      </c>
      <c r="H4005" s="1">
        <v>1.1377751633754789</v>
      </c>
      <c r="I4005" s="1">
        <v>6.6763367024852354</v>
      </c>
      <c r="J4005" s="1">
        <v>0.58754614034638486</v>
      </c>
      <c r="K4005" s="1">
        <v>21.9359248339929</v>
      </c>
      <c r="L4005" s="1">
        <v>19.115164688600181</v>
      </c>
      <c r="M4005" s="1">
        <v>3.1413387014478787E-2</v>
      </c>
      <c r="N4005" s="1">
        <v>1.4612864462330311</v>
      </c>
      <c r="O4005" s="1"/>
      <c r="P4005" s="1">
        <v>6.0172519073167976</v>
      </c>
      <c r="Q4005" s="1">
        <v>7.8253478985447744</v>
      </c>
      <c r="R4005" s="1">
        <v>0.81451429762590211</v>
      </c>
      <c r="S4005" s="1">
        <v>0.37229378322793061</v>
      </c>
      <c r="T4005" s="1">
        <v>2.908800945067942</v>
      </c>
    </row>
    <row r="4006" spans="1:20" x14ac:dyDescent="0.3">
      <c r="A4006" s="25">
        <v>42437</v>
      </c>
      <c r="B4006" s="1">
        <v>3.0977377045043162</v>
      </c>
      <c r="C4006" s="1">
        <v>0.35639372660926177</v>
      </c>
      <c r="D4006" s="1">
        <v>0.82561864045452327</v>
      </c>
      <c r="E4006" s="1">
        <v>1.706174208042091</v>
      </c>
      <c r="F4006" s="1">
        <v>7.1511935680727694</v>
      </c>
      <c r="G4006" s="1">
        <v>23.515937901887551</v>
      </c>
      <c r="H4006" s="1">
        <v>1.126820383011693</v>
      </c>
      <c r="I4006" s="1">
        <v>6.3261083606425856</v>
      </c>
      <c r="J4006" s="1">
        <v>0.5980248158564283</v>
      </c>
      <c r="K4006" s="1">
        <v>22.432278231650411</v>
      </c>
      <c r="L4006" s="1">
        <v>19.526900169974979</v>
      </c>
      <c r="M4006" s="1">
        <v>3.1382093382464032E-2</v>
      </c>
      <c r="N4006" s="1">
        <v>1.4484327207691901</v>
      </c>
      <c r="O4006" s="1"/>
      <c r="P4006" s="1">
        <v>6.0669464028076074</v>
      </c>
      <c r="Q4006" s="1">
        <v>7.8562374295985542</v>
      </c>
      <c r="R4006" s="1">
        <v>0.81260774010650338</v>
      </c>
      <c r="S4006" s="1">
        <v>0.37229378322793061</v>
      </c>
      <c r="T4006" s="1">
        <v>2.9002953337271271</v>
      </c>
    </row>
    <row r="4007" spans="1:20" x14ac:dyDescent="0.3">
      <c r="A4007" s="25">
        <v>42438</v>
      </c>
      <c r="B4007" s="1">
        <v>3.1081827002961928</v>
      </c>
      <c r="C4007" s="1">
        <v>0.35735786058425051</v>
      </c>
      <c r="D4007" s="1">
        <v>0.82893627422089233</v>
      </c>
      <c r="E4007" s="1">
        <v>1.7050721902650181</v>
      </c>
      <c r="F4007" s="1">
        <v>6.9701801927378826</v>
      </c>
      <c r="G4007" s="1">
        <v>23.626886448627609</v>
      </c>
      <c r="H4007" s="1">
        <v>1.132296209321489</v>
      </c>
      <c r="I4007" s="1">
        <v>6.2101625636943067</v>
      </c>
      <c r="J4007" s="1">
        <v>0.59169957386230398</v>
      </c>
      <c r="K4007" s="1">
        <v>22.530182671017641</v>
      </c>
      <c r="L4007" s="1">
        <v>18.914957594820731</v>
      </c>
      <c r="M4007" s="1">
        <v>3.135074561265376E-2</v>
      </c>
      <c r="N4007" s="1">
        <v>1.452582418655527</v>
      </c>
      <c r="O4007" s="1"/>
      <c r="P4007" s="1">
        <v>5.9167418274290728</v>
      </c>
      <c r="Q4007" s="1">
        <v>7.8219157284533676</v>
      </c>
      <c r="R4007" s="1">
        <v>0.82147912080282981</v>
      </c>
      <c r="S4007" s="1">
        <v>0.37229378322793061</v>
      </c>
      <c r="T4007" s="1">
        <v>2.87448316597757</v>
      </c>
    </row>
    <row r="4008" spans="1:20" x14ac:dyDescent="0.3">
      <c r="A4008" s="25">
        <v>42439</v>
      </c>
      <c r="B4008" s="1">
        <v>3.13625804855582</v>
      </c>
      <c r="C4008" s="1">
        <v>0.37136791227281118</v>
      </c>
      <c r="D4008" s="1">
        <v>0.84581619285646825</v>
      </c>
      <c r="E4008" s="1">
        <v>1.7342846216528509</v>
      </c>
      <c r="F4008" s="1">
        <v>6.8109303035468232</v>
      </c>
      <c r="G4008" s="1">
        <v>23.78871106767259</v>
      </c>
      <c r="H4008" s="1">
        <v>1.157206642207105</v>
      </c>
      <c r="I4008" s="1">
        <v>6.0686486547596079</v>
      </c>
      <c r="J4008" s="1">
        <v>0.60908362653987247</v>
      </c>
      <c r="K4008" s="1">
        <v>23.396576954612421</v>
      </c>
      <c r="L4008" s="1">
        <v>19.593509581425291</v>
      </c>
      <c r="M4008" s="1">
        <v>3.1628781638156397E-2</v>
      </c>
      <c r="N4008" s="1">
        <v>1.4930361044122999</v>
      </c>
      <c r="O4008" s="1"/>
      <c r="P4008" s="1">
        <v>5.6757158385183351</v>
      </c>
      <c r="Q4008" s="1">
        <v>7.876830450378117</v>
      </c>
      <c r="R4008" s="1">
        <v>0.81693308142186472</v>
      </c>
      <c r="S4008" s="1">
        <v>0.37229378322793061</v>
      </c>
      <c r="T4008" s="1">
        <v>2.9279976373301979</v>
      </c>
    </row>
    <row r="4009" spans="1:20" x14ac:dyDescent="0.3">
      <c r="A4009" s="25">
        <v>42440</v>
      </c>
      <c r="B4009" s="1">
        <v>3.188639658324941</v>
      </c>
      <c r="C4009" s="1">
        <v>0.36909535560816831</v>
      </c>
      <c r="D4009" s="1">
        <v>0.83411483046155555</v>
      </c>
      <c r="E4009" s="1">
        <v>1.6949834493322959</v>
      </c>
      <c r="F4009" s="1">
        <v>6.7369080811056419</v>
      </c>
      <c r="G4009" s="1">
        <v>23.227124863567141</v>
      </c>
      <c r="H4009" s="1">
        <v>1.144641072308014</v>
      </c>
      <c r="I4009" s="1">
        <v>6.0515214561589499</v>
      </c>
      <c r="J4009" s="1">
        <v>0.59400765028828151</v>
      </c>
      <c r="K4009" s="1">
        <v>23.25169390930245</v>
      </c>
      <c r="L4009" s="1">
        <v>20.067633530381698</v>
      </c>
      <c r="M4009" s="1">
        <v>3.1802017003263537E-2</v>
      </c>
      <c r="N4009" s="1">
        <v>1.5130261835437979</v>
      </c>
      <c r="O4009" s="1"/>
      <c r="P4009" s="1">
        <v>5.7342756946280344</v>
      </c>
      <c r="Q4009" s="1">
        <v>7.876830450378117</v>
      </c>
      <c r="R4009" s="1">
        <v>0.83099950901664177</v>
      </c>
      <c r="S4009" s="1">
        <v>0.37229378322793061</v>
      </c>
      <c r="T4009" s="1">
        <v>2.9319551092734941</v>
      </c>
    </row>
    <row r="4010" spans="1:20" x14ac:dyDescent="0.3">
      <c r="A4010" s="25">
        <v>42443</v>
      </c>
      <c r="B4010" s="1">
        <v>3.1022240768923348</v>
      </c>
      <c r="C4010" s="1">
        <v>0.36099698580445988</v>
      </c>
      <c r="D4010" s="1">
        <v>0.830305778390657</v>
      </c>
      <c r="E4010" s="1">
        <v>1.6681795341750241</v>
      </c>
      <c r="F4010" s="1">
        <v>6.5293587719982371</v>
      </c>
      <c r="G4010" s="1">
        <v>23.113721685351951</v>
      </c>
      <c r="H4010" s="1">
        <v>1.1004262410108849</v>
      </c>
      <c r="I4010" s="1">
        <v>6.2276408655033766</v>
      </c>
      <c r="J4010" s="1">
        <v>0.59151167542163452</v>
      </c>
      <c r="K4010" s="1">
        <v>22.873831673425428</v>
      </c>
      <c r="L4010" s="1">
        <v>19.924420886621839</v>
      </c>
      <c r="M4010" s="1">
        <v>3.1610720927732067E-2</v>
      </c>
      <c r="N4010" s="1">
        <v>1.445951457433555</v>
      </c>
      <c r="O4010" s="1"/>
      <c r="P4010" s="1">
        <v>5.7185232815806373</v>
      </c>
      <c r="Q4010" s="1">
        <v>7.7395436451039954</v>
      </c>
      <c r="R4010" s="1">
        <v>0.81369765548597583</v>
      </c>
      <c r="S4010" s="1">
        <v>0.37229378322793061</v>
      </c>
      <c r="T4010" s="1">
        <v>2.8864146485528792</v>
      </c>
    </row>
    <row r="4011" spans="1:20" x14ac:dyDescent="0.3">
      <c r="A4011" s="25">
        <v>42444</v>
      </c>
      <c r="B4011" s="1">
        <v>3.0030567551530081</v>
      </c>
      <c r="C4011" s="1">
        <v>0.35019515009031671</v>
      </c>
      <c r="D4011" s="1">
        <v>0.77917751436434746</v>
      </c>
      <c r="E4011" s="1">
        <v>1.6356019411538549</v>
      </c>
      <c r="F4011" s="1">
        <v>6.3605599061809457</v>
      </c>
      <c r="G4011" s="1">
        <v>22.92650829569607</v>
      </c>
      <c r="H4011" s="1">
        <v>1.052391837964195</v>
      </c>
      <c r="I4011" s="1">
        <v>6.5519528650023666</v>
      </c>
      <c r="J4011" s="1">
        <v>0.57182840246083189</v>
      </c>
      <c r="K4011" s="1">
        <v>21.818784205071928</v>
      </c>
      <c r="L4011" s="1">
        <v>18.656364826972951</v>
      </c>
      <c r="M4011" s="1">
        <v>3.1425569424653653E-2</v>
      </c>
      <c r="N4011" s="1">
        <v>1.3683716460322879</v>
      </c>
      <c r="O4011" s="1"/>
      <c r="P4011" s="1">
        <v>5.8540993518998921</v>
      </c>
      <c r="Q4011" s="1">
        <v>7.6743324126739054</v>
      </c>
      <c r="R4011" s="1">
        <v>0.80307701007207155</v>
      </c>
      <c r="S4011" s="1">
        <v>0.37229378322793061</v>
      </c>
      <c r="T4011" s="1">
        <v>2.7838157117542961</v>
      </c>
    </row>
    <row r="4012" spans="1:20" x14ac:dyDescent="0.3">
      <c r="A4012" s="25">
        <v>42445</v>
      </c>
      <c r="B4012" s="1">
        <v>3.043898312440898</v>
      </c>
      <c r="C4012" s="1">
        <v>0.37254251927278509</v>
      </c>
      <c r="D4012" s="1">
        <v>0.79229783677384158</v>
      </c>
      <c r="E4012" s="1">
        <v>1.664304590496769</v>
      </c>
      <c r="F4012" s="1">
        <v>6.9382895527197297</v>
      </c>
      <c r="G4012" s="1">
        <v>23.175290589223291</v>
      </c>
      <c r="H4012" s="1">
        <v>1.033701950582808</v>
      </c>
      <c r="I4012" s="1">
        <v>6.7578649898448964</v>
      </c>
      <c r="J4012" s="1">
        <v>0.57723071040266682</v>
      </c>
      <c r="K4012" s="1">
        <v>21.889764831645781</v>
      </c>
      <c r="L4012" s="1">
        <v>18.281489328084621</v>
      </c>
      <c r="M4012" s="1">
        <v>3.2442326084972099E-2</v>
      </c>
      <c r="N4012" s="1">
        <v>1.439224395941882</v>
      </c>
      <c r="O4012" s="1"/>
      <c r="P4012" s="1">
        <v>5.9032314311928884</v>
      </c>
      <c r="Q4012" s="1">
        <v>7.7567044957921523</v>
      </c>
      <c r="R4012" s="1">
        <v>0.81060868184234769</v>
      </c>
      <c r="S4012" s="1">
        <v>0.37229378322793061</v>
      </c>
      <c r="T4012" s="1">
        <v>2.8212049616066301</v>
      </c>
    </row>
    <row r="4013" spans="1:20" x14ac:dyDescent="0.3">
      <c r="A4013" s="25">
        <v>42446</v>
      </c>
      <c r="B4013" s="1">
        <v>3.1833494023403621</v>
      </c>
      <c r="C4013" s="1">
        <v>0.39331322743195318</v>
      </c>
      <c r="D4013" s="1">
        <v>0.8483223627456109</v>
      </c>
      <c r="E4013" s="1">
        <v>1.7360476625908281</v>
      </c>
      <c r="F4013" s="1">
        <v>7.3533039863344962</v>
      </c>
      <c r="G4013" s="1">
        <v>23.887365303525449</v>
      </c>
      <c r="H4013" s="1">
        <v>1.0677608658444011</v>
      </c>
      <c r="I4013" s="1">
        <v>6.5838946298895129</v>
      </c>
      <c r="J4013" s="1">
        <v>0.60889636787594748</v>
      </c>
      <c r="K4013" s="1">
        <v>23.526287745421641</v>
      </c>
      <c r="L4013" s="1">
        <v>20.462947451526329</v>
      </c>
      <c r="M4013" s="1">
        <v>3.3669970264560159E-2</v>
      </c>
      <c r="N4013" s="1">
        <v>1.558636737656105</v>
      </c>
      <c r="O4013" s="1"/>
      <c r="P4013" s="1">
        <v>5.8734925100440822</v>
      </c>
      <c r="Q4013" s="1">
        <v>7.9351773426253978</v>
      </c>
      <c r="R4013" s="1">
        <v>0.8258165440909202</v>
      </c>
      <c r="S4013" s="1">
        <v>0.37229378322793061</v>
      </c>
      <c r="T4013" s="1">
        <v>3.007265209686961</v>
      </c>
    </row>
    <row r="4014" spans="1:20" x14ac:dyDescent="0.3">
      <c r="A4014" s="25">
        <v>42447</v>
      </c>
      <c r="B4014" s="1">
        <v>3.194902563424725</v>
      </c>
      <c r="C4014" s="1">
        <v>0.40014552767231448</v>
      </c>
      <c r="D4014" s="1">
        <v>0.84989575968547015</v>
      </c>
      <c r="E4014" s="1">
        <v>1.7518539926971011</v>
      </c>
      <c r="F4014" s="1">
        <v>7.4609260030709983</v>
      </c>
      <c r="G4014" s="1">
        <v>23.629915003299629</v>
      </c>
      <c r="H4014" s="1">
        <v>1.071055851322305</v>
      </c>
      <c r="I4014" s="1">
        <v>6.6590845755013408</v>
      </c>
      <c r="J4014" s="1">
        <v>0.61429831377736299</v>
      </c>
      <c r="K4014" s="1">
        <v>23.34817413484576</v>
      </c>
      <c r="L4014" s="1">
        <v>20.346036621913392</v>
      </c>
      <c r="M4014" s="1">
        <v>3.3634487574774219E-2</v>
      </c>
      <c r="N4014" s="1">
        <v>1.547983943027927</v>
      </c>
      <c r="O4014" s="1"/>
      <c r="P4014" s="1">
        <v>5.9044795803244732</v>
      </c>
      <c r="Q4014" s="1">
        <v>7.9454738531307418</v>
      </c>
      <c r="R4014" s="1">
        <v>0.84136444128293331</v>
      </c>
      <c r="S4014" s="1">
        <v>0.37229378322793061</v>
      </c>
      <c r="T4014" s="1">
        <v>3.0014176018901511</v>
      </c>
    </row>
    <row r="4015" spans="1:20" x14ac:dyDescent="0.3">
      <c r="A4015" s="25">
        <v>42450</v>
      </c>
      <c r="B4015" s="1">
        <v>3.2566779287460701</v>
      </c>
      <c r="C4015" s="1">
        <v>0.39697445713449803</v>
      </c>
      <c r="D4015" s="1">
        <v>0.84976521298841856</v>
      </c>
      <c r="E4015" s="1">
        <v>1.776782420626934</v>
      </c>
      <c r="F4015" s="1">
        <v>7.4073384560296143</v>
      </c>
      <c r="G4015" s="1">
        <v>23.870026794628249</v>
      </c>
      <c r="H4015" s="1">
        <v>1.0617176610190999</v>
      </c>
      <c r="I4015" s="1">
        <v>6.7128981748875489</v>
      </c>
      <c r="J4015" s="1">
        <v>0.62079763054950221</v>
      </c>
      <c r="K4015" s="1">
        <v>23.447843713161831</v>
      </c>
      <c r="L4015" s="1">
        <v>20.534577461800168</v>
      </c>
      <c r="M4015" s="1">
        <v>3.4437176529444398E-2</v>
      </c>
      <c r="N4015" s="1">
        <v>1.546788544146481</v>
      </c>
      <c r="O4015" s="1"/>
      <c r="P4015" s="1">
        <v>5.9857463953167347</v>
      </c>
      <c r="Q4015" s="1">
        <v>7.9797955542759267</v>
      </c>
      <c r="R4015" s="1">
        <v>0.8523200372486035</v>
      </c>
      <c r="S4015" s="1">
        <v>0.37229378322793061</v>
      </c>
      <c r="T4015" s="1">
        <v>3.0225044300059221</v>
      </c>
    </row>
    <row r="4016" spans="1:20" x14ac:dyDescent="0.3">
      <c r="A4016" s="25">
        <v>42451</v>
      </c>
      <c r="B4016" s="1">
        <v>3.25481415182555</v>
      </c>
      <c r="C4016" s="1">
        <v>0.39220155427457137</v>
      </c>
      <c r="D4016" s="1">
        <v>0.85202266434894935</v>
      </c>
      <c r="E4016" s="1">
        <v>1.791568491285304</v>
      </c>
      <c r="F4016" s="1">
        <v>7.5505191501250151</v>
      </c>
      <c r="G4016" s="1">
        <v>23.710113219437481</v>
      </c>
      <c r="H4016" s="1">
        <v>1.112401773051531</v>
      </c>
      <c r="I4016" s="1">
        <v>6.7265146286615627</v>
      </c>
      <c r="J4016" s="1">
        <v>0.60777838757508906</v>
      </c>
      <c r="K4016" s="1">
        <v>22.993301157009409</v>
      </c>
      <c r="L4016" s="1">
        <v>20.196116873284499</v>
      </c>
      <c r="M4016" s="1">
        <v>3.4641322496084148E-2</v>
      </c>
      <c r="N4016" s="1">
        <v>1.565489230525603</v>
      </c>
      <c r="O4016" s="1"/>
      <c r="P4016" s="1">
        <v>6.0835428764403581</v>
      </c>
      <c r="Q4016" s="1">
        <v>7.9077199816630239</v>
      </c>
      <c r="R4016" s="1">
        <v>0.8585767884440173</v>
      </c>
      <c r="S4016" s="1">
        <v>0.37229378322793061</v>
      </c>
      <c r="T4016" s="1">
        <v>3.0129946839929271</v>
      </c>
    </row>
    <row r="4017" spans="1:20" x14ac:dyDescent="0.3">
      <c r="A4017" s="25">
        <v>42452</v>
      </c>
      <c r="B4017" s="1">
        <v>3.1974265682053251</v>
      </c>
      <c r="C4017" s="1">
        <v>0.38850123778043472</v>
      </c>
      <c r="D4017" s="1">
        <v>0.82249691152238902</v>
      </c>
      <c r="E4017" s="1">
        <v>1.7563358860030811</v>
      </c>
      <c r="F4017" s="1">
        <v>6.9809643095104157</v>
      </c>
      <c r="G4017" s="1">
        <v>23.518377269349191</v>
      </c>
      <c r="H4017" s="1">
        <v>1.1047094345068531</v>
      </c>
      <c r="I4017" s="1">
        <v>6.7263577342363678</v>
      </c>
      <c r="J4017" s="1">
        <v>0.59805636176590793</v>
      </c>
      <c r="K4017" s="1">
        <v>22.552042845912339</v>
      </c>
      <c r="L4017" s="1">
        <v>19.544139319496828</v>
      </c>
      <c r="M4017" s="1">
        <v>3.3688631544089617E-2</v>
      </c>
      <c r="N4017" s="1">
        <v>1.5101148585590509</v>
      </c>
      <c r="O4017" s="1"/>
      <c r="P4017" s="1">
        <v>5.9512698407902231</v>
      </c>
      <c r="Q4017" s="1">
        <v>7.8253478985447753</v>
      </c>
      <c r="R4017" s="1">
        <v>0.85918644250309095</v>
      </c>
      <c r="S4017" s="1">
        <v>0.37229378322793061</v>
      </c>
      <c r="T4017" s="1">
        <v>2.935026580035454</v>
      </c>
    </row>
    <row r="4018" spans="1:20" x14ac:dyDescent="0.3">
      <c r="A4018" s="25">
        <v>42453</v>
      </c>
      <c r="B4018" s="1">
        <v>3.212051914713181</v>
      </c>
      <c r="C4018" s="1">
        <v>0.37590400936937618</v>
      </c>
      <c r="D4018" s="1">
        <v>0.83164648863735124</v>
      </c>
      <c r="E4018" s="1">
        <v>1.754492644740085</v>
      </c>
      <c r="F4018" s="1">
        <v>7.4329193016004513</v>
      </c>
      <c r="G4018" s="1">
        <v>23.394647300740001</v>
      </c>
      <c r="H4018" s="1">
        <v>1.1319012255393459</v>
      </c>
      <c r="I4018" s="1">
        <v>6.7336348475024721</v>
      </c>
      <c r="J4018" s="1">
        <v>0.59076956379214352</v>
      </c>
      <c r="K4018" s="1">
        <v>22.43236543785018</v>
      </c>
      <c r="L4018" s="1">
        <v>19.229472014433821</v>
      </c>
      <c r="M4018" s="1">
        <v>3.3728490419615592E-2</v>
      </c>
      <c r="N4018" s="1">
        <v>1.508424779874749</v>
      </c>
      <c r="O4018" s="1"/>
      <c r="P4018" s="1">
        <v>5.973480669430872</v>
      </c>
      <c r="Q4018" s="1">
        <v>7.9283130024425859</v>
      </c>
      <c r="R4018" s="1">
        <v>0.846407681534875</v>
      </c>
      <c r="S4018" s="1">
        <v>0.37229378322793061</v>
      </c>
      <c r="T4018" s="1">
        <v>2.933077377436518</v>
      </c>
    </row>
    <row r="4019" spans="1:20" x14ac:dyDescent="0.3">
      <c r="A4019" s="25">
        <v>42457</v>
      </c>
      <c r="B4019" s="1">
        <v>3.2750351975934811</v>
      </c>
      <c r="C4019" s="1">
        <v>0.38550450656719232</v>
      </c>
      <c r="D4019" s="1">
        <v>0.84251503056990729</v>
      </c>
      <c r="E4019" s="1">
        <v>1.79257814112652</v>
      </c>
      <c r="F4019" s="1">
        <v>7.4976966537912686</v>
      </c>
      <c r="G4019" s="1">
        <v>23.700869414914042</v>
      </c>
      <c r="H4019" s="1">
        <v>1.0764208968905149</v>
      </c>
      <c r="I4019" s="1">
        <v>6.542098773903243</v>
      </c>
      <c r="J4019" s="1">
        <v>0.60039014500291321</v>
      </c>
      <c r="K4019" s="1">
        <v>23.25620304944885</v>
      </c>
      <c r="L4019" s="1">
        <v>19.92852143167843</v>
      </c>
      <c r="M4019" s="1">
        <v>3.4308518584410141E-2</v>
      </c>
      <c r="N4019" s="1">
        <v>1.5803015928794679</v>
      </c>
      <c r="O4019" s="1"/>
      <c r="P4019" s="1">
        <v>6.0065769922963019</v>
      </c>
      <c r="Q4019" s="1">
        <v>8.1514040609263603</v>
      </c>
      <c r="R4019" s="1">
        <v>0.85855241104002844</v>
      </c>
      <c r="S4019" s="1">
        <v>0.37229378322793061</v>
      </c>
      <c r="T4019" s="1">
        <v>3.002835203780287</v>
      </c>
    </row>
    <row r="4020" spans="1:20" x14ac:dyDescent="0.3">
      <c r="A4020" s="25">
        <v>42458</v>
      </c>
      <c r="B4020" s="1">
        <v>3.2937385701164201</v>
      </c>
      <c r="C4020" s="1">
        <v>0.39098942194227548</v>
      </c>
      <c r="D4020" s="1">
        <v>0.84757941981549445</v>
      </c>
      <c r="E4020" s="1">
        <v>1.774651545779752</v>
      </c>
      <c r="F4020" s="1">
        <v>7.4239064681146614</v>
      </c>
      <c r="G4020" s="1">
        <v>23.71088900871694</v>
      </c>
      <c r="H4020" s="1">
        <v>1.094133476102253</v>
      </c>
      <c r="I4020" s="1">
        <v>6.4806326587972141</v>
      </c>
      <c r="J4020" s="1">
        <v>0.61090847609598686</v>
      </c>
      <c r="K4020" s="1">
        <v>23.42954346255555</v>
      </c>
      <c r="L4020" s="1">
        <v>20.192595299315911</v>
      </c>
      <c r="M4020" s="1">
        <v>3.4918104799807941E-2</v>
      </c>
      <c r="N4020" s="1">
        <v>1.5909431693077201</v>
      </c>
      <c r="O4020" s="1"/>
      <c r="P4020" s="1">
        <v>6.1533950989509911</v>
      </c>
      <c r="Q4020" s="1">
        <v>8.1891579323940782</v>
      </c>
      <c r="R4020" s="1">
        <v>0.86492306444054867</v>
      </c>
      <c r="S4020" s="1">
        <v>0.37229378322793061</v>
      </c>
      <c r="T4020" s="1">
        <v>3.021500295333742</v>
      </c>
    </row>
    <row r="4021" spans="1:20" x14ac:dyDescent="0.3">
      <c r="A4021" s="25">
        <v>42459</v>
      </c>
      <c r="B4021" s="1">
        <v>3.298761026945161</v>
      </c>
      <c r="C4021" s="1">
        <v>0.39115182063182419</v>
      </c>
      <c r="D4021" s="1">
        <v>0.84362949004873711</v>
      </c>
      <c r="E4021" s="1">
        <v>1.7681984363024319</v>
      </c>
      <c r="F4021" s="1">
        <v>7.7063432824704643</v>
      </c>
      <c r="G4021" s="1">
        <v>23.508657729847119</v>
      </c>
      <c r="H4021" s="1">
        <v>1.119539230920553</v>
      </c>
      <c r="I4021" s="1">
        <v>6.2788926437927826</v>
      </c>
      <c r="J4021" s="1">
        <v>0.61518900288029355</v>
      </c>
      <c r="K4021" s="1">
        <v>23.39000670914217</v>
      </c>
      <c r="L4021" s="1">
        <v>20.225191893538192</v>
      </c>
      <c r="M4021" s="1">
        <v>3.5138778093945972E-2</v>
      </c>
      <c r="N4021" s="1">
        <v>1.5918895016381689</v>
      </c>
      <c r="O4021" s="1"/>
      <c r="P4021" s="1">
        <v>6.1289482512760891</v>
      </c>
      <c r="Q4021" s="1">
        <v>8.3058517168886379</v>
      </c>
      <c r="R4021" s="1">
        <v>0.87352152344003309</v>
      </c>
      <c r="S4021" s="1">
        <v>0.37229378322793061</v>
      </c>
      <c r="T4021" s="1">
        <v>3.0270525694034411</v>
      </c>
    </row>
    <row r="4022" spans="1:20" x14ac:dyDescent="0.3">
      <c r="A4022" s="25">
        <v>42460</v>
      </c>
      <c r="B4022" s="1">
        <v>3.2187575881176969</v>
      </c>
      <c r="C4022" s="1">
        <v>0.38436650660506122</v>
      </c>
      <c r="D4022" s="1">
        <v>0.82262477779113896</v>
      </c>
      <c r="E4022" s="1">
        <v>1.7090064288858531</v>
      </c>
      <c r="F4022" s="1">
        <v>7.4947815956690196</v>
      </c>
      <c r="G4022" s="1">
        <v>23.16889924383079</v>
      </c>
      <c r="H4022" s="1">
        <v>1.108277721478593</v>
      </c>
      <c r="I4022" s="1">
        <v>6.006890225606007</v>
      </c>
      <c r="J4022" s="1">
        <v>0.60432864880136961</v>
      </c>
      <c r="K4022" s="1">
        <v>22.836818279587781</v>
      </c>
      <c r="L4022" s="1">
        <v>19.58826123887934</v>
      </c>
      <c r="M4022" s="1">
        <v>3.4134291520776523E-2</v>
      </c>
      <c r="N4022" s="1">
        <v>1.5741138530802921</v>
      </c>
      <c r="O4022" s="1"/>
      <c r="P4022" s="1">
        <v>6.0211371679154473</v>
      </c>
      <c r="Q4022" s="1">
        <v>8.2303439739532021</v>
      </c>
      <c r="R4022" s="1">
        <v>0.86827837384209505</v>
      </c>
      <c r="S4022" s="1">
        <v>0.37229378322793061</v>
      </c>
      <c r="T4022" s="1">
        <v>2.956585942114605</v>
      </c>
    </row>
    <row r="4023" spans="1:20" x14ac:dyDescent="0.3">
      <c r="A4023" s="25">
        <v>42461</v>
      </c>
      <c r="B4023" s="1">
        <v>3.227861912092171</v>
      </c>
      <c r="C4023" s="1">
        <v>0.38759372393115621</v>
      </c>
      <c r="D4023" s="1">
        <v>0.84124138682323268</v>
      </c>
      <c r="E4023" s="1">
        <v>1.7435471261458579</v>
      </c>
      <c r="F4023" s="1">
        <v>7.7618927611016169</v>
      </c>
      <c r="G4023" s="1">
        <v>23.182014049622541</v>
      </c>
      <c r="H4023" s="1">
        <v>1.1402756565524961</v>
      </c>
      <c r="I4023" s="1">
        <v>6.0011117445437803</v>
      </c>
      <c r="J4023" s="1">
        <v>0.61804581810670056</v>
      </c>
      <c r="K4023" s="1">
        <v>23.106611761521162</v>
      </c>
      <c r="L4023" s="1">
        <v>19.825289087565121</v>
      </c>
      <c r="M4023" s="1">
        <v>3.4115287222544727E-2</v>
      </c>
      <c r="N4023" s="1">
        <v>1.5731999400779459</v>
      </c>
      <c r="O4023" s="1"/>
      <c r="P4023" s="1">
        <v>6.0080733210632866</v>
      </c>
      <c r="Q4023" s="1">
        <v>8.2200474634478571</v>
      </c>
      <c r="R4023" s="1">
        <v>0.87695868362652807</v>
      </c>
      <c r="S4023" s="1">
        <v>0.37229378322793061</v>
      </c>
      <c r="T4023" s="1">
        <v>2.9864737152983021</v>
      </c>
    </row>
    <row r="4024" spans="1:20" x14ac:dyDescent="0.3">
      <c r="A4024" s="25">
        <v>42464</v>
      </c>
      <c r="B4024" s="1">
        <v>3.1098918401756088</v>
      </c>
      <c r="C4024" s="1">
        <v>0.38133650964281429</v>
      </c>
      <c r="D4024" s="1">
        <v>0.82618726344951154</v>
      </c>
      <c r="E4024" s="1">
        <v>1.684494390739953</v>
      </c>
      <c r="F4024" s="1">
        <v>7.3769621639738316</v>
      </c>
      <c r="G4024" s="1">
        <v>22.495183770115581</v>
      </c>
      <c r="H4024" s="1">
        <v>1.109514194737697</v>
      </c>
      <c r="I4024" s="1">
        <v>5.944897246692765</v>
      </c>
      <c r="J4024" s="1">
        <v>0.6071998433191228</v>
      </c>
      <c r="K4024" s="1">
        <v>22.65674177759378</v>
      </c>
      <c r="L4024" s="1">
        <v>19.107477356860429</v>
      </c>
      <c r="M4024" s="1">
        <v>3.3052590869280668E-2</v>
      </c>
      <c r="N4024" s="1">
        <v>1.4594125202400889</v>
      </c>
      <c r="O4024" s="1"/>
      <c r="P4024" s="1">
        <v>5.8990994806073562</v>
      </c>
      <c r="Q4024" s="1">
        <v>7.9969564049640827</v>
      </c>
      <c r="R4024" s="1">
        <v>0.86781061600297416</v>
      </c>
      <c r="S4024" s="1">
        <v>0.37229378322793061</v>
      </c>
      <c r="T4024" s="1">
        <v>2.881216774955714</v>
      </c>
    </row>
    <row r="4025" spans="1:20" x14ac:dyDescent="0.3">
      <c r="A4025" s="25">
        <v>42465</v>
      </c>
      <c r="B4025" s="1">
        <v>3.0954549380156369</v>
      </c>
      <c r="C4025" s="1">
        <v>0.37905263248563931</v>
      </c>
      <c r="D4025" s="1">
        <v>0.82691385520776639</v>
      </c>
      <c r="E4025" s="1">
        <v>1.676647513685501</v>
      </c>
      <c r="F4025" s="1">
        <v>7.6175926742415419</v>
      </c>
      <c r="G4025" s="1">
        <v>22.618606650085411</v>
      </c>
      <c r="H4025" s="1">
        <v>1.12050100285135</v>
      </c>
      <c r="I4025" s="1">
        <v>5.7147563879248118</v>
      </c>
      <c r="J4025" s="1">
        <v>0.61470807399046146</v>
      </c>
      <c r="K4025" s="1">
        <v>22.807203009150399</v>
      </c>
      <c r="L4025" s="1">
        <v>19.143038955229951</v>
      </c>
      <c r="M4025" s="1">
        <v>3.2444496468928101E-2</v>
      </c>
      <c r="N4025" s="1">
        <v>1.4942559920678811</v>
      </c>
      <c r="O4025" s="1"/>
      <c r="P4025" s="1">
        <v>5.8643064416645814</v>
      </c>
      <c r="Q4025" s="1">
        <v>8.0724641478995185</v>
      </c>
      <c r="R4025" s="1">
        <v>0.87167013497829238</v>
      </c>
      <c r="S4025" s="1">
        <v>0.37229378322793061</v>
      </c>
      <c r="T4025" s="1">
        <v>2.897401063201432</v>
      </c>
    </row>
    <row r="4026" spans="1:20" x14ac:dyDescent="0.3">
      <c r="A4026" s="25">
        <v>42466</v>
      </c>
      <c r="B4026" s="1">
        <v>2.990314709827731</v>
      </c>
      <c r="C4026" s="1">
        <v>0.37693758705954872</v>
      </c>
      <c r="D4026" s="1">
        <v>0.80085222964880554</v>
      </c>
      <c r="E4026" s="1">
        <v>1.643183333226121</v>
      </c>
      <c r="F4026" s="1">
        <v>7.4629113530385789</v>
      </c>
      <c r="G4026" s="1">
        <v>22.478963655011839</v>
      </c>
      <c r="H4026" s="1">
        <v>1.122835162497976</v>
      </c>
      <c r="I4026" s="1">
        <v>5.6420305334685299</v>
      </c>
      <c r="J4026" s="1">
        <v>0.5848798419434823</v>
      </c>
      <c r="K4026" s="1">
        <v>22.28016394870987</v>
      </c>
      <c r="L4026" s="1">
        <v>18.61771420705508</v>
      </c>
      <c r="M4026" s="1">
        <v>3.1699567683062882E-2</v>
      </c>
      <c r="N4026" s="1">
        <v>1.4781014415559699</v>
      </c>
      <c r="O4026" s="1"/>
      <c r="P4026" s="1">
        <v>5.7857365421237494</v>
      </c>
      <c r="Q4026" s="1">
        <v>7.8886045761875412</v>
      </c>
      <c r="R4026" s="1">
        <v>0.86940597117942675</v>
      </c>
      <c r="S4026" s="1">
        <v>0.37229378322793061</v>
      </c>
      <c r="T4026" s="1">
        <v>2.8408741878322652</v>
      </c>
    </row>
    <row r="4027" spans="1:20" x14ac:dyDescent="0.3">
      <c r="A4027" s="25">
        <v>42467</v>
      </c>
      <c r="B4027" s="1">
        <v>3.0129374607788582</v>
      </c>
      <c r="C4027" s="1">
        <v>0.37612399931410251</v>
      </c>
      <c r="D4027" s="1">
        <v>0.79965952484148395</v>
      </c>
      <c r="E4027" s="1">
        <v>1.6647969919304519</v>
      </c>
      <c r="F4027" s="1">
        <v>7.3844691052281393</v>
      </c>
      <c r="G4027" s="1">
        <v>22.592406942421832</v>
      </c>
      <c r="H4027" s="1">
        <v>1.1150065519830921</v>
      </c>
      <c r="I4027" s="1">
        <v>5.5884771712817907</v>
      </c>
      <c r="J4027" s="1">
        <v>0.58335329670454361</v>
      </c>
      <c r="K4027" s="1">
        <v>22.638966232411619</v>
      </c>
      <c r="L4027" s="1">
        <v>18.833302278111571</v>
      </c>
      <c r="M4027" s="1">
        <v>3.223536614759507E-2</v>
      </c>
      <c r="N4027" s="1">
        <v>1.5064703436842539</v>
      </c>
      <c r="O4027" s="1"/>
      <c r="P4027" s="1">
        <v>5.8300193364409569</v>
      </c>
      <c r="Q4027" s="1">
        <v>7.9371071953171279</v>
      </c>
      <c r="R4027" s="1">
        <v>0.87134893247606182</v>
      </c>
      <c r="S4027" s="1">
        <v>0.37229378322793061</v>
      </c>
      <c r="T4027" s="1">
        <v>2.8655050206733752</v>
      </c>
    </row>
    <row r="4028" spans="1:20" x14ac:dyDescent="0.3">
      <c r="A4028" s="25">
        <v>42468</v>
      </c>
      <c r="B4028" s="1">
        <v>3.088030952964341</v>
      </c>
      <c r="C4028" s="1">
        <v>0.38677665987402388</v>
      </c>
      <c r="D4028" s="1">
        <v>0.84774760296271534</v>
      </c>
      <c r="E4028" s="1">
        <v>1.7134282347779199</v>
      </c>
      <c r="F4028" s="1">
        <v>8.0261333810783846</v>
      </c>
      <c r="G4028" s="1">
        <v>22.323418214829569</v>
      </c>
      <c r="H4028" s="1">
        <v>1.150027036451392</v>
      </c>
      <c r="I4028" s="1">
        <v>5.2900564491566948</v>
      </c>
      <c r="J4028" s="1">
        <v>0.60794630626191848</v>
      </c>
      <c r="K4028" s="1">
        <v>23.810194270041482</v>
      </c>
      <c r="L4028" s="1">
        <v>19.950377765398638</v>
      </c>
      <c r="M4028" s="1">
        <v>3.2643430833528733E-2</v>
      </c>
      <c r="N4028" s="1">
        <v>1.5742063781894939</v>
      </c>
      <c r="O4028" s="1"/>
      <c r="P4028" s="1">
        <v>5.745495665461017</v>
      </c>
      <c r="Q4028" s="1">
        <v>8.2454452751425951</v>
      </c>
      <c r="R4028" s="1">
        <v>0.88457818567334834</v>
      </c>
      <c r="S4028" s="1">
        <v>0.37229378322793061</v>
      </c>
      <c r="T4028" s="1">
        <v>2.9705847607796958</v>
      </c>
    </row>
    <row r="4029" spans="1:20" x14ac:dyDescent="0.3">
      <c r="A4029" s="25">
        <v>42471</v>
      </c>
      <c r="B4029" s="1">
        <v>3.0914037350856569</v>
      </c>
      <c r="C4029" s="1">
        <v>0.38033652837142529</v>
      </c>
      <c r="D4029" s="1">
        <v>0.83934252445427782</v>
      </c>
      <c r="E4029" s="1">
        <v>1.673222577187069</v>
      </c>
      <c r="F4029" s="1">
        <v>8.4369783959220328</v>
      </c>
      <c r="G4029" s="1">
        <v>21.75366544899715</v>
      </c>
      <c r="H4029" s="1">
        <v>1.109098531594042</v>
      </c>
      <c r="I4029" s="1">
        <v>5.1737142712846058</v>
      </c>
      <c r="J4029" s="1">
        <v>0.61268467174178998</v>
      </c>
      <c r="K4029" s="1">
        <v>23.533658781374339</v>
      </c>
      <c r="L4029" s="1">
        <v>20.20933227470378</v>
      </c>
      <c r="M4029" s="1">
        <v>3.193212631244511E-2</v>
      </c>
      <c r="N4029" s="1">
        <v>1.5741430215728771</v>
      </c>
      <c r="O4029" s="1"/>
      <c r="P4029" s="1">
        <v>5.476141121392625</v>
      </c>
      <c r="Q4029" s="1">
        <v>8.3147347311740774</v>
      </c>
      <c r="R4029" s="1">
        <v>0.88975400074941124</v>
      </c>
      <c r="S4029" s="1">
        <v>0.37229378322793061</v>
      </c>
      <c r="T4029" s="1">
        <v>2.9630832841110601</v>
      </c>
    </row>
    <row r="4030" spans="1:20" x14ac:dyDescent="0.3">
      <c r="A4030" s="25">
        <v>42472</v>
      </c>
      <c r="B4030" s="1">
        <v>3.1595837821963411</v>
      </c>
      <c r="C4030" s="1">
        <v>0.38437785805386748</v>
      </c>
      <c r="D4030" s="1">
        <v>0.85532866985856604</v>
      </c>
      <c r="E4030" s="1">
        <v>1.7085267462092071</v>
      </c>
      <c r="F4030" s="1">
        <v>9.3711008437808694</v>
      </c>
      <c r="G4030" s="1">
        <v>21.82963631650895</v>
      </c>
      <c r="H4030" s="1">
        <v>1.1472761072995299</v>
      </c>
      <c r="I4030" s="1">
        <v>5.3137847129908469</v>
      </c>
      <c r="J4030" s="1">
        <v>0.63642754270049107</v>
      </c>
      <c r="K4030" s="1">
        <v>24.269092507245411</v>
      </c>
      <c r="L4030" s="1">
        <v>21.018686104973799</v>
      </c>
      <c r="M4030" s="1">
        <v>3.2474616084010463E-2</v>
      </c>
      <c r="N4030" s="1">
        <v>1.663658515485585</v>
      </c>
      <c r="O4030" s="1"/>
      <c r="P4030" s="1">
        <v>5.5029724447721504</v>
      </c>
      <c r="Q4030" s="1">
        <v>8.661182011562623</v>
      </c>
      <c r="R4030" s="1">
        <v>0.88462632080292547</v>
      </c>
      <c r="S4030" s="1">
        <v>0.37229378322793061</v>
      </c>
      <c r="T4030" s="1">
        <v>3.0715298287064541</v>
      </c>
    </row>
    <row r="4031" spans="1:20" x14ac:dyDescent="0.3">
      <c r="A4031" s="25">
        <v>42473</v>
      </c>
      <c r="B4031" s="1">
        <v>3.2187670464198539</v>
      </c>
      <c r="C4031" s="1">
        <v>0.38768266818217367</v>
      </c>
      <c r="D4031" s="1">
        <v>0.87313230646327777</v>
      </c>
      <c r="E4031" s="1">
        <v>1.7558010708998339</v>
      </c>
      <c r="F4031" s="1">
        <v>9.9756073119686128</v>
      </c>
      <c r="G4031" s="1">
        <v>21.853897193667009</v>
      </c>
      <c r="H4031" s="1">
        <v>1.169115529307204</v>
      </c>
      <c r="I4031" s="1">
        <v>5.4621065248594309</v>
      </c>
      <c r="J4031" s="1">
        <v>0.64904946527811769</v>
      </c>
      <c r="K4031" s="1">
        <v>24.91218394805027</v>
      </c>
      <c r="L4031" s="1">
        <v>21.24513430670434</v>
      </c>
      <c r="M4031" s="1">
        <v>3.289357675534952E-2</v>
      </c>
      <c r="N4031" s="1">
        <v>1.7241368695301249</v>
      </c>
      <c r="O4031" s="1"/>
      <c r="P4031" s="1">
        <v>5.6351922079401611</v>
      </c>
      <c r="Q4031" s="1">
        <v>8.6785043756860567</v>
      </c>
      <c r="R4031" s="1">
        <v>0.8939372099258549</v>
      </c>
      <c r="S4031" s="1">
        <v>0.37229378322793061</v>
      </c>
      <c r="T4031" s="1">
        <v>3.1393384524512848</v>
      </c>
    </row>
    <row r="4032" spans="1:20" x14ac:dyDescent="0.3">
      <c r="A4032" s="25">
        <v>42474</v>
      </c>
      <c r="B4032" s="1">
        <v>3.1697777326753558</v>
      </c>
      <c r="C4032" s="1">
        <v>0.38227208207503671</v>
      </c>
      <c r="D4032" s="1">
        <v>0.88228958377936251</v>
      </c>
      <c r="E4032" s="1">
        <v>1.761041992301897</v>
      </c>
      <c r="F4032" s="1">
        <v>9.1942305000302298</v>
      </c>
      <c r="G4032" s="1">
        <v>22.27933773534301</v>
      </c>
      <c r="H4032" s="1">
        <v>1.1368460526119</v>
      </c>
      <c r="I4032" s="1">
        <v>5.5057131811242748</v>
      </c>
      <c r="J4032" s="1">
        <v>0.652320086766777</v>
      </c>
      <c r="K4032" s="1">
        <v>24.85641330915135</v>
      </c>
      <c r="L4032" s="1">
        <v>20.710766193659438</v>
      </c>
      <c r="M4032" s="1">
        <v>3.3039280682188317E-2</v>
      </c>
      <c r="N4032" s="1">
        <v>1.6864115284447501</v>
      </c>
      <c r="O4032" s="1"/>
      <c r="P4032" s="1">
        <v>5.6991690659941812</v>
      </c>
      <c r="Q4032" s="1">
        <v>8.4775649529174029</v>
      </c>
      <c r="R4032" s="1">
        <v>0.90448560027143998</v>
      </c>
      <c r="S4032" s="1">
        <v>0.37229378322793061</v>
      </c>
      <c r="T4032" s="1">
        <v>3.0957471943296082</v>
      </c>
    </row>
    <row r="4033" spans="1:20" x14ac:dyDescent="0.3">
      <c r="A4033" s="25">
        <v>42475</v>
      </c>
      <c r="B4033" s="1">
        <v>3.2018860214317049</v>
      </c>
      <c r="C4033" s="1">
        <v>0.38855409351260273</v>
      </c>
      <c r="D4033" s="1">
        <v>0.89097293717025716</v>
      </c>
      <c r="E4033" s="1">
        <v>1.7843362189464571</v>
      </c>
      <c r="F4033" s="1">
        <v>9.5018342088837979</v>
      </c>
      <c r="G4033" s="1">
        <v>22.56617424571996</v>
      </c>
      <c r="H4033" s="1">
        <v>1.167056683988374</v>
      </c>
      <c r="I4033" s="1">
        <v>5.6092536125693977</v>
      </c>
      <c r="J4033" s="1">
        <v>0.65298451816215619</v>
      </c>
      <c r="K4033" s="1">
        <v>25.03268979301609</v>
      </c>
      <c r="L4033" s="1">
        <v>20.87488734982092</v>
      </c>
      <c r="M4033" s="1">
        <v>3.3558773993677737E-2</v>
      </c>
      <c r="N4033" s="1">
        <v>1.7477525119294779</v>
      </c>
      <c r="O4033" s="1"/>
      <c r="P4033" s="1">
        <v>5.8335993973536846</v>
      </c>
      <c r="Q4033" s="1">
        <v>8.6507885932272384</v>
      </c>
      <c r="R4033" s="1">
        <v>0.8972094368804453</v>
      </c>
      <c r="S4033" s="1">
        <v>0.37229378322793061</v>
      </c>
      <c r="T4033" s="1">
        <v>3.1439456585942271</v>
      </c>
    </row>
    <row r="4034" spans="1:20" x14ac:dyDescent="0.3">
      <c r="A4034" s="25">
        <v>42478</v>
      </c>
      <c r="B4034" s="1">
        <v>3.1791284265036461</v>
      </c>
      <c r="C4034" s="1">
        <v>0.3934927901608129</v>
      </c>
      <c r="D4034" s="1">
        <v>0.90568606691819842</v>
      </c>
      <c r="E4034" s="1">
        <v>1.734309359354854</v>
      </c>
      <c r="F4034" s="1">
        <v>9.6122950119794464</v>
      </c>
      <c r="G4034" s="1">
        <v>22.476005451825589</v>
      </c>
      <c r="H4034" s="1">
        <v>1.1724112613575419</v>
      </c>
      <c r="I4034" s="1">
        <v>5.7497441258808379</v>
      </c>
      <c r="J4034" s="1">
        <v>0.65684179265351206</v>
      </c>
      <c r="K4034" s="1">
        <v>24.750911536718899</v>
      </c>
      <c r="L4034" s="1">
        <v>20.719233709325849</v>
      </c>
      <c r="M4034" s="1">
        <v>3.3294377209891618E-2</v>
      </c>
      <c r="N4034" s="1">
        <v>1.719471093289199</v>
      </c>
      <c r="O4034" s="1"/>
      <c r="P4034" s="1">
        <v>5.7780999699153837</v>
      </c>
      <c r="Q4034" s="1">
        <v>8.7859030325117438</v>
      </c>
      <c r="R4034" s="1">
        <v>0.88230331977222909</v>
      </c>
      <c r="S4034" s="1">
        <v>0.37229378322793061</v>
      </c>
      <c r="T4034" s="1">
        <v>3.1242764323685921</v>
      </c>
    </row>
    <row r="4035" spans="1:20" x14ac:dyDescent="0.3">
      <c r="A4035" s="25">
        <v>42479</v>
      </c>
      <c r="B4035" s="1">
        <v>3.224932566616435</v>
      </c>
      <c r="C4035" s="1">
        <v>0.40202116671906141</v>
      </c>
      <c r="D4035" s="1">
        <v>0.91852884500013621</v>
      </c>
      <c r="E4035" s="1">
        <v>1.73861577300895</v>
      </c>
      <c r="F4035" s="1">
        <v>10.40407042835724</v>
      </c>
      <c r="G4035" s="1">
        <v>22.638857442605701</v>
      </c>
      <c r="H4035" s="1">
        <v>1.194107782105986</v>
      </c>
      <c r="I4035" s="1">
        <v>5.835101339640163</v>
      </c>
      <c r="J4035" s="1">
        <v>0.65952407047807482</v>
      </c>
      <c r="K4035" s="1">
        <v>24.96092801586671</v>
      </c>
      <c r="L4035" s="1">
        <v>20.76636597936114</v>
      </c>
      <c r="M4035" s="1">
        <v>3.3142051909819871E-2</v>
      </c>
      <c r="N4035" s="1">
        <v>1.771103069437671</v>
      </c>
      <c r="O4035" s="1"/>
      <c r="P4035" s="1">
        <v>5.6918915292738212</v>
      </c>
      <c r="Q4035" s="1">
        <v>8.9314108903627609</v>
      </c>
      <c r="R4035" s="1">
        <v>0.88936832609057614</v>
      </c>
      <c r="S4035" s="1">
        <v>0.37229378322793061</v>
      </c>
      <c r="T4035" s="1">
        <v>3.172474896633211</v>
      </c>
    </row>
    <row r="4036" spans="1:20" x14ac:dyDescent="0.3">
      <c r="A4036" s="25">
        <v>42480</v>
      </c>
      <c r="B4036" s="1">
        <v>3.2110346090774269</v>
      </c>
      <c r="C4036" s="1">
        <v>0.38127449620510939</v>
      </c>
      <c r="D4036" s="1">
        <v>0.8980297262871948</v>
      </c>
      <c r="E4036" s="1">
        <v>1.7117464168251819</v>
      </c>
      <c r="F4036" s="1">
        <v>10.92941446068682</v>
      </c>
      <c r="G4036" s="1">
        <v>22.484062082613999</v>
      </c>
      <c r="H4036" s="1">
        <v>1.196716545953151</v>
      </c>
      <c r="I4036" s="1">
        <v>5.919013701189038</v>
      </c>
      <c r="J4036" s="1">
        <v>0.66243305384733087</v>
      </c>
      <c r="K4036" s="1">
        <v>24.90039808166965</v>
      </c>
      <c r="L4036" s="1">
        <v>20.5509642620876</v>
      </c>
      <c r="M4036" s="1">
        <v>3.2929998645948623E-2</v>
      </c>
      <c r="N4036" s="1">
        <v>1.7524643493862779</v>
      </c>
      <c r="O4036" s="1"/>
      <c r="P4036" s="1">
        <v>5.7198817316507578</v>
      </c>
      <c r="Q4036" s="1">
        <v>8.8759793254451225</v>
      </c>
      <c r="R4036" s="1">
        <v>0.89937667283850753</v>
      </c>
      <c r="S4036" s="1">
        <v>0.37229378322793061</v>
      </c>
      <c r="T4036" s="1">
        <v>3.167749556999425</v>
      </c>
    </row>
    <row r="4037" spans="1:20" x14ac:dyDescent="0.3">
      <c r="A4037" s="25">
        <v>42482</v>
      </c>
      <c r="B4037" s="1">
        <v>3.18155571913179</v>
      </c>
      <c r="C4037" s="1">
        <v>0.38153115184630382</v>
      </c>
      <c r="D4037" s="1">
        <v>0.89345835687342046</v>
      </c>
      <c r="E4037" s="1">
        <v>1.667499437622449</v>
      </c>
      <c r="F4037" s="1">
        <v>10.04676412880613</v>
      </c>
      <c r="G4037" s="1">
        <v>22.254371524288139</v>
      </c>
      <c r="H4037" s="1">
        <v>1.1398607099557081</v>
      </c>
      <c r="I4037" s="1">
        <v>6.0268674667529858</v>
      </c>
      <c r="J4037" s="1">
        <v>0.65281339587637599</v>
      </c>
      <c r="K4037" s="1">
        <v>24.8310048814431</v>
      </c>
      <c r="L4037" s="1">
        <v>20.163584878666299</v>
      </c>
      <c r="M4037" s="1">
        <v>3.319310053918624E-2</v>
      </c>
      <c r="N4037" s="1">
        <v>1.802052513094583</v>
      </c>
      <c r="O4037" s="1"/>
      <c r="P4037" s="1">
        <v>5.7144678624743426</v>
      </c>
      <c r="Q4037" s="1">
        <v>8.8344056518724585</v>
      </c>
      <c r="R4037" s="1">
        <v>0.88958047354286918</v>
      </c>
      <c r="S4037" s="1">
        <v>0.37229378322793061</v>
      </c>
      <c r="T4037" s="1">
        <v>3.1250443000590828</v>
      </c>
    </row>
    <row r="4038" spans="1:20" x14ac:dyDescent="0.3">
      <c r="A4038" s="25">
        <v>42485</v>
      </c>
      <c r="B4038" s="1">
        <v>3.1746658885811621</v>
      </c>
      <c r="C4038" s="1">
        <v>0.38580288304725457</v>
      </c>
      <c r="D4038" s="1">
        <v>0.8937644781103784</v>
      </c>
      <c r="E4038" s="1">
        <v>1.6539519591549721</v>
      </c>
      <c r="F4038" s="1">
        <v>9.3160390681968703</v>
      </c>
      <c r="G4038" s="1">
        <v>22.32825274872468</v>
      </c>
      <c r="H4038" s="1">
        <v>1.1443908232192881</v>
      </c>
      <c r="I4038" s="1">
        <v>6.0154648308805649</v>
      </c>
      <c r="J4038" s="1">
        <v>0.64662487256102053</v>
      </c>
      <c r="K4038" s="1">
        <v>24.142728265754439</v>
      </c>
      <c r="L4038" s="1">
        <v>19.85350008872134</v>
      </c>
      <c r="M4038" s="1">
        <v>3.2296076207248753E-2</v>
      </c>
      <c r="N4038" s="1">
        <v>1.743473135904074</v>
      </c>
      <c r="O4038" s="1"/>
      <c r="P4038" s="1">
        <v>5.6528652449558443</v>
      </c>
      <c r="Q4038" s="1">
        <v>8.8967661623470189</v>
      </c>
      <c r="R4038" s="1">
        <v>0.88856883989316604</v>
      </c>
      <c r="S4038" s="1">
        <v>0.37229378322793061</v>
      </c>
      <c r="T4038" s="1">
        <v>3.0632604843473281</v>
      </c>
    </row>
    <row r="4039" spans="1:20" x14ac:dyDescent="0.3">
      <c r="A4039" s="25">
        <v>42486</v>
      </c>
      <c r="B4039" s="1">
        <v>3.1905150116681482</v>
      </c>
      <c r="C4039" s="1">
        <v>0.39191361502276728</v>
      </c>
      <c r="D4039" s="1">
        <v>0.90510508556736102</v>
      </c>
      <c r="E4039" s="1">
        <v>1.680783650174958</v>
      </c>
      <c r="F4039" s="1">
        <v>9.6734846087843085</v>
      </c>
      <c r="G4039" s="1">
        <v>22.600297974867761</v>
      </c>
      <c r="H4039" s="1">
        <v>1.181883488635773</v>
      </c>
      <c r="I4039" s="1">
        <v>6.1592682720583776</v>
      </c>
      <c r="J4039" s="1">
        <v>0.68141661766770478</v>
      </c>
      <c r="K4039" s="1">
        <v>24.574614581549199</v>
      </c>
      <c r="L4039" s="1">
        <v>20.55079133201501</v>
      </c>
      <c r="M4039" s="1">
        <v>3.2771001140952181E-2</v>
      </c>
      <c r="N4039" s="1">
        <v>1.778030559999882</v>
      </c>
      <c r="O4039" s="1"/>
      <c r="P4039" s="1">
        <v>5.7822043254960702</v>
      </c>
      <c r="Q4039" s="1">
        <v>8.9452687814766065</v>
      </c>
      <c r="R4039" s="1">
        <v>0.8858136084603152</v>
      </c>
      <c r="S4039" s="1">
        <v>0.37229378322793061</v>
      </c>
      <c r="T4039" s="1">
        <v>3.13538098050799</v>
      </c>
    </row>
    <row r="4040" spans="1:20" x14ac:dyDescent="0.3">
      <c r="A4040" s="25">
        <v>42487</v>
      </c>
      <c r="B4040" s="1">
        <v>3.266680778601776</v>
      </c>
      <c r="C4040" s="1">
        <v>0.39864372109475638</v>
      </c>
      <c r="D4040" s="1">
        <v>0.92740495668730016</v>
      </c>
      <c r="E4040" s="1">
        <v>1.724641905576249</v>
      </c>
      <c r="F4040" s="1">
        <v>10.06318405519556</v>
      </c>
      <c r="G4040" s="1">
        <v>22.671270569223811</v>
      </c>
      <c r="H4040" s="1">
        <v>1.200149046576805</v>
      </c>
      <c r="I4040" s="1">
        <v>6.2438267789666124</v>
      </c>
      <c r="J4040" s="1">
        <v>0.68986144671059801</v>
      </c>
      <c r="K4040" s="1">
        <v>25.263828923633351</v>
      </c>
      <c r="L4040" s="1">
        <v>21.218760974113831</v>
      </c>
      <c r="M4040" s="1">
        <v>3.3097125921636203E-2</v>
      </c>
      <c r="N4040" s="1">
        <v>1.851145185575358</v>
      </c>
      <c r="O4040" s="1"/>
      <c r="P4040" s="1">
        <v>5.9359905474329437</v>
      </c>
      <c r="Q4040" s="1">
        <v>9.1288858401218267</v>
      </c>
      <c r="R4040" s="1">
        <v>0.90137587925703877</v>
      </c>
      <c r="S4040" s="1">
        <v>0.37229378322793061</v>
      </c>
      <c r="T4040" s="1">
        <v>3.2177790903721362</v>
      </c>
    </row>
    <row r="4041" spans="1:20" x14ac:dyDescent="0.3">
      <c r="A4041" s="25">
        <v>42488</v>
      </c>
      <c r="B4041" s="1">
        <v>3.2673475058408341</v>
      </c>
      <c r="C4041" s="1">
        <v>0.39838668763817309</v>
      </c>
      <c r="D4041" s="1">
        <v>0.92368136299685555</v>
      </c>
      <c r="E4041" s="1">
        <v>1.719537387146163</v>
      </c>
      <c r="F4041" s="1">
        <v>10.159621236854919</v>
      </c>
      <c r="G4041" s="1">
        <v>22.671697886438</v>
      </c>
      <c r="H4041" s="1">
        <v>1.208286623393332</v>
      </c>
      <c r="I4041" s="1">
        <v>5.9996095832575511</v>
      </c>
      <c r="J4041" s="1">
        <v>0.69373410737418972</v>
      </c>
      <c r="K4041" s="1">
        <v>25.249554500787461</v>
      </c>
      <c r="L4041" s="1">
        <v>20.93913669669773</v>
      </c>
      <c r="M4041" s="1">
        <v>3.272374285914182E-2</v>
      </c>
      <c r="N4041" s="1">
        <v>1.858588919763372</v>
      </c>
      <c r="O4041" s="1"/>
      <c r="P4041" s="1">
        <v>5.8608047171685751</v>
      </c>
      <c r="Q4041" s="1">
        <v>9.1843174050394634</v>
      </c>
      <c r="R4041" s="1">
        <v>0.91705234668780855</v>
      </c>
      <c r="S4041" s="1">
        <v>0.37229378322793061</v>
      </c>
      <c r="T4041" s="1">
        <v>3.20797401063203</v>
      </c>
    </row>
    <row r="4042" spans="1:20" x14ac:dyDescent="0.3">
      <c r="A4042" s="25">
        <v>42489</v>
      </c>
      <c r="B4042" s="1">
        <v>3.2095378252364739</v>
      </c>
      <c r="C4042" s="1">
        <v>0.38946919576113209</v>
      </c>
      <c r="D4042" s="1">
        <v>0.92845639933993396</v>
      </c>
      <c r="E4042" s="1">
        <v>1.718436390957206</v>
      </c>
      <c r="F4042" s="1">
        <v>10.210190866813621</v>
      </c>
      <c r="G4042" s="1">
        <v>22.603830449557879</v>
      </c>
      <c r="H4042" s="1">
        <v>1.222903951310722</v>
      </c>
      <c r="I4042" s="1">
        <v>5.8526235170420078</v>
      </c>
      <c r="J4042" s="1">
        <v>0.7000620363446739</v>
      </c>
      <c r="K4042" s="1">
        <v>24.79292919514878</v>
      </c>
      <c r="L4042" s="1">
        <v>20.725204630416481</v>
      </c>
      <c r="M4042" s="1">
        <v>3.3007691461057663E-2</v>
      </c>
      <c r="N4042" s="1">
        <v>1.83912248538604</v>
      </c>
      <c r="O4042" s="1"/>
      <c r="P4042" s="1">
        <v>5.7187942856411862</v>
      </c>
      <c r="Q4042" s="1">
        <v>9.1462082042452604</v>
      </c>
      <c r="R4042" s="1">
        <v>0.92208048464506664</v>
      </c>
      <c r="S4042" s="1">
        <v>0.37229378322793061</v>
      </c>
      <c r="T4042" s="1">
        <v>3.1842882457176769</v>
      </c>
    </row>
    <row r="4043" spans="1:20" x14ac:dyDescent="0.3">
      <c r="A4043" s="25">
        <v>42492</v>
      </c>
      <c r="B4043" s="1">
        <v>3.230648028571963</v>
      </c>
      <c r="C4043" s="1">
        <v>0.38421785780252549</v>
      </c>
      <c r="D4043" s="1">
        <v>0.93357866398257805</v>
      </c>
      <c r="E4043" s="1">
        <v>1.726345724982477</v>
      </c>
      <c r="F4043" s="1">
        <v>10.166935992191149</v>
      </c>
      <c r="G4043" s="1">
        <v>22.63862909880131</v>
      </c>
      <c r="H4043" s="1">
        <v>1.244280585986731</v>
      </c>
      <c r="I4043" s="1">
        <v>5.8024704631772099</v>
      </c>
      <c r="J4043" s="1">
        <v>0.70052338461197061</v>
      </c>
      <c r="K4043" s="1">
        <v>24.582401792770039</v>
      </c>
      <c r="L4043" s="1">
        <v>20.24361360941818</v>
      </c>
      <c r="M4043" s="1">
        <v>3.3536551935809997E-2</v>
      </c>
      <c r="N4043" s="1">
        <v>1.82924838279291</v>
      </c>
      <c r="O4043" s="1"/>
      <c r="P4043" s="1">
        <v>5.6775658174268244</v>
      </c>
      <c r="Q4043" s="1">
        <v>9.0699898024257273</v>
      </c>
      <c r="R4043" s="1">
        <v>0.93405930394855441</v>
      </c>
      <c r="S4043" s="1">
        <v>0.37229378322793061</v>
      </c>
      <c r="T4043" s="1">
        <v>3.163673951565285</v>
      </c>
    </row>
    <row r="4044" spans="1:20" x14ac:dyDescent="0.3">
      <c r="A4044" s="25">
        <v>42493</v>
      </c>
      <c r="B4044" s="1">
        <v>3.1799946615977741</v>
      </c>
      <c r="C4044" s="1">
        <v>0.37958303744082311</v>
      </c>
      <c r="D4044" s="1">
        <v>0.91905832789922837</v>
      </c>
      <c r="E4044" s="1">
        <v>1.7152876397288099</v>
      </c>
      <c r="F4044" s="1">
        <v>9.5320826662628875</v>
      </c>
      <c r="G4044" s="1">
        <v>22.39964472043944</v>
      </c>
      <c r="H4044" s="1">
        <v>1.2084267602628611</v>
      </c>
      <c r="I4044" s="1">
        <v>5.8439734149926066</v>
      </c>
      <c r="J4044" s="1">
        <v>0.69783334115469442</v>
      </c>
      <c r="K4044" s="1">
        <v>24.215520102940449</v>
      </c>
      <c r="L4044" s="1">
        <v>19.415918402002809</v>
      </c>
      <c r="M4044" s="1">
        <v>3.3351518782741132E-2</v>
      </c>
      <c r="N4044" s="1">
        <v>1.780191301189288</v>
      </c>
      <c r="O4044" s="1"/>
      <c r="P4044" s="1">
        <v>5.6782350621079694</v>
      </c>
      <c r="Q4044" s="1">
        <v>9.0942411121060829</v>
      </c>
      <c r="R4044" s="1">
        <v>0.92341007721198742</v>
      </c>
      <c r="S4044" s="1">
        <v>0.37229378322793061</v>
      </c>
      <c r="T4044" s="1">
        <v>3.0868281157708362</v>
      </c>
    </row>
    <row r="4045" spans="1:20" x14ac:dyDescent="0.3">
      <c r="A4045" s="25">
        <v>42494</v>
      </c>
      <c r="B4045" s="1">
        <v>3.1827417797777202</v>
      </c>
      <c r="C4045" s="1">
        <v>0.38555418360142268</v>
      </c>
      <c r="D4045" s="1">
        <v>0.9165213533895572</v>
      </c>
      <c r="E4045" s="1">
        <v>1.698069109669035</v>
      </c>
      <c r="F4045" s="1">
        <v>9.097998414995109</v>
      </c>
      <c r="G4045" s="1">
        <v>22.53764541180103</v>
      </c>
      <c r="H4045" s="1">
        <v>1.1886333266262821</v>
      </c>
      <c r="I4045" s="1">
        <v>5.8563876674973621</v>
      </c>
      <c r="J4045" s="1">
        <v>0.70876669635547607</v>
      </c>
      <c r="K4045" s="1">
        <v>24.272371658580319</v>
      </c>
      <c r="L4045" s="1">
        <v>20.017198996780209</v>
      </c>
      <c r="M4045" s="1">
        <v>3.321156143395456E-2</v>
      </c>
      <c r="N4045" s="1">
        <v>1.8035391549529121</v>
      </c>
      <c r="O4045" s="1"/>
      <c r="P4045" s="1">
        <v>5.6287278500374027</v>
      </c>
      <c r="Q4045" s="1">
        <v>9.1184924217864385</v>
      </c>
      <c r="R4045" s="1">
        <v>0.9314918722413752</v>
      </c>
      <c r="S4045" s="1">
        <v>0.37229378322793061</v>
      </c>
      <c r="T4045" s="1">
        <v>3.1040756054341561</v>
      </c>
    </row>
    <row r="4046" spans="1:20" x14ac:dyDescent="0.3">
      <c r="A4046" s="25">
        <v>42495</v>
      </c>
      <c r="B4046" s="1">
        <v>3.1577820371366649</v>
      </c>
      <c r="C4046" s="1">
        <v>0.38189302838543782</v>
      </c>
      <c r="D4046" s="1">
        <v>0.89910626969592256</v>
      </c>
      <c r="E4046" s="1">
        <v>1.674082321538404</v>
      </c>
      <c r="F4046" s="1">
        <v>8.7026616337356391</v>
      </c>
      <c r="G4046" s="1">
        <v>22.197643449465769</v>
      </c>
      <c r="H4046" s="1">
        <v>1.1266186274287</v>
      </c>
      <c r="I4046" s="1">
        <v>5.8804045849642561</v>
      </c>
      <c r="J4046" s="1">
        <v>0.70646850628956459</v>
      </c>
      <c r="K4046" s="1">
        <v>24.047270231692352</v>
      </c>
      <c r="L4046" s="1">
        <v>19.631020499619058</v>
      </c>
      <c r="M4046" s="1">
        <v>3.2661574511534217E-2</v>
      </c>
      <c r="N4046" s="1">
        <v>1.7780435059864299</v>
      </c>
      <c r="O4046" s="1"/>
      <c r="P4046" s="1">
        <v>5.6059516181417042</v>
      </c>
      <c r="Q4046" s="1">
        <v>9.1219568945648994</v>
      </c>
      <c r="R4046" s="1">
        <v>0.92370480469446925</v>
      </c>
      <c r="S4046" s="1">
        <v>0.37229378322793061</v>
      </c>
      <c r="T4046" s="1">
        <v>3.052037802717086</v>
      </c>
    </row>
    <row r="4047" spans="1:20" x14ac:dyDescent="0.3">
      <c r="A4047" s="25">
        <v>42496</v>
      </c>
      <c r="B4047" s="1">
        <v>3.181075490610346</v>
      </c>
      <c r="C4047" s="1">
        <v>0.38297234271774327</v>
      </c>
      <c r="D4047" s="1">
        <v>0.87578128668943989</v>
      </c>
      <c r="E4047" s="1">
        <v>1.6502714545675701</v>
      </c>
      <c r="F4047" s="1">
        <v>8.8657820663815574</v>
      </c>
      <c r="G4047" s="1">
        <v>21.96410957083193</v>
      </c>
      <c r="H4047" s="1">
        <v>1.1273464422651369</v>
      </c>
      <c r="I4047" s="1">
        <v>5.9816306109078798</v>
      </c>
      <c r="J4047" s="1">
        <v>0.70222530009297524</v>
      </c>
      <c r="K4047" s="1">
        <v>23.918699529335711</v>
      </c>
      <c r="L4047" s="1">
        <v>19.69439682543651</v>
      </c>
      <c r="M4047" s="1">
        <v>3.3091128217437579E-2</v>
      </c>
      <c r="N4047" s="1">
        <v>1.8037671737657019</v>
      </c>
      <c r="O4047" s="1"/>
      <c r="P4047" s="1">
        <v>5.4514474070393462</v>
      </c>
      <c r="Q4047" s="1">
        <v>9.1808529322609989</v>
      </c>
      <c r="R4047" s="1">
        <v>0.91597347343342483</v>
      </c>
      <c r="S4047" s="1">
        <v>0.37229378322793061</v>
      </c>
      <c r="T4047" s="1">
        <v>3.0547548730065128</v>
      </c>
    </row>
    <row r="4048" spans="1:20" x14ac:dyDescent="0.3">
      <c r="A4048" s="25">
        <v>42499</v>
      </c>
      <c r="B4048" s="1">
        <v>3.1610566741148149</v>
      </c>
      <c r="C4048" s="1">
        <v>0.37463883645731932</v>
      </c>
      <c r="D4048" s="1">
        <v>0.87557533341926697</v>
      </c>
      <c r="E4048" s="1">
        <v>1.6306331668230429</v>
      </c>
      <c r="F4048" s="1">
        <v>8.0791738802068007</v>
      </c>
      <c r="G4048" s="1">
        <v>21.772574897239121</v>
      </c>
      <c r="H4048" s="1">
        <v>1.14468871999058</v>
      </c>
      <c r="I4048" s="1">
        <v>5.956024951551651</v>
      </c>
      <c r="J4048" s="1">
        <v>0.70306612846543759</v>
      </c>
      <c r="K4048" s="1">
        <v>23.967575782444079</v>
      </c>
      <c r="L4048" s="1">
        <v>19.76336679221507</v>
      </c>
      <c r="M4048" s="1">
        <v>3.2576930297027552E-2</v>
      </c>
      <c r="N4048" s="1">
        <v>1.7209012822602221</v>
      </c>
      <c r="O4048" s="1"/>
      <c r="P4048" s="1">
        <v>5.5217072874025606</v>
      </c>
      <c r="Q4048" s="1">
        <v>9.0076292919511634</v>
      </c>
      <c r="R4048" s="1">
        <v>0.92456646745554982</v>
      </c>
      <c r="S4048" s="1">
        <v>0.37229378322793061</v>
      </c>
      <c r="T4048" s="1">
        <v>3.011813349084481</v>
      </c>
    </row>
    <row r="4049" spans="1:20" x14ac:dyDescent="0.3">
      <c r="A4049" s="25">
        <v>42500</v>
      </c>
      <c r="B4049" s="1">
        <v>3.2382072279298821</v>
      </c>
      <c r="C4049" s="1">
        <v>0.39509290463293351</v>
      </c>
      <c r="D4049" s="1">
        <v>0.90308480719783701</v>
      </c>
      <c r="E4049" s="1">
        <v>1.6724979186094571</v>
      </c>
      <c r="F4049" s="1">
        <v>8.501607406945789</v>
      </c>
      <c r="G4049" s="1">
        <v>22.489055013393461</v>
      </c>
      <c r="H4049" s="1">
        <v>1.198137005062343</v>
      </c>
      <c r="I4049" s="1">
        <v>6.1160199086322606</v>
      </c>
      <c r="J4049" s="1">
        <v>0.7206116123057037</v>
      </c>
      <c r="K4049" s="1">
        <v>24.890365427575091</v>
      </c>
      <c r="L4049" s="1">
        <v>20.792365346398061</v>
      </c>
      <c r="M4049" s="1">
        <v>3.3466067470070839E-2</v>
      </c>
      <c r="N4049" s="1">
        <v>1.8072653440607189</v>
      </c>
      <c r="O4049" s="1"/>
      <c r="P4049" s="1">
        <v>5.6241535369390618</v>
      </c>
      <c r="Q4049" s="1">
        <v>9.2986450076531959</v>
      </c>
      <c r="R4049" s="1">
        <v>0.96216586383927316</v>
      </c>
      <c r="S4049" s="1">
        <v>0.37229378322793061</v>
      </c>
      <c r="T4049" s="1">
        <v>3.134672179562922</v>
      </c>
    </row>
    <row r="4050" spans="1:20" x14ac:dyDescent="0.3">
      <c r="A4050" s="25">
        <v>42501</v>
      </c>
      <c r="B4050" s="1">
        <v>3.2230511717450789</v>
      </c>
      <c r="C4050" s="1">
        <v>0.40151111296338332</v>
      </c>
      <c r="D4050" s="1">
        <v>0.92173819121768641</v>
      </c>
      <c r="E4050" s="1">
        <v>1.6699277954764791</v>
      </c>
      <c r="F4050" s="1">
        <v>8.4712880118597607</v>
      </c>
      <c r="G4050" s="1">
        <v>21.997253196733229</v>
      </c>
      <c r="H4050" s="1">
        <v>1.1560242030025341</v>
      </c>
      <c r="I4050" s="1">
        <v>6.0858458393447341</v>
      </c>
      <c r="J4050" s="1">
        <v>0.72845558380942177</v>
      </c>
      <c r="K4050" s="1">
        <v>24.823371982423129</v>
      </c>
      <c r="L4050" s="1">
        <v>20.686932313131521</v>
      </c>
      <c r="M4050" s="1">
        <v>3.3291258781154853E-2</v>
      </c>
      <c r="N4050" s="1">
        <v>1.8115910241600861</v>
      </c>
      <c r="O4050" s="1"/>
      <c r="P4050" s="1">
        <v>5.5266146584559319</v>
      </c>
      <c r="Q4050" s="1">
        <v>9.3402186812258616</v>
      </c>
      <c r="R4050" s="1">
        <v>0.96655708544407037</v>
      </c>
      <c r="S4050" s="1">
        <v>0.37229378322793061</v>
      </c>
      <c r="T4050" s="1">
        <v>3.1165977554636899</v>
      </c>
    </row>
    <row r="4051" spans="1:20" x14ac:dyDescent="0.3">
      <c r="A4051" s="25">
        <v>42502</v>
      </c>
      <c r="B4051" s="1">
        <v>3.2822754765062689</v>
      </c>
      <c r="C4051" s="1">
        <v>0.41330739558310342</v>
      </c>
      <c r="D4051" s="1">
        <v>0.92886531672017403</v>
      </c>
      <c r="E4051" s="1">
        <v>1.69900187477217</v>
      </c>
      <c r="F4051" s="1">
        <v>8.237359582082437</v>
      </c>
      <c r="G4051" s="1">
        <v>22.802507646679281</v>
      </c>
      <c r="H4051" s="1">
        <v>1.17979915758325</v>
      </c>
      <c r="I4051" s="1">
        <v>5.9432430946852923</v>
      </c>
      <c r="J4051" s="1">
        <v>0.74086569561610882</v>
      </c>
      <c r="K4051" s="1">
        <v>25.293514788885151</v>
      </c>
      <c r="L4051" s="1">
        <v>20.900684895261449</v>
      </c>
      <c r="M4051" s="1">
        <v>3.3626416240754332E-2</v>
      </c>
      <c r="N4051" s="1">
        <v>1.778077559550084</v>
      </c>
      <c r="O4051" s="1"/>
      <c r="P4051" s="1">
        <v>5.4985604442310114</v>
      </c>
      <c r="Q4051" s="1">
        <v>9.6069830872475368</v>
      </c>
      <c r="R4051" s="1">
        <v>0.97982876488216841</v>
      </c>
      <c r="S4051" s="1">
        <v>0.37229378322793061</v>
      </c>
      <c r="T4051" s="1">
        <v>3.1447725930301398</v>
      </c>
    </row>
    <row r="4052" spans="1:20" x14ac:dyDescent="0.3">
      <c r="A4052" s="25">
        <v>42503</v>
      </c>
      <c r="B4052" s="1">
        <v>3.1857717297864592</v>
      </c>
      <c r="C4052" s="1">
        <v>0.40782220374511252</v>
      </c>
      <c r="D4052" s="1">
        <v>0.91529219031538955</v>
      </c>
      <c r="E4052" s="1">
        <v>1.682329707195469</v>
      </c>
      <c r="F4052" s="1">
        <v>7.7398673452787516</v>
      </c>
      <c r="G4052" s="1">
        <v>22.493904409742228</v>
      </c>
      <c r="H4052" s="1">
        <v>1.128759488210672</v>
      </c>
      <c r="I4052" s="1">
        <v>5.8604977123662323</v>
      </c>
      <c r="J4052" s="1">
        <v>0.73462172737152609</v>
      </c>
      <c r="K4052" s="1">
        <v>24.812429693430371</v>
      </c>
      <c r="L4052" s="1">
        <v>20.105651045151902</v>
      </c>
      <c r="M4052" s="1">
        <v>3.3283515092460143E-2</v>
      </c>
      <c r="N4052" s="1">
        <v>1.720595376758761</v>
      </c>
      <c r="O4052" s="1"/>
      <c r="P4052" s="1">
        <v>5.4151326986249257</v>
      </c>
      <c r="Q4052" s="1">
        <v>9.3159673717766296</v>
      </c>
      <c r="R4052" s="1">
        <v>0.97541702675343844</v>
      </c>
      <c r="S4052" s="1">
        <v>0.37229378322793061</v>
      </c>
      <c r="T4052" s="1">
        <v>3.0598936798582552</v>
      </c>
    </row>
    <row r="4053" spans="1:20" x14ac:dyDescent="0.3">
      <c r="A4053" s="25">
        <v>42506</v>
      </c>
      <c r="B4053" s="1">
        <v>3.1691165650590709</v>
      </c>
      <c r="C4053" s="1">
        <v>0.40366437851321629</v>
      </c>
      <c r="D4053" s="1">
        <v>0.89705945956494737</v>
      </c>
      <c r="E4053" s="1">
        <v>1.688717935478778</v>
      </c>
      <c r="F4053" s="1">
        <v>7.7111429014895494</v>
      </c>
      <c r="G4053" s="1">
        <v>22.97017050867948</v>
      </c>
      <c r="H4053" s="1">
        <v>1.125357012309586</v>
      </c>
      <c r="I4053" s="1">
        <v>5.9575348709978417</v>
      </c>
      <c r="J4053" s="1">
        <v>0.72276264861127171</v>
      </c>
      <c r="K4053" s="1">
        <v>24.614628318205039</v>
      </c>
      <c r="L4053" s="1">
        <v>19.79560145120788</v>
      </c>
      <c r="M4053" s="1">
        <v>3.3133569561762638E-2</v>
      </c>
      <c r="N4053" s="1">
        <v>1.7605069852852979</v>
      </c>
      <c r="O4053" s="1"/>
      <c r="P4053" s="1">
        <v>5.3968893651213632</v>
      </c>
      <c r="Q4053" s="1">
        <v>9.2674647524159166</v>
      </c>
      <c r="R4053" s="1">
        <v>0.96339034609210639</v>
      </c>
      <c r="S4053" s="1">
        <v>0.37229378322793061</v>
      </c>
      <c r="T4053" s="1">
        <v>3.059775546367411</v>
      </c>
    </row>
    <row r="4054" spans="1:20" x14ac:dyDescent="0.3">
      <c r="A4054" s="25">
        <v>42507</v>
      </c>
      <c r="B4054" s="1">
        <v>3.1104096711471878</v>
      </c>
      <c r="C4054" s="1">
        <v>0.3940475985617008</v>
      </c>
      <c r="D4054" s="1">
        <v>0.87080914247074459</v>
      </c>
      <c r="E4054" s="1">
        <v>1.6936264406239701</v>
      </c>
      <c r="F4054" s="1">
        <v>7.8110362623273177</v>
      </c>
      <c r="G4054" s="1">
        <v>22.563002735636442</v>
      </c>
      <c r="H4054" s="1">
        <v>1.084239341382073</v>
      </c>
      <c r="I4054" s="1">
        <v>5.9627016398182526</v>
      </c>
      <c r="J4054" s="1">
        <v>0.70160221970755388</v>
      </c>
      <c r="K4054" s="1">
        <v>23.77434546284449</v>
      </c>
      <c r="L4054" s="1">
        <v>19.23129178690354</v>
      </c>
      <c r="M4054" s="1">
        <v>3.2777836798717291E-2</v>
      </c>
      <c r="N4054" s="1">
        <v>1.737320233735169</v>
      </c>
      <c r="O4054" s="1"/>
      <c r="P4054" s="1">
        <v>5.3625534587773709</v>
      </c>
      <c r="Q4054" s="1">
        <v>9.2847871165393503</v>
      </c>
      <c r="R4054" s="1">
        <v>0.95153588454270477</v>
      </c>
      <c r="S4054" s="1">
        <v>0.37229378322793061</v>
      </c>
      <c r="T4054" s="1">
        <v>3.0028942705257089</v>
      </c>
    </row>
    <row r="4055" spans="1:20" x14ac:dyDescent="0.3">
      <c r="A4055" s="25">
        <v>42508</v>
      </c>
      <c r="B4055" s="1">
        <v>3.0636086182613611</v>
      </c>
      <c r="C4055" s="1">
        <v>0.38220923704427429</v>
      </c>
      <c r="D4055" s="1">
        <v>0.8772958208683137</v>
      </c>
      <c r="E4055" s="1">
        <v>1.676157400069415</v>
      </c>
      <c r="F4055" s="1">
        <v>7.5581555227429789</v>
      </c>
      <c r="G4055" s="1">
        <v>22.447987395655151</v>
      </c>
      <c r="H4055" s="1">
        <v>1.107118039980608</v>
      </c>
      <c r="I4055" s="1">
        <v>6.1117397233037227</v>
      </c>
      <c r="J4055" s="1">
        <v>0.68909395694396713</v>
      </c>
      <c r="K4055" s="1">
        <v>23.64576894731794</v>
      </c>
      <c r="L4055" s="1">
        <v>19.39666347369522</v>
      </c>
      <c r="M4055" s="1">
        <v>3.2502018047008981E-2</v>
      </c>
      <c r="N4055" s="1">
        <v>1.6970628004250019</v>
      </c>
      <c r="O4055" s="1"/>
      <c r="P4055" s="1">
        <v>5.4440216027370836</v>
      </c>
      <c r="Q4055" s="1">
        <v>9.2051042419413545</v>
      </c>
      <c r="R4055" s="1">
        <v>0.946094845327204</v>
      </c>
      <c r="S4055" s="1">
        <v>0.37229378322793061</v>
      </c>
      <c r="T4055" s="1">
        <v>2.9864737152983021</v>
      </c>
    </row>
    <row r="4056" spans="1:20" x14ac:dyDescent="0.3">
      <c r="A4056" s="25">
        <v>42509</v>
      </c>
      <c r="B4056" s="1">
        <v>3.0502505013436458</v>
      </c>
      <c r="C4056" s="1">
        <v>0.38209743572394023</v>
      </c>
      <c r="D4056" s="1">
        <v>0.8685385404278031</v>
      </c>
      <c r="E4056" s="1">
        <v>1.6404241671508411</v>
      </c>
      <c r="F4056" s="1">
        <v>7.4900886020706219</v>
      </c>
      <c r="G4056" s="1">
        <v>22.43148334961387</v>
      </c>
      <c r="H4056" s="1">
        <v>1.131648779558917</v>
      </c>
      <c r="I4056" s="1">
        <v>6.0712773363481807</v>
      </c>
      <c r="J4056" s="1">
        <v>0.6834032050518023</v>
      </c>
      <c r="K4056" s="1">
        <v>23.733083217500258</v>
      </c>
      <c r="L4056" s="1">
        <v>19.11047959240387</v>
      </c>
      <c r="M4056" s="1">
        <v>3.1976658529958638E-2</v>
      </c>
      <c r="N4056" s="1">
        <v>1.6541505061141639</v>
      </c>
      <c r="O4056" s="1"/>
      <c r="P4056" s="1">
        <v>5.4576695273672584</v>
      </c>
      <c r="Q4056" s="1">
        <v>9.1947108236059698</v>
      </c>
      <c r="R4056" s="1">
        <v>0.95300347944348041</v>
      </c>
      <c r="S4056" s="1">
        <v>0.37229378322793061</v>
      </c>
      <c r="T4056" s="1">
        <v>2.9611340815121241</v>
      </c>
    </row>
    <row r="4057" spans="1:20" x14ac:dyDescent="0.3">
      <c r="A4057" s="25">
        <v>42510</v>
      </c>
      <c r="B4057" s="1">
        <v>3.077237225475796</v>
      </c>
      <c r="C4057" s="1">
        <v>0.36709350065080321</v>
      </c>
      <c r="D4057" s="1">
        <v>0.87346660863751879</v>
      </c>
      <c r="E4057" s="1">
        <v>1.667886822545241</v>
      </c>
      <c r="F4057" s="1">
        <v>7.2321681472450372</v>
      </c>
      <c r="G4057" s="1">
        <v>22.262348197352189</v>
      </c>
      <c r="H4057" s="1">
        <v>1.105068517086516</v>
      </c>
      <c r="I4057" s="1">
        <v>6.1652425846478494</v>
      </c>
      <c r="J4057" s="1">
        <v>0.69211335753959113</v>
      </c>
      <c r="K4057" s="1">
        <v>23.380850445171891</v>
      </c>
      <c r="L4057" s="1">
        <v>18.86025054725954</v>
      </c>
      <c r="M4057" s="1">
        <v>3.2044447304927233E-2</v>
      </c>
      <c r="N4057" s="1">
        <v>1.646045135234155</v>
      </c>
      <c r="O4057" s="1"/>
      <c r="P4057" s="1">
        <v>5.4570342263430618</v>
      </c>
      <c r="Q4057" s="1">
        <v>9.2709292251943776</v>
      </c>
      <c r="R4057" s="1">
        <v>0.94211089094695954</v>
      </c>
      <c r="S4057" s="1">
        <v>0.37229378322793061</v>
      </c>
      <c r="T4057" s="1">
        <v>2.93691671588897</v>
      </c>
    </row>
    <row r="4058" spans="1:20" x14ac:dyDescent="0.3">
      <c r="A4058" s="25">
        <v>42513</v>
      </c>
      <c r="B4058" s="1">
        <v>3.0417901622599719</v>
      </c>
      <c r="C4058" s="1">
        <v>0.35854464055382851</v>
      </c>
      <c r="D4058" s="1">
        <v>0.86832342116873673</v>
      </c>
      <c r="E4058" s="1">
        <v>1.668396287240161</v>
      </c>
      <c r="F4058" s="1">
        <v>7.3104263591005312</v>
      </c>
      <c r="G4058" s="1">
        <v>21.939899293919591</v>
      </c>
      <c r="H4058" s="1">
        <v>1.06705804230806</v>
      </c>
      <c r="I4058" s="1">
        <v>6.2032692271391801</v>
      </c>
      <c r="J4058" s="1">
        <v>0.67484183117178842</v>
      </c>
      <c r="K4058" s="1">
        <v>23.23858515018798</v>
      </c>
      <c r="L4058" s="1">
        <v>18.87069500398729</v>
      </c>
      <c r="M4058" s="1">
        <v>3.2103502315153708E-2</v>
      </c>
      <c r="N4058" s="1">
        <v>1.608017125495286</v>
      </c>
      <c r="O4058" s="1"/>
      <c r="P4058" s="1">
        <v>5.3917018087208639</v>
      </c>
      <c r="Q4058" s="1">
        <v>9.1773884594825361</v>
      </c>
      <c r="R4058" s="1">
        <v>0.92568816010486599</v>
      </c>
      <c r="S4058" s="1">
        <v>0.37229378322793061</v>
      </c>
      <c r="T4058" s="1">
        <v>2.9137625516834169</v>
      </c>
    </row>
    <row r="4059" spans="1:20" x14ac:dyDescent="0.3">
      <c r="A4059" s="25">
        <v>42514</v>
      </c>
      <c r="B4059" s="1">
        <v>3.03912695312953</v>
      </c>
      <c r="C4059" s="1">
        <v>0.35660846004267799</v>
      </c>
      <c r="D4059" s="1">
        <v>0.86855155093081804</v>
      </c>
      <c r="E4059" s="1">
        <v>1.660560868460881</v>
      </c>
      <c r="F4059" s="1">
        <v>7.1353889649185911</v>
      </c>
      <c r="G4059" s="1">
        <v>22.157812727375941</v>
      </c>
      <c r="H4059" s="1">
        <v>1.099517966712696</v>
      </c>
      <c r="I4059" s="1">
        <v>6.0553565727114194</v>
      </c>
      <c r="J4059" s="1">
        <v>0.68514144078708317</v>
      </c>
      <c r="K4059" s="1">
        <v>23.301872347450839</v>
      </c>
      <c r="L4059" s="1">
        <v>18.78423514817506</v>
      </c>
      <c r="M4059" s="1">
        <v>3.2460682090595792E-2</v>
      </c>
      <c r="N4059" s="1">
        <v>1.6145719997148531</v>
      </c>
      <c r="O4059" s="1"/>
      <c r="P4059" s="1">
        <v>5.436804756292422</v>
      </c>
      <c r="Q4059" s="1">
        <v>9.0457384929764917</v>
      </c>
      <c r="R4059" s="1">
        <v>0.92482789565460921</v>
      </c>
      <c r="S4059" s="1">
        <v>0.37229378322793061</v>
      </c>
      <c r="T4059" s="1">
        <v>2.9146485528647532</v>
      </c>
    </row>
    <row r="4060" spans="1:20" x14ac:dyDescent="0.3">
      <c r="A4060" s="25">
        <v>42515</v>
      </c>
      <c r="B4060" s="1">
        <v>3.0213037439017278</v>
      </c>
      <c r="C4060" s="1">
        <v>0.34739584737834528</v>
      </c>
      <c r="D4060" s="1">
        <v>0.86014215531028615</v>
      </c>
      <c r="E4060" s="1">
        <v>1.6309342174476871</v>
      </c>
      <c r="F4060" s="1">
        <v>7.3396007613337391</v>
      </c>
      <c r="G4060" s="1">
        <v>22.491354940728129</v>
      </c>
      <c r="H4060" s="1">
        <v>1.067898665597337</v>
      </c>
      <c r="I4060" s="1">
        <v>6.1758083528074179</v>
      </c>
      <c r="J4060" s="1">
        <v>0.68446593885532381</v>
      </c>
      <c r="K4060" s="1">
        <v>23.362680477590018</v>
      </c>
      <c r="L4060" s="1">
        <v>18.761727863828991</v>
      </c>
      <c r="M4060" s="1">
        <v>3.2177494734997453E-2</v>
      </c>
      <c r="N4060" s="1">
        <v>1.624677278375396</v>
      </c>
      <c r="O4060" s="1"/>
      <c r="P4060" s="1">
        <v>5.4159028785205496</v>
      </c>
      <c r="Q4060" s="1">
        <v>9.0249516560745953</v>
      </c>
      <c r="R4060" s="1">
        <v>0.91601372104177803</v>
      </c>
      <c r="S4060" s="1">
        <v>0.37229378322793061</v>
      </c>
      <c r="T4060" s="1">
        <v>2.9227406969876109</v>
      </c>
    </row>
    <row r="4061" spans="1:20" x14ac:dyDescent="0.3">
      <c r="A4061" s="25">
        <v>42517</v>
      </c>
      <c r="B4061" s="1">
        <v>3.0286976989210008</v>
      </c>
      <c r="C4061" s="1">
        <v>0.3461488065916471</v>
      </c>
      <c r="D4061" s="1">
        <v>0.84539093496391293</v>
      </c>
      <c r="E4061" s="1">
        <v>1.6213769676561109</v>
      </c>
      <c r="F4061" s="1">
        <v>7.1665519681978624</v>
      </c>
      <c r="G4061" s="1">
        <v>22.58997894566064</v>
      </c>
      <c r="H4061" s="1">
        <v>1.074578088977957</v>
      </c>
      <c r="I4061" s="1">
        <v>6.2093675108347934</v>
      </c>
      <c r="J4061" s="1">
        <v>0.68196145318585244</v>
      </c>
      <c r="K4061" s="1">
        <v>23.37040806842117</v>
      </c>
      <c r="L4061" s="1">
        <v>18.5264756237471</v>
      </c>
      <c r="M4061" s="1">
        <v>3.2118434423112567E-2</v>
      </c>
      <c r="N4061" s="1">
        <v>1.5695422953259781</v>
      </c>
      <c r="O4061" s="1"/>
      <c r="P4061" s="1">
        <v>5.3834450124090401</v>
      </c>
      <c r="Q4061" s="1">
        <v>9.1323503131314077</v>
      </c>
      <c r="R4061" s="1">
        <v>0.89569076593925423</v>
      </c>
      <c r="S4061" s="1">
        <v>0.37229378322793061</v>
      </c>
      <c r="T4061" s="1">
        <v>2.8972829297105882</v>
      </c>
    </row>
    <row r="4062" spans="1:20" x14ac:dyDescent="0.3">
      <c r="A4062" s="25">
        <v>42520</v>
      </c>
      <c r="B4062" s="1">
        <v>3.0272863744037659</v>
      </c>
      <c r="C4062" s="1">
        <v>0.3439704190772101</v>
      </c>
      <c r="D4062" s="1">
        <v>0.84547567729261364</v>
      </c>
      <c r="E4062" s="1">
        <v>1.629171871385277</v>
      </c>
      <c r="F4062" s="1">
        <v>7.147185387270512</v>
      </c>
      <c r="G4062" s="1">
        <v>22.39413378784224</v>
      </c>
      <c r="H4062" s="1">
        <v>1.070700599981665</v>
      </c>
      <c r="I4062" s="1">
        <v>6.2015537934105938</v>
      </c>
      <c r="J4062" s="1">
        <v>0.67955123523333671</v>
      </c>
      <c r="K4062" s="1">
        <v>23.208834009842288</v>
      </c>
      <c r="L4062" s="1">
        <v>18.530474183778811</v>
      </c>
      <c r="M4062" s="1">
        <v>3.2092786594757977E-2</v>
      </c>
      <c r="N4062" s="1">
        <v>1.5806766147373119</v>
      </c>
      <c r="O4062" s="1"/>
      <c r="P4062" s="1">
        <v>5.3270486453521224</v>
      </c>
      <c r="Q4062" s="1">
        <v>9.111563476229513</v>
      </c>
      <c r="R4062" s="1">
        <v>0.9076520229925652</v>
      </c>
      <c r="S4062" s="1">
        <v>0.37229378322793061</v>
      </c>
      <c r="T4062" s="1">
        <v>2.8921441228588458</v>
      </c>
    </row>
    <row r="4063" spans="1:20" x14ac:dyDescent="0.3">
      <c r="A4063" s="25">
        <v>42521</v>
      </c>
      <c r="B4063" s="1">
        <v>3.051608262703545</v>
      </c>
      <c r="C4063" s="1">
        <v>0.34439891628814318</v>
      </c>
      <c r="D4063" s="1">
        <v>0.83731196724057955</v>
      </c>
      <c r="E4063" s="1">
        <v>1.6484384227064759</v>
      </c>
      <c r="F4063" s="1">
        <v>7.1070092160056886</v>
      </c>
      <c r="G4063" s="1">
        <v>22.338587807836479</v>
      </c>
      <c r="H4063" s="1">
        <v>1.0758678844755249</v>
      </c>
      <c r="I4063" s="1">
        <v>6.3342475383491106</v>
      </c>
      <c r="J4063" s="1">
        <v>0.69069953314989796</v>
      </c>
      <c r="K4063" s="1">
        <v>23.152497233159021</v>
      </c>
      <c r="L4063" s="1">
        <v>17.979160331367289</v>
      </c>
      <c r="M4063" s="1">
        <v>3.2537836374707953E-2</v>
      </c>
      <c r="N4063" s="1">
        <v>1.5299356941848079</v>
      </c>
      <c r="O4063" s="1"/>
      <c r="P4063" s="1">
        <v>5.3085221028014562</v>
      </c>
      <c r="Q4063" s="1">
        <v>8.8655859071097325</v>
      </c>
      <c r="R4063" s="1">
        <v>0.89853239827809872</v>
      </c>
      <c r="S4063" s="1">
        <v>0.37229378322793061</v>
      </c>
      <c r="T4063" s="1">
        <v>2.8630242173656382</v>
      </c>
    </row>
    <row r="4064" spans="1:20" x14ac:dyDescent="0.3">
      <c r="A4064" s="25">
        <v>42522</v>
      </c>
      <c r="B4064" s="1">
        <v>3.0577166481122209</v>
      </c>
      <c r="C4064" s="1">
        <v>0.35270207444572838</v>
      </c>
      <c r="D4064" s="1">
        <v>0.83596466444355233</v>
      </c>
      <c r="E4064" s="1">
        <v>1.6810094737313961</v>
      </c>
      <c r="F4064" s="1">
        <v>7.1671549069667932</v>
      </c>
      <c r="G4064" s="1">
        <v>22.673740772711671</v>
      </c>
      <c r="H4064" s="1">
        <v>1.089756447544032</v>
      </c>
      <c r="I4064" s="1">
        <v>6.2492454169020206</v>
      </c>
      <c r="J4064" s="1">
        <v>0.6989926959433348</v>
      </c>
      <c r="K4064" s="1">
        <v>23.32481452978752</v>
      </c>
      <c r="L4064" s="1">
        <v>18.247218438145421</v>
      </c>
      <c r="M4064" s="1">
        <v>3.2249319254579592E-2</v>
      </c>
      <c r="N4064" s="1">
        <v>1.5524372563396269</v>
      </c>
      <c r="O4064" s="1"/>
      <c r="P4064" s="1">
        <v>5.3681247999402881</v>
      </c>
      <c r="Q4064" s="1">
        <v>9.07345427543531</v>
      </c>
      <c r="R4064" s="1">
        <v>0.90887261120297824</v>
      </c>
      <c r="S4064" s="1">
        <v>0.37229378322793061</v>
      </c>
      <c r="T4064" s="1">
        <v>2.8949793266391182</v>
      </c>
    </row>
    <row r="4065" spans="1:20" x14ac:dyDescent="0.3">
      <c r="A4065" s="25">
        <v>42523</v>
      </c>
      <c r="B4065" s="1">
        <v>3.1000471376601322</v>
      </c>
      <c r="C4065" s="1">
        <v>0.3574275948776745</v>
      </c>
      <c r="D4065" s="1">
        <v>0.86809210209036536</v>
      </c>
      <c r="E4065" s="1">
        <v>1.7092037231173669</v>
      </c>
      <c r="F4065" s="1">
        <v>7.4231525788914121</v>
      </c>
      <c r="G4065" s="1">
        <v>22.84358375520527</v>
      </c>
      <c r="H4065" s="1">
        <v>1.2529296791301141</v>
      </c>
      <c r="I4065" s="1">
        <v>6.2500576916608663</v>
      </c>
      <c r="J4065" s="1">
        <v>0.70070602195789122</v>
      </c>
      <c r="K4065" s="1">
        <v>23.491019044349859</v>
      </c>
      <c r="L4065" s="1">
        <v>18.608834828685339</v>
      </c>
      <c r="M4065" s="1">
        <v>3.2161917047453921E-2</v>
      </c>
      <c r="N4065" s="1">
        <v>1.5850125116993909</v>
      </c>
      <c r="O4065" s="1"/>
      <c r="P4065" s="1">
        <v>5.4031926720886778</v>
      </c>
      <c r="Q4065" s="1">
        <v>9.0007003463942379</v>
      </c>
      <c r="R4065" s="1">
        <v>0.9215435013438672</v>
      </c>
      <c r="S4065" s="1">
        <v>0.37229378322793061</v>
      </c>
      <c r="T4065" s="1">
        <v>2.9466627288836551</v>
      </c>
    </row>
    <row r="4066" spans="1:20" x14ac:dyDescent="0.3">
      <c r="A4066" s="25">
        <v>42524</v>
      </c>
      <c r="B4066" s="1">
        <v>3.1416138277633969</v>
      </c>
      <c r="C4066" s="1">
        <v>0.36874485783059913</v>
      </c>
      <c r="D4066" s="1">
        <v>0.87391595369344088</v>
      </c>
      <c r="E4066" s="1">
        <v>1.7245632216737889</v>
      </c>
      <c r="F4066" s="1">
        <v>8.0075122200428108</v>
      </c>
      <c r="G4066" s="1">
        <v>23.23925885963223</v>
      </c>
      <c r="H4066" s="1">
        <v>1.276315090932804</v>
      </c>
      <c r="I4066" s="1">
        <v>5.9290254108088414</v>
      </c>
      <c r="J4066" s="1">
        <v>0.71246896280313476</v>
      </c>
      <c r="K4066" s="1">
        <v>23.80952052938655</v>
      </c>
      <c r="L4066" s="1">
        <v>18.743351041740009</v>
      </c>
      <c r="M4066" s="1">
        <v>3.2640311605986912E-2</v>
      </c>
      <c r="N4066" s="1">
        <v>1.600961061811395</v>
      </c>
      <c r="O4066" s="1"/>
      <c r="P4066" s="1">
        <v>5.3510206735239603</v>
      </c>
      <c r="Q4066" s="1">
        <v>9.2882515893178113</v>
      </c>
      <c r="R4066" s="1">
        <v>0.93431888607698443</v>
      </c>
      <c r="S4066" s="1">
        <v>0.37229378322793061</v>
      </c>
      <c r="T4066" s="1">
        <v>2.9898995865327991</v>
      </c>
    </row>
    <row r="4067" spans="1:20" x14ac:dyDescent="0.3">
      <c r="A4067" s="25">
        <v>42527</v>
      </c>
      <c r="B4067" s="1">
        <v>3.1284594947057318</v>
      </c>
      <c r="C4067" s="1">
        <v>0.36859640650825359</v>
      </c>
      <c r="D4067" s="1">
        <v>0.88035932822081953</v>
      </c>
      <c r="E4067" s="1">
        <v>1.72278589058444</v>
      </c>
      <c r="F4067" s="1">
        <v>8.2784819260504197</v>
      </c>
      <c r="G4067" s="1">
        <v>22.949618715461959</v>
      </c>
      <c r="H4067" s="1">
        <v>1.261760311260268</v>
      </c>
      <c r="I4067" s="1">
        <v>5.9462534969051601</v>
      </c>
      <c r="J4067" s="1">
        <v>0.71547488441218987</v>
      </c>
      <c r="K4067" s="1">
        <v>23.62943371346767</v>
      </c>
      <c r="L4067" s="1">
        <v>18.5855522478575</v>
      </c>
      <c r="M4067" s="1">
        <v>3.2525786394859077E-2</v>
      </c>
      <c r="N4067" s="1">
        <v>1.590954445342162</v>
      </c>
      <c r="O4067" s="1"/>
      <c r="P4067" s="1">
        <v>5.3585744844461418</v>
      </c>
      <c r="Q4067" s="1">
        <v>9.1392792586883331</v>
      </c>
      <c r="R4067" s="1">
        <v>0.93605916585314841</v>
      </c>
      <c r="S4067" s="1">
        <v>0.37229378322793061</v>
      </c>
      <c r="T4067" s="1">
        <v>2.9787950383934012</v>
      </c>
    </row>
    <row r="4068" spans="1:20" x14ac:dyDescent="0.3">
      <c r="A4068" s="25">
        <v>42528</v>
      </c>
      <c r="B4068" s="1">
        <v>3.1196682160772582</v>
      </c>
      <c r="C4068" s="1">
        <v>0.36513275280911761</v>
      </c>
      <c r="D4068" s="1">
        <v>0.87405074603257005</v>
      </c>
      <c r="E4068" s="1">
        <v>1.726065393653786</v>
      </c>
      <c r="F4068" s="1">
        <v>8.170447383046433</v>
      </c>
      <c r="G4068" s="1">
        <v>22.724856520890501</v>
      </c>
      <c r="H4068" s="1">
        <v>1.277732796611738</v>
      </c>
      <c r="I4068" s="1">
        <v>5.8455610762987744</v>
      </c>
      <c r="J4068" s="1">
        <v>0.70220160246316321</v>
      </c>
      <c r="K4068" s="1">
        <v>23.607573301973989</v>
      </c>
      <c r="L4068" s="1">
        <v>18.778335659868411</v>
      </c>
      <c r="M4068" s="1">
        <v>3.3125199143904743E-2</v>
      </c>
      <c r="N4068" s="1">
        <v>1.6071592789448159</v>
      </c>
      <c r="O4068" s="1"/>
      <c r="P4068" s="1">
        <v>5.3932549590514212</v>
      </c>
      <c r="Q4068" s="1">
        <v>9.2432134427355592</v>
      </c>
      <c r="R4068" s="1">
        <v>0.94033437022193023</v>
      </c>
      <c r="S4068" s="1">
        <v>0.37229378322793061</v>
      </c>
      <c r="T4068" s="1">
        <v>2.9821027761370522</v>
      </c>
    </row>
    <row r="4069" spans="1:20" x14ac:dyDescent="0.3">
      <c r="A4069" s="25">
        <v>42529</v>
      </c>
      <c r="B4069" s="1">
        <v>3.201030809604247</v>
      </c>
      <c r="C4069" s="1">
        <v>0.3777122761365222</v>
      </c>
      <c r="D4069" s="1">
        <v>0.89455523869176845</v>
      </c>
      <c r="E4069" s="1">
        <v>1.740759232242435</v>
      </c>
      <c r="F4069" s="1">
        <v>8.4366321854946822</v>
      </c>
      <c r="G4069" s="1">
        <v>23.041294329588681</v>
      </c>
      <c r="H4069" s="1">
        <v>1.3291510202870489</v>
      </c>
      <c r="I4069" s="1">
        <v>5.6383445909285079</v>
      </c>
      <c r="J4069" s="1">
        <v>0.71546860392696721</v>
      </c>
      <c r="K4069" s="1">
        <v>24.104680346749671</v>
      </c>
      <c r="L4069" s="1">
        <v>19.214013050360592</v>
      </c>
      <c r="M4069" s="1">
        <v>3.3175512672961739E-2</v>
      </c>
      <c r="N4069" s="1">
        <v>1.691439121798149</v>
      </c>
      <c r="O4069" s="1"/>
      <c r="P4069" s="1">
        <v>5.3813179724588336</v>
      </c>
      <c r="Q4069" s="1">
        <v>9.6381633424848161</v>
      </c>
      <c r="R4069" s="1">
        <v>0.9502204522929818</v>
      </c>
      <c r="S4069" s="1">
        <v>0.37229378322793061</v>
      </c>
      <c r="T4069" s="1">
        <v>3.0495569994093499</v>
      </c>
    </row>
    <row r="4070" spans="1:20" x14ac:dyDescent="0.3">
      <c r="A4070" s="25">
        <v>42530</v>
      </c>
      <c r="B4070" s="1">
        <v>3.1801717358802248</v>
      </c>
      <c r="C4070" s="1">
        <v>0.37923931742692601</v>
      </c>
      <c r="D4070" s="1">
        <v>0.88836334903388969</v>
      </c>
      <c r="E4070" s="1">
        <v>1.7315636929429941</v>
      </c>
      <c r="F4070" s="1">
        <v>7.9175796998765566</v>
      </c>
      <c r="G4070" s="1">
        <v>22.791348876722228</v>
      </c>
      <c r="H4070" s="1">
        <v>1.3425276333628711</v>
      </c>
      <c r="I4070" s="1">
        <v>5.5513340623885377</v>
      </c>
      <c r="J4070" s="1">
        <v>0.71371828379259639</v>
      </c>
      <c r="K4070" s="1">
        <v>24.095098437736031</v>
      </c>
      <c r="L4070" s="1">
        <v>19.201085002648139</v>
      </c>
      <c r="M4070" s="1">
        <v>3.3012703773647123E-2</v>
      </c>
      <c r="N4070" s="1">
        <v>1.6614564310534869</v>
      </c>
      <c r="O4070" s="1"/>
      <c r="P4070" s="1">
        <v>5.3035138452707038</v>
      </c>
      <c r="Q4070" s="1">
        <v>9.787135673114296</v>
      </c>
      <c r="R4070" s="1">
        <v>0.94513184556928165</v>
      </c>
      <c r="S4070" s="1">
        <v>0.37229378322793061</v>
      </c>
      <c r="T4070" s="1">
        <v>3.0193738924985412</v>
      </c>
    </row>
    <row r="4071" spans="1:20" x14ac:dyDescent="0.3">
      <c r="A4071" s="25">
        <v>42531</v>
      </c>
      <c r="B4071" s="1">
        <v>3.115405351092972</v>
      </c>
      <c r="C4071" s="1">
        <v>0.37165857736647478</v>
      </c>
      <c r="D4071" s="1">
        <v>0.8629295255731364</v>
      </c>
      <c r="E4071" s="1">
        <v>1.7025901542339179</v>
      </c>
      <c r="F4071" s="1">
        <v>7.5140444907834194</v>
      </c>
      <c r="G4071" s="1">
        <v>22.306400844526351</v>
      </c>
      <c r="H4071" s="1">
        <v>1.306996756232041</v>
      </c>
      <c r="I4071" s="1">
        <v>5.515304467297609</v>
      </c>
      <c r="J4071" s="1">
        <v>0.69749144211920744</v>
      </c>
      <c r="K4071" s="1">
        <v>23.294932008359439</v>
      </c>
      <c r="L4071" s="1">
        <v>18.333900347949971</v>
      </c>
      <c r="M4071" s="1">
        <v>3.2219194711047491E-2</v>
      </c>
      <c r="N4071" s="1">
        <v>1.593898346058007</v>
      </c>
      <c r="O4071" s="1"/>
      <c r="P4071" s="1">
        <v>5.0712707524246827</v>
      </c>
      <c r="Q4071" s="1">
        <v>9.6658791249436362</v>
      </c>
      <c r="R4071" s="1">
        <v>0.92503829554602479</v>
      </c>
      <c r="S4071" s="1">
        <v>0.37229378322793061</v>
      </c>
      <c r="T4071" s="1">
        <v>2.9191966922622732</v>
      </c>
    </row>
    <row r="4072" spans="1:20" x14ac:dyDescent="0.3">
      <c r="A4072" s="25">
        <v>42534</v>
      </c>
      <c r="B4072" s="1">
        <v>3.1533624575691408</v>
      </c>
      <c r="C4072" s="1">
        <v>0.36370896183712842</v>
      </c>
      <c r="D4072" s="1">
        <v>0.86791785081160711</v>
      </c>
      <c r="E4072" s="1">
        <v>1.698873436283316</v>
      </c>
      <c r="F4072" s="1">
        <v>7.6032062351725882</v>
      </c>
      <c r="G4072" s="1">
        <v>22.448191198868141</v>
      </c>
      <c r="H4072" s="1">
        <v>1.303855815189044</v>
      </c>
      <c r="I4072" s="1">
        <v>5.5614126510533932</v>
      </c>
      <c r="J4072" s="1">
        <v>0.68587955327731442</v>
      </c>
      <c r="K4072" s="1">
        <v>23.24121439068352</v>
      </c>
      <c r="L4072" s="1">
        <v>18.519038923879279</v>
      </c>
      <c r="M4072" s="1">
        <v>3.2581887702000663E-2</v>
      </c>
      <c r="N4072" s="1">
        <v>1.5951442533590789</v>
      </c>
      <c r="O4072" s="1"/>
      <c r="P4072" s="1">
        <v>5.1327448139293006</v>
      </c>
      <c r="Q4072" s="1">
        <v>9.9291790581868522</v>
      </c>
      <c r="R4072" s="1">
        <v>0.92152782735647421</v>
      </c>
      <c r="S4072" s="1">
        <v>0.37229378322793061</v>
      </c>
      <c r="T4072" s="1">
        <v>2.9332545776727881</v>
      </c>
    </row>
    <row r="4073" spans="1:20" x14ac:dyDescent="0.3">
      <c r="A4073" s="25">
        <v>42535</v>
      </c>
      <c r="B4073" s="1">
        <v>3.1068340044120868</v>
      </c>
      <c r="C4073" s="1">
        <v>0.35458659292970618</v>
      </c>
      <c r="D4073" s="1">
        <v>0.85172358117110147</v>
      </c>
      <c r="E4073" s="1">
        <v>1.6650777929286611</v>
      </c>
      <c r="F4073" s="1">
        <v>7.3617834997964966</v>
      </c>
      <c r="G4073" s="1">
        <v>21.930904843756711</v>
      </c>
      <c r="H4073" s="1">
        <v>1.298764315031993</v>
      </c>
      <c r="I4073" s="1">
        <v>5.45399282567237</v>
      </c>
      <c r="J4073" s="1">
        <v>0.67962940015000584</v>
      </c>
      <c r="K4073" s="1">
        <v>23.015219008034101</v>
      </c>
      <c r="L4073" s="1">
        <v>18.174652555112399</v>
      </c>
      <c r="M4073" s="1">
        <v>3.165283240963318E-2</v>
      </c>
      <c r="N4073" s="1">
        <v>1.5488770064389361</v>
      </c>
      <c r="O4073" s="1"/>
      <c r="P4073" s="1">
        <v>4.9949276964365827</v>
      </c>
      <c r="Q4073" s="1">
        <v>9.5827317775671812</v>
      </c>
      <c r="R4073" s="1">
        <v>0.89818612722572333</v>
      </c>
      <c r="S4073" s="1">
        <v>0.37229378322793061</v>
      </c>
      <c r="T4073" s="1">
        <v>2.8734790313053922</v>
      </c>
    </row>
    <row r="4074" spans="1:20" x14ac:dyDescent="0.3">
      <c r="A4074" s="25">
        <v>42536</v>
      </c>
      <c r="B4074" s="1">
        <v>3.1071283756803232</v>
      </c>
      <c r="C4074" s="1">
        <v>0.35574163111804907</v>
      </c>
      <c r="D4074" s="1">
        <v>0.86630273420486426</v>
      </c>
      <c r="E4074" s="1">
        <v>1.6832065726397889</v>
      </c>
      <c r="F4074" s="1">
        <v>7.6202198948219868</v>
      </c>
      <c r="G4074" s="1">
        <v>21.785354726664771</v>
      </c>
      <c r="H4074" s="1">
        <v>1.272320795064207</v>
      </c>
      <c r="I4074" s="1">
        <v>5.3501518489534163</v>
      </c>
      <c r="J4074" s="1">
        <v>0.68141033998896083</v>
      </c>
      <c r="K4074" s="1">
        <v>23.34021268205634</v>
      </c>
      <c r="L4074" s="1">
        <v>18.13424849909838</v>
      </c>
      <c r="M4074" s="1">
        <v>3.168168968623284E-2</v>
      </c>
      <c r="N4074" s="1">
        <v>1.57957941849589</v>
      </c>
      <c r="O4074" s="1"/>
      <c r="P4074" s="1">
        <v>4.9851932805320622</v>
      </c>
      <c r="Q4074" s="1">
        <v>9.6797370160574854</v>
      </c>
      <c r="R4074" s="1">
        <v>0.91462415313104717</v>
      </c>
      <c r="S4074" s="1">
        <v>0.37229378322793061</v>
      </c>
      <c r="T4074" s="1">
        <v>2.889190785587731</v>
      </c>
    </row>
    <row r="4075" spans="1:20" x14ac:dyDescent="0.3">
      <c r="A4075" s="25">
        <v>42537</v>
      </c>
      <c r="B4075" s="1">
        <v>3.153977205285472</v>
      </c>
      <c r="C4075" s="1">
        <v>0.35723138532322529</v>
      </c>
      <c r="D4075" s="1">
        <v>0.87332468315790368</v>
      </c>
      <c r="E4075" s="1">
        <v>1.6987530938711219</v>
      </c>
      <c r="F4075" s="1">
        <v>7.6864299544168029</v>
      </c>
      <c r="G4075" s="1">
        <v>21.782030642842638</v>
      </c>
      <c r="H4075" s="1">
        <v>1.2819386585060939</v>
      </c>
      <c r="I4075" s="1">
        <v>5.4105003188649947</v>
      </c>
      <c r="J4075" s="1">
        <v>0.70043017986691181</v>
      </c>
      <c r="K4075" s="1">
        <v>23.58471754315222</v>
      </c>
      <c r="L4075" s="1">
        <v>18.414807260604459</v>
      </c>
      <c r="M4075" s="1">
        <v>3.1534316493330737E-2</v>
      </c>
      <c r="N4075" s="1">
        <v>1.589348216611481</v>
      </c>
      <c r="O4075" s="1"/>
      <c r="P4075" s="1">
        <v>5.1926679790663339</v>
      </c>
      <c r="Q4075" s="1">
        <v>9.8391027652534735</v>
      </c>
      <c r="R4075" s="1">
        <v>0.92398482109719715</v>
      </c>
      <c r="S4075" s="1">
        <v>0.37229378322793061</v>
      </c>
      <c r="T4075" s="1">
        <v>2.918546958062628</v>
      </c>
    </row>
    <row r="4076" spans="1:20" x14ac:dyDescent="0.3">
      <c r="A4076" s="25">
        <v>42538</v>
      </c>
      <c r="B4076" s="1">
        <v>3.1896358357492489</v>
      </c>
      <c r="C4076" s="1">
        <v>0.35380614389451698</v>
      </c>
      <c r="D4076" s="1">
        <v>0.86671727181254687</v>
      </c>
      <c r="E4076" s="1">
        <v>1.7222094335915561</v>
      </c>
      <c r="F4076" s="1">
        <v>7.7217270622556056</v>
      </c>
      <c r="G4076" s="1">
        <v>21.76439664122876</v>
      </c>
      <c r="H4076" s="1">
        <v>1.2823218457937431</v>
      </c>
      <c r="I4076" s="1">
        <v>5.2812382070714321</v>
      </c>
      <c r="J4076" s="1">
        <v>0.69521726521301153</v>
      </c>
      <c r="K4076" s="1">
        <v>23.436493331716701</v>
      </c>
      <c r="L4076" s="1">
        <v>18.342903226501029</v>
      </c>
      <c r="M4076" s="1">
        <v>3.1499425071177832E-2</v>
      </c>
      <c r="N4076" s="1">
        <v>1.6482982693325099</v>
      </c>
      <c r="O4076" s="1"/>
      <c r="P4076" s="1">
        <v>5.1169347530751388</v>
      </c>
      <c r="Q4076" s="1">
        <v>9.6450922880417433</v>
      </c>
      <c r="R4076" s="1">
        <v>0.91980949425759762</v>
      </c>
      <c r="S4076" s="1">
        <v>0.37229378322793061</v>
      </c>
      <c r="T4076" s="1">
        <v>2.925753101004152</v>
      </c>
    </row>
    <row r="4077" spans="1:20" x14ac:dyDescent="0.3">
      <c r="A4077" s="25">
        <v>42541</v>
      </c>
      <c r="B4077" s="1">
        <v>3.2153729386371812</v>
      </c>
      <c r="C4077" s="1">
        <v>0.36685371345071022</v>
      </c>
      <c r="D4077" s="1">
        <v>0.88441044479872077</v>
      </c>
      <c r="E4077" s="1">
        <v>1.760936110416546</v>
      </c>
      <c r="F4077" s="1">
        <v>7.8404943013397714</v>
      </c>
      <c r="G4077" s="1">
        <v>21.756134558016822</v>
      </c>
      <c r="H4077" s="1">
        <v>1.3101861500446981</v>
      </c>
      <c r="I4077" s="1">
        <v>5.3379534006124922</v>
      </c>
      <c r="J4077" s="1">
        <v>0.72386207802539626</v>
      </c>
      <c r="K4077" s="1">
        <v>23.87549728551075</v>
      </c>
      <c r="L4077" s="1">
        <v>18.680956003979901</v>
      </c>
      <c r="M4077" s="1">
        <v>3.2248012702398639E-2</v>
      </c>
      <c r="N4077" s="1">
        <v>1.687416448558497</v>
      </c>
      <c r="O4077" s="1"/>
      <c r="P4077" s="1">
        <v>5.1240744532638054</v>
      </c>
      <c r="Q4077" s="1">
        <v>9.6381633424848179</v>
      </c>
      <c r="R4077" s="1">
        <v>0.93723912968898282</v>
      </c>
      <c r="S4077" s="1">
        <v>0.37229378322793061</v>
      </c>
      <c r="T4077" s="1">
        <v>2.9727702303603252</v>
      </c>
    </row>
    <row r="4078" spans="1:20" x14ac:dyDescent="0.3">
      <c r="A4078" s="25">
        <v>42542</v>
      </c>
      <c r="B4078" s="1">
        <v>3.2450673892746131</v>
      </c>
      <c r="C4078" s="1">
        <v>0.37424138038548688</v>
      </c>
      <c r="D4078" s="1">
        <v>0.88895698840648596</v>
      </c>
      <c r="E4078" s="1">
        <v>1.795129805322462</v>
      </c>
      <c r="F4078" s="1">
        <v>7.8373458494890702</v>
      </c>
      <c r="G4078" s="1">
        <v>21.822390683685011</v>
      </c>
      <c r="H4078" s="1">
        <v>1.370216572747915</v>
      </c>
      <c r="I4078" s="1">
        <v>5.3563765675915569</v>
      </c>
      <c r="J4078" s="1">
        <v>0.73812320866137049</v>
      </c>
      <c r="K4078" s="1">
        <v>24.15148155386607</v>
      </c>
      <c r="L4078" s="1">
        <v>18.685502928931299</v>
      </c>
      <c r="M4078" s="1">
        <v>3.2840577729540243E-2</v>
      </c>
      <c r="N4078" s="1">
        <v>1.7283835796222711</v>
      </c>
      <c r="O4078" s="1"/>
      <c r="P4078" s="1">
        <v>5.2414016513475472</v>
      </c>
      <c r="Q4078" s="1">
        <v>9.7490264723200948</v>
      </c>
      <c r="R4078" s="1">
        <v>0.93695198455199802</v>
      </c>
      <c r="S4078" s="1">
        <v>0.37229378322793061</v>
      </c>
      <c r="T4078" s="1">
        <v>3.0027761370348669</v>
      </c>
    </row>
    <row r="4079" spans="1:20" x14ac:dyDescent="0.3">
      <c r="A4079" s="25">
        <v>42543</v>
      </c>
      <c r="B4079" s="1">
        <v>3.2595797528023169</v>
      </c>
      <c r="C4079" s="1">
        <v>0.36904761492716393</v>
      </c>
      <c r="D4079" s="1">
        <v>0.87172940872406213</v>
      </c>
      <c r="E4079" s="1">
        <v>1.756262404054511</v>
      </c>
      <c r="F4079" s="1">
        <v>7.9706541137850886</v>
      </c>
      <c r="G4079" s="1">
        <v>21.289996878033509</v>
      </c>
      <c r="H4079" s="1">
        <v>1.3322907544375679</v>
      </c>
      <c r="I4079" s="1">
        <v>5.1867334944069681</v>
      </c>
      <c r="J4079" s="1">
        <v>0.72256115600068982</v>
      </c>
      <c r="K4079" s="1">
        <v>23.8225864460229</v>
      </c>
      <c r="L4079" s="1">
        <v>18.520332865438441</v>
      </c>
      <c r="M4079" s="1">
        <v>3.2409200731901809E-2</v>
      </c>
      <c r="N4079" s="1">
        <v>1.6867054247452731</v>
      </c>
      <c r="O4079" s="1"/>
      <c r="P4079" s="1">
        <v>5.213357523673837</v>
      </c>
      <c r="Q4079" s="1">
        <v>9.7628843634339386</v>
      </c>
      <c r="R4079" s="1">
        <v>0.94063279139941702</v>
      </c>
      <c r="S4079" s="1">
        <v>0.37229378322793061</v>
      </c>
      <c r="T4079" s="1">
        <v>2.9625516834022618</v>
      </c>
    </row>
    <row r="4080" spans="1:20" x14ac:dyDescent="0.3">
      <c r="A4080" s="25">
        <v>42544</v>
      </c>
      <c r="B4080" s="1">
        <v>3.305893778501285</v>
      </c>
      <c r="C4080" s="1">
        <v>0.37816869632448169</v>
      </c>
      <c r="D4080" s="1">
        <v>0.89729119324904183</v>
      </c>
      <c r="E4080" s="1">
        <v>1.7971514185725701</v>
      </c>
      <c r="F4080" s="1">
        <v>8.4096153277477015</v>
      </c>
      <c r="G4080" s="1">
        <v>21.73258108718991</v>
      </c>
      <c r="H4080" s="1">
        <v>1.3799373249264939</v>
      </c>
      <c r="I4080" s="1">
        <v>5.3172903118256123</v>
      </c>
      <c r="J4080" s="1">
        <v>0.74375674152069216</v>
      </c>
      <c r="K4080" s="1">
        <v>24.306398657177009</v>
      </c>
      <c r="L4080" s="1">
        <v>19.159404033559252</v>
      </c>
      <c r="M4080" s="1">
        <v>3.3146122516833861E-2</v>
      </c>
      <c r="N4080" s="1">
        <v>1.737594682180537</v>
      </c>
      <c r="O4080" s="1"/>
      <c r="P4080" s="1">
        <v>5.2935685948661861</v>
      </c>
      <c r="Q4080" s="1">
        <v>9.8910698571615203</v>
      </c>
      <c r="R4080" s="1">
        <v>0.95686865197048998</v>
      </c>
      <c r="S4080" s="1">
        <v>0.37229378322793061</v>
      </c>
      <c r="T4080" s="1">
        <v>3.045422327229788</v>
      </c>
    </row>
    <row r="4081" spans="1:20" x14ac:dyDescent="0.3">
      <c r="A4081" s="25">
        <v>42545</v>
      </c>
      <c r="B4081" s="1">
        <v>3.247476456205685</v>
      </c>
      <c r="C4081" s="1">
        <v>0.35906057341638781</v>
      </c>
      <c r="D4081" s="1">
        <v>0.87801928580943667</v>
      </c>
      <c r="E4081" s="1">
        <v>1.7680554200519281</v>
      </c>
      <c r="F4081" s="1">
        <v>7.7046722812624537</v>
      </c>
      <c r="G4081" s="1">
        <v>21.420758686360141</v>
      </c>
      <c r="H4081" s="1">
        <v>1.3901228814904749</v>
      </c>
      <c r="I4081" s="1">
        <v>5.1078561118394914</v>
      </c>
      <c r="J4081" s="1">
        <v>0.72619689592790437</v>
      </c>
      <c r="K4081" s="1">
        <v>23.85320521776049</v>
      </c>
      <c r="L4081" s="1">
        <v>18.6070380878684</v>
      </c>
      <c r="M4081" s="1">
        <v>3.2128252713022318E-2</v>
      </c>
      <c r="N4081" s="1">
        <v>1.6703435598311409</v>
      </c>
      <c r="O4081" s="1"/>
      <c r="P4081" s="1">
        <v>5.1688143996107074</v>
      </c>
      <c r="Q4081" s="1">
        <v>9.6935949074024546</v>
      </c>
      <c r="R4081" s="1">
        <v>0.93728887520751158</v>
      </c>
      <c r="S4081" s="1">
        <v>0.37229378322793061</v>
      </c>
      <c r="T4081" s="1">
        <v>2.9595392793857229</v>
      </c>
    </row>
    <row r="4082" spans="1:20" x14ac:dyDescent="0.3">
      <c r="A4082" s="25">
        <v>42548</v>
      </c>
      <c r="B4082" s="1">
        <v>3.237578445943305</v>
      </c>
      <c r="C4082" s="1">
        <v>0.35196807822086013</v>
      </c>
      <c r="D4082" s="1">
        <v>0.87332565230074399</v>
      </c>
      <c r="E4082" s="1">
        <v>1.7501620809600751</v>
      </c>
      <c r="F4082" s="1">
        <v>7.5458329986698747</v>
      </c>
      <c r="G4082" s="1">
        <v>21.573372184109441</v>
      </c>
      <c r="H4082" s="1">
        <v>1.3728688413571251</v>
      </c>
      <c r="I4082" s="1">
        <v>5.0082930237936436</v>
      </c>
      <c r="J4082" s="1">
        <v>0.71663675141476058</v>
      </c>
      <c r="K4082" s="1">
        <v>23.582544624404111</v>
      </c>
      <c r="L4082" s="1">
        <v>17.99597409815954</v>
      </c>
      <c r="M4082" s="1">
        <v>3.1733582379973549E-2</v>
      </c>
      <c r="N4082" s="1">
        <v>1.6052123844123489</v>
      </c>
      <c r="O4082" s="1"/>
      <c r="P4082" s="1">
        <v>5.0864131790196323</v>
      </c>
      <c r="Q4082" s="1">
        <v>9.7074527985163002</v>
      </c>
      <c r="R4082" s="1">
        <v>0.94148742239907601</v>
      </c>
      <c r="S4082" s="1">
        <v>0.37229378322793061</v>
      </c>
      <c r="T4082" s="1">
        <v>2.908741878322521</v>
      </c>
    </row>
    <row r="4083" spans="1:20" x14ac:dyDescent="0.3">
      <c r="A4083" s="25">
        <v>42549</v>
      </c>
      <c r="B4083" s="1">
        <v>3.3216121120643169</v>
      </c>
      <c r="C4083" s="1">
        <v>0.35565476630765491</v>
      </c>
      <c r="D4083" s="1">
        <v>0.88858677601537062</v>
      </c>
      <c r="E4083" s="1">
        <v>1.7645300034394971</v>
      </c>
      <c r="F4083" s="1">
        <v>7.8443243077586784</v>
      </c>
      <c r="G4083" s="1">
        <v>21.505144729812489</v>
      </c>
      <c r="H4083" s="1">
        <v>1.34784270782938</v>
      </c>
      <c r="I4083" s="1">
        <v>4.8478998050669571</v>
      </c>
      <c r="J4083" s="1">
        <v>0.72669076705991209</v>
      </c>
      <c r="K4083" s="1">
        <v>23.958339248357191</v>
      </c>
      <c r="L4083" s="1">
        <v>18.510354569945559</v>
      </c>
      <c r="M4083" s="1">
        <v>3.2734578999740922E-2</v>
      </c>
      <c r="N4083" s="1">
        <v>1.656148348817821</v>
      </c>
      <c r="O4083" s="1"/>
      <c r="P4083" s="1">
        <v>4.9778599198156197</v>
      </c>
      <c r="Q4083" s="1">
        <v>9.9291790581868522</v>
      </c>
      <c r="R4083" s="1">
        <v>0.87715121796601048</v>
      </c>
      <c r="S4083" s="1">
        <v>0.37229378322793061</v>
      </c>
      <c r="T4083" s="1">
        <v>2.953691671588913</v>
      </c>
    </row>
    <row r="4084" spans="1:20" x14ac:dyDescent="0.3">
      <c r="A4084" s="25">
        <v>42550</v>
      </c>
      <c r="B4084" s="1">
        <v>3.3932026461097222</v>
      </c>
      <c r="C4084" s="1">
        <v>0.36840659653570917</v>
      </c>
      <c r="D4084" s="1">
        <v>0.92514093365616279</v>
      </c>
      <c r="E4084" s="1">
        <v>1.807248324041391</v>
      </c>
      <c r="F4084" s="1">
        <v>8.0039539361629117</v>
      </c>
      <c r="G4084" s="1">
        <v>22.11709490414594</v>
      </c>
      <c r="H4084" s="1">
        <v>1.3756350307790659</v>
      </c>
      <c r="I4084" s="1">
        <v>4.8113540637062187</v>
      </c>
      <c r="J4084" s="1">
        <v>0.74650415227163214</v>
      </c>
      <c r="K4084" s="1">
        <v>24.337712557340129</v>
      </c>
      <c r="L4084" s="1">
        <v>18.943291217529239</v>
      </c>
      <c r="M4084" s="1">
        <v>3.3693953534405068E-2</v>
      </c>
      <c r="N4084" s="1">
        <v>1.691765736144254</v>
      </c>
      <c r="O4084" s="1"/>
      <c r="P4084" s="1">
        <v>5.0083882844274177</v>
      </c>
      <c r="Q4084" s="1">
        <v>10.04697113334792</v>
      </c>
      <c r="R4084" s="1">
        <v>0.78722503750602846</v>
      </c>
      <c r="S4084" s="1">
        <v>0.37229378322793061</v>
      </c>
      <c r="T4084" s="1">
        <v>3.0124630832841279</v>
      </c>
    </row>
    <row r="4085" spans="1:20" x14ac:dyDescent="0.3">
      <c r="A4085" s="25">
        <v>42551</v>
      </c>
      <c r="B4085" s="1">
        <v>3.4140649412736952</v>
      </c>
      <c r="C4085" s="1">
        <v>0.37363806437048291</v>
      </c>
      <c r="D4085" s="1">
        <v>0.9283852868829906</v>
      </c>
      <c r="E4085" s="1">
        <v>1.832212381758912</v>
      </c>
      <c r="F4085" s="1">
        <v>8.1596658113142642</v>
      </c>
      <c r="G4085" s="1">
        <v>22.18460427547922</v>
      </c>
      <c r="H4085" s="1">
        <v>1.3701683520651069</v>
      </c>
      <c r="I4085" s="1">
        <v>4.8114811158037636</v>
      </c>
      <c r="J4085" s="1">
        <v>0.74241561603910533</v>
      </c>
      <c r="K4085" s="1">
        <v>24.850426268382609</v>
      </c>
      <c r="L4085" s="1">
        <v>19.287549341709571</v>
      </c>
      <c r="M4085" s="1">
        <v>3.3944442953601522E-2</v>
      </c>
      <c r="N4085" s="1">
        <v>1.6858249898810509</v>
      </c>
      <c r="O4085" s="1"/>
      <c r="P4085" s="1">
        <v>5.004825271390871</v>
      </c>
      <c r="Q4085" s="1">
        <v>10.07468691580674</v>
      </c>
      <c r="R4085" s="1">
        <v>0.82098711476575348</v>
      </c>
      <c r="S4085" s="1">
        <v>0.37229378322793061</v>
      </c>
      <c r="T4085" s="1">
        <v>3.0434731246308502</v>
      </c>
    </row>
    <row r="4086" spans="1:20" x14ac:dyDescent="0.3">
      <c r="A4086" s="25">
        <v>42552</v>
      </c>
      <c r="B4086" s="1">
        <v>3.4112828495260299</v>
      </c>
      <c r="C4086" s="1">
        <v>0.37431903577853631</v>
      </c>
      <c r="D4086" s="1">
        <v>0.93051492593185481</v>
      </c>
      <c r="E4086" s="1">
        <v>1.859489059288447</v>
      </c>
      <c r="F4086" s="1">
        <v>8.3996902293685043</v>
      </c>
      <c r="G4086" s="1">
        <v>22.4060858960327</v>
      </c>
      <c r="H4086" s="1">
        <v>1.4304985720432279</v>
      </c>
      <c r="I4086" s="1">
        <v>5.1142442609658509</v>
      </c>
      <c r="J4086" s="1">
        <v>0.74435487422931146</v>
      </c>
      <c r="K4086" s="1">
        <v>24.78884391544943</v>
      </c>
      <c r="L4086" s="1">
        <v>19.581624771192509</v>
      </c>
      <c r="M4086" s="1">
        <v>3.418917384006958E-2</v>
      </c>
      <c r="N4086" s="1">
        <v>1.72865160497425</v>
      </c>
      <c r="O4086" s="1"/>
      <c r="P4086" s="1">
        <v>5.0274154407589098</v>
      </c>
      <c r="Q4086" s="1">
        <v>10.0608290246929</v>
      </c>
      <c r="R4086" s="1">
        <v>0.82066059665808355</v>
      </c>
      <c r="S4086" s="1">
        <v>0.37229378322793061</v>
      </c>
      <c r="T4086" s="1">
        <v>3.085233313644435</v>
      </c>
    </row>
    <row r="4087" spans="1:20" x14ac:dyDescent="0.3">
      <c r="A4087" s="25">
        <v>42555</v>
      </c>
      <c r="B4087" s="1">
        <v>3.5098202042198881</v>
      </c>
      <c r="C4087" s="1">
        <v>0.37979184639887947</v>
      </c>
      <c r="D4087" s="1">
        <v>0.93441275784672262</v>
      </c>
      <c r="E4087" s="1">
        <v>1.8692774585279051</v>
      </c>
      <c r="F4087" s="1">
        <v>8.6112941958392764</v>
      </c>
      <c r="G4087" s="1">
        <v>22.677420026242139</v>
      </c>
      <c r="H4087" s="1">
        <v>1.409111308296787</v>
      </c>
      <c r="I4087" s="1">
        <v>5.1395873063863684</v>
      </c>
      <c r="J4087" s="1">
        <v>0.75127670829958026</v>
      </c>
      <c r="K4087" s="1">
        <v>24.79880145744325</v>
      </c>
      <c r="L4087" s="1">
        <v>19.620228113331521</v>
      </c>
      <c r="M4087" s="1">
        <v>3.4025397828560643E-2</v>
      </c>
      <c r="N4087" s="1">
        <v>1.7289248641010431</v>
      </c>
      <c r="O4087" s="1"/>
      <c r="P4087" s="1">
        <v>5.1194762623677663</v>
      </c>
      <c r="Q4087" s="1">
        <v>10.06775797024982</v>
      </c>
      <c r="R4087" s="1">
        <v>0.83983029130677544</v>
      </c>
      <c r="S4087" s="1">
        <v>0.37229378322793061</v>
      </c>
      <c r="T4087" s="1">
        <v>3.1050206733609151</v>
      </c>
    </row>
    <row r="4088" spans="1:20" x14ac:dyDescent="0.3">
      <c r="A4088" s="25">
        <v>42556</v>
      </c>
      <c r="B4088" s="1">
        <v>3.545078617196233</v>
      </c>
      <c r="C4088" s="1">
        <v>0.37961759474821521</v>
      </c>
      <c r="D4088" s="1">
        <v>0.94125581054328478</v>
      </c>
      <c r="E4088" s="1">
        <v>1.869876760665298</v>
      </c>
      <c r="F4088" s="1">
        <v>8.1732917485838819</v>
      </c>
      <c r="G4088" s="1">
        <v>22.610104435784049</v>
      </c>
      <c r="H4088" s="1">
        <v>1.386989771012624</v>
      </c>
      <c r="I4088" s="1">
        <v>5.0804944996172328</v>
      </c>
      <c r="J4088" s="1">
        <v>0.72900359350382049</v>
      </c>
      <c r="K4088" s="1">
        <v>24.527695267098331</v>
      </c>
      <c r="L4088" s="1">
        <v>19.50674338554964</v>
      </c>
      <c r="M4088" s="1">
        <v>3.4136820641692857E-2</v>
      </c>
      <c r="N4088" s="1">
        <v>1.6602694277440719</v>
      </c>
      <c r="O4088" s="1"/>
      <c r="P4088" s="1">
        <v>4.9955651631942803</v>
      </c>
      <c r="Q4088" s="1">
        <v>9.9880750956518227</v>
      </c>
      <c r="R4088" s="1">
        <v>0.82724480521579891</v>
      </c>
      <c r="S4088" s="1">
        <v>0.37229378322793061</v>
      </c>
      <c r="T4088" s="1">
        <v>3.0621382161843052</v>
      </c>
    </row>
    <row r="4089" spans="1:20" x14ac:dyDescent="0.3">
      <c r="A4089" s="25">
        <v>42557</v>
      </c>
      <c r="B4089" s="1">
        <v>3.5196246949493699</v>
      </c>
      <c r="C4089" s="1">
        <v>0.37821591433744761</v>
      </c>
      <c r="D4089" s="1">
        <v>0.92079130623330296</v>
      </c>
      <c r="E4089" s="1">
        <v>1.8687924700876239</v>
      </c>
      <c r="F4089" s="1">
        <v>8.3547771140145759</v>
      </c>
      <c r="G4089" s="1">
        <v>22.660390192581509</v>
      </c>
      <c r="H4089" s="1">
        <v>1.3545350526834801</v>
      </c>
      <c r="I4089" s="1">
        <v>5.0089477372073787</v>
      </c>
      <c r="J4089" s="1">
        <v>0.72124566602945361</v>
      </c>
      <c r="K4089" s="1">
        <v>24.381355371483131</v>
      </c>
      <c r="L4089" s="1">
        <v>19.530498536916269</v>
      </c>
      <c r="M4089" s="1">
        <v>3.3882687684460053E-2</v>
      </c>
      <c r="N4089" s="1">
        <v>1.6875987350529451</v>
      </c>
      <c r="O4089" s="1"/>
      <c r="P4089" s="1">
        <v>5.004473449198791</v>
      </c>
      <c r="Q4089" s="1">
        <v>10.0781513885852</v>
      </c>
      <c r="R4089" s="1">
        <v>0.82116863851487643</v>
      </c>
      <c r="S4089" s="1">
        <v>0.37229378322793061</v>
      </c>
      <c r="T4089" s="1">
        <v>3.0656231541642218</v>
      </c>
    </row>
    <row r="4090" spans="1:20" x14ac:dyDescent="0.3">
      <c r="A4090" s="25">
        <v>42558</v>
      </c>
      <c r="B4090" s="1">
        <v>3.5221957261411321</v>
      </c>
      <c r="C4090" s="1">
        <v>0.37639128591055371</v>
      </c>
      <c r="D4090" s="1">
        <v>0.9265387269927472</v>
      </c>
      <c r="E4090" s="1">
        <v>1.8656981874287739</v>
      </c>
      <c r="F4090" s="1">
        <v>8.1319600890501764</v>
      </c>
      <c r="G4090" s="1">
        <v>22.606520006410001</v>
      </c>
      <c r="H4090" s="1">
        <v>1.356431671930215</v>
      </c>
      <c r="I4090" s="1">
        <v>4.8564540221670232</v>
      </c>
      <c r="J4090" s="1">
        <v>0.72882451238955159</v>
      </c>
      <c r="K4090" s="1">
        <v>24.59628729298684</v>
      </c>
      <c r="L4090" s="1">
        <v>19.636366052543089</v>
      </c>
      <c r="M4090" s="1">
        <v>3.4760254490291603E-2</v>
      </c>
      <c r="N4090" s="1">
        <v>1.7062185714374121</v>
      </c>
      <c r="O4090" s="1"/>
      <c r="P4090" s="1">
        <v>5.0058898530590312</v>
      </c>
      <c r="Q4090" s="1">
        <v>9.835638292475009</v>
      </c>
      <c r="R4090" s="1">
        <v>0.84341648450176465</v>
      </c>
      <c r="S4090" s="1">
        <v>0.37229378322793061</v>
      </c>
      <c r="T4090" s="1">
        <v>3.0722976963969448</v>
      </c>
    </row>
    <row r="4091" spans="1:20" x14ac:dyDescent="0.3">
      <c r="A4091" s="25">
        <v>42559</v>
      </c>
      <c r="B4091" s="1">
        <v>3.566583372592155</v>
      </c>
      <c r="C4091" s="1">
        <v>0.38197500120958278</v>
      </c>
      <c r="D4091" s="1">
        <v>0.93953953147206437</v>
      </c>
      <c r="E4091" s="1">
        <v>1.914201899772215</v>
      </c>
      <c r="F4091" s="1">
        <v>8.2928575928589137</v>
      </c>
      <c r="G4091" s="1">
        <v>22.966108056610629</v>
      </c>
      <c r="H4091" s="1">
        <v>1.4090449575957249</v>
      </c>
      <c r="I4091" s="1">
        <v>4.6886504536623113</v>
      </c>
      <c r="J4091" s="1">
        <v>0.74996089700285096</v>
      </c>
      <c r="K4091" s="1">
        <v>25.22780924576745</v>
      </c>
      <c r="L4091" s="1">
        <v>20.165564315080779</v>
      </c>
      <c r="M4091" s="1">
        <v>3.5349559568878947E-2</v>
      </c>
      <c r="N4091" s="1">
        <v>1.7449088795674821</v>
      </c>
      <c r="O4091" s="1"/>
      <c r="P4091" s="1">
        <v>5.0599334315408369</v>
      </c>
      <c r="Q4091" s="1">
        <v>10.192478991198939</v>
      </c>
      <c r="R4091" s="1">
        <v>0.86428127742123118</v>
      </c>
      <c r="S4091" s="1">
        <v>0.37229378322793061</v>
      </c>
      <c r="T4091" s="1">
        <v>3.138806851742487</v>
      </c>
    </row>
    <row r="4092" spans="1:20" x14ac:dyDescent="0.3">
      <c r="A4092" s="25">
        <v>42562</v>
      </c>
      <c r="B4092" s="1">
        <v>3.665662882122759</v>
      </c>
      <c r="C4092" s="1">
        <v>0.38926893195400009</v>
      </c>
      <c r="D4092" s="1">
        <v>0.92517335683826563</v>
      </c>
      <c r="E4092" s="1">
        <v>1.9489502378782679</v>
      </c>
      <c r="F4092" s="1">
        <v>8.5768270876798454</v>
      </c>
      <c r="G4092" s="1">
        <v>23.045732251761361</v>
      </c>
      <c r="H4092" s="1">
        <v>1.416971839667579</v>
      </c>
      <c r="I4092" s="1">
        <v>4.7444550563737327</v>
      </c>
      <c r="J4092" s="1">
        <v>0.75412053397890522</v>
      </c>
      <c r="K4092" s="1">
        <v>25.457265217206459</v>
      </c>
      <c r="L4092" s="1">
        <v>20.44252344242134</v>
      </c>
      <c r="M4092" s="1">
        <v>3.6105959164311523E-2</v>
      </c>
      <c r="N4092" s="1">
        <v>1.8079130331064961</v>
      </c>
      <c r="O4092" s="1"/>
      <c r="P4092" s="1">
        <v>4.9955661443700183</v>
      </c>
      <c r="Q4092" s="1">
        <v>10.424598669204871</v>
      </c>
      <c r="R4092" s="1">
        <v>0.87094842366904857</v>
      </c>
      <c r="S4092" s="1">
        <v>0.37229378322793061</v>
      </c>
      <c r="T4092" s="1">
        <v>3.1872415829887948</v>
      </c>
    </row>
    <row r="4093" spans="1:20" x14ac:dyDescent="0.3">
      <c r="A4093" s="25">
        <v>42563</v>
      </c>
      <c r="B4093" s="1">
        <v>3.6619116541005239</v>
      </c>
      <c r="C4093" s="1">
        <v>0.38355394774229479</v>
      </c>
      <c r="D4093" s="1">
        <v>0.91667015418920139</v>
      </c>
      <c r="E4093" s="1">
        <v>1.9675018347429969</v>
      </c>
      <c r="F4093" s="1">
        <v>8.9516319872710035</v>
      </c>
      <c r="G4093" s="1">
        <v>23.109788462196612</v>
      </c>
      <c r="H4093" s="1">
        <v>1.4637639451405959</v>
      </c>
      <c r="I4093" s="1">
        <v>4.7939681407997501</v>
      </c>
      <c r="J4093" s="1">
        <v>0.74600024048696245</v>
      </c>
      <c r="K4093" s="1">
        <v>25.5291726418153</v>
      </c>
      <c r="L4093" s="1">
        <v>20.265609609539869</v>
      </c>
      <c r="M4093" s="1">
        <v>3.5824660392505807E-2</v>
      </c>
      <c r="N4093" s="1">
        <v>1.8446419655965429</v>
      </c>
      <c r="O4093" s="1"/>
      <c r="P4093" s="1">
        <v>5.0175611287627877</v>
      </c>
      <c r="Q4093" s="1">
        <v>10.32412895770498</v>
      </c>
      <c r="R4093" s="1">
        <v>0.87463567666800501</v>
      </c>
      <c r="S4093" s="1">
        <v>0.37229378322793061</v>
      </c>
      <c r="T4093" s="1">
        <v>3.204725339633804</v>
      </c>
    </row>
    <row r="4094" spans="1:20" x14ac:dyDescent="0.3">
      <c r="A4094" s="25">
        <v>42564</v>
      </c>
      <c r="B4094" s="1">
        <v>3.6559627253997582</v>
      </c>
      <c r="C4094" s="1">
        <v>0.38427805645994351</v>
      </c>
      <c r="D4094" s="1">
        <v>0.92711089714181083</v>
      </c>
      <c r="E4094" s="1">
        <v>1.958564900365805</v>
      </c>
      <c r="F4094" s="1">
        <v>9.0684324188034928</v>
      </c>
      <c r="G4094" s="1">
        <v>23.091318309812571</v>
      </c>
      <c r="H4094" s="1">
        <v>1.505446877637862</v>
      </c>
      <c r="I4094" s="1">
        <v>4.8263324064208977</v>
      </c>
      <c r="J4094" s="1">
        <v>0.73527206925978716</v>
      </c>
      <c r="K4094" s="1">
        <v>25.749578321441501</v>
      </c>
      <c r="L4094" s="1">
        <v>20.668857048733791</v>
      </c>
      <c r="M4094" s="1">
        <v>3.6504648878220719E-2</v>
      </c>
      <c r="N4094" s="1">
        <v>1.8200858957878769</v>
      </c>
      <c r="O4094" s="1"/>
      <c r="P4094" s="1">
        <v>5.0226911648972097</v>
      </c>
      <c r="Q4094" s="1">
        <v>10.417669723647951</v>
      </c>
      <c r="R4094" s="1">
        <v>0.88806359607497254</v>
      </c>
      <c r="S4094" s="1">
        <v>0.37229378322793061</v>
      </c>
      <c r="T4094" s="1">
        <v>3.2249261665682392</v>
      </c>
    </row>
    <row r="4095" spans="1:20" x14ac:dyDescent="0.3">
      <c r="A4095" s="25">
        <v>42565</v>
      </c>
      <c r="B4095" s="1">
        <v>3.6956174426400219</v>
      </c>
      <c r="C4095" s="1">
        <v>0.39334744250099879</v>
      </c>
      <c r="D4095" s="1">
        <v>0.95112345380428842</v>
      </c>
      <c r="E4095" s="1">
        <v>1.9838282681529329</v>
      </c>
      <c r="F4095" s="1">
        <v>8.8893757774634405</v>
      </c>
      <c r="G4095" s="1">
        <v>23.092540974303439</v>
      </c>
      <c r="H4095" s="1">
        <v>1.543336361049517</v>
      </c>
      <c r="I4095" s="1">
        <v>4.7838088433261259</v>
      </c>
      <c r="J4095" s="1">
        <v>0.73937450045955189</v>
      </c>
      <c r="K4095" s="1">
        <v>26.426619293884659</v>
      </c>
      <c r="L4095" s="1">
        <v>21.401416007888471</v>
      </c>
      <c r="M4095" s="1">
        <v>3.6549289617450222E-2</v>
      </c>
      <c r="N4095" s="1">
        <v>1.861652510949837</v>
      </c>
      <c r="O4095" s="1"/>
      <c r="P4095" s="1">
        <v>5.0780442934120984</v>
      </c>
      <c r="Q4095" s="1">
        <v>10.480030234122509</v>
      </c>
      <c r="R4095" s="1">
        <v>0.89246648652396965</v>
      </c>
      <c r="S4095" s="1">
        <v>0.37229378322793061</v>
      </c>
      <c r="T4095" s="1">
        <v>3.277023036030732</v>
      </c>
    </row>
    <row r="4096" spans="1:20" x14ac:dyDescent="0.3">
      <c r="A4096" s="25">
        <v>42566</v>
      </c>
      <c r="B4096" s="1">
        <v>3.702220274855037</v>
      </c>
      <c r="C4096" s="1">
        <v>0.40190813951197751</v>
      </c>
      <c r="D4096" s="1">
        <v>0.96550627304608461</v>
      </c>
      <c r="E4096" s="1">
        <v>1.9973881755621481</v>
      </c>
      <c r="F4096" s="1">
        <v>8.9449485781886686</v>
      </c>
      <c r="G4096" s="1">
        <v>23.00817883374696</v>
      </c>
      <c r="H4096" s="1">
        <v>1.562110322963447</v>
      </c>
      <c r="I4096" s="1">
        <v>4.7251168070644569</v>
      </c>
      <c r="J4096" s="1">
        <v>0.75979342155290464</v>
      </c>
      <c r="K4096" s="1">
        <v>26.616190694899139</v>
      </c>
      <c r="L4096" s="1">
        <v>21.404545939332749</v>
      </c>
      <c r="M4096" s="1">
        <v>3.6256774367179168E-2</v>
      </c>
      <c r="N4096" s="1">
        <v>1.8611561495899109</v>
      </c>
      <c r="O4096" s="1"/>
      <c r="P4096" s="1">
        <v>4.999825286971074</v>
      </c>
      <c r="Q4096" s="1">
        <v>10.15090531762627</v>
      </c>
      <c r="R4096" s="1">
        <v>0.89642709282620514</v>
      </c>
      <c r="S4096" s="1">
        <v>0.37229378322793061</v>
      </c>
      <c r="T4096" s="1">
        <v>3.2828115770821209</v>
      </c>
    </row>
    <row r="4097" spans="1:20" x14ac:dyDescent="0.3">
      <c r="A4097" s="25">
        <v>42569</v>
      </c>
      <c r="B4097" s="1">
        <v>3.754854433512659</v>
      </c>
      <c r="C4097" s="1">
        <v>0.41052218094187409</v>
      </c>
      <c r="D4097" s="1">
        <v>0.98948423623405324</v>
      </c>
      <c r="E4097" s="1">
        <v>2.0211835957237261</v>
      </c>
      <c r="F4097" s="1">
        <v>9.1433389578112063</v>
      </c>
      <c r="G4097" s="1">
        <v>23.139768464580921</v>
      </c>
      <c r="H4097" s="1">
        <v>1.582879722118564</v>
      </c>
      <c r="I4097" s="1">
        <v>4.7638330234869901</v>
      </c>
      <c r="J4097" s="1">
        <v>0.76895570279685177</v>
      </c>
      <c r="K4097" s="1">
        <v>26.929536670165149</v>
      </c>
      <c r="L4097" s="1">
        <v>21.84028506102015</v>
      </c>
      <c r="M4097" s="1">
        <v>3.6424852744096792E-2</v>
      </c>
      <c r="N4097" s="1">
        <v>1.923166473657931</v>
      </c>
      <c r="O4097" s="1"/>
      <c r="P4097" s="1">
        <v>5.0077726218073177</v>
      </c>
      <c r="Q4097" s="1">
        <v>10.25137502889504</v>
      </c>
      <c r="R4097" s="1">
        <v>0.90751184206911684</v>
      </c>
      <c r="S4097" s="1">
        <v>0.37229378322793061</v>
      </c>
      <c r="T4097" s="1">
        <v>3.3363260484347501</v>
      </c>
    </row>
    <row r="4098" spans="1:20" x14ac:dyDescent="0.3">
      <c r="A4098" s="25">
        <v>42570</v>
      </c>
      <c r="B4098" s="1">
        <v>3.7784270480374871</v>
      </c>
      <c r="C4098" s="1">
        <v>0.41765220879047571</v>
      </c>
      <c r="D4098" s="1">
        <v>0.99055881855015082</v>
      </c>
      <c r="E4098" s="1">
        <v>2.032239073881541</v>
      </c>
      <c r="F4098" s="1">
        <v>8.8632481965692822</v>
      </c>
      <c r="G4098" s="1">
        <v>23.415736362648769</v>
      </c>
      <c r="H4098" s="1">
        <v>1.5779942569973799</v>
      </c>
      <c r="I4098" s="1">
        <v>4.7745050502170168</v>
      </c>
      <c r="J4098" s="1">
        <v>0.78911429014699419</v>
      </c>
      <c r="K4098" s="1">
        <v>27.045441815177391</v>
      </c>
      <c r="L4098" s="1">
        <v>21.86195750537545</v>
      </c>
      <c r="M4098" s="1">
        <v>3.6340914873848808E-2</v>
      </c>
      <c r="N4098" s="1">
        <v>1.9493833949910759</v>
      </c>
      <c r="O4098" s="1"/>
      <c r="P4098" s="1">
        <v>5.0494542175617987</v>
      </c>
      <c r="Q4098" s="1">
        <v>10.337986849049949</v>
      </c>
      <c r="R4098" s="1">
        <v>0.92238547781631497</v>
      </c>
      <c r="S4098" s="1">
        <v>0.37229378322793061</v>
      </c>
      <c r="T4098" s="1">
        <v>3.3489663319551282</v>
      </c>
    </row>
    <row r="4099" spans="1:20" x14ac:dyDescent="0.3">
      <c r="A4099" s="25">
        <v>42571</v>
      </c>
      <c r="B4099" s="1">
        <v>3.7543808745039731</v>
      </c>
      <c r="C4099" s="1">
        <v>0.41772626234904559</v>
      </c>
      <c r="D4099" s="1">
        <v>1.0106087373986341</v>
      </c>
      <c r="E4099" s="1">
        <v>2.027229723778861</v>
      </c>
      <c r="F4099" s="1">
        <v>8.7508292864828174</v>
      </c>
      <c r="G4099" s="1">
        <v>23.254454164645459</v>
      </c>
      <c r="H4099" s="1">
        <v>1.5040754782172701</v>
      </c>
      <c r="I4099" s="1">
        <v>4.7737755764607419</v>
      </c>
      <c r="J4099" s="1">
        <v>0.79919890575071739</v>
      </c>
      <c r="K4099" s="1">
        <v>26.685926775889911</v>
      </c>
      <c r="L4099" s="1">
        <v>22.14523972131742</v>
      </c>
      <c r="M4099" s="1">
        <v>3.660246367434019E-2</v>
      </c>
      <c r="N4099" s="1">
        <v>1.9463299658522439</v>
      </c>
      <c r="O4099" s="1"/>
      <c r="P4099" s="1">
        <v>5.0255205054178589</v>
      </c>
      <c r="Q4099" s="1">
        <v>10.386489468410669</v>
      </c>
      <c r="R4099" s="1">
        <v>0.91493888621463737</v>
      </c>
      <c r="S4099" s="1">
        <v>0.37229378322793061</v>
      </c>
      <c r="T4099" s="1">
        <v>3.3418783225044488</v>
      </c>
    </row>
    <row r="4100" spans="1:20" x14ac:dyDescent="0.3">
      <c r="A4100" s="25">
        <v>42572</v>
      </c>
      <c r="B4100" s="1">
        <v>3.7798004985482492</v>
      </c>
      <c r="C4100" s="1">
        <v>0.42318230297281939</v>
      </c>
      <c r="D4100" s="1">
        <v>1.0041564938349401</v>
      </c>
      <c r="E4100" s="1">
        <v>2.0141818906614439</v>
      </c>
      <c r="F4100" s="1">
        <v>9.1060599043567123</v>
      </c>
      <c r="G4100" s="1">
        <v>23.34431236772275</v>
      </c>
      <c r="H4100" s="1">
        <v>1.4969861438344509</v>
      </c>
      <c r="I4100" s="1">
        <v>4.8657685716627599</v>
      </c>
      <c r="J4100" s="1">
        <v>0.80687052216814126</v>
      </c>
      <c r="K4100" s="1">
        <v>26.49873534950742</v>
      </c>
      <c r="L4100" s="1">
        <v>21.898213134072339</v>
      </c>
      <c r="M4100" s="1">
        <v>3.7021938078136009E-2</v>
      </c>
      <c r="N4100" s="1">
        <v>1.9513208620210309</v>
      </c>
      <c r="O4100" s="1"/>
      <c r="P4100" s="1">
        <v>5.0527467044282206</v>
      </c>
      <c r="Q4100" s="1">
        <v>10.431527614761791</v>
      </c>
      <c r="R4100" s="1">
        <v>0.91742855155086001</v>
      </c>
      <c r="S4100" s="1">
        <v>0.37229378322793061</v>
      </c>
      <c r="T4100" s="1">
        <v>3.3455995274660562</v>
      </c>
    </row>
    <row r="4101" spans="1:20" x14ac:dyDescent="0.3">
      <c r="A4101" s="25">
        <v>42573</v>
      </c>
      <c r="B4101" s="1">
        <v>3.8267064523034411</v>
      </c>
      <c r="C4101" s="1">
        <v>0.42561889653704571</v>
      </c>
      <c r="D4101" s="1">
        <v>1.0033546536302249</v>
      </c>
      <c r="E4101" s="1">
        <v>2.0259725527252779</v>
      </c>
      <c r="F4101" s="1">
        <v>9.0895217194011924</v>
      </c>
      <c r="G4101" s="1">
        <v>23.582968971264599</v>
      </c>
      <c r="H4101" s="1">
        <v>1.520694630358306</v>
      </c>
      <c r="I4101" s="1">
        <v>4.9740872362415391</v>
      </c>
      <c r="J4101" s="1">
        <v>0.81401107990620036</v>
      </c>
      <c r="K4101" s="1">
        <v>26.572530081307509</v>
      </c>
      <c r="L4101" s="1">
        <v>21.986384524932259</v>
      </c>
      <c r="M4101" s="1">
        <v>3.7468408460830431E-2</v>
      </c>
      <c r="N4101" s="1">
        <v>1.959659698296738</v>
      </c>
      <c r="O4101" s="1"/>
      <c r="P4101" s="1">
        <v>5.1081216672972998</v>
      </c>
      <c r="Q4101" s="1">
        <v>10.90962486188751</v>
      </c>
      <c r="R4101" s="1">
        <v>0.9157133759433036</v>
      </c>
      <c r="S4101" s="1">
        <v>0.37229378322793061</v>
      </c>
      <c r="T4101" s="1">
        <v>3.366922622563516</v>
      </c>
    </row>
    <row r="4102" spans="1:20" x14ac:dyDescent="0.3">
      <c r="A4102" s="25">
        <v>42576</v>
      </c>
      <c r="B4102" s="1">
        <v>3.8382730875517539</v>
      </c>
      <c r="C4102" s="1">
        <v>0.42543274036018469</v>
      </c>
      <c r="D4102" s="1">
        <v>0.99275488223400976</v>
      </c>
      <c r="E4102" s="1">
        <v>1.9999086820991729</v>
      </c>
      <c r="F4102" s="1">
        <v>9.1744526812750014</v>
      </c>
      <c r="G4102" s="1">
        <v>23.584117434242899</v>
      </c>
      <c r="H4102" s="1">
        <v>1.485115115191497</v>
      </c>
      <c r="I4102" s="1">
        <v>4.8934336767170699</v>
      </c>
      <c r="J4102" s="1">
        <v>0.81139400611592116</v>
      </c>
      <c r="K4102" s="1">
        <v>26.414482547795011</v>
      </c>
      <c r="L4102" s="1">
        <v>21.962147385328411</v>
      </c>
      <c r="M4102" s="1">
        <v>3.7189545226617431E-2</v>
      </c>
      <c r="N4102" s="1">
        <v>1.9618579329415431</v>
      </c>
      <c r="O4102" s="1"/>
      <c r="P4102" s="1">
        <v>5.0758588979686481</v>
      </c>
      <c r="Q4102" s="1">
        <v>10.88883802498561</v>
      </c>
      <c r="R4102" s="1">
        <v>0.92845489587072838</v>
      </c>
      <c r="S4102" s="1">
        <v>0.37229378322793061</v>
      </c>
      <c r="T4102" s="1">
        <v>3.359243945658613</v>
      </c>
    </row>
    <row r="4103" spans="1:20" x14ac:dyDescent="0.3">
      <c r="A4103" s="25">
        <v>42577</v>
      </c>
      <c r="B4103" s="1">
        <v>3.859514785400858</v>
      </c>
      <c r="C4103" s="1">
        <v>0.42587948662221581</v>
      </c>
      <c r="D4103" s="1">
        <v>0.98671883428190021</v>
      </c>
      <c r="E4103" s="1">
        <v>1.9777196804001009</v>
      </c>
      <c r="F4103" s="1">
        <v>9.589412823968658</v>
      </c>
      <c r="G4103" s="1">
        <v>23.468755821262469</v>
      </c>
      <c r="H4103" s="1">
        <v>1.459525166526997</v>
      </c>
      <c r="I4103" s="1">
        <v>4.8117360229775903</v>
      </c>
      <c r="J4103" s="1">
        <v>0.80914598805748239</v>
      </c>
      <c r="K4103" s="1">
        <v>26.284969014713791</v>
      </c>
      <c r="L4103" s="1">
        <v>21.801636004355419</v>
      </c>
      <c r="M4103" s="1">
        <v>3.7200417490844177E-2</v>
      </c>
      <c r="N4103" s="1">
        <v>1.95021401543673</v>
      </c>
      <c r="O4103" s="1"/>
      <c r="P4103" s="1">
        <v>5.1248183098981848</v>
      </c>
      <c r="Q4103" s="1">
        <v>10.6844341294385</v>
      </c>
      <c r="R4103" s="1">
        <v>0.94286324486684958</v>
      </c>
      <c r="S4103" s="1">
        <v>0.37229378322793061</v>
      </c>
      <c r="T4103" s="1">
        <v>3.353927938570604</v>
      </c>
    </row>
    <row r="4104" spans="1:20" x14ac:dyDescent="0.3">
      <c r="A4104" s="25">
        <v>42578</v>
      </c>
      <c r="B4104" s="1">
        <v>3.83709786146885</v>
      </c>
      <c r="C4104" s="1">
        <v>0.42684792767502261</v>
      </c>
      <c r="D4104" s="1">
        <v>0.98286862739936043</v>
      </c>
      <c r="E4104" s="1">
        <v>1.997667326176358</v>
      </c>
      <c r="F4104" s="1">
        <v>9.8882255222727728</v>
      </c>
      <c r="G4104" s="1">
        <v>23.388433675530798</v>
      </c>
      <c r="H4104" s="1">
        <v>1.4293921052627641</v>
      </c>
      <c r="I4104" s="1">
        <v>4.8291113604788531</v>
      </c>
      <c r="J4104" s="1">
        <v>0.8092139668952526</v>
      </c>
      <c r="K4104" s="1">
        <v>26.189766759869158</v>
      </c>
      <c r="L4104" s="1">
        <v>21.87231754520722</v>
      </c>
      <c r="M4104" s="1">
        <v>3.7882807544268593E-2</v>
      </c>
      <c r="N4104" s="1">
        <v>1.924784091252522</v>
      </c>
      <c r="O4104" s="1"/>
      <c r="P4104" s="1">
        <v>5.2036463497882881</v>
      </c>
      <c r="Q4104" s="1">
        <v>10.653253874201219</v>
      </c>
      <c r="R4104" s="1">
        <v>0.94801050235866635</v>
      </c>
      <c r="S4104" s="1">
        <v>0.37229378322793061</v>
      </c>
      <c r="T4104" s="1">
        <v>3.3580626107501659</v>
      </c>
    </row>
    <row r="4105" spans="1:20" x14ac:dyDescent="0.3">
      <c r="A4105" s="25">
        <v>42579</v>
      </c>
      <c r="B4105" s="1">
        <v>3.841682177169885</v>
      </c>
      <c r="C4105" s="1">
        <v>0.43515278630237719</v>
      </c>
      <c r="D4105" s="1">
        <v>0.9865197320212522</v>
      </c>
      <c r="E4105" s="1">
        <v>2.0039242519716969</v>
      </c>
      <c r="F4105" s="1">
        <v>9.8668291602253628</v>
      </c>
      <c r="G4105" s="1">
        <v>23.53362372969081</v>
      </c>
      <c r="H4105" s="1">
        <v>1.4680671392290969</v>
      </c>
      <c r="I4105" s="1">
        <v>4.8732374102345863</v>
      </c>
      <c r="J4105" s="1">
        <v>0.82152120158441644</v>
      </c>
      <c r="K4105" s="1">
        <v>26.3553054033984</v>
      </c>
      <c r="L4105" s="1">
        <v>21.282447847683091</v>
      </c>
      <c r="M4105" s="1">
        <v>3.8345843842837922E-2</v>
      </c>
      <c r="N4105" s="1">
        <v>1.9109963458353729</v>
      </c>
      <c r="O4105" s="1"/>
      <c r="P4105" s="1">
        <v>5.2262880540284469</v>
      </c>
      <c r="Q4105" s="1">
        <v>10.68789860221696</v>
      </c>
      <c r="R4105" s="1">
        <v>0.95550193301394504</v>
      </c>
      <c r="S4105" s="1">
        <v>0.37229378322793061</v>
      </c>
      <c r="T4105" s="1">
        <v>3.3471352628470359</v>
      </c>
    </row>
    <row r="4106" spans="1:20" x14ac:dyDescent="0.3">
      <c r="A4106" s="25">
        <v>42580</v>
      </c>
      <c r="B4106" s="1">
        <v>3.8675384647182218</v>
      </c>
      <c r="C4106" s="1">
        <v>0.4400308568638287</v>
      </c>
      <c r="D4106" s="1">
        <v>1.0028011035184361</v>
      </c>
      <c r="E4106" s="1">
        <v>2.0711936060628688</v>
      </c>
      <c r="F4106" s="1">
        <v>9.7687593192329292</v>
      </c>
      <c r="G4106" s="1">
        <v>23.669983013290221</v>
      </c>
      <c r="H4106" s="1">
        <v>1.4499060749709309</v>
      </c>
      <c r="I4106" s="1">
        <v>4.7623700001973459</v>
      </c>
      <c r="J4106" s="1">
        <v>0.84540554168121407</v>
      </c>
      <c r="K4106" s="1">
        <v>26.635704508172271</v>
      </c>
      <c r="L4106" s="1">
        <v>21.772732765210709</v>
      </c>
      <c r="M4106" s="1">
        <v>3.8546208068623432E-2</v>
      </c>
      <c r="N4106" s="1">
        <v>1.968025458112286</v>
      </c>
      <c r="O4106" s="1"/>
      <c r="P4106" s="1">
        <v>4.7393794497973891</v>
      </c>
      <c r="Q4106" s="1">
        <v>10.670576238324649</v>
      </c>
      <c r="R4106" s="1">
        <v>0.96638284195051838</v>
      </c>
      <c r="S4106" s="1">
        <v>0.37229378322793061</v>
      </c>
      <c r="T4106" s="1">
        <v>3.3849970466627481</v>
      </c>
    </row>
    <row r="4107" spans="1:20" x14ac:dyDescent="0.3">
      <c r="A4107" s="25">
        <v>42583</v>
      </c>
      <c r="B4107" s="1">
        <v>3.8261239992039999</v>
      </c>
      <c r="C4107" s="1">
        <v>0.43867230409029762</v>
      </c>
      <c r="D4107" s="1">
        <v>1.0131870006872921</v>
      </c>
      <c r="E4107" s="1">
        <v>2.061442898129358</v>
      </c>
      <c r="F4107" s="1">
        <v>9.5326452192572457</v>
      </c>
      <c r="G4107" s="1">
        <v>23.691826225800352</v>
      </c>
      <c r="H4107" s="1">
        <v>1.4799882271547711</v>
      </c>
      <c r="I4107" s="1">
        <v>4.777378943466136</v>
      </c>
      <c r="J4107" s="1">
        <v>0.84487512657810937</v>
      </c>
      <c r="K4107" s="1">
        <v>26.54040195553117</v>
      </c>
      <c r="L4107" s="1">
        <v>21.658906835509079</v>
      </c>
      <c r="M4107" s="1">
        <v>3.8718062636472962E-2</v>
      </c>
      <c r="N4107" s="1">
        <v>1.884164692105061</v>
      </c>
      <c r="O4107" s="1"/>
      <c r="P4107" s="1">
        <v>4.6699473524806798</v>
      </c>
      <c r="Q4107" s="1">
        <v>10.32412895770498</v>
      </c>
      <c r="R4107" s="1">
        <v>0.95537271280754044</v>
      </c>
      <c r="S4107" s="1">
        <v>0.37229378322793061</v>
      </c>
      <c r="T4107" s="1">
        <v>3.3523331364442011</v>
      </c>
    </row>
    <row r="4108" spans="1:20" x14ac:dyDescent="0.3">
      <c r="A4108" s="25">
        <v>42584</v>
      </c>
      <c r="B4108" s="1">
        <v>3.780959471989918</v>
      </c>
      <c r="C4108" s="1">
        <v>0.43621223497418771</v>
      </c>
      <c r="D4108" s="1">
        <v>0.9937504645175812</v>
      </c>
      <c r="E4108" s="1">
        <v>2.0385393088741202</v>
      </c>
      <c r="F4108" s="1">
        <v>9.4627823138836735</v>
      </c>
      <c r="G4108" s="1">
        <v>23.4335349571253</v>
      </c>
      <c r="H4108" s="1">
        <v>1.4606510453151269</v>
      </c>
      <c r="I4108" s="1">
        <v>4.5424410599003284</v>
      </c>
      <c r="J4108" s="1">
        <v>0.83751530728700452</v>
      </c>
      <c r="K4108" s="1">
        <v>25.945882272322411</v>
      </c>
      <c r="L4108" s="1">
        <v>21.58881250062576</v>
      </c>
      <c r="M4108" s="1">
        <v>3.8185629893314699E-2</v>
      </c>
      <c r="N4108" s="1">
        <v>1.87543196576612</v>
      </c>
      <c r="O4108" s="1"/>
      <c r="P4108" s="1">
        <v>4.6844660532799356</v>
      </c>
      <c r="Q4108" s="1">
        <v>9.9846106228733582</v>
      </c>
      <c r="R4108" s="1">
        <v>0.94742271364973962</v>
      </c>
      <c r="S4108" s="1">
        <v>0.37229378322793061</v>
      </c>
      <c r="T4108" s="1">
        <v>3.3173065564087612</v>
      </c>
    </row>
    <row r="4109" spans="1:20" x14ac:dyDescent="0.3">
      <c r="A4109" s="25">
        <v>42585</v>
      </c>
      <c r="B4109" s="1">
        <v>3.8318005094279441</v>
      </c>
      <c r="C4109" s="1">
        <v>0.44028881602726261</v>
      </c>
      <c r="D4109" s="1">
        <v>0.99117187058589762</v>
      </c>
      <c r="E4109" s="1">
        <v>2.031416369370286</v>
      </c>
      <c r="F4109" s="1">
        <v>9.9502547144754381</v>
      </c>
      <c r="G4109" s="1">
        <v>23.302489428260419</v>
      </c>
      <c r="H4109" s="1">
        <v>1.451428497148515</v>
      </c>
      <c r="I4109" s="1">
        <v>4.6058104434541516</v>
      </c>
      <c r="J4109" s="1">
        <v>0.85783933143483126</v>
      </c>
      <c r="K4109" s="1">
        <v>26.188985845050262</v>
      </c>
      <c r="L4109" s="1">
        <v>22.21600416222315</v>
      </c>
      <c r="M4109" s="1">
        <v>3.8138603725419863E-2</v>
      </c>
      <c r="N4109" s="1">
        <v>1.927427379629931</v>
      </c>
      <c r="O4109" s="1"/>
      <c r="P4109" s="1">
        <v>4.6925665990254348</v>
      </c>
      <c r="Q4109" s="1">
        <v>10.06775797024982</v>
      </c>
      <c r="R4109" s="1">
        <v>0.9573672425545442</v>
      </c>
      <c r="S4109" s="1">
        <v>0.37229378322793061</v>
      </c>
      <c r="T4109" s="1">
        <v>3.3712935617247681</v>
      </c>
    </row>
    <row r="4110" spans="1:20" x14ac:dyDescent="0.3">
      <c r="A4110" s="25">
        <v>42586</v>
      </c>
      <c r="B4110" s="1">
        <v>3.907407301900188</v>
      </c>
      <c r="C4110" s="1">
        <v>0.44116249001990238</v>
      </c>
      <c r="D4110" s="1">
        <v>1.0126193300832469</v>
      </c>
      <c r="E4110" s="1">
        <v>2.048334212859559</v>
      </c>
      <c r="F4110" s="1">
        <v>10.013315410038221</v>
      </c>
      <c r="G4110" s="1">
        <v>23.455415590063922</v>
      </c>
      <c r="H4110" s="1">
        <v>1.428645667314218</v>
      </c>
      <c r="I4110" s="1">
        <v>4.5170059212075691</v>
      </c>
      <c r="J4110" s="1">
        <v>0.86548595834215691</v>
      </c>
      <c r="K4110" s="1">
        <v>26.657479067453671</v>
      </c>
      <c r="L4110" s="1">
        <v>22.467323586543699</v>
      </c>
      <c r="M4110" s="1">
        <v>3.790649505527334E-2</v>
      </c>
      <c r="N4110" s="1">
        <v>1.9471852798070599</v>
      </c>
      <c r="O4110" s="1"/>
      <c r="P4110" s="1">
        <v>4.7498251799078952</v>
      </c>
      <c r="Q4110" s="1">
        <v>10.22365924643622</v>
      </c>
      <c r="R4110" s="1">
        <v>0.94828050234589123</v>
      </c>
      <c r="S4110" s="1">
        <v>0.37229378322793061</v>
      </c>
      <c r="T4110" s="1">
        <v>3.4018310691081122</v>
      </c>
    </row>
    <row r="4111" spans="1:20" x14ac:dyDescent="0.3">
      <c r="A4111" s="25">
        <v>42587</v>
      </c>
      <c r="B4111" s="1">
        <v>3.8682436249901802</v>
      </c>
      <c r="C4111" s="1">
        <v>0.44200093994929412</v>
      </c>
      <c r="D4111" s="1">
        <v>1.0319710665048989</v>
      </c>
      <c r="E4111" s="1">
        <v>2.054849566164223</v>
      </c>
      <c r="F4111" s="1">
        <v>10.13834563016831</v>
      </c>
      <c r="G4111" s="1">
        <v>23.66150476052221</v>
      </c>
      <c r="H4111" s="1">
        <v>1.441816831402466</v>
      </c>
      <c r="I4111" s="1">
        <v>4.4228595499981314</v>
      </c>
      <c r="J4111" s="1">
        <v>0.87835943315321996</v>
      </c>
      <c r="K4111" s="1">
        <v>26.70994362918157</v>
      </c>
      <c r="L4111" s="1">
        <v>22.466940640209</v>
      </c>
      <c r="M4111" s="1">
        <v>3.7104054601657971E-2</v>
      </c>
      <c r="N4111" s="1">
        <v>1.924464521373463</v>
      </c>
      <c r="O4111" s="1"/>
      <c r="P4111" s="1">
        <v>4.7994293275146118</v>
      </c>
      <c r="Q4111" s="1">
        <v>10.40034735952451</v>
      </c>
      <c r="R4111" s="1">
        <v>0.95437873634036197</v>
      </c>
      <c r="S4111" s="1">
        <v>0.37229378322793061</v>
      </c>
      <c r="T4111" s="1">
        <v>3.4058476077968298</v>
      </c>
    </row>
    <row r="4112" spans="1:20" x14ac:dyDescent="0.3">
      <c r="A4112" s="25">
        <v>42590</v>
      </c>
      <c r="B4112" s="1">
        <v>3.8357401627626331</v>
      </c>
      <c r="C4112" s="1">
        <v>0.42807917285943797</v>
      </c>
      <c r="D4112" s="1">
        <v>1.00193615349276</v>
      </c>
      <c r="E4112" s="1">
        <v>2.038194696820562</v>
      </c>
      <c r="F4112" s="1">
        <v>10.07644716234126</v>
      </c>
      <c r="G4112" s="1">
        <v>23.959414839021878</v>
      </c>
      <c r="H4112" s="1">
        <v>1.4739670909818521</v>
      </c>
      <c r="I4112" s="1">
        <v>4.638637409579343</v>
      </c>
      <c r="J4112" s="1">
        <v>0.84887873150381676</v>
      </c>
      <c r="K4112" s="1">
        <v>26.367284718738329</v>
      </c>
      <c r="L4112" s="1">
        <v>22.321906460328901</v>
      </c>
      <c r="M4112" s="1">
        <v>3.6871094625914681E-2</v>
      </c>
      <c r="N4112" s="1">
        <v>1.9675440257739769</v>
      </c>
      <c r="O4112" s="1"/>
      <c r="P4112" s="1">
        <v>4.9062980291991636</v>
      </c>
      <c r="Q4112" s="1">
        <v>10.102402698265561</v>
      </c>
      <c r="R4112" s="1">
        <v>0.94617397720641361</v>
      </c>
      <c r="S4112" s="1">
        <v>0.37229378322793061</v>
      </c>
      <c r="T4112" s="1">
        <v>3.4043118724158501</v>
      </c>
    </row>
    <row r="4113" spans="1:20" x14ac:dyDescent="0.3">
      <c r="A4113" s="25">
        <v>42591</v>
      </c>
      <c r="B4113" s="1">
        <v>3.8023105653970202</v>
      </c>
      <c r="C4113" s="1">
        <v>0.42519986069778731</v>
      </c>
      <c r="D4113" s="1">
        <v>1.010596710978829</v>
      </c>
      <c r="E4113" s="1">
        <v>2.0368217738512042</v>
      </c>
      <c r="F4113" s="1">
        <v>10.19084002579765</v>
      </c>
      <c r="G4113" s="1">
        <v>23.956521106348021</v>
      </c>
      <c r="H4113" s="1">
        <v>1.490300023171713</v>
      </c>
      <c r="I4113" s="1">
        <v>4.6503073815138807</v>
      </c>
      <c r="J4113" s="1">
        <v>0.84580271669121787</v>
      </c>
      <c r="K4113" s="1">
        <v>26.447491712716921</v>
      </c>
      <c r="L4113" s="1">
        <v>22.350470330916028</v>
      </c>
      <c r="M4113" s="1">
        <v>3.6580563954067273E-2</v>
      </c>
      <c r="N4113" s="1">
        <v>1.9591639311212881</v>
      </c>
      <c r="O4113" s="1"/>
      <c r="P4113" s="1">
        <v>4.9213891851986018</v>
      </c>
      <c r="Q4113" s="1">
        <v>10.06429349747135</v>
      </c>
      <c r="R4113" s="1">
        <v>0.95808183924842238</v>
      </c>
      <c r="S4113" s="1">
        <v>0.37229378322793061</v>
      </c>
      <c r="T4113" s="1">
        <v>3.407501476668656</v>
      </c>
    </row>
    <row r="4114" spans="1:20" x14ac:dyDescent="0.3">
      <c r="A4114" s="25">
        <v>42592</v>
      </c>
      <c r="B4114" s="1">
        <v>3.7824747360644269</v>
      </c>
      <c r="C4114" s="1">
        <v>0.41501250638878062</v>
      </c>
      <c r="D4114" s="1">
        <v>0.98524763963675122</v>
      </c>
      <c r="E4114" s="1">
        <v>2.002631179107822</v>
      </c>
      <c r="F4114" s="1">
        <v>9.8527118185802944</v>
      </c>
      <c r="G4114" s="1">
        <v>23.769785253858721</v>
      </c>
      <c r="H4114" s="1">
        <v>1.5149509186153129</v>
      </c>
      <c r="I4114" s="1">
        <v>4.6270517528830792</v>
      </c>
      <c r="J4114" s="1">
        <v>0.83117603118706584</v>
      </c>
      <c r="K4114" s="1">
        <v>26.20290494982946</v>
      </c>
      <c r="L4114" s="1">
        <v>22.04722282457881</v>
      </c>
      <c r="M4114" s="1">
        <v>3.6314932081939269E-2</v>
      </c>
      <c r="N4114" s="1">
        <v>1.910276016003595</v>
      </c>
      <c r="O4114" s="1"/>
      <c r="P4114" s="1">
        <v>4.9167093503942594</v>
      </c>
      <c r="Q4114" s="1">
        <v>10.109331643822481</v>
      </c>
      <c r="R4114" s="1">
        <v>0.96505317883586961</v>
      </c>
      <c r="S4114" s="1">
        <v>0.37229378322793061</v>
      </c>
      <c r="T4114" s="1">
        <v>3.3620200826934639</v>
      </c>
    </row>
    <row r="4115" spans="1:20" x14ac:dyDescent="0.3">
      <c r="A4115" s="25">
        <v>42593</v>
      </c>
      <c r="B4115" s="1">
        <v>3.8454451320443468</v>
      </c>
      <c r="C4115" s="1">
        <v>0.41525394109874197</v>
      </c>
      <c r="D4115" s="1">
        <v>0.99910915813424517</v>
      </c>
      <c r="E4115" s="1">
        <v>2.0452887279853562</v>
      </c>
      <c r="F4115" s="1">
        <v>10.11447895514226</v>
      </c>
      <c r="G4115" s="1">
        <v>24.039869841457548</v>
      </c>
      <c r="H4115" s="1">
        <v>1.530616718948006</v>
      </c>
      <c r="I4115" s="1">
        <v>4.7132920160818426</v>
      </c>
      <c r="J4115" s="1">
        <v>0.86265872431318469</v>
      </c>
      <c r="K4115" s="1">
        <v>26.816193126594712</v>
      </c>
      <c r="L4115" s="1">
        <v>22.725722394043729</v>
      </c>
      <c r="M4115" s="1">
        <v>3.662404077342922E-2</v>
      </c>
      <c r="N4115" s="1">
        <v>1.986441572415399</v>
      </c>
      <c r="O4115" s="1"/>
      <c r="P4115" s="1">
        <v>5.0038678129920244</v>
      </c>
      <c r="Q4115" s="1">
        <v>10.376096049844159</v>
      </c>
      <c r="R4115" s="1">
        <v>0.97580530489078399</v>
      </c>
      <c r="S4115" s="1">
        <v>0.37229378322793061</v>
      </c>
      <c r="T4115" s="1">
        <v>3.443532191376276</v>
      </c>
    </row>
    <row r="4116" spans="1:20" x14ac:dyDescent="0.3">
      <c r="A4116" s="25">
        <v>42594</v>
      </c>
      <c r="B4116" s="1">
        <v>3.8208456303876259</v>
      </c>
      <c r="C4116" s="1">
        <v>0.40782766829000711</v>
      </c>
      <c r="D4116" s="1">
        <v>0.96175046570098122</v>
      </c>
      <c r="E4116" s="1">
        <v>2.0781002129105159</v>
      </c>
      <c r="F4116" s="1">
        <v>9.9235115519334585</v>
      </c>
      <c r="G4116" s="1">
        <v>24.267471492341951</v>
      </c>
      <c r="H4116" s="1">
        <v>1.483010659046319</v>
      </c>
      <c r="I4116" s="1">
        <v>4.7510952821236074</v>
      </c>
      <c r="J4116" s="1">
        <v>0.84415961985097687</v>
      </c>
      <c r="K4116" s="1">
        <v>26.790458222944611</v>
      </c>
      <c r="L4116" s="1">
        <v>22.89135994739879</v>
      </c>
      <c r="M4116" s="1">
        <v>3.6628817552767222E-2</v>
      </c>
      <c r="N4116" s="1">
        <v>1.9882779134478601</v>
      </c>
      <c r="O4116" s="1"/>
      <c r="P4116" s="1">
        <v>5.0259360455168034</v>
      </c>
      <c r="Q4116" s="1">
        <v>10.20633688254391</v>
      </c>
      <c r="R4116" s="1">
        <v>0.97419328099042635</v>
      </c>
      <c r="S4116" s="1">
        <v>0.37229378322793061</v>
      </c>
      <c r="T4116" s="1">
        <v>3.4434731246308541</v>
      </c>
    </row>
    <row r="4117" spans="1:20" x14ac:dyDescent="0.3">
      <c r="A4117" s="25">
        <v>42597</v>
      </c>
      <c r="B4117" s="1">
        <v>3.8622096738314822</v>
      </c>
      <c r="C4117" s="1">
        <v>0.39751518773379729</v>
      </c>
      <c r="D4117" s="1">
        <v>0.94813649659097277</v>
      </c>
      <c r="E4117" s="1">
        <v>2.0905780070730571</v>
      </c>
      <c r="F4117" s="1">
        <v>10.29489400506584</v>
      </c>
      <c r="G4117" s="1">
        <v>24.546162663197169</v>
      </c>
      <c r="H4117" s="1">
        <v>1.4801597702542899</v>
      </c>
      <c r="I4117" s="1">
        <v>4.8342169913366231</v>
      </c>
      <c r="J4117" s="1">
        <v>0.84564334586305734</v>
      </c>
      <c r="K4117" s="1">
        <v>26.686416178226509</v>
      </c>
      <c r="L4117" s="1">
        <v>23.32691232143592</v>
      </c>
      <c r="M4117" s="1">
        <v>3.7399725140428233E-2</v>
      </c>
      <c r="N4117" s="1">
        <v>2.0515308830144678</v>
      </c>
      <c r="O4117" s="1"/>
      <c r="P4117" s="1">
        <v>5.0606800177678304</v>
      </c>
      <c r="Q4117" s="1">
        <v>10.51813943491671</v>
      </c>
      <c r="R4117" s="1">
        <v>0.98246637648772439</v>
      </c>
      <c r="S4117" s="1">
        <v>0.37229378322793061</v>
      </c>
      <c r="T4117" s="1">
        <v>3.4935026580035649</v>
      </c>
    </row>
    <row r="4118" spans="1:20" x14ac:dyDescent="0.3">
      <c r="A4118" s="25">
        <v>42598</v>
      </c>
      <c r="B4118" s="1">
        <v>3.8262324106455332</v>
      </c>
      <c r="C4118" s="1">
        <v>0.39755253884245628</v>
      </c>
      <c r="D4118" s="1">
        <v>0.924287979515517</v>
      </c>
      <c r="E4118" s="1">
        <v>2.047015362729665</v>
      </c>
      <c r="F4118" s="1">
        <v>10.3862288252962</v>
      </c>
      <c r="G4118" s="1">
        <v>24.528075496691638</v>
      </c>
      <c r="H4118" s="1">
        <v>1.4514410984510699</v>
      </c>
      <c r="I4118" s="1">
        <v>4.7511213456270216</v>
      </c>
      <c r="J4118" s="1">
        <v>0.84265701314954067</v>
      </c>
      <c r="K4118" s="1">
        <v>26.407093272628739</v>
      </c>
      <c r="L4118" s="1">
        <v>23.070673462006361</v>
      </c>
      <c r="M4118" s="1">
        <v>3.7364877969785999E-2</v>
      </c>
      <c r="N4118" s="1">
        <v>2.075778300348341</v>
      </c>
      <c r="O4118" s="1"/>
      <c r="P4118" s="1">
        <v>5.0264972262438823</v>
      </c>
      <c r="Q4118" s="1">
        <v>10.37263157706569</v>
      </c>
      <c r="R4118" s="1">
        <v>0.99008130670560879</v>
      </c>
      <c r="S4118" s="1">
        <v>0.37229378322793061</v>
      </c>
      <c r="T4118" s="1">
        <v>3.4763733018310901</v>
      </c>
    </row>
    <row r="4119" spans="1:20" x14ac:dyDescent="0.3">
      <c r="A4119" s="25">
        <v>42599</v>
      </c>
      <c r="B4119" s="1">
        <v>3.8536848762494289</v>
      </c>
      <c r="C4119" s="1">
        <v>0.39844598145653459</v>
      </c>
      <c r="D4119" s="1">
        <v>0.92199562775753741</v>
      </c>
      <c r="E4119" s="1">
        <v>2.0428348897412478</v>
      </c>
      <c r="F4119" s="1">
        <v>10.46753246519561</v>
      </c>
      <c r="G4119" s="1">
        <v>24.490028638421819</v>
      </c>
      <c r="H4119" s="1">
        <v>1.4594878752727329</v>
      </c>
      <c r="I4119" s="1">
        <v>4.7508830763450502</v>
      </c>
      <c r="J4119" s="1">
        <v>0.85465639441799668</v>
      </c>
      <c r="K4119" s="1">
        <v>26.669883291228949</v>
      </c>
      <c r="L4119" s="1">
        <v>23.333756574778999</v>
      </c>
      <c r="M4119" s="1">
        <v>3.7657978810698711E-2</v>
      </c>
      <c r="N4119" s="1">
        <v>2.1120071897580242</v>
      </c>
      <c r="O4119" s="1"/>
      <c r="P4119" s="1">
        <v>5.0113056115018564</v>
      </c>
      <c r="Q4119" s="1">
        <v>10.407276305081441</v>
      </c>
      <c r="R4119" s="1">
        <v>1.002587861426675</v>
      </c>
      <c r="S4119" s="1">
        <v>0.37229378322793061</v>
      </c>
      <c r="T4119" s="1">
        <v>3.504016538688739</v>
      </c>
    </row>
    <row r="4120" spans="1:20" x14ac:dyDescent="0.3">
      <c r="A4120" s="25">
        <v>42600</v>
      </c>
      <c r="B4120" s="1">
        <v>3.8050344069574891</v>
      </c>
      <c r="C4120" s="1">
        <v>0.39712357962956368</v>
      </c>
      <c r="D4120" s="1">
        <v>0.91262558527798843</v>
      </c>
      <c r="E4120" s="1">
        <v>2.007838348017541</v>
      </c>
      <c r="F4120" s="1">
        <v>10.41741407863587</v>
      </c>
      <c r="G4120" s="1">
        <v>24.39828461946583</v>
      </c>
      <c r="H4120" s="1">
        <v>1.4535293126117581</v>
      </c>
      <c r="I4120" s="1">
        <v>4.7926640586460518</v>
      </c>
      <c r="J4120" s="1">
        <v>0.85908872511692713</v>
      </c>
      <c r="K4120" s="1">
        <v>26.427251009122571</v>
      </c>
      <c r="L4120" s="1">
        <v>23.332009558396798</v>
      </c>
      <c r="M4120" s="1">
        <v>3.825431447564559E-2</v>
      </c>
      <c r="N4120" s="1">
        <v>2.1253874593602662</v>
      </c>
      <c r="O4120" s="1"/>
      <c r="P4120" s="1">
        <v>4.9896044856325359</v>
      </c>
      <c r="Q4120" s="1">
        <v>10.3518447401638</v>
      </c>
      <c r="R4120" s="1">
        <v>0.98240346752724816</v>
      </c>
      <c r="S4120" s="1">
        <v>0.37229378322793061</v>
      </c>
      <c r="T4120" s="1">
        <v>3.4947430596574338</v>
      </c>
    </row>
    <row r="4121" spans="1:20" x14ac:dyDescent="0.3">
      <c r="A4121" s="25">
        <v>42601</v>
      </c>
      <c r="B4121" s="1">
        <v>3.8270211587120668</v>
      </c>
      <c r="C4121" s="1">
        <v>0.39973591417239801</v>
      </c>
      <c r="D4121" s="1">
        <v>0.93314986117977916</v>
      </c>
      <c r="E4121" s="1">
        <v>2.015898148484295</v>
      </c>
      <c r="F4121" s="1">
        <v>10.494245415816049</v>
      </c>
      <c r="G4121" s="1">
        <v>24.523959069228869</v>
      </c>
      <c r="H4121" s="1">
        <v>1.4450403480448779</v>
      </c>
      <c r="I4121" s="1">
        <v>4.7636218337291556</v>
      </c>
      <c r="J4121" s="1">
        <v>0.86719562199452738</v>
      </c>
      <c r="K4121" s="1">
        <v>26.154329238598791</v>
      </c>
      <c r="L4121" s="1">
        <v>23.270689597721919</v>
      </c>
      <c r="M4121" s="1">
        <v>3.806192531573447E-2</v>
      </c>
      <c r="N4121" s="1">
        <v>2.1141845665021641</v>
      </c>
      <c r="O4121" s="1"/>
      <c r="P4121" s="1">
        <v>4.9253541327370218</v>
      </c>
      <c r="Q4121" s="1">
        <v>10.154369790404729</v>
      </c>
      <c r="R4121" s="1">
        <v>0.98695467066492604</v>
      </c>
      <c r="S4121" s="1">
        <v>0.37229378322793061</v>
      </c>
      <c r="T4121" s="1">
        <v>3.4907265209687148</v>
      </c>
    </row>
    <row r="4122" spans="1:20" x14ac:dyDescent="0.3">
      <c r="A4122" s="25">
        <v>42604</v>
      </c>
      <c r="B4122" s="1">
        <v>3.7558482712289138</v>
      </c>
      <c r="C4122" s="1">
        <v>0.39647865855882403</v>
      </c>
      <c r="D4122" s="1">
        <v>0.92178176937813061</v>
      </c>
      <c r="E4122" s="1">
        <v>1.9755695003674689</v>
      </c>
      <c r="F4122" s="1">
        <v>10.03437722824953</v>
      </c>
      <c r="G4122" s="1">
        <v>24.248424020456611</v>
      </c>
      <c r="H4122" s="1">
        <v>1.4295546954969589</v>
      </c>
      <c r="I4122" s="1">
        <v>4.6786926116402343</v>
      </c>
      <c r="J4122" s="1">
        <v>0.84230485089020968</v>
      </c>
      <c r="K4122" s="1">
        <v>25.746684267091361</v>
      </c>
      <c r="L4122" s="1">
        <v>22.699293373137991</v>
      </c>
      <c r="M4122" s="1">
        <v>3.734909584066088E-2</v>
      </c>
      <c r="N4122" s="1">
        <v>2.0481179521943291</v>
      </c>
      <c r="O4122" s="1"/>
      <c r="P4122" s="1">
        <v>4.781189866699961</v>
      </c>
      <c r="Q4122" s="1">
        <v>10.112796116832071</v>
      </c>
      <c r="R4122" s="1">
        <v>0.97778232335120796</v>
      </c>
      <c r="S4122" s="1">
        <v>0.37229378322793061</v>
      </c>
      <c r="T4122" s="1">
        <v>3.41293561724751</v>
      </c>
    </row>
    <row r="4123" spans="1:20" x14ac:dyDescent="0.3">
      <c r="A4123" s="25">
        <v>42605</v>
      </c>
      <c r="B4123" s="1">
        <v>3.7409125053428509</v>
      </c>
      <c r="C4123" s="1">
        <v>0.3963094068610542</v>
      </c>
      <c r="D4123" s="1">
        <v>0.91094520973488136</v>
      </c>
      <c r="E4123" s="1">
        <v>1.9589528841536921</v>
      </c>
      <c r="F4123" s="1">
        <v>10.20133338847093</v>
      </c>
      <c r="G4123" s="1">
        <v>24.376109105598541</v>
      </c>
      <c r="H4123" s="1">
        <v>1.419774910845147</v>
      </c>
      <c r="I4123" s="1">
        <v>4.8527105347775468</v>
      </c>
      <c r="J4123" s="1">
        <v>0.84880183915715102</v>
      </c>
      <c r="K4123" s="1">
        <v>25.80662845476553</v>
      </c>
      <c r="L4123" s="1">
        <v>22.62057415256966</v>
      </c>
      <c r="M4123" s="1">
        <v>3.76967368298394E-2</v>
      </c>
      <c r="N4123" s="1">
        <v>2.0915289733960072</v>
      </c>
      <c r="O4123" s="1"/>
      <c r="P4123" s="1">
        <v>4.8006653224173892</v>
      </c>
      <c r="Q4123" s="1">
        <v>10.0781513885852</v>
      </c>
      <c r="R4123" s="1">
        <v>0.94976455399737558</v>
      </c>
      <c r="S4123" s="1">
        <v>0.37229378322793061</v>
      </c>
      <c r="T4123" s="1">
        <v>3.4270525694034459</v>
      </c>
    </row>
    <row r="4124" spans="1:20" x14ac:dyDescent="0.3">
      <c r="A4124" s="25">
        <v>42606</v>
      </c>
      <c r="B4124" s="1">
        <v>3.753211030088929</v>
      </c>
      <c r="C4124" s="1">
        <v>0.40016149856656341</v>
      </c>
      <c r="D4124" s="1">
        <v>0.91000816805251783</v>
      </c>
      <c r="E4124" s="1">
        <v>1.9757010313792409</v>
      </c>
      <c r="F4124" s="1">
        <v>9.7893536109551871</v>
      </c>
      <c r="G4124" s="1">
        <v>24.428795070422879</v>
      </c>
      <c r="H4124" s="1">
        <v>1.4135180320870571</v>
      </c>
      <c r="I4124" s="1">
        <v>4.8688976551557186</v>
      </c>
      <c r="J4124" s="1">
        <v>0.8515510428557086</v>
      </c>
      <c r="K4124" s="1">
        <v>25.867952870936751</v>
      </c>
      <c r="L4124" s="1">
        <v>22.499301959793701</v>
      </c>
      <c r="M4124" s="1">
        <v>3.7619538150235443E-2</v>
      </c>
      <c r="N4124" s="1">
        <v>2.0585474029853059</v>
      </c>
      <c r="O4124" s="1"/>
      <c r="P4124" s="1">
        <v>4.8471814807379694</v>
      </c>
      <c r="Q4124" s="1">
        <v>10.040042187791</v>
      </c>
      <c r="R4124" s="1">
        <v>0.9572792333318102</v>
      </c>
      <c r="S4124" s="1">
        <v>0.37229378322793061</v>
      </c>
      <c r="T4124" s="1">
        <v>3.4091553455404808</v>
      </c>
    </row>
    <row r="4125" spans="1:20" x14ac:dyDescent="0.3">
      <c r="A4125" s="25">
        <v>42607</v>
      </c>
      <c r="B4125" s="1">
        <v>3.7687930360234709</v>
      </c>
      <c r="C4125" s="1">
        <v>0.39880281490774372</v>
      </c>
      <c r="D4125" s="1">
        <v>0.90460026212533762</v>
      </c>
      <c r="E4125" s="1">
        <v>1.997332682293991</v>
      </c>
      <c r="F4125" s="1">
        <v>9.826608556094369</v>
      </c>
      <c r="G4125" s="1">
        <v>24.270451493004941</v>
      </c>
      <c r="H4125" s="1">
        <v>1.403170874312033</v>
      </c>
      <c r="I4125" s="1">
        <v>4.7942716757814043</v>
      </c>
      <c r="J4125" s="1">
        <v>0.84115017034808304</v>
      </c>
      <c r="K4125" s="1">
        <v>25.89500716096482</v>
      </c>
      <c r="L4125" s="1">
        <v>22.517384716110939</v>
      </c>
      <c r="M4125" s="1">
        <v>3.801591768308047E-2</v>
      </c>
      <c r="N4125" s="1">
        <v>2.0713073410317282</v>
      </c>
      <c r="O4125" s="1"/>
      <c r="P4125" s="1">
        <v>4.7805941060029582</v>
      </c>
      <c r="Q4125" s="1">
        <v>10.01232640533218</v>
      </c>
      <c r="R4125" s="1">
        <v>0.93875432583777041</v>
      </c>
      <c r="S4125" s="1">
        <v>0.37229378322793061</v>
      </c>
      <c r="T4125" s="1">
        <v>3.4094506792675929</v>
      </c>
    </row>
    <row r="4126" spans="1:20" x14ac:dyDescent="0.3">
      <c r="A4126" s="25">
        <v>42608</v>
      </c>
      <c r="B4126" s="1">
        <v>3.718369032019373</v>
      </c>
      <c r="C4126" s="1">
        <v>0.4025102333897782</v>
      </c>
      <c r="D4126" s="1">
        <v>0.89714652189286459</v>
      </c>
      <c r="E4126" s="1">
        <v>1.977021793009714</v>
      </c>
      <c r="F4126" s="1">
        <v>9.6711956359023894</v>
      </c>
      <c r="G4126" s="1">
        <v>24.253897313948279</v>
      </c>
      <c r="H4126" s="1">
        <v>1.4156317119300399</v>
      </c>
      <c r="I4126" s="1">
        <v>4.8013510724896129</v>
      </c>
      <c r="J4126" s="1">
        <v>0.83638835828212799</v>
      </c>
      <c r="K4126" s="1">
        <v>25.72809186601377</v>
      </c>
      <c r="L4126" s="1">
        <v>22.802390280170101</v>
      </c>
      <c r="M4126" s="1">
        <v>3.8078103110505877E-2</v>
      </c>
      <c r="N4126" s="1">
        <v>2.0760669056527332</v>
      </c>
      <c r="O4126" s="1"/>
      <c r="P4126" s="1">
        <v>4.7287720288683586</v>
      </c>
      <c r="Q4126" s="1">
        <v>10.015790878110639</v>
      </c>
      <c r="R4126" s="1">
        <v>0.9382318130705628</v>
      </c>
      <c r="S4126" s="1">
        <v>0.37229378322793061</v>
      </c>
      <c r="T4126" s="1">
        <v>3.4090962787950589</v>
      </c>
    </row>
    <row r="4127" spans="1:20" x14ac:dyDescent="0.3">
      <c r="A4127" s="25">
        <v>42611</v>
      </c>
      <c r="B4127" s="1">
        <v>3.800282391987567</v>
      </c>
      <c r="C4127" s="1">
        <v>0.40953086429838081</v>
      </c>
      <c r="D4127" s="1">
        <v>0.9030532829882264</v>
      </c>
      <c r="E4127" s="1">
        <v>2.0013114183617229</v>
      </c>
      <c r="F4127" s="1">
        <v>9.8702568303795672</v>
      </c>
      <c r="G4127" s="1">
        <v>24.383808733989731</v>
      </c>
      <c r="H4127" s="1">
        <v>1.450883695473737</v>
      </c>
      <c r="I4127" s="1">
        <v>4.8968885488612433</v>
      </c>
      <c r="J4127" s="1">
        <v>0.84242365149671594</v>
      </c>
      <c r="K4127" s="1">
        <v>25.944246548391781</v>
      </c>
      <c r="L4127" s="1">
        <v>23.289020207627409</v>
      </c>
      <c r="M4127" s="1">
        <v>3.8206068883760963E-2</v>
      </c>
      <c r="N4127" s="1">
        <v>2.116485581723945</v>
      </c>
      <c r="O4127" s="1"/>
      <c r="P4127" s="1">
        <v>4.8556487486128077</v>
      </c>
      <c r="Q4127" s="1">
        <v>10.220194773657751</v>
      </c>
      <c r="R4127" s="1">
        <v>0.95675646270958081</v>
      </c>
      <c r="S4127" s="1">
        <v>0.37229378322793061</v>
      </c>
      <c r="T4127" s="1">
        <v>3.4619019492026202</v>
      </c>
    </row>
    <row r="4128" spans="1:20" x14ac:dyDescent="0.3">
      <c r="A4128" s="25">
        <v>42612</v>
      </c>
      <c r="B4128" s="1">
        <v>3.7780870348572351</v>
      </c>
      <c r="C4128" s="1">
        <v>0.40914005932413988</v>
      </c>
      <c r="D4128" s="1">
        <v>0.90346462485179102</v>
      </c>
      <c r="E4128" s="1">
        <v>1.9884430995578459</v>
      </c>
      <c r="F4128" s="1">
        <v>9.6683367471907662</v>
      </c>
      <c r="G4128" s="1">
        <v>24.394633228314731</v>
      </c>
      <c r="H4128" s="1">
        <v>1.394834878309992</v>
      </c>
      <c r="I4128" s="1">
        <v>4.9616647051290101</v>
      </c>
      <c r="J4128" s="1">
        <v>0.83933241846908624</v>
      </c>
      <c r="K4128" s="1">
        <v>26.08646051512471</v>
      </c>
      <c r="L4128" s="1">
        <v>23.36825608704515</v>
      </c>
      <c r="M4128" s="1">
        <v>3.8005980393932652E-2</v>
      </c>
      <c r="N4128" s="1">
        <v>2.1377752240613881</v>
      </c>
      <c r="O4128" s="1"/>
      <c r="P4128" s="1">
        <v>4.8219412411833131</v>
      </c>
      <c r="Q4128" s="1">
        <v>10.08161586159479</v>
      </c>
      <c r="R4128" s="1">
        <v>0.96039254046044376</v>
      </c>
      <c r="S4128" s="1">
        <v>0.37229378322793061</v>
      </c>
      <c r="T4128" s="1">
        <v>3.4598346131128381</v>
      </c>
    </row>
    <row r="4129" spans="1:20" x14ac:dyDescent="0.3">
      <c r="A4129" s="25">
        <v>42613</v>
      </c>
      <c r="B4129" s="1">
        <v>3.7272197149231432</v>
      </c>
      <c r="C4129" s="1">
        <v>0.40604823434900222</v>
      </c>
      <c r="D4129" s="1">
        <v>0.89696987391829286</v>
      </c>
      <c r="E4129" s="1">
        <v>1.9758168240887719</v>
      </c>
      <c r="F4129" s="1">
        <v>9.3385322875235506</v>
      </c>
      <c r="G4129" s="1">
        <v>24.306486724088121</v>
      </c>
      <c r="H4129" s="1">
        <v>1.39021138868449</v>
      </c>
      <c r="I4129" s="1">
        <v>4.9562513488176627</v>
      </c>
      <c r="J4129" s="1">
        <v>0.82886151161167088</v>
      </c>
      <c r="K4129" s="1">
        <v>25.917104620400082</v>
      </c>
      <c r="L4129" s="1">
        <v>23.00851210129272</v>
      </c>
      <c r="M4129" s="1">
        <v>3.8137958470812021E-2</v>
      </c>
      <c r="N4129" s="1">
        <v>2.1014634078444709</v>
      </c>
      <c r="O4129" s="1"/>
      <c r="P4129" s="1">
        <v>4.8286670028367249</v>
      </c>
      <c r="Q4129" s="1">
        <v>10.182085572863549</v>
      </c>
      <c r="R4129" s="1">
        <v>0.95018735718632996</v>
      </c>
      <c r="S4129" s="1">
        <v>0.37229378322793061</v>
      </c>
      <c r="T4129" s="1">
        <v>3.4200236266981889</v>
      </c>
    </row>
    <row r="4130" spans="1:20" x14ac:dyDescent="0.3">
      <c r="A4130" s="25">
        <v>42614</v>
      </c>
      <c r="B4130" s="1">
        <v>3.797703365075995</v>
      </c>
      <c r="C4130" s="1">
        <v>0.404355621388922</v>
      </c>
      <c r="D4130" s="1">
        <v>0.93775826064967516</v>
      </c>
      <c r="E4130" s="1">
        <v>1.97163645985731</v>
      </c>
      <c r="F4130" s="1">
        <v>9.5381990467305187</v>
      </c>
      <c r="G4130" s="1">
        <v>24.547760837632531</v>
      </c>
      <c r="H4130" s="1">
        <v>1.4143938837243859</v>
      </c>
      <c r="I4130" s="1">
        <v>5.1268080319398557</v>
      </c>
      <c r="J4130" s="1">
        <v>0.84796571290482359</v>
      </c>
      <c r="K4130" s="1">
        <v>25.776156827616781</v>
      </c>
      <c r="L4130" s="1">
        <v>22.996214553650908</v>
      </c>
      <c r="M4130" s="1">
        <v>3.8390484713793832E-2</v>
      </c>
      <c r="N4130" s="1">
        <v>2.1053940020792119</v>
      </c>
      <c r="O4130" s="1"/>
      <c r="P4130" s="1">
        <v>4.8548620852553714</v>
      </c>
      <c r="Q4130" s="1">
        <v>10.10586717104402</v>
      </c>
      <c r="R4130" s="1">
        <v>0.95394217135776516</v>
      </c>
      <c r="S4130" s="1">
        <v>0.37229378322793061</v>
      </c>
      <c r="T4130" s="1">
        <v>3.4398109864146691</v>
      </c>
    </row>
    <row r="4131" spans="1:20" x14ac:dyDescent="0.3">
      <c r="A4131" s="25">
        <v>42615</v>
      </c>
      <c r="B4131" s="1">
        <v>3.871966303887036</v>
      </c>
      <c r="C4131" s="1">
        <v>0.40934361664009911</v>
      </c>
      <c r="D4131" s="1">
        <v>0.95875652843207082</v>
      </c>
      <c r="E4131" s="1">
        <v>2.0293651700473569</v>
      </c>
      <c r="F4131" s="1">
        <v>10.021944171223881</v>
      </c>
      <c r="G4131" s="1">
        <v>24.865097760404812</v>
      </c>
      <c r="H4131" s="1">
        <v>1.403701661197454</v>
      </c>
      <c r="I4131" s="1">
        <v>5.0566291594776116</v>
      </c>
      <c r="J4131" s="1">
        <v>0.87555988234101534</v>
      </c>
      <c r="K4131" s="1">
        <v>26.229215100426391</v>
      </c>
      <c r="L4131" s="1">
        <v>23.5259450950402</v>
      </c>
      <c r="M4131" s="1">
        <v>3.8874443989968949E-2</v>
      </c>
      <c r="N4131" s="1">
        <v>2.1797420330126478</v>
      </c>
      <c r="O4131" s="1"/>
      <c r="P4131" s="1">
        <v>4.9954058948029036</v>
      </c>
      <c r="Q4131" s="1">
        <v>10.781439367928799</v>
      </c>
      <c r="R4131" s="1">
        <v>0.97710093118734243</v>
      </c>
      <c r="S4131" s="1">
        <v>0.37229378322793061</v>
      </c>
      <c r="T4131" s="1">
        <v>3.5213230950974812</v>
      </c>
    </row>
    <row r="4132" spans="1:20" x14ac:dyDescent="0.3">
      <c r="A4132" s="25">
        <v>42618</v>
      </c>
      <c r="B4132" s="1">
        <v>3.8670493423374919</v>
      </c>
      <c r="C4132" s="1">
        <v>0.40629156305832531</v>
      </c>
      <c r="D4132" s="1">
        <v>0.9570000373480716</v>
      </c>
      <c r="E4132" s="1">
        <v>2.0315856167756619</v>
      </c>
      <c r="F4132" s="1">
        <v>9.8822408390800156</v>
      </c>
      <c r="G4132" s="1">
        <v>24.538789735066381</v>
      </c>
      <c r="H4132" s="1">
        <v>1.4087873390422869</v>
      </c>
      <c r="I4132" s="1">
        <v>5.0235694363228172</v>
      </c>
      <c r="J4132" s="1">
        <v>0.87740724604267628</v>
      </c>
      <c r="K4132" s="1">
        <v>26.0878930832348</v>
      </c>
      <c r="L4132" s="1">
        <v>23.552392233345401</v>
      </c>
      <c r="M4132" s="1">
        <v>3.8837963351312343E-2</v>
      </c>
      <c r="N4132" s="1">
        <v>2.2167017597843448</v>
      </c>
      <c r="O4132" s="1"/>
      <c r="P4132" s="1">
        <v>5.0057562163394822</v>
      </c>
      <c r="Q4132" s="1">
        <v>10.791832786495309</v>
      </c>
      <c r="R4132" s="1">
        <v>0.98248220918793516</v>
      </c>
      <c r="S4132" s="1">
        <v>0.37229378322793061</v>
      </c>
      <c r="T4132" s="1">
        <v>3.5183697578263651</v>
      </c>
    </row>
    <row r="4133" spans="1:20" x14ac:dyDescent="0.3">
      <c r="A4133" s="25">
        <v>42619</v>
      </c>
      <c r="B4133" s="1">
        <v>3.8963125621254511</v>
      </c>
      <c r="C4133" s="1">
        <v>0.4051081851886692</v>
      </c>
      <c r="D4133" s="1">
        <v>0.97441537328931105</v>
      </c>
      <c r="E4133" s="1">
        <v>2.0544708092250321</v>
      </c>
      <c r="F4133" s="1">
        <v>10.02276459043847</v>
      </c>
      <c r="G4133" s="1">
        <v>24.65644856790572</v>
      </c>
      <c r="H4133" s="1">
        <v>1.4704233891910909</v>
      </c>
      <c r="I4133" s="1">
        <v>4.9999250137913851</v>
      </c>
      <c r="J4133" s="1">
        <v>0.88423639169226798</v>
      </c>
      <c r="K4133" s="1">
        <v>26.295022773984449</v>
      </c>
      <c r="L4133" s="1">
        <v>23.796514619696989</v>
      </c>
      <c r="M4133" s="1">
        <v>3.9458962353438161E-2</v>
      </c>
      <c r="N4133" s="1">
        <v>2.2217698845336211</v>
      </c>
      <c r="O4133" s="1"/>
      <c r="P4133" s="1">
        <v>5.1739294552268689</v>
      </c>
      <c r="Q4133" s="1">
        <v>10.80569067760916</v>
      </c>
      <c r="R4133" s="1">
        <v>0.9971773495460764</v>
      </c>
      <c r="S4133" s="1">
        <v>0.37229378322793061</v>
      </c>
      <c r="T4133" s="1">
        <v>3.551624335499135</v>
      </c>
    </row>
    <row r="4134" spans="1:20" x14ac:dyDescent="0.3">
      <c r="A4134" s="25">
        <v>42621</v>
      </c>
      <c r="B4134" s="1">
        <v>3.8681369389399509</v>
      </c>
      <c r="C4134" s="1">
        <v>0.40090855236558848</v>
      </c>
      <c r="D4134" s="1">
        <v>0.94816964199373277</v>
      </c>
      <c r="E4134" s="1">
        <v>2.0492491519331608</v>
      </c>
      <c r="F4134" s="1">
        <v>9.8886430235617873</v>
      </c>
      <c r="G4134" s="1">
        <v>24.933781652841699</v>
      </c>
      <c r="H4134" s="1">
        <v>1.54438926182934</v>
      </c>
      <c r="I4134" s="1">
        <v>5.0544767338291878</v>
      </c>
      <c r="J4134" s="1">
        <v>0.87836838842736553</v>
      </c>
      <c r="K4134" s="1">
        <v>26.08528670172042</v>
      </c>
      <c r="L4134" s="1">
        <v>23.78589922477963</v>
      </c>
      <c r="M4134" s="1">
        <v>3.8833729447914481E-2</v>
      </c>
      <c r="N4134" s="1">
        <v>2.2570123242566522</v>
      </c>
      <c r="O4134" s="1"/>
      <c r="P4134" s="1">
        <v>5.2323959838774732</v>
      </c>
      <c r="Q4134" s="1">
        <v>10.764117004036491</v>
      </c>
      <c r="R4134" s="1">
        <v>0.98793566841614</v>
      </c>
      <c r="S4134" s="1">
        <v>0.37229378322793061</v>
      </c>
      <c r="T4134" s="1">
        <v>3.557649143532212</v>
      </c>
    </row>
    <row r="4135" spans="1:20" x14ac:dyDescent="0.3">
      <c r="A4135" s="25">
        <v>42622</v>
      </c>
      <c r="B4135" s="1">
        <v>3.727060020148202</v>
      </c>
      <c r="C4135" s="1">
        <v>0.37806034115324172</v>
      </c>
      <c r="D4135" s="1">
        <v>0.92383614144548143</v>
      </c>
      <c r="E4135" s="1">
        <v>1.9898779242901039</v>
      </c>
      <c r="F4135" s="1">
        <v>9.3848718572557139</v>
      </c>
      <c r="G4135" s="1">
        <v>24.550920924083918</v>
      </c>
      <c r="H4135" s="1">
        <v>1.512419981672021</v>
      </c>
      <c r="I4135" s="1">
        <v>5.0782266184421534</v>
      </c>
      <c r="J4135" s="1">
        <v>0.8371306939818467</v>
      </c>
      <c r="K4135" s="1">
        <v>25.19721174633473</v>
      </c>
      <c r="L4135" s="1">
        <v>22.67695587149079</v>
      </c>
      <c r="M4135" s="1">
        <v>3.6998873211928483E-2</v>
      </c>
      <c r="N4135" s="1">
        <v>2.1521586110525912</v>
      </c>
      <c r="O4135" s="1"/>
      <c r="P4135" s="1">
        <v>5.0623121807996974</v>
      </c>
      <c r="Q4135" s="1">
        <v>10.202872409765449</v>
      </c>
      <c r="R4135" s="1">
        <v>0.96123596155578184</v>
      </c>
      <c r="S4135" s="1">
        <v>0.37229378322793061</v>
      </c>
      <c r="T4135" s="1">
        <v>3.425812167749577</v>
      </c>
    </row>
    <row r="4136" spans="1:20" x14ac:dyDescent="0.3">
      <c r="A4136" s="25">
        <v>42625</v>
      </c>
      <c r="B4136" s="1">
        <v>3.740872090152648</v>
      </c>
      <c r="C4136" s="1">
        <v>0.38527479515825053</v>
      </c>
      <c r="D4136" s="1">
        <v>0.92700659106476402</v>
      </c>
      <c r="E4136" s="1">
        <v>2.012590885900007</v>
      </c>
      <c r="F4136" s="1">
        <v>9.6549355739702367</v>
      </c>
      <c r="G4136" s="1">
        <v>24.425542356369601</v>
      </c>
      <c r="H4136" s="1">
        <v>1.5373139477934761</v>
      </c>
      <c r="I4136" s="1">
        <v>5.100657152589215</v>
      </c>
      <c r="J4136" s="1">
        <v>0.84761743630735065</v>
      </c>
      <c r="K4136" s="1">
        <v>25.376126369938099</v>
      </c>
      <c r="L4136" s="1">
        <v>22.859964072456091</v>
      </c>
      <c r="M4136" s="1">
        <v>3.721889054974134E-2</v>
      </c>
      <c r="N4136" s="1">
        <v>2.2082119489778789</v>
      </c>
      <c r="O4136" s="1"/>
      <c r="P4136" s="1">
        <v>5.1175048291140417</v>
      </c>
      <c r="Q4136" s="1">
        <v>10.04697113334792</v>
      </c>
      <c r="R4136" s="1">
        <v>0.96991168533393424</v>
      </c>
      <c r="S4136" s="1">
        <v>0.37229378322793061</v>
      </c>
      <c r="T4136" s="1">
        <v>3.4604843473124842</v>
      </c>
    </row>
    <row r="4137" spans="1:20" x14ac:dyDescent="0.3">
      <c r="A4137" s="25">
        <v>42626</v>
      </c>
      <c r="B4137" s="1">
        <v>3.6596411923440151</v>
      </c>
      <c r="C4137" s="1">
        <v>0.38328291438830331</v>
      </c>
      <c r="D4137" s="1">
        <v>0.89869420470070938</v>
      </c>
      <c r="E4137" s="1">
        <v>1.976577784303523</v>
      </c>
      <c r="F4137" s="1">
        <v>8.9556698160964139</v>
      </c>
      <c r="G4137" s="1">
        <v>24.151798151605131</v>
      </c>
      <c r="H4137" s="1">
        <v>1.5003801875767691</v>
      </c>
      <c r="I4137" s="1">
        <v>5.0992838438299488</v>
      </c>
      <c r="J4137" s="1">
        <v>0.81198095411659965</v>
      </c>
      <c r="K4137" s="1">
        <v>24.89287207386025</v>
      </c>
      <c r="L4137" s="1">
        <v>22.165603196195931</v>
      </c>
      <c r="M4137" s="1">
        <v>3.6619061911539311E-2</v>
      </c>
      <c r="N4137" s="1">
        <v>2.086843506537595</v>
      </c>
      <c r="O4137" s="1"/>
      <c r="P4137" s="1">
        <v>5.1195398563711354</v>
      </c>
      <c r="Q4137" s="1">
        <v>9.8494961835888546</v>
      </c>
      <c r="R4137" s="1">
        <v>0.93987880926380363</v>
      </c>
      <c r="S4137" s="1">
        <v>0.37229378322793061</v>
      </c>
      <c r="T4137" s="1">
        <v>3.356172474896653</v>
      </c>
    </row>
    <row r="4138" spans="1:20" x14ac:dyDescent="0.3">
      <c r="A4138" s="25">
        <v>42627</v>
      </c>
      <c r="B4138" s="1">
        <v>3.673511613748111</v>
      </c>
      <c r="C4138" s="1">
        <v>0.38837378431896902</v>
      </c>
      <c r="D4138" s="1">
        <v>0.90534580020856503</v>
      </c>
      <c r="E4138" s="1">
        <v>1.9820674756127901</v>
      </c>
      <c r="F4138" s="1">
        <v>9.1298453206560666</v>
      </c>
      <c r="G4138" s="1">
        <v>24.321194845888829</v>
      </c>
      <c r="H4138" s="1">
        <v>1.4809499985909089</v>
      </c>
      <c r="I4138" s="1">
        <v>5.1001184580654337</v>
      </c>
      <c r="J4138" s="1">
        <v>0.80743845506709422</v>
      </c>
      <c r="K4138" s="1">
        <v>25.02311860304011</v>
      </c>
      <c r="L4138" s="1">
        <v>22.226583128455491</v>
      </c>
      <c r="M4138" s="1">
        <v>3.6311851063609922E-2</v>
      </c>
      <c r="N4138" s="1">
        <v>2.0951289481422628</v>
      </c>
      <c r="O4138" s="1"/>
      <c r="P4138" s="1">
        <v>5.105510644702381</v>
      </c>
      <c r="Q4138" s="1">
        <v>10.123189535167461</v>
      </c>
      <c r="R4138" s="1">
        <v>0.93238179829294077</v>
      </c>
      <c r="S4138" s="1">
        <v>0.37229378322793061</v>
      </c>
      <c r="T4138" s="1">
        <v>3.3702894270525889</v>
      </c>
    </row>
    <row r="4139" spans="1:20" x14ac:dyDescent="0.3">
      <c r="A4139" s="25">
        <v>42628</v>
      </c>
      <c r="B4139" s="1">
        <v>3.7253497142841518</v>
      </c>
      <c r="C4139" s="1">
        <v>0.39101510326688371</v>
      </c>
      <c r="D4139" s="1">
        <v>0.92387962525150957</v>
      </c>
      <c r="E4139" s="1">
        <v>1.9992356997296259</v>
      </c>
      <c r="F4139" s="1">
        <v>9.1356560767778152</v>
      </c>
      <c r="G4139" s="1">
        <v>24.413824289595141</v>
      </c>
      <c r="H4139" s="1">
        <v>1.515598761962079</v>
      </c>
      <c r="I4139" s="1">
        <v>5.0647366714613931</v>
      </c>
      <c r="J4139" s="1">
        <v>0.80767839522622209</v>
      </c>
      <c r="K4139" s="1">
        <v>25.577606361193329</v>
      </c>
      <c r="L4139" s="1">
        <v>22.710888587574509</v>
      </c>
      <c r="M4139" s="1">
        <v>3.7254045997166259E-2</v>
      </c>
      <c r="N4139" s="1">
        <v>2.1402327027671411</v>
      </c>
      <c r="O4139" s="1"/>
      <c r="P4139" s="1">
        <v>5.1449485908796087</v>
      </c>
      <c r="Q4139" s="1">
        <v>10.27216186579693</v>
      </c>
      <c r="R4139" s="1">
        <v>0.9472953001171176</v>
      </c>
      <c r="S4139" s="1">
        <v>0.37229378322793061</v>
      </c>
      <c r="T4139" s="1">
        <v>3.420496160661568</v>
      </c>
    </row>
    <row r="4140" spans="1:20" x14ac:dyDescent="0.3">
      <c r="A4140" s="25">
        <v>42629</v>
      </c>
      <c r="B4140" s="1">
        <v>3.6843123017411061</v>
      </c>
      <c r="C4140" s="1">
        <v>0.38879009451718383</v>
      </c>
      <c r="D4140" s="1">
        <v>0.91618349472364002</v>
      </c>
      <c r="E4140" s="1">
        <v>1.9776456532267821</v>
      </c>
      <c r="F4140" s="1">
        <v>8.9632019435924768</v>
      </c>
      <c r="G4140" s="1">
        <v>24.241276154856632</v>
      </c>
      <c r="H4140" s="1">
        <v>1.526420562135921</v>
      </c>
      <c r="I4140" s="1">
        <v>5.049872307345872</v>
      </c>
      <c r="J4140" s="1">
        <v>0.80529832951418645</v>
      </c>
      <c r="K4140" s="1">
        <v>25.387822231831709</v>
      </c>
      <c r="L4140" s="1">
        <v>22.24220708688603</v>
      </c>
      <c r="M4140" s="1">
        <v>3.6485649838793849E-2</v>
      </c>
      <c r="N4140" s="1">
        <v>2.0919025040325741</v>
      </c>
      <c r="O4140" s="1"/>
      <c r="P4140" s="1">
        <v>5.0314495840465936</v>
      </c>
      <c r="Q4140" s="1">
        <v>10.11626058961053</v>
      </c>
      <c r="R4140" s="1">
        <v>0.92311357840063157</v>
      </c>
      <c r="S4140" s="1">
        <v>0.37229378322793061</v>
      </c>
      <c r="T4140" s="1">
        <v>3.371470761961036</v>
      </c>
    </row>
    <row r="4141" spans="1:20" x14ac:dyDescent="0.3">
      <c r="A4141" s="25">
        <v>42632</v>
      </c>
      <c r="B4141" s="1">
        <v>3.7201402625683899</v>
      </c>
      <c r="C4141" s="1">
        <v>0.38930990493870821</v>
      </c>
      <c r="D4141" s="1">
        <v>0.91832933196933142</v>
      </c>
      <c r="E4141" s="1">
        <v>2.0020792027894889</v>
      </c>
      <c r="F4141" s="1">
        <v>9.1253775650707123</v>
      </c>
      <c r="G4141" s="1">
        <v>24.282063031853301</v>
      </c>
      <c r="H4141" s="1">
        <v>1.5197254822279831</v>
      </c>
      <c r="I4141" s="1">
        <v>5.0247859443201994</v>
      </c>
      <c r="J4141" s="1">
        <v>0.80767671795370244</v>
      </c>
      <c r="K4141" s="1">
        <v>25.466743512848709</v>
      </c>
      <c r="L4141" s="1">
        <v>22.38084108184832</v>
      </c>
      <c r="M4141" s="1">
        <v>3.6836875078863421E-2</v>
      </c>
      <c r="N4141" s="1">
        <v>2.0920597698951071</v>
      </c>
      <c r="O4141" s="1"/>
      <c r="P4141" s="1">
        <v>4.9867320082552187</v>
      </c>
      <c r="Q4141" s="1">
        <v>10.220194773657759</v>
      </c>
      <c r="R4141" s="1">
        <v>0.92906301864103258</v>
      </c>
      <c r="S4141" s="1">
        <v>0.37229378322793061</v>
      </c>
      <c r="T4141" s="1">
        <v>3.387477849970487</v>
      </c>
    </row>
    <row r="4142" spans="1:20" x14ac:dyDescent="0.3">
      <c r="A4142" s="25">
        <v>42633</v>
      </c>
      <c r="B4142" s="1">
        <v>3.7693303393072388</v>
      </c>
      <c r="C4142" s="1">
        <v>0.38924582109557998</v>
      </c>
      <c r="D4142" s="1">
        <v>0.91289437861900136</v>
      </c>
      <c r="E4142" s="1">
        <v>2.0230951638350581</v>
      </c>
      <c r="F4142" s="1">
        <v>9.1318793326801462</v>
      </c>
      <c r="G4142" s="1">
        <v>24.337646617031059</v>
      </c>
      <c r="H4142" s="1">
        <v>1.5252445466035549</v>
      </c>
      <c r="I4142" s="1">
        <v>4.942310594741623</v>
      </c>
      <c r="J4142" s="1">
        <v>0.80029998902507571</v>
      </c>
      <c r="K4142" s="1">
        <v>25.52809003778259</v>
      </c>
      <c r="L4142" s="1">
        <v>22.580298813025291</v>
      </c>
      <c r="M4142" s="1">
        <v>3.7094460703889581E-2</v>
      </c>
      <c r="N4142" s="1">
        <v>2.1326510805751888</v>
      </c>
      <c r="O4142" s="1"/>
      <c r="P4142" s="1">
        <v>5.0437408956318137</v>
      </c>
      <c r="Q4142" s="1">
        <v>10.275626338575391</v>
      </c>
      <c r="R4142" s="1">
        <v>0.93399486016328437</v>
      </c>
      <c r="S4142" s="1">
        <v>0.37229378322793061</v>
      </c>
      <c r="T4142" s="1">
        <v>3.4102776137035051</v>
      </c>
    </row>
    <row r="4143" spans="1:20" x14ac:dyDescent="0.3">
      <c r="A4143" s="25">
        <v>42634</v>
      </c>
      <c r="B4143" s="1">
        <v>3.800856045746603</v>
      </c>
      <c r="C4143" s="1">
        <v>0.39505213772897252</v>
      </c>
      <c r="D4143" s="1">
        <v>0.92914880623263763</v>
      </c>
      <c r="E4143" s="1">
        <v>2.0462304449120752</v>
      </c>
      <c r="F4143" s="1">
        <v>9.6628793737321743</v>
      </c>
      <c r="G4143" s="1">
        <v>24.415355266023781</v>
      </c>
      <c r="H4143" s="1">
        <v>1.542958770556097</v>
      </c>
      <c r="I4143" s="1">
        <v>4.830471970536375</v>
      </c>
      <c r="J4143" s="1">
        <v>0.79805454658079411</v>
      </c>
      <c r="K4143" s="1">
        <v>25.545793636892689</v>
      </c>
      <c r="L4143" s="1">
        <v>22.94382807990365</v>
      </c>
      <c r="M4143" s="1">
        <v>3.6985607066711217E-2</v>
      </c>
      <c r="N4143" s="1">
        <v>2.1517101146678979</v>
      </c>
      <c r="O4143" s="1"/>
      <c r="P4143" s="1">
        <v>5.0078077805307268</v>
      </c>
      <c r="Q4143" s="1">
        <v>10.61168020062855</v>
      </c>
      <c r="R4143" s="1">
        <v>0.94604359456496279</v>
      </c>
      <c r="S4143" s="1">
        <v>0.37229378322793061</v>
      </c>
      <c r="T4143" s="1">
        <v>3.4490844654459738</v>
      </c>
    </row>
    <row r="4144" spans="1:20" x14ac:dyDescent="0.3">
      <c r="A4144" s="25">
        <v>42635</v>
      </c>
      <c r="B4144" s="1">
        <v>3.8461183916632029</v>
      </c>
      <c r="C4144" s="1">
        <v>0.39511552709130399</v>
      </c>
      <c r="D4144" s="1">
        <v>0.93833814988360043</v>
      </c>
      <c r="E4144" s="1">
        <v>2.0530567019077099</v>
      </c>
      <c r="F4144" s="1">
        <v>9.6209421669762012</v>
      </c>
      <c r="G4144" s="1">
        <v>24.64785441303912</v>
      </c>
      <c r="H4144" s="1">
        <v>1.577702281257902</v>
      </c>
      <c r="I4144" s="1">
        <v>4.7671695571793329</v>
      </c>
      <c r="J4144" s="1">
        <v>0.81070107047659856</v>
      </c>
      <c r="K4144" s="1">
        <v>25.804259916578101</v>
      </c>
      <c r="L4144" s="1">
        <v>23.278594912041012</v>
      </c>
      <c r="M4144" s="1">
        <v>3.7665063802437233E-2</v>
      </c>
      <c r="N4144" s="1">
        <v>2.176989176913469</v>
      </c>
      <c r="O4144" s="1"/>
      <c r="P4144" s="1">
        <v>5.0578836479510576</v>
      </c>
      <c r="Q4144" s="1">
        <v>10.739865694356141</v>
      </c>
      <c r="R4144" s="1">
        <v>0.95830533106580262</v>
      </c>
      <c r="S4144" s="1">
        <v>0.37229378322793061</v>
      </c>
      <c r="T4144" s="1">
        <v>3.4845835794447928</v>
      </c>
    </row>
    <row r="4145" spans="1:20" x14ac:dyDescent="0.3">
      <c r="A4145" s="25">
        <v>42636</v>
      </c>
      <c r="B4145" s="1">
        <v>3.8291943582678698</v>
      </c>
      <c r="C4145" s="1">
        <v>0.38704860324991541</v>
      </c>
      <c r="D4145" s="1">
        <v>0.92287607954910922</v>
      </c>
      <c r="E4145" s="1">
        <v>2.067224860558194</v>
      </c>
      <c r="F4145" s="1">
        <v>9.6460769098749903</v>
      </c>
      <c r="G4145" s="1">
        <v>24.69534370364493</v>
      </c>
      <c r="H4145" s="1">
        <v>1.5028844918925039</v>
      </c>
      <c r="I4145" s="1">
        <v>4.9458356494818618</v>
      </c>
      <c r="J4145" s="1">
        <v>0.80630795896750496</v>
      </c>
      <c r="K4145" s="1">
        <v>25.605792615501588</v>
      </c>
      <c r="L4145" s="1">
        <v>23.202299166976431</v>
      </c>
      <c r="M4145" s="1">
        <v>3.7462664158268377E-2</v>
      </c>
      <c r="N4145" s="1">
        <v>2.1387036414472389</v>
      </c>
      <c r="O4145" s="1"/>
      <c r="P4145" s="1">
        <v>5.1088550770278616</v>
      </c>
      <c r="Q4145" s="1">
        <v>10.615144673407009</v>
      </c>
      <c r="R4145" s="1">
        <v>0.94499218750235736</v>
      </c>
      <c r="S4145" s="1">
        <v>0.37229378322793061</v>
      </c>
      <c r="T4145" s="1">
        <v>3.4670407560543621</v>
      </c>
    </row>
    <row r="4146" spans="1:20" x14ac:dyDescent="0.3">
      <c r="A4146" s="25">
        <v>42639</v>
      </c>
      <c r="B4146" s="1">
        <v>3.8007048957806582</v>
      </c>
      <c r="C4146" s="1">
        <v>0.37976940466003778</v>
      </c>
      <c r="D4146" s="1">
        <v>0.91936430256063284</v>
      </c>
      <c r="E4146" s="1">
        <v>2.0506748500934759</v>
      </c>
      <c r="F4146" s="1">
        <v>9.5503812098303023</v>
      </c>
      <c r="G4146" s="1">
        <v>24.462817975807841</v>
      </c>
      <c r="H4146" s="1">
        <v>1.517029379314111</v>
      </c>
      <c r="I4146" s="1">
        <v>4.8997748889684258</v>
      </c>
      <c r="J4146" s="1">
        <v>0.79407558135523038</v>
      </c>
      <c r="K4146" s="1">
        <v>25.265168409492961</v>
      </c>
      <c r="L4146" s="1">
        <v>22.974774552431541</v>
      </c>
      <c r="M4146" s="1">
        <v>3.7077454061793871E-2</v>
      </c>
      <c r="N4146" s="1">
        <v>2.104458323397894</v>
      </c>
      <c r="O4146" s="1"/>
      <c r="P4146" s="1">
        <v>4.9607496563533848</v>
      </c>
      <c r="Q4146" s="1">
        <v>10.407276305081441</v>
      </c>
      <c r="R4146" s="1">
        <v>0.93947723201828559</v>
      </c>
      <c r="S4146" s="1">
        <v>0.37229378322793061</v>
      </c>
      <c r="T4146" s="1">
        <v>3.4290017720023829</v>
      </c>
    </row>
    <row r="4147" spans="1:20" x14ac:dyDescent="0.3">
      <c r="A4147" s="25">
        <v>42640</v>
      </c>
      <c r="B4147" s="1">
        <v>3.8029602803942661</v>
      </c>
      <c r="C4147" s="1">
        <v>0.38314410056762022</v>
      </c>
      <c r="D4147" s="1">
        <v>0.92708046195598803</v>
      </c>
      <c r="E4147" s="1">
        <v>2.0559931342303148</v>
      </c>
      <c r="F4147" s="1">
        <v>9.5707308277294807</v>
      </c>
      <c r="G4147" s="1">
        <v>24.62062649420001</v>
      </c>
      <c r="H4147" s="1">
        <v>1.5452745393354479</v>
      </c>
      <c r="I4147" s="1">
        <v>4.9802944352296494</v>
      </c>
      <c r="J4147" s="1">
        <v>0.7971198470014057</v>
      </c>
      <c r="K4147" s="1">
        <v>25.480971721639872</v>
      </c>
      <c r="L4147" s="1">
        <v>23.294445640689929</v>
      </c>
      <c r="M4147" s="1">
        <v>3.7479974341029093E-2</v>
      </c>
      <c r="N4147" s="1">
        <v>2.0866374589575769</v>
      </c>
      <c r="O4147" s="1"/>
      <c r="P4147" s="1">
        <v>4.9343753127766092</v>
      </c>
      <c r="Q4147" s="1">
        <v>10.34145132182841</v>
      </c>
      <c r="R4147" s="1">
        <v>0.93311314123353262</v>
      </c>
      <c r="S4147" s="1">
        <v>0.37229378322793061</v>
      </c>
      <c r="T4147" s="1">
        <v>3.448434731246329</v>
      </c>
    </row>
    <row r="4148" spans="1:20" x14ac:dyDescent="0.3">
      <c r="A4148" s="25">
        <v>42641</v>
      </c>
      <c r="B4148" s="1">
        <v>3.8360110980643869</v>
      </c>
      <c r="C4148" s="1">
        <v>0.39420724316910599</v>
      </c>
      <c r="D4148" s="1">
        <v>0.93428775880623116</v>
      </c>
      <c r="E4148" s="1">
        <v>2.0737521531436811</v>
      </c>
      <c r="F4148" s="1">
        <v>9.9515104558498457</v>
      </c>
      <c r="G4148" s="1">
        <v>24.791450373644398</v>
      </c>
      <c r="H4148" s="1">
        <v>1.563002981456886</v>
      </c>
      <c r="I4148" s="1">
        <v>5.0464783635090669</v>
      </c>
      <c r="J4148" s="1">
        <v>0.8143558655036659</v>
      </c>
      <c r="K4148" s="1">
        <v>25.672595021303589</v>
      </c>
      <c r="L4148" s="1">
        <v>23.502550267354209</v>
      </c>
      <c r="M4148" s="1">
        <v>3.7698254998130197E-2</v>
      </c>
      <c r="N4148" s="1">
        <v>2.1768423815257472</v>
      </c>
      <c r="O4148" s="1"/>
      <c r="P4148" s="1">
        <v>5.0647161854151834</v>
      </c>
      <c r="Q4148" s="1">
        <v>10.68789860221696</v>
      </c>
      <c r="R4148" s="1">
        <v>0.9469154087932552</v>
      </c>
      <c r="S4148" s="1">
        <v>0.37229378322793061</v>
      </c>
      <c r="T4148" s="1">
        <v>3.5059066745422531</v>
      </c>
    </row>
    <row r="4149" spans="1:20" x14ac:dyDescent="0.3">
      <c r="A4149" s="25">
        <v>42642</v>
      </c>
      <c r="B4149" s="1">
        <v>3.78180988932484</v>
      </c>
      <c r="C4149" s="1">
        <v>0.39281441754511598</v>
      </c>
      <c r="D4149" s="1">
        <v>0.923152740507025</v>
      </c>
      <c r="E4149" s="1">
        <v>2.031905139223726</v>
      </c>
      <c r="F4149" s="1">
        <v>9.8175983342794026</v>
      </c>
      <c r="G4149" s="1">
        <v>24.546330680968541</v>
      </c>
      <c r="H4149" s="1">
        <v>1.5184286392191551</v>
      </c>
      <c r="I4149" s="1">
        <v>5.072362598162143</v>
      </c>
      <c r="J4149" s="1">
        <v>0.79896823201532596</v>
      </c>
      <c r="K4149" s="1">
        <v>25.22918782491632</v>
      </c>
      <c r="L4149" s="1">
        <v>22.97426414098566</v>
      </c>
      <c r="M4149" s="1">
        <v>3.7217201237149361E-2</v>
      </c>
      <c r="N4149" s="1">
        <v>2.1364474883969282</v>
      </c>
      <c r="O4149" s="1"/>
      <c r="P4149" s="1">
        <v>4.9635565565479736</v>
      </c>
      <c r="Q4149" s="1">
        <v>10.570106527055881</v>
      </c>
      <c r="R4149" s="1">
        <v>0.93518823949261765</v>
      </c>
      <c r="S4149" s="1">
        <v>0.37229378322793061</v>
      </c>
      <c r="T4149" s="1">
        <v>3.446544595392814</v>
      </c>
    </row>
    <row r="4150" spans="1:20" x14ac:dyDescent="0.3">
      <c r="A4150" s="25">
        <v>42643</v>
      </c>
      <c r="B4150" s="1">
        <v>3.7229770867026359</v>
      </c>
      <c r="C4150" s="1">
        <v>0.39370399771685388</v>
      </c>
      <c r="D4150" s="1">
        <v>0.92383471474511358</v>
      </c>
      <c r="E4150" s="1">
        <v>2.0368805238423682</v>
      </c>
      <c r="F4150" s="1">
        <v>9.7193528680245773</v>
      </c>
      <c r="G4150" s="1">
        <v>24.72104960971275</v>
      </c>
      <c r="H4150" s="1">
        <v>1.4903800190747121</v>
      </c>
      <c r="I4150" s="1">
        <v>5.0565065417591386</v>
      </c>
      <c r="J4150" s="1">
        <v>0.80569758774753375</v>
      </c>
      <c r="K4150" s="1">
        <v>25.235786724500759</v>
      </c>
      <c r="L4150" s="1">
        <v>22.983737871967719</v>
      </c>
      <c r="M4150" s="1">
        <v>3.7066797169839308E-2</v>
      </c>
      <c r="N4150" s="1">
        <v>2.149540086809544</v>
      </c>
      <c r="O4150" s="1"/>
      <c r="P4150" s="1">
        <v>4.9395661203091894</v>
      </c>
      <c r="Q4150" s="1">
        <v>10.459243397220609</v>
      </c>
      <c r="R4150" s="1">
        <v>0.94355047183601437</v>
      </c>
      <c r="S4150" s="1">
        <v>0.37229378322793061</v>
      </c>
      <c r="T4150" s="1">
        <v>3.4475487300649941</v>
      </c>
    </row>
    <row r="4151" spans="1:20" x14ac:dyDescent="0.3">
      <c r="A4151" s="25">
        <v>42646</v>
      </c>
      <c r="B4151" s="1">
        <v>3.7735251353725552</v>
      </c>
      <c r="C4151" s="1">
        <v>0.39771039255645158</v>
      </c>
      <c r="D4151" s="1">
        <v>0.94583247708986784</v>
      </c>
      <c r="E4151" s="1">
        <v>2.0703907014059681</v>
      </c>
      <c r="F4151" s="1">
        <v>9.9466309811657343</v>
      </c>
      <c r="G4151" s="1">
        <v>24.852369566277702</v>
      </c>
      <c r="H4151" s="1">
        <v>1.529281753012359</v>
      </c>
      <c r="I4151" s="1">
        <v>5.1140221330144788</v>
      </c>
      <c r="J4151" s="1">
        <v>0.81849246469756898</v>
      </c>
      <c r="K4151" s="1">
        <v>25.85964091889328</v>
      </c>
      <c r="L4151" s="1">
        <v>23.528263112875809</v>
      </c>
      <c r="M4151" s="1">
        <v>3.7360106589514101E-2</v>
      </c>
      <c r="N4151" s="1">
        <v>2.2020227583783401</v>
      </c>
      <c r="O4151" s="1"/>
      <c r="P4151" s="1">
        <v>4.9732151185390894</v>
      </c>
      <c r="Q4151" s="1">
        <v>10.670576238324649</v>
      </c>
      <c r="R4151" s="1">
        <v>0.97368078828350357</v>
      </c>
      <c r="S4151" s="1">
        <v>0.37229378322793061</v>
      </c>
      <c r="T4151" s="1">
        <v>3.5121677495570198</v>
      </c>
    </row>
    <row r="4152" spans="1:20" x14ac:dyDescent="0.3">
      <c r="A4152" s="25">
        <v>42647</v>
      </c>
      <c r="B4152" s="1">
        <v>3.7441824842772151</v>
      </c>
      <c r="C4152" s="1">
        <v>0.39506969957583687</v>
      </c>
      <c r="D4152" s="1">
        <v>0.94634758475956515</v>
      </c>
      <c r="E4152" s="1">
        <v>2.0473184299592631</v>
      </c>
      <c r="F4152" s="1">
        <v>9.7685738017033099</v>
      </c>
      <c r="G4152" s="1">
        <v>24.687597234321181</v>
      </c>
      <c r="H4152" s="1">
        <v>1.531480159350969</v>
      </c>
      <c r="I4152" s="1">
        <v>5.0974819788482391</v>
      </c>
      <c r="J4152" s="1">
        <v>0.81857013212632856</v>
      </c>
      <c r="K4152" s="1">
        <v>25.712749117074459</v>
      </c>
      <c r="L4152" s="1">
        <v>23.752783717112042</v>
      </c>
      <c r="M4152" s="1">
        <v>3.7259513253046529E-2</v>
      </c>
      <c r="N4152" s="1">
        <v>2.2016809918083649</v>
      </c>
      <c r="O4152" s="1"/>
      <c r="P4152" s="1">
        <v>4.9730243664214617</v>
      </c>
      <c r="Q4152" s="1">
        <v>10.5666420540463</v>
      </c>
      <c r="R4152" s="1">
        <v>0.97002114892137437</v>
      </c>
      <c r="S4152" s="1">
        <v>0.37229378322793061</v>
      </c>
      <c r="T4152" s="1">
        <v>3.5049616066154958</v>
      </c>
    </row>
    <row r="4153" spans="1:20" x14ac:dyDescent="0.3">
      <c r="A4153" s="25">
        <v>42648</v>
      </c>
      <c r="B4153" s="1">
        <v>3.7856404747127508</v>
      </c>
      <c r="C4153" s="1">
        <v>0.40097721120445562</v>
      </c>
      <c r="D4153" s="1">
        <v>0.95269258158802439</v>
      </c>
      <c r="E4153" s="1">
        <v>2.0903349244386931</v>
      </c>
      <c r="F4153" s="1">
        <v>9.9237648751360723</v>
      </c>
      <c r="G4153" s="1">
        <v>25.040156914299139</v>
      </c>
      <c r="H4153" s="1">
        <v>1.5694472825762069</v>
      </c>
      <c r="I4153" s="1">
        <v>5.1237067117658093</v>
      </c>
      <c r="J4153" s="1">
        <v>0.8237364278700483</v>
      </c>
      <c r="K4153" s="1">
        <v>25.76464508680888</v>
      </c>
      <c r="L4153" s="1">
        <v>24.124255634808868</v>
      </c>
      <c r="M4153" s="1">
        <v>3.7698908746902973E-2</v>
      </c>
      <c r="N4153" s="1">
        <v>2.2669187177910182</v>
      </c>
      <c r="O4153" s="1"/>
      <c r="P4153" s="1">
        <v>5.044253884279974</v>
      </c>
      <c r="Q4153" s="1">
        <v>10.70522096634039</v>
      </c>
      <c r="R4153" s="1">
        <v>0.99155707815880723</v>
      </c>
      <c r="S4153" s="1">
        <v>0.37229378322793061</v>
      </c>
      <c r="T4153" s="1">
        <v>3.559007678676926</v>
      </c>
    </row>
    <row r="4154" spans="1:20" x14ac:dyDescent="0.3">
      <c r="A4154" s="25">
        <v>42649</v>
      </c>
      <c r="B4154" s="1">
        <v>3.782822576924552</v>
      </c>
      <c r="C4154" s="1">
        <v>0.40211686991868401</v>
      </c>
      <c r="D4154" s="1">
        <v>0.94563719631560283</v>
      </c>
      <c r="E4154" s="1">
        <v>2.0791446399088498</v>
      </c>
      <c r="F4154" s="1">
        <v>9.9374512219354099</v>
      </c>
      <c r="G4154" s="1">
        <v>25.055335528421558</v>
      </c>
      <c r="H4154" s="1">
        <v>1.5938406416224951</v>
      </c>
      <c r="I4154" s="1">
        <v>5.1445003461644001</v>
      </c>
      <c r="J4154" s="1">
        <v>0.81424401122449652</v>
      </c>
      <c r="K4154" s="1">
        <v>25.820621182828859</v>
      </c>
      <c r="L4154" s="1">
        <v>24.309100501673381</v>
      </c>
      <c r="M4154" s="1">
        <v>3.7569963685888462E-2</v>
      </c>
      <c r="N4154" s="1">
        <v>2.334473160947327</v>
      </c>
      <c r="O4154" s="1"/>
      <c r="P4154" s="1">
        <v>5.1273629622785917</v>
      </c>
      <c r="Q4154" s="1">
        <v>10.653253874201219</v>
      </c>
      <c r="R4154" s="1">
        <v>0.98439423170522844</v>
      </c>
      <c r="S4154" s="1">
        <v>0.37229378322793061</v>
      </c>
      <c r="T4154" s="1">
        <v>3.582043709391634</v>
      </c>
    </row>
    <row r="4155" spans="1:20" x14ac:dyDescent="0.3">
      <c r="A4155" s="25">
        <v>42650</v>
      </c>
      <c r="B4155" s="1">
        <v>3.7694543776181422</v>
      </c>
      <c r="C4155" s="1">
        <v>0.40583957821573652</v>
      </c>
      <c r="D4155" s="1">
        <v>0.96382646449744602</v>
      </c>
      <c r="E4155" s="1">
        <v>2.0925413676295568</v>
      </c>
      <c r="F4155" s="1">
        <v>10.14773519233365</v>
      </c>
      <c r="G4155" s="1">
        <v>25.05630295072103</v>
      </c>
      <c r="H4155" s="1">
        <v>1.5821525591567589</v>
      </c>
      <c r="I4155" s="1">
        <v>4.9935698027132229</v>
      </c>
      <c r="J4155" s="1">
        <v>0.82361255478082784</v>
      </c>
      <c r="K4155" s="1">
        <v>26.107887527842522</v>
      </c>
      <c r="L4155" s="1">
        <v>24.640438758370721</v>
      </c>
      <c r="M4155" s="1">
        <v>3.7769414398578012E-2</v>
      </c>
      <c r="N4155" s="1">
        <v>2.3548841128022668</v>
      </c>
      <c r="O4155" s="1"/>
      <c r="P4155" s="1">
        <v>5.0711204705448338</v>
      </c>
      <c r="Q4155" s="1">
        <v>10.61860914618547</v>
      </c>
      <c r="R4155" s="1">
        <v>0.98691751797605165</v>
      </c>
      <c r="S4155" s="1">
        <v>0.37229378322793061</v>
      </c>
      <c r="T4155" s="1">
        <v>3.6094506792675931</v>
      </c>
    </row>
    <row r="4156" spans="1:20" x14ac:dyDescent="0.3">
      <c r="A4156" s="25">
        <v>42653</v>
      </c>
      <c r="B4156" s="1">
        <v>3.7959376484827851</v>
      </c>
      <c r="C4156" s="1">
        <v>0.40849580021583382</v>
      </c>
      <c r="D4156" s="1">
        <v>0.96321720750634843</v>
      </c>
      <c r="E4156" s="1">
        <v>2.096929880493124</v>
      </c>
      <c r="F4156" s="1">
        <v>10.630350553079129</v>
      </c>
      <c r="G4156" s="1">
        <v>25.176551082862598</v>
      </c>
      <c r="H4156" s="1">
        <v>1.608376379173506</v>
      </c>
      <c r="I4156" s="1">
        <v>5.0091298294898126</v>
      </c>
      <c r="J4156" s="1">
        <v>0.81712883018107441</v>
      </c>
      <c r="K4156" s="1">
        <v>26.444563221526131</v>
      </c>
      <c r="L4156" s="1">
        <v>24.679851919631769</v>
      </c>
      <c r="M4156" s="1">
        <v>3.5996880842691252E-2</v>
      </c>
      <c r="N4156" s="1">
        <v>2.4098327654256471</v>
      </c>
      <c r="O4156" s="1"/>
      <c r="P4156" s="1">
        <v>5.0582089273651194</v>
      </c>
      <c r="Q4156" s="1">
        <v>10.73293674879921</v>
      </c>
      <c r="R4156" s="1">
        <v>0.9813399583302328</v>
      </c>
      <c r="S4156" s="1">
        <v>0.37229378322793061</v>
      </c>
      <c r="T4156" s="1">
        <v>3.642528056704097</v>
      </c>
    </row>
    <row r="4157" spans="1:20" x14ac:dyDescent="0.3">
      <c r="A4157" s="25">
        <v>42654</v>
      </c>
      <c r="B4157" s="1">
        <v>3.7647198086911748</v>
      </c>
      <c r="C4157" s="1">
        <v>0.40999448706790748</v>
      </c>
      <c r="D4157" s="1">
        <v>0.94815267338737041</v>
      </c>
      <c r="E4157" s="1">
        <v>2.077398057690651</v>
      </c>
      <c r="F4157" s="1">
        <v>10.419673985547769</v>
      </c>
      <c r="G4157" s="1">
        <v>24.891833752139281</v>
      </c>
      <c r="H4157" s="1">
        <v>1.605948414198008</v>
      </c>
      <c r="I4157" s="1">
        <v>4.9906967696827476</v>
      </c>
      <c r="J4157" s="1">
        <v>0.82672117935895495</v>
      </c>
      <c r="K4157" s="1">
        <v>26.02361725974729</v>
      </c>
      <c r="L4157" s="1">
        <v>24.53261842649141</v>
      </c>
      <c r="M4157" s="1">
        <v>3.6247912714508702E-2</v>
      </c>
      <c r="N4157" s="1">
        <v>2.3663416161722051</v>
      </c>
      <c r="O4157" s="1"/>
      <c r="P4157" s="1">
        <v>4.958912469358852</v>
      </c>
      <c r="Q4157" s="1">
        <v>10.70175649356193</v>
      </c>
      <c r="R4157" s="1">
        <v>0.97767139113544577</v>
      </c>
      <c r="S4157" s="1">
        <v>0.37229378322793061</v>
      </c>
      <c r="T4157" s="1">
        <v>3.6043118724158498</v>
      </c>
    </row>
    <row r="4158" spans="1:20" x14ac:dyDescent="0.3">
      <c r="A4158" s="25">
        <v>42656</v>
      </c>
      <c r="B4158" s="1">
        <v>3.838066016329285</v>
      </c>
      <c r="C4158" s="1">
        <v>0.40308593875589938</v>
      </c>
      <c r="D4158" s="1">
        <v>0.95217641876805559</v>
      </c>
      <c r="E4158" s="1">
        <v>2.1046699183854432</v>
      </c>
      <c r="F4158" s="1">
        <v>10.07338339887518</v>
      </c>
      <c r="G4158" s="1">
        <v>24.51456127372197</v>
      </c>
      <c r="H4158" s="1">
        <v>1.571032899313562</v>
      </c>
      <c r="I4158" s="1">
        <v>4.9848116870856378</v>
      </c>
      <c r="J4158" s="1">
        <v>0.81944101578814776</v>
      </c>
      <c r="K4158" s="1">
        <v>26.161828688160529</v>
      </c>
      <c r="L4158" s="1">
        <v>24.755285641250151</v>
      </c>
      <c r="M4158" s="1">
        <v>3.6318930495538068E-2</v>
      </c>
      <c r="N4158" s="1">
        <v>2.414172118910257</v>
      </c>
      <c r="O4158" s="1"/>
      <c r="P4158" s="1">
        <v>5.0268175154320627</v>
      </c>
      <c r="Q4158" s="1">
        <v>10.757188058479571</v>
      </c>
      <c r="R4158" s="1">
        <v>0.95294267370540875</v>
      </c>
      <c r="S4158" s="1">
        <v>0.37229378322793061</v>
      </c>
      <c r="T4158" s="1">
        <v>3.610041346721816</v>
      </c>
    </row>
    <row r="4159" spans="1:20" x14ac:dyDescent="0.3">
      <c r="A4159" s="25">
        <v>42657</v>
      </c>
      <c r="B4159" s="1">
        <v>3.8508843823927501</v>
      </c>
      <c r="C4159" s="1">
        <v>0.40502003849208851</v>
      </c>
      <c r="D4159" s="1">
        <v>0.9515936429032068</v>
      </c>
      <c r="E4159" s="1">
        <v>2.1304005469390939</v>
      </c>
      <c r="F4159" s="1">
        <v>10.25214694203491</v>
      </c>
      <c r="G4159" s="1">
        <v>24.74850884480745</v>
      </c>
      <c r="H4159" s="1">
        <v>1.590115359481536</v>
      </c>
      <c r="I4159" s="1">
        <v>4.9733019531110587</v>
      </c>
      <c r="J4159" s="1">
        <v>0.81634632232905424</v>
      </c>
      <c r="K4159" s="1">
        <v>26.175105079250031</v>
      </c>
      <c r="L4159" s="1">
        <v>25.136805096309349</v>
      </c>
      <c r="M4159" s="1">
        <v>3.6138328869037339E-2</v>
      </c>
      <c r="N4159" s="1">
        <v>2.4631880845288419</v>
      </c>
      <c r="O4159" s="1"/>
      <c r="P4159" s="1">
        <v>5.0435602836394047</v>
      </c>
      <c r="Q4159" s="1">
        <v>10.566642054046291</v>
      </c>
      <c r="R4159" s="1">
        <v>0.96676060583909162</v>
      </c>
      <c r="S4159" s="1">
        <v>0.37229378322793061</v>
      </c>
      <c r="T4159" s="1">
        <v>3.6483756645009069</v>
      </c>
    </row>
    <row r="4160" spans="1:20" x14ac:dyDescent="0.3">
      <c r="A4160" s="25">
        <v>42660</v>
      </c>
      <c r="B4160" s="1">
        <v>3.890337159661152</v>
      </c>
      <c r="C4160" s="1">
        <v>0.4061964633154691</v>
      </c>
      <c r="D4160" s="1">
        <v>0.96464270140720276</v>
      </c>
      <c r="E4160" s="1">
        <v>2.155354788823844</v>
      </c>
      <c r="F4160" s="1">
        <v>10.414119240402499</v>
      </c>
      <c r="G4160" s="1">
        <v>24.681043237668451</v>
      </c>
      <c r="H4160" s="1">
        <v>1.600145237611639</v>
      </c>
      <c r="I4160" s="1">
        <v>4.9585140108329542</v>
      </c>
      <c r="J4160" s="1">
        <v>0.83080002387491736</v>
      </c>
      <c r="K4160" s="1">
        <v>26.317493490507118</v>
      </c>
      <c r="L4160" s="1">
        <v>25.767900355518229</v>
      </c>
      <c r="M4160" s="1">
        <v>3.6326514364697818E-2</v>
      </c>
      <c r="N4160" s="1">
        <v>2.53841043252927</v>
      </c>
      <c r="O4160" s="1"/>
      <c r="P4160" s="1">
        <v>5.1804891825983006</v>
      </c>
      <c r="Q4160" s="1">
        <v>10.90616038887792</v>
      </c>
      <c r="R4160" s="1">
        <v>0.95522679417468681</v>
      </c>
      <c r="S4160" s="1">
        <v>0.37229378322793061</v>
      </c>
      <c r="T4160" s="1">
        <v>3.7032486709982488</v>
      </c>
    </row>
    <row r="4161" spans="1:20" x14ac:dyDescent="0.3">
      <c r="A4161" s="25">
        <v>42661</v>
      </c>
      <c r="B4161" s="1">
        <v>3.9021668511613048</v>
      </c>
      <c r="C4161" s="1">
        <v>0.41603510232005741</v>
      </c>
      <c r="D4161" s="1">
        <v>0.99726672801539284</v>
      </c>
      <c r="E4161" s="1">
        <v>2.190262691378638</v>
      </c>
      <c r="F4161" s="1">
        <v>10.739123258608689</v>
      </c>
      <c r="G4161" s="1">
        <v>24.708597853354661</v>
      </c>
      <c r="H4161" s="1">
        <v>1.6689930301380671</v>
      </c>
      <c r="I4161" s="1">
        <v>5.0125419505233682</v>
      </c>
      <c r="J4161" s="1">
        <v>0.85153691932203468</v>
      </c>
      <c r="K4161" s="1">
        <v>26.645994939630931</v>
      </c>
      <c r="L4161" s="1">
        <v>26.28343435688182</v>
      </c>
      <c r="M4161" s="1">
        <v>3.706397994104934E-2</v>
      </c>
      <c r="N4161" s="1">
        <v>2.595405236945024</v>
      </c>
      <c r="O4161" s="1"/>
      <c r="P4161" s="1">
        <v>5.2964857267108734</v>
      </c>
      <c r="Q4161" s="1">
        <v>10.96159195379555</v>
      </c>
      <c r="R4161" s="1">
        <v>0.96537641943938235</v>
      </c>
      <c r="S4161" s="1">
        <v>0.37229378322793061</v>
      </c>
      <c r="T4161" s="1">
        <v>3.7673951565268968</v>
      </c>
    </row>
    <row r="4162" spans="1:20" x14ac:dyDescent="0.3">
      <c r="A4162" s="25">
        <v>42662</v>
      </c>
      <c r="B4162" s="1">
        <v>3.880717732127966</v>
      </c>
      <c r="C4162" s="1">
        <v>0.41572366435959879</v>
      </c>
      <c r="D4162" s="1">
        <v>0.99809041065535298</v>
      </c>
      <c r="E4162" s="1">
        <v>2.1704928290518288</v>
      </c>
      <c r="F4162" s="1">
        <v>10.656249728828721</v>
      </c>
      <c r="G4162" s="1">
        <v>24.571496035285861</v>
      </c>
      <c r="H4162" s="1">
        <v>1.697627629133037</v>
      </c>
      <c r="I4162" s="1">
        <v>4.9379195498481021</v>
      </c>
      <c r="J4162" s="1">
        <v>0.84382773304049907</v>
      </c>
      <c r="K4162" s="1">
        <v>26.757022251141269</v>
      </c>
      <c r="L4162" s="1">
        <v>25.942569715733491</v>
      </c>
      <c r="M4162" s="1">
        <v>3.6952198504007987E-2</v>
      </c>
      <c r="N4162" s="1">
        <v>2.6061861055722342</v>
      </c>
      <c r="O4162" s="1"/>
      <c r="P4162" s="1">
        <v>5.2392917463759199</v>
      </c>
      <c r="Q4162" s="1">
        <v>11.082848501966209</v>
      </c>
      <c r="R4162" s="1">
        <v>0.96796303059466604</v>
      </c>
      <c r="S4162" s="1">
        <v>0.37229378322793061</v>
      </c>
      <c r="T4162" s="1">
        <v>3.7510336680449128</v>
      </c>
    </row>
    <row r="4163" spans="1:20" x14ac:dyDescent="0.3">
      <c r="A4163" s="25">
        <v>42663</v>
      </c>
      <c r="B4163" s="1">
        <v>3.9036726285740411</v>
      </c>
      <c r="C4163" s="1">
        <v>0.4132069186426402</v>
      </c>
      <c r="D4163" s="1">
        <v>0.99028473033458375</v>
      </c>
      <c r="E4163" s="1">
        <v>2.173112421481934</v>
      </c>
      <c r="F4163" s="1">
        <v>10.957306734744741</v>
      </c>
      <c r="G4163" s="1">
        <v>24.496370103554501</v>
      </c>
      <c r="H4163" s="1">
        <v>1.658266150144285</v>
      </c>
      <c r="I4163" s="1">
        <v>4.867559474882877</v>
      </c>
      <c r="J4163" s="1">
        <v>0.84726156383094731</v>
      </c>
      <c r="K4163" s="1">
        <v>27.005129593005961</v>
      </c>
      <c r="L4163" s="1">
        <v>26.184654423828711</v>
      </c>
      <c r="M4163" s="1">
        <v>3.671756076769947E-2</v>
      </c>
      <c r="N4163" s="1">
        <v>2.6154976999231461</v>
      </c>
      <c r="O4163" s="1"/>
      <c r="P4163" s="1">
        <v>5.2437792798391509</v>
      </c>
      <c r="Q4163" s="1">
        <v>11.12442217577</v>
      </c>
      <c r="R4163" s="1">
        <v>0.97698890154219775</v>
      </c>
      <c r="S4163" s="1">
        <v>0.37229378322793061</v>
      </c>
      <c r="T4163" s="1">
        <v>3.7706438275251259</v>
      </c>
    </row>
    <row r="4164" spans="1:20" x14ac:dyDescent="0.3">
      <c r="A4164" s="25">
        <v>42664</v>
      </c>
      <c r="B4164" s="1">
        <v>3.9062429903681188</v>
      </c>
      <c r="C4164" s="1">
        <v>0.41112856346909471</v>
      </c>
      <c r="D4164" s="1">
        <v>0.98570971288572395</v>
      </c>
      <c r="E4164" s="1">
        <v>2.184993028061077</v>
      </c>
      <c r="F4164" s="1">
        <v>11.38901241874898</v>
      </c>
      <c r="G4164" s="1">
        <v>24.512845397786219</v>
      </c>
      <c r="H4164" s="1">
        <v>1.6622271659801811</v>
      </c>
      <c r="I4164" s="1">
        <v>4.9221973811646924</v>
      </c>
      <c r="J4164" s="1">
        <v>0.8413321092931737</v>
      </c>
      <c r="K4164" s="1">
        <v>26.886483373956711</v>
      </c>
      <c r="L4164" s="1">
        <v>26.09625979208441</v>
      </c>
      <c r="M4164" s="1">
        <v>3.6777112534019177E-2</v>
      </c>
      <c r="N4164" s="1">
        <v>2.6468205798900848</v>
      </c>
      <c r="O4164" s="1"/>
      <c r="P4164" s="1">
        <v>5.2681407089977341</v>
      </c>
      <c r="Q4164" s="1">
        <v>11.13828006688385</v>
      </c>
      <c r="R4164" s="1">
        <v>0.98210452861374364</v>
      </c>
      <c r="S4164" s="1">
        <v>0.37229378322793061</v>
      </c>
      <c r="T4164" s="1">
        <v>3.7866509155345769</v>
      </c>
    </row>
    <row r="4165" spans="1:20" x14ac:dyDescent="0.3">
      <c r="A4165" s="25">
        <v>42667</v>
      </c>
      <c r="B4165" s="1">
        <v>3.9092786364324139</v>
      </c>
      <c r="C4165" s="1">
        <v>0.42229535603446627</v>
      </c>
      <c r="D4165" s="1">
        <v>0.98612441833673881</v>
      </c>
      <c r="E4165" s="1">
        <v>2.1998198710671111</v>
      </c>
      <c r="F4165" s="1">
        <v>11.63217513834153</v>
      </c>
      <c r="G4165" s="1">
        <v>24.46788137726022</v>
      </c>
      <c r="H4165" s="1">
        <v>1.6229214338656059</v>
      </c>
      <c r="I4165" s="1">
        <v>4.9646962184613299</v>
      </c>
      <c r="J4165" s="1">
        <v>0.83160850548519538</v>
      </c>
      <c r="K4165" s="1">
        <v>26.80933905364812</v>
      </c>
      <c r="L4165" s="1">
        <v>25.88181073828806</v>
      </c>
      <c r="M4165" s="1">
        <v>3.6496293817140563E-2</v>
      </c>
      <c r="N4165" s="1">
        <v>2.663476853362067</v>
      </c>
      <c r="O4165" s="1"/>
      <c r="P4165" s="1">
        <v>5.2102006442780509</v>
      </c>
      <c r="Q4165" s="1">
        <v>11.05166824672893</v>
      </c>
      <c r="R4165" s="1">
        <v>0.97458572053291637</v>
      </c>
      <c r="S4165" s="1">
        <v>0.37229378322793061</v>
      </c>
      <c r="T4165" s="1">
        <v>3.7837566450088831</v>
      </c>
    </row>
    <row r="4166" spans="1:20" x14ac:dyDescent="0.3">
      <c r="A4166" s="25">
        <v>42668</v>
      </c>
      <c r="B4166" s="1">
        <v>3.917964546423633</v>
      </c>
      <c r="C4166" s="1">
        <v>0.4174271928156344</v>
      </c>
      <c r="D4166" s="1">
        <v>0.96574308965428224</v>
      </c>
      <c r="E4166" s="1">
        <v>2.183226436351541</v>
      </c>
      <c r="F4166" s="1">
        <v>12.18654354813107</v>
      </c>
      <c r="G4166" s="1">
        <v>24.215381136747929</v>
      </c>
      <c r="H4166" s="1">
        <v>1.587020125435689</v>
      </c>
      <c r="I4166" s="1">
        <v>5.0515521532143248</v>
      </c>
      <c r="J4166" s="1">
        <v>0.83881859736551345</v>
      </c>
      <c r="K4166" s="1">
        <v>26.585191523638979</v>
      </c>
      <c r="L4166" s="1">
        <v>25.697026893670511</v>
      </c>
      <c r="M4166" s="1">
        <v>3.645802116172063E-2</v>
      </c>
      <c r="N4166" s="1">
        <v>2.6350003123076888</v>
      </c>
      <c r="O4166" s="1"/>
      <c r="P4166" s="1">
        <v>5.2224870477864407</v>
      </c>
      <c r="Q4166" s="1">
        <v>11.186782686244561</v>
      </c>
      <c r="R4166" s="1">
        <v>0.93442887265905805</v>
      </c>
      <c r="S4166" s="1">
        <v>0.37229378322793061</v>
      </c>
      <c r="T4166" s="1">
        <v>3.772356763142374</v>
      </c>
    </row>
    <row r="4167" spans="1:20" x14ac:dyDescent="0.3">
      <c r="A4167" s="25">
        <v>42669</v>
      </c>
      <c r="B4167" s="1">
        <v>3.9390499222830568</v>
      </c>
      <c r="C4167" s="1">
        <v>0.41731062255148732</v>
      </c>
      <c r="D4167" s="1">
        <v>0.96188171339211004</v>
      </c>
      <c r="E4167" s="1">
        <v>2.1564108964597311</v>
      </c>
      <c r="F4167" s="1">
        <v>12.357550844597609</v>
      </c>
      <c r="G4167" s="1">
        <v>23.83157143931895</v>
      </c>
      <c r="H4167" s="1">
        <v>1.579866526973138</v>
      </c>
      <c r="I4167" s="1">
        <v>5.1036806868592519</v>
      </c>
      <c r="J4167" s="1">
        <v>0.83388986060097903</v>
      </c>
      <c r="K4167" s="1">
        <v>26.524097088731889</v>
      </c>
      <c r="L4167" s="1">
        <v>25.70749553869485</v>
      </c>
      <c r="M4167" s="1">
        <v>3.7248745997194882E-2</v>
      </c>
      <c r="N4167" s="1">
        <v>2.6451335040373931</v>
      </c>
      <c r="O4167" s="1"/>
      <c r="P4167" s="1">
        <v>5.2179697735428512</v>
      </c>
      <c r="Q4167" s="1">
        <v>11.29071687029179</v>
      </c>
      <c r="R4167" s="1">
        <v>0.92096910701560264</v>
      </c>
      <c r="S4167" s="1">
        <v>0.37229378322793061</v>
      </c>
      <c r="T4167" s="1">
        <v>3.769935026580058</v>
      </c>
    </row>
    <row r="4168" spans="1:20" x14ac:dyDescent="0.3">
      <c r="A4168" s="25">
        <v>42670</v>
      </c>
      <c r="B4168" s="1">
        <v>3.9594412460982249</v>
      </c>
      <c r="C4168" s="1">
        <v>0.42034747346896528</v>
      </c>
      <c r="D4168" s="1">
        <v>0.95313185663007982</v>
      </c>
      <c r="E4168" s="1">
        <v>2.1407887336322289</v>
      </c>
      <c r="F4168" s="1">
        <v>12.423611124285371</v>
      </c>
      <c r="G4168" s="1">
        <v>23.67947357324514</v>
      </c>
      <c r="H4168" s="1">
        <v>1.575095171368643</v>
      </c>
      <c r="I4168" s="1">
        <v>5.1377763287515847</v>
      </c>
      <c r="J4168" s="1">
        <v>0.82841007046932413</v>
      </c>
      <c r="K4168" s="1">
        <v>26.745033126616519</v>
      </c>
      <c r="L4168" s="1">
        <v>26.297562753196921</v>
      </c>
      <c r="M4168" s="1">
        <v>3.7473526320401553E-2</v>
      </c>
      <c r="N4168" s="1">
        <v>2.6494017885661929</v>
      </c>
      <c r="O4168" s="1"/>
      <c r="P4168" s="1">
        <v>5.2395711949915151</v>
      </c>
      <c r="Q4168" s="1">
        <v>11.346148435209431</v>
      </c>
      <c r="R4168" s="1">
        <v>0.93595160556871204</v>
      </c>
      <c r="S4168" s="1">
        <v>0.37229378322793061</v>
      </c>
      <c r="T4168" s="1">
        <v>3.7949793266391252</v>
      </c>
    </row>
    <row r="4169" spans="1:20" x14ac:dyDescent="0.3">
      <c r="A4169" s="25">
        <v>42671</v>
      </c>
      <c r="B4169" s="1">
        <v>3.9913299305066512</v>
      </c>
      <c r="C4169" s="1">
        <v>0.41622783841516481</v>
      </c>
      <c r="D4169" s="1">
        <v>0.94421576969352439</v>
      </c>
      <c r="E4169" s="1">
        <v>2.1602082616082621</v>
      </c>
      <c r="F4169" s="1">
        <v>12.53269709509804</v>
      </c>
      <c r="G4169" s="1">
        <v>23.5349989908655</v>
      </c>
      <c r="H4169" s="1">
        <v>1.562304842515901</v>
      </c>
      <c r="I4169" s="1">
        <v>5.1886029284688169</v>
      </c>
      <c r="J4169" s="1">
        <v>0.83584982846510836</v>
      </c>
      <c r="K4169" s="1">
        <v>26.629893503176401</v>
      </c>
      <c r="L4169" s="1">
        <v>26.372101397855019</v>
      </c>
      <c r="M4169" s="1">
        <v>3.7630150031276163E-2</v>
      </c>
      <c r="N4169" s="1">
        <v>2.6441704939694199</v>
      </c>
      <c r="O4169" s="1"/>
      <c r="P4169" s="1">
        <v>5.2505144793928924</v>
      </c>
      <c r="Q4169" s="1">
        <v>11.387722108782089</v>
      </c>
      <c r="R4169" s="1">
        <v>0.93976229768580255</v>
      </c>
      <c r="S4169" s="1">
        <v>0.37229378322793061</v>
      </c>
      <c r="T4169" s="1">
        <v>3.79840519787362</v>
      </c>
    </row>
    <row r="4170" spans="1:20" x14ac:dyDescent="0.3">
      <c r="A4170" s="25">
        <v>42674</v>
      </c>
      <c r="B4170" s="1">
        <v>4.0273069978759368</v>
      </c>
      <c r="C4170" s="1">
        <v>0.41021724847337848</v>
      </c>
      <c r="D4170" s="1">
        <v>0.95102733449503996</v>
      </c>
      <c r="E4170" s="1">
        <v>2.188416053454056</v>
      </c>
      <c r="F4170" s="1">
        <v>12.471682664903049</v>
      </c>
      <c r="G4170" s="1">
        <v>23.24515844710966</v>
      </c>
      <c r="H4170" s="1">
        <v>1.5924745179390609</v>
      </c>
      <c r="I4170" s="1">
        <v>5.2434058070735308</v>
      </c>
      <c r="J4170" s="1">
        <v>0.8393367984955612</v>
      </c>
      <c r="K4170" s="1">
        <v>27.216816446810139</v>
      </c>
      <c r="L4170" s="1">
        <v>27.248709688876222</v>
      </c>
      <c r="M4170" s="1">
        <v>3.8189655576380592E-2</v>
      </c>
      <c r="N4170" s="1">
        <v>2.5995004274818769</v>
      </c>
      <c r="O4170" s="1"/>
      <c r="P4170" s="1">
        <v>5.4907796383319081</v>
      </c>
      <c r="Q4170" s="1">
        <v>11.675273351705661</v>
      </c>
      <c r="R4170" s="1">
        <v>0.93604519128039476</v>
      </c>
      <c r="S4170" s="1">
        <v>0.37229378322793061</v>
      </c>
      <c r="T4170" s="1">
        <v>3.8348493797991958</v>
      </c>
    </row>
    <row r="4171" spans="1:20" x14ac:dyDescent="0.3">
      <c r="A4171" s="25">
        <v>42675</v>
      </c>
      <c r="B4171" s="1">
        <v>3.9257353981339009</v>
      </c>
      <c r="C4171" s="1">
        <v>0.40557847997216551</v>
      </c>
      <c r="D4171" s="1">
        <v>0.921097898727261</v>
      </c>
      <c r="E4171" s="1">
        <v>2.1213987081178871</v>
      </c>
      <c r="F4171" s="1">
        <v>12.42551463204574</v>
      </c>
      <c r="G4171" s="1">
        <v>22.85267764886256</v>
      </c>
      <c r="H4171" s="1">
        <v>1.554089550910585</v>
      </c>
      <c r="I4171" s="1">
        <v>5.2016575454725889</v>
      </c>
      <c r="J4171" s="1">
        <v>0.80547380444034911</v>
      </c>
      <c r="K4171" s="1">
        <v>26.695139371782719</v>
      </c>
      <c r="L4171" s="1">
        <v>26.397098347513499</v>
      </c>
      <c r="M4171" s="1">
        <v>3.7373306531853723E-2</v>
      </c>
      <c r="N4171" s="1">
        <v>2.5025734365388321</v>
      </c>
      <c r="O4171" s="1"/>
      <c r="P4171" s="1">
        <v>5.5216435962181132</v>
      </c>
      <c r="Q4171" s="1">
        <v>11.346148435209431</v>
      </c>
      <c r="R4171" s="1">
        <v>0.9051207258771552</v>
      </c>
      <c r="S4171" s="1">
        <v>0.37229378322793061</v>
      </c>
      <c r="T4171" s="1">
        <v>3.7404607206143168</v>
      </c>
    </row>
    <row r="4172" spans="1:20" x14ac:dyDescent="0.3">
      <c r="A4172" s="25">
        <v>42677</v>
      </c>
      <c r="B4172" s="1">
        <v>3.8751495046538671</v>
      </c>
      <c r="C4172" s="1">
        <v>0.39318361280021019</v>
      </c>
      <c r="D4172" s="1">
        <v>0.90274506077130501</v>
      </c>
      <c r="E4172" s="1">
        <v>2.052390733802357</v>
      </c>
      <c r="F4172" s="1">
        <v>12.170316573051259</v>
      </c>
      <c r="G4172" s="1">
        <v>22.4169510258901</v>
      </c>
      <c r="H4172" s="1">
        <v>1.504979009412216</v>
      </c>
      <c r="I4172" s="1">
        <v>5.0853490381190287</v>
      </c>
      <c r="J4172" s="1">
        <v>0.77973517590004071</v>
      </c>
      <c r="K4172" s="1">
        <v>26.11379362807206</v>
      </c>
      <c r="L4172" s="1">
        <v>25.7388332351339</v>
      </c>
      <c r="M4172" s="1">
        <v>3.692877821041058E-2</v>
      </c>
      <c r="N4172" s="1">
        <v>2.4103436918712222</v>
      </c>
      <c r="O4172" s="1"/>
      <c r="P4172" s="1">
        <v>5.3652576287515297</v>
      </c>
      <c r="Q4172" s="1">
        <v>11.16599584934267</v>
      </c>
      <c r="R4172" s="1">
        <v>0.89063867801954621</v>
      </c>
      <c r="S4172" s="1">
        <v>0.37229378322793061</v>
      </c>
      <c r="T4172" s="1">
        <v>3.647371529828729</v>
      </c>
    </row>
    <row r="4173" spans="1:20" x14ac:dyDescent="0.3">
      <c r="A4173" s="25">
        <v>42678</v>
      </c>
      <c r="B4173" s="1">
        <v>3.8715339882871889</v>
      </c>
      <c r="C4173" s="1">
        <v>0.39368134772490032</v>
      </c>
      <c r="D4173" s="1">
        <v>0.90190751561350202</v>
      </c>
      <c r="E4173" s="1">
        <v>2.043245522598554</v>
      </c>
      <c r="F4173" s="1">
        <v>12.117827457825941</v>
      </c>
      <c r="G4173" s="1">
        <v>22.09440277650581</v>
      </c>
      <c r="H4173" s="1">
        <v>1.483288937500546</v>
      </c>
      <c r="I4173" s="1">
        <v>5.0046215827997864</v>
      </c>
      <c r="J4173" s="1">
        <v>0.78810281985667585</v>
      </c>
      <c r="K4173" s="1">
        <v>26.104048860646241</v>
      </c>
      <c r="L4173" s="1">
        <v>25.865680144902949</v>
      </c>
      <c r="M4173" s="1">
        <v>3.6818212674153278E-2</v>
      </c>
      <c r="N4173" s="1">
        <v>2.3949805538848068</v>
      </c>
      <c r="O4173" s="1"/>
      <c r="P4173" s="1">
        <v>5.4371140271404039</v>
      </c>
      <c r="Q4173" s="1">
        <v>11.204105050136871</v>
      </c>
      <c r="R4173" s="1">
        <v>0.88687448016269221</v>
      </c>
      <c r="S4173" s="1">
        <v>0.37229378322793061</v>
      </c>
      <c r="T4173" s="1">
        <v>3.6383933845245351</v>
      </c>
    </row>
    <row r="4174" spans="1:20" x14ac:dyDescent="0.3">
      <c r="A4174" s="25">
        <v>42681</v>
      </c>
      <c r="B4174" s="1">
        <v>3.9565657566682568</v>
      </c>
      <c r="C4174" s="1">
        <v>0.40955020912820289</v>
      </c>
      <c r="D4174" s="1">
        <v>0.92790501062353858</v>
      </c>
      <c r="E4174" s="1">
        <v>2.096778528697159</v>
      </c>
      <c r="F4174" s="1">
        <v>13.04056272719142</v>
      </c>
      <c r="G4174" s="1">
        <v>22.679370868103</v>
      </c>
      <c r="H4174" s="1">
        <v>1.5532670453475801</v>
      </c>
      <c r="I4174" s="1">
        <v>5.0550517678460301</v>
      </c>
      <c r="J4174" s="1">
        <v>0.82111238426454858</v>
      </c>
      <c r="K4174" s="1">
        <v>26.91376181388404</v>
      </c>
      <c r="L4174" s="1">
        <v>26.839268759549441</v>
      </c>
      <c r="M4174" s="1">
        <v>3.7924632753874123E-2</v>
      </c>
      <c r="N4174" s="1">
        <v>2.5360893336445001</v>
      </c>
      <c r="O4174" s="1"/>
      <c r="P4174" s="1">
        <v>5.5312981353325732</v>
      </c>
      <c r="Q4174" s="1">
        <v>11.515907602509669</v>
      </c>
      <c r="R4174" s="1">
        <v>0.91565287676407925</v>
      </c>
      <c r="S4174" s="1">
        <v>0.37229378322793061</v>
      </c>
      <c r="T4174" s="1">
        <v>3.783284111045504</v>
      </c>
    </row>
    <row r="4175" spans="1:20" x14ac:dyDescent="0.3">
      <c r="A4175" s="25">
        <v>42682</v>
      </c>
      <c r="B4175" s="1">
        <v>3.9618158112129471</v>
      </c>
      <c r="C4175" s="1">
        <v>0.41658127330067679</v>
      </c>
      <c r="D4175" s="1">
        <v>0.91671501145531975</v>
      </c>
      <c r="E4175" s="1">
        <v>2.0808717423629468</v>
      </c>
      <c r="F4175" s="1">
        <v>13.35771596543209</v>
      </c>
      <c r="G4175" s="1">
        <v>22.785501711489761</v>
      </c>
      <c r="H4175" s="1">
        <v>1.5790445493446179</v>
      </c>
      <c r="I4175" s="1">
        <v>4.9890163178602096</v>
      </c>
      <c r="J4175" s="1">
        <v>0.82226668272434489</v>
      </c>
      <c r="K4175" s="1">
        <v>26.920170931167551</v>
      </c>
      <c r="L4175" s="1">
        <v>26.882764788189451</v>
      </c>
      <c r="M4175" s="1">
        <v>3.7877540372318573E-2</v>
      </c>
      <c r="N4175" s="1">
        <v>2.5186217508793458</v>
      </c>
      <c r="O4175" s="1"/>
      <c r="P4175" s="1">
        <v>5.4309772464882151</v>
      </c>
      <c r="Q4175" s="1">
        <v>11.519372075519261</v>
      </c>
      <c r="R4175" s="1">
        <v>0.90938906735888625</v>
      </c>
      <c r="S4175" s="1">
        <v>0.37229378322793061</v>
      </c>
      <c r="T4175" s="1">
        <v>3.7895451860602711</v>
      </c>
    </row>
    <row r="4176" spans="1:20" x14ac:dyDescent="0.3">
      <c r="A4176" s="25">
        <v>42683</v>
      </c>
      <c r="B4176" s="1">
        <v>3.8960526167210929</v>
      </c>
      <c r="C4176" s="1">
        <v>0.41406412534832082</v>
      </c>
      <c r="D4176" s="1">
        <v>0.90969425351309685</v>
      </c>
      <c r="E4176" s="1">
        <v>2.058740194898335</v>
      </c>
      <c r="F4176" s="1">
        <v>13.79153848355816</v>
      </c>
      <c r="G4176" s="1">
        <v>22.525843615280159</v>
      </c>
      <c r="H4176" s="1">
        <v>1.513194006799873</v>
      </c>
      <c r="I4176" s="1">
        <v>5.0404817555532677</v>
      </c>
      <c r="J4176" s="1">
        <v>0.80360614324304958</v>
      </c>
      <c r="K4176" s="1">
        <v>26.36157347089323</v>
      </c>
      <c r="L4176" s="1">
        <v>26.07971153067616</v>
      </c>
      <c r="M4176" s="1">
        <v>3.7474987659333922E-2</v>
      </c>
      <c r="N4176" s="1">
        <v>2.484060049779234</v>
      </c>
      <c r="O4176" s="1"/>
      <c r="P4176" s="1">
        <v>5.4278878991850528</v>
      </c>
      <c r="Q4176" s="1">
        <v>11.23528530537415</v>
      </c>
      <c r="R4176" s="1">
        <v>0.90162626620644515</v>
      </c>
      <c r="S4176" s="1">
        <v>0.37229378322793061</v>
      </c>
      <c r="T4176" s="1">
        <v>3.7364441819255991</v>
      </c>
    </row>
    <row r="4177" spans="1:20" x14ac:dyDescent="0.3">
      <c r="A4177" s="25">
        <v>42684</v>
      </c>
      <c r="B4177" s="1">
        <v>3.7089518617210189</v>
      </c>
      <c r="C4177" s="1">
        <v>0.39588675283752778</v>
      </c>
      <c r="D4177" s="1">
        <v>0.85289737637780338</v>
      </c>
      <c r="E4177" s="1">
        <v>1.9652415430346051</v>
      </c>
      <c r="F4177" s="1">
        <v>14.740457268159229</v>
      </c>
      <c r="G4177" s="1">
        <v>22.292225514886422</v>
      </c>
      <c r="H4177" s="1">
        <v>1.385750901483686</v>
      </c>
      <c r="I4177" s="1">
        <v>5.5216619766691126</v>
      </c>
      <c r="J4177" s="1">
        <v>0.75650711089873368</v>
      </c>
      <c r="K4177" s="1">
        <v>25.28718519310079</v>
      </c>
      <c r="L4177" s="1">
        <v>24.382912762085269</v>
      </c>
      <c r="M4177" s="1">
        <v>3.5686333920283468E-2</v>
      </c>
      <c r="N4177" s="1">
        <v>2.36216463892241</v>
      </c>
      <c r="O4177" s="1"/>
      <c r="P4177" s="1">
        <v>5.5364388441514896</v>
      </c>
      <c r="Q4177" s="1">
        <v>10.4800302341225</v>
      </c>
      <c r="R4177" s="1">
        <v>0.85574827300670897</v>
      </c>
      <c r="S4177" s="1">
        <v>0.37229378322793061</v>
      </c>
      <c r="T4177" s="1">
        <v>3.614884819846448</v>
      </c>
    </row>
    <row r="4178" spans="1:20" x14ac:dyDescent="0.3">
      <c r="A4178" s="25">
        <v>42685</v>
      </c>
      <c r="B4178" s="1">
        <v>3.582162899449874</v>
      </c>
      <c r="C4178" s="1">
        <v>0.37093999192844102</v>
      </c>
      <c r="D4178" s="1">
        <v>0.8166722177196547</v>
      </c>
      <c r="E4178" s="1">
        <v>1.8800058543680931</v>
      </c>
      <c r="F4178" s="1">
        <v>14.06699783415495</v>
      </c>
      <c r="G4178" s="1">
        <v>21.627338135519551</v>
      </c>
      <c r="H4178" s="1">
        <v>1.401378638667266</v>
      </c>
      <c r="I4178" s="1">
        <v>5.8341992770091791</v>
      </c>
      <c r="J4178" s="1">
        <v>0.70396680354910746</v>
      </c>
      <c r="K4178" s="1">
        <v>24.753743200677299</v>
      </c>
      <c r="L4178" s="1">
        <v>23.977221348179231</v>
      </c>
      <c r="M4178" s="1">
        <v>3.4437873876780239E-2</v>
      </c>
      <c r="N4178" s="1">
        <v>2.208192897932673</v>
      </c>
      <c r="O4178" s="1"/>
      <c r="P4178" s="1">
        <v>5.3745235884316251</v>
      </c>
      <c r="Q4178" s="1">
        <v>9.3921857733650302</v>
      </c>
      <c r="R4178" s="1">
        <v>0.84129982835532102</v>
      </c>
      <c r="S4178" s="1">
        <v>0.37229378322793061</v>
      </c>
      <c r="T4178" s="1">
        <v>3.495747194329613</v>
      </c>
    </row>
    <row r="4179" spans="1:20" x14ac:dyDescent="0.3">
      <c r="A4179" s="25">
        <v>42688</v>
      </c>
      <c r="B4179" s="1">
        <v>3.602734094008464</v>
      </c>
      <c r="C4179" s="1">
        <v>0.3676599722320153</v>
      </c>
      <c r="D4179" s="1">
        <v>0.81457778236505607</v>
      </c>
      <c r="E4179" s="1">
        <v>1.8927803833740859</v>
      </c>
      <c r="F4179" s="1">
        <v>14.6873226385202</v>
      </c>
      <c r="G4179" s="1">
        <v>21.764826067090588</v>
      </c>
      <c r="H4179" s="1">
        <v>1.464617166596959</v>
      </c>
      <c r="I4179" s="1">
        <v>5.7742903263216236</v>
      </c>
      <c r="J4179" s="1">
        <v>0.70348030381674809</v>
      </c>
      <c r="K4179" s="1">
        <v>24.62627625593214</v>
      </c>
      <c r="L4179" s="1">
        <v>24.058719992234089</v>
      </c>
      <c r="M4179" s="1">
        <v>3.4952007591974407E-2</v>
      </c>
      <c r="N4179" s="1">
        <v>2.2068705497264549</v>
      </c>
      <c r="O4179" s="1"/>
      <c r="P4179" s="1">
        <v>5.4062008432765154</v>
      </c>
      <c r="Q4179" s="1">
        <v>9.5273002126495339</v>
      </c>
      <c r="R4179" s="1">
        <v>0.85031570584603677</v>
      </c>
      <c r="S4179" s="1">
        <v>0.37229378322793061</v>
      </c>
      <c r="T4179" s="1">
        <v>3.5237448316597959</v>
      </c>
    </row>
    <row r="4180" spans="1:20" x14ac:dyDescent="0.3">
      <c r="A4180" s="25">
        <v>42690</v>
      </c>
      <c r="B4180" s="1">
        <v>3.6390603386056339</v>
      </c>
      <c r="C4180" s="1">
        <v>0.37127748094878982</v>
      </c>
      <c r="D4180" s="1">
        <v>0.82177498167439322</v>
      </c>
      <c r="E4180" s="1">
        <v>1.9235653429449211</v>
      </c>
      <c r="F4180" s="1">
        <v>13.795936806583461</v>
      </c>
      <c r="G4180" s="1">
        <v>22.464953871211179</v>
      </c>
      <c r="H4180" s="1">
        <v>1.485620109507463</v>
      </c>
      <c r="I4180" s="1">
        <v>5.4731528352392731</v>
      </c>
      <c r="J4180" s="1">
        <v>0.72798773191999144</v>
      </c>
      <c r="K4180" s="1">
        <v>25.083325933768929</v>
      </c>
      <c r="L4180" s="1">
        <v>24.98367437455072</v>
      </c>
      <c r="M4180" s="1">
        <v>3.6150783252965897E-2</v>
      </c>
      <c r="N4180" s="1">
        <v>2.296757949643089</v>
      </c>
      <c r="O4180" s="1"/>
      <c r="P4180" s="1">
        <v>5.4583945871407931</v>
      </c>
      <c r="Q4180" s="1">
        <v>10.13011848072437</v>
      </c>
      <c r="R4180" s="1">
        <v>0.88203933219751196</v>
      </c>
      <c r="S4180" s="1">
        <v>0.37229378322793061</v>
      </c>
      <c r="T4180" s="1">
        <v>3.5888363851152021</v>
      </c>
    </row>
    <row r="4181" spans="1:20" x14ac:dyDescent="0.3">
      <c r="A4181" s="25">
        <v>42691</v>
      </c>
      <c r="B4181" s="1">
        <v>3.5987315066365579</v>
      </c>
      <c r="C4181" s="1">
        <v>0.36861417114736528</v>
      </c>
      <c r="D4181" s="1">
        <v>0.81575538723841834</v>
      </c>
      <c r="E4181" s="1">
        <v>1.8774742038184109</v>
      </c>
      <c r="F4181" s="1">
        <v>13.642191115854249</v>
      </c>
      <c r="G4181" s="1">
        <v>22.573824637898309</v>
      </c>
      <c r="H4181" s="1">
        <v>1.439415301713991</v>
      </c>
      <c r="I4181" s="1">
        <v>5.5769868012367603</v>
      </c>
      <c r="J4181" s="1">
        <v>0.72297450106968153</v>
      </c>
      <c r="K4181" s="1">
        <v>24.66256174032663</v>
      </c>
      <c r="L4181" s="1">
        <v>24.299693841804881</v>
      </c>
      <c r="M4181" s="1">
        <v>3.5416178103322607E-2</v>
      </c>
      <c r="N4181" s="1">
        <v>2.2407218471940271</v>
      </c>
      <c r="O4181" s="1"/>
      <c r="P4181" s="1">
        <v>5.4388981923040136</v>
      </c>
      <c r="Q4181" s="1">
        <v>9.8564251291457694</v>
      </c>
      <c r="R4181" s="1">
        <v>0.87657481669644721</v>
      </c>
      <c r="S4181" s="1">
        <v>0.37229378322793061</v>
      </c>
      <c r="T4181" s="1">
        <v>3.5304193738925189</v>
      </c>
    </row>
    <row r="4182" spans="1:20" x14ac:dyDescent="0.3">
      <c r="A4182" s="25">
        <v>42692</v>
      </c>
      <c r="B4182" s="1">
        <v>3.6262611248666001</v>
      </c>
      <c r="C4182" s="1">
        <v>0.35823995836499101</v>
      </c>
      <c r="D4182" s="1">
        <v>0.81496318594372064</v>
      </c>
      <c r="E4182" s="1">
        <v>1.881490028024891</v>
      </c>
      <c r="F4182" s="1">
        <v>13.61115578571577</v>
      </c>
      <c r="G4182" s="1">
        <v>22.363473768894639</v>
      </c>
      <c r="H4182" s="1">
        <v>1.4044104447177039</v>
      </c>
      <c r="I4182" s="1">
        <v>5.488877446937277</v>
      </c>
      <c r="J4182" s="1">
        <v>0.7164394227519657</v>
      </c>
      <c r="K4182" s="1">
        <v>24.74423227369827</v>
      </c>
      <c r="L4182" s="1">
        <v>24.707008829753551</v>
      </c>
      <c r="M4182" s="1">
        <v>3.5166891764495688E-2</v>
      </c>
      <c r="N4182" s="1">
        <v>2.2620796803138901</v>
      </c>
      <c r="O4182" s="1"/>
      <c r="P4182" s="1">
        <v>5.3931047565250312</v>
      </c>
      <c r="Q4182" s="1">
        <v>9.8460317108103848</v>
      </c>
      <c r="R4182" s="1">
        <v>0.88071067118401558</v>
      </c>
      <c r="S4182" s="1">
        <v>0.37229378322793061</v>
      </c>
      <c r="T4182" s="1">
        <v>3.5417011222681838</v>
      </c>
    </row>
    <row r="4183" spans="1:20" x14ac:dyDescent="0.3">
      <c r="A4183" s="25">
        <v>42695</v>
      </c>
      <c r="B4183" s="1">
        <v>3.6594486583465691</v>
      </c>
      <c r="C4183" s="1">
        <v>0.36734569786164978</v>
      </c>
      <c r="D4183" s="1">
        <v>0.82434720972517939</v>
      </c>
      <c r="E4183" s="1">
        <v>1.89522020758219</v>
      </c>
      <c r="F4183" s="1">
        <v>14.270992819311649</v>
      </c>
      <c r="G4183" s="1">
        <v>22.36468346140013</v>
      </c>
      <c r="H4183" s="1">
        <v>1.4578144832737021</v>
      </c>
      <c r="I4183" s="1">
        <v>5.4146765539245294</v>
      </c>
      <c r="J4183" s="1">
        <v>0.73386380194763123</v>
      </c>
      <c r="K4183" s="1">
        <v>24.712889269802019</v>
      </c>
      <c r="L4183" s="1">
        <v>25.127769148278631</v>
      </c>
      <c r="M4183" s="1">
        <v>3.561844805556439E-2</v>
      </c>
      <c r="N4183" s="1">
        <v>2.3708655448807581</v>
      </c>
      <c r="O4183" s="1"/>
      <c r="P4183" s="1">
        <v>5.2340403889649858</v>
      </c>
      <c r="Q4183" s="1">
        <v>10.23058819199313</v>
      </c>
      <c r="R4183" s="1">
        <v>0.88009383660673746</v>
      </c>
      <c r="S4183" s="1">
        <v>0.37229378322793061</v>
      </c>
      <c r="T4183" s="1">
        <v>3.607206142941545</v>
      </c>
    </row>
    <row r="4184" spans="1:20" x14ac:dyDescent="0.3">
      <c r="A4184" s="25">
        <v>42696</v>
      </c>
      <c r="B4184" s="1">
        <v>3.6482314348922511</v>
      </c>
      <c r="C4184" s="1">
        <v>0.36096755365491362</v>
      </c>
      <c r="D4184" s="1">
        <v>0.81409658624615988</v>
      </c>
      <c r="E4184" s="1">
        <v>1.8998823697576019</v>
      </c>
      <c r="F4184" s="1">
        <v>15.156966484632891</v>
      </c>
      <c r="G4184" s="1">
        <v>22.133866237043168</v>
      </c>
      <c r="H4184" s="1">
        <v>1.5339648341227781</v>
      </c>
      <c r="I4184" s="1">
        <v>5.6423090785162122</v>
      </c>
      <c r="J4184" s="1">
        <v>0.75740775969177132</v>
      </c>
      <c r="K4184" s="1">
        <v>25.041188221094369</v>
      </c>
      <c r="L4184" s="1">
        <v>25.31282178323076</v>
      </c>
      <c r="M4184" s="1">
        <v>3.565529724330898E-2</v>
      </c>
      <c r="N4184" s="1">
        <v>2.420398636421786</v>
      </c>
      <c r="O4184" s="1"/>
      <c r="P4184" s="1">
        <v>5.1047945875993106</v>
      </c>
      <c r="Q4184" s="1">
        <v>10.403811832302971</v>
      </c>
      <c r="R4184" s="1">
        <v>0.90297428114875178</v>
      </c>
      <c r="S4184" s="1">
        <v>0.37229378322793061</v>
      </c>
      <c r="T4184" s="1">
        <v>3.6594211458948829</v>
      </c>
    </row>
    <row r="4185" spans="1:20" x14ac:dyDescent="0.3">
      <c r="A4185" s="25">
        <v>42697</v>
      </c>
      <c r="B4185" s="1">
        <v>3.642093879045591</v>
      </c>
      <c r="C4185" s="1">
        <v>0.35734943865458868</v>
      </c>
      <c r="D4185" s="1">
        <v>0.81716753108884443</v>
      </c>
      <c r="E4185" s="1">
        <v>1.875016556833806</v>
      </c>
      <c r="F4185" s="1">
        <v>15.46285416396133</v>
      </c>
      <c r="G4185" s="1">
        <v>22.51989635970045</v>
      </c>
      <c r="H4185" s="1">
        <v>1.4859419656503889</v>
      </c>
      <c r="I4185" s="1">
        <v>5.7839307316817781</v>
      </c>
      <c r="J4185" s="1">
        <v>0.74196172320224318</v>
      </c>
      <c r="K4185" s="1">
        <v>24.8552447252349</v>
      </c>
      <c r="L4185" s="1">
        <v>25.219383251475179</v>
      </c>
      <c r="M4185" s="1">
        <v>3.5445440883784318E-2</v>
      </c>
      <c r="N4185" s="1">
        <v>2.411923794770106</v>
      </c>
      <c r="O4185" s="1"/>
      <c r="P4185" s="1">
        <v>5.210868109567377</v>
      </c>
      <c r="Q4185" s="1">
        <v>10.282555284132309</v>
      </c>
      <c r="R4185" s="1">
        <v>0.88013142926291121</v>
      </c>
      <c r="S4185" s="1">
        <v>0.37229378322793061</v>
      </c>
      <c r="T4185" s="1">
        <v>3.6612522150029752</v>
      </c>
    </row>
    <row r="4186" spans="1:20" x14ac:dyDescent="0.3">
      <c r="A4186" s="25">
        <v>42698</v>
      </c>
      <c r="B4186" s="1">
        <v>3.627893937949576</v>
      </c>
      <c r="C4186" s="1">
        <v>0.36295407609572539</v>
      </c>
      <c r="D4186" s="1">
        <v>0.81267463483183011</v>
      </c>
      <c r="E4186" s="1">
        <v>1.90390573079367</v>
      </c>
      <c r="F4186" s="1">
        <v>15.170487715427861</v>
      </c>
      <c r="G4186" s="1">
        <v>22.262148120238511</v>
      </c>
      <c r="H4186" s="1">
        <v>1.4628252093290841</v>
      </c>
      <c r="I4186" s="1">
        <v>5.789051370276372</v>
      </c>
      <c r="J4186" s="1">
        <v>0.74334143991122659</v>
      </c>
      <c r="K4186" s="1">
        <v>24.659602466780761</v>
      </c>
      <c r="L4186" s="1">
        <v>24.895683418104451</v>
      </c>
      <c r="M4186" s="1">
        <v>3.5169504460364383E-2</v>
      </c>
      <c r="N4186" s="1">
        <v>2.3870469747789702</v>
      </c>
      <c r="O4186" s="1"/>
      <c r="P4186" s="1">
        <v>5.1335351700630554</v>
      </c>
      <c r="Q4186" s="1">
        <v>10.29294870246769</v>
      </c>
      <c r="R4186" s="1">
        <v>0.8828800134567526</v>
      </c>
      <c r="S4186" s="1">
        <v>0.37229378322793061</v>
      </c>
      <c r="T4186" s="1">
        <v>3.6264028352038018</v>
      </c>
    </row>
    <row r="4187" spans="1:20" x14ac:dyDescent="0.3">
      <c r="A4187" s="25">
        <v>42699</v>
      </c>
      <c r="B4187" s="1">
        <v>3.6316783943888931</v>
      </c>
      <c r="C4187" s="1">
        <v>0.36459631672741621</v>
      </c>
      <c r="D4187" s="1">
        <v>0.82086497200241204</v>
      </c>
      <c r="E4187" s="1">
        <v>1.886728311510725</v>
      </c>
      <c r="F4187" s="1">
        <v>15.77749403055792</v>
      </c>
      <c r="G4187" s="1">
        <v>22.22894393342046</v>
      </c>
      <c r="H4187" s="1">
        <v>1.426519686301716</v>
      </c>
      <c r="I4187" s="1">
        <v>5.8306692794946722</v>
      </c>
      <c r="J4187" s="1">
        <v>0.74081530818063368</v>
      </c>
      <c r="K4187" s="1">
        <v>24.6175060871455</v>
      </c>
      <c r="L4187" s="1">
        <v>24.876130159299091</v>
      </c>
      <c r="M4187" s="1">
        <v>3.526282661840633E-2</v>
      </c>
      <c r="N4187" s="1">
        <v>2.3769034914697542</v>
      </c>
      <c r="O4187" s="1"/>
      <c r="P4187" s="1">
        <v>5.1460798728917689</v>
      </c>
      <c r="Q4187" s="1">
        <v>10.26869739301846</v>
      </c>
      <c r="R4187" s="1">
        <v>0.88196057644522285</v>
      </c>
      <c r="S4187" s="1">
        <v>0.37229378322793061</v>
      </c>
      <c r="T4187" s="1">
        <v>3.6360897814530642</v>
      </c>
    </row>
    <row r="4188" spans="1:20" x14ac:dyDescent="0.3">
      <c r="A4188" s="25">
        <v>42702</v>
      </c>
      <c r="B4188" s="1">
        <v>3.6683494197210189</v>
      </c>
      <c r="C4188" s="1">
        <v>0.36126904691245282</v>
      </c>
      <c r="D4188" s="1">
        <v>0.82597197412317636</v>
      </c>
      <c r="E4188" s="1">
        <v>1.917802752424089</v>
      </c>
      <c r="F4188" s="1">
        <v>16.727209916264581</v>
      </c>
      <c r="G4188" s="1">
        <v>22.55662137840967</v>
      </c>
      <c r="H4188" s="1">
        <v>1.4957303680031</v>
      </c>
      <c r="I4188" s="1">
        <v>6.0172896162475249</v>
      </c>
      <c r="J4188" s="1">
        <v>0.75160058339828784</v>
      </c>
      <c r="K4188" s="1">
        <v>24.926546357453631</v>
      </c>
      <c r="L4188" s="1">
        <v>25.391418088993522</v>
      </c>
      <c r="M4188" s="1">
        <v>3.5735830998819933E-2</v>
      </c>
      <c r="N4188" s="1">
        <v>2.3929143244474051</v>
      </c>
      <c r="O4188" s="1"/>
      <c r="P4188" s="1">
        <v>5.2237424346341328</v>
      </c>
      <c r="Q4188" s="1">
        <v>10.566642054046291</v>
      </c>
      <c r="R4188" s="1">
        <v>0.89055259072689108</v>
      </c>
      <c r="S4188" s="1">
        <v>0.37229378322793061</v>
      </c>
      <c r="T4188" s="1">
        <v>3.7126402835204</v>
      </c>
    </row>
    <row r="4189" spans="1:20" x14ac:dyDescent="0.3">
      <c r="A4189" s="25">
        <v>42703</v>
      </c>
      <c r="B4189" s="1">
        <v>3.616138835254842</v>
      </c>
      <c r="C4189" s="1">
        <v>0.35845780298719088</v>
      </c>
      <c r="D4189" s="1">
        <v>0.80131837668506789</v>
      </c>
      <c r="E4189" s="1">
        <v>1.8607245940329751</v>
      </c>
      <c r="F4189" s="1">
        <v>15.888420826568581</v>
      </c>
      <c r="G4189" s="1">
        <v>21.992794565274789</v>
      </c>
      <c r="H4189" s="1">
        <v>1.4171235769435619</v>
      </c>
      <c r="I4189" s="1">
        <v>6.186071347913134</v>
      </c>
      <c r="J4189" s="1">
        <v>0.71466105740012165</v>
      </c>
      <c r="K4189" s="1">
        <v>24.54689660804004</v>
      </c>
      <c r="L4189" s="1">
        <v>24.66757205868922</v>
      </c>
      <c r="M4189" s="1">
        <v>3.539350565143648E-2</v>
      </c>
      <c r="N4189" s="1">
        <v>2.2921861476707979</v>
      </c>
      <c r="O4189" s="1"/>
      <c r="P4189" s="1">
        <v>5.1380686637623434</v>
      </c>
      <c r="Q4189" s="1">
        <v>10.254839501673491</v>
      </c>
      <c r="R4189" s="1">
        <v>0.87348866539954195</v>
      </c>
      <c r="S4189" s="1">
        <v>0.37229378322793061</v>
      </c>
      <c r="T4189" s="1">
        <v>3.60224453632607</v>
      </c>
    </row>
    <row r="4190" spans="1:20" x14ac:dyDescent="0.3">
      <c r="A4190" s="25">
        <v>42704</v>
      </c>
      <c r="B4190" s="1">
        <v>3.6375663383123551</v>
      </c>
      <c r="C4190" s="1">
        <v>0.37163868805208172</v>
      </c>
      <c r="D4190" s="1">
        <v>0.82660677832030016</v>
      </c>
      <c r="E4190" s="1">
        <v>1.874906778595488</v>
      </c>
      <c r="F4190" s="1">
        <v>15.38058776799126</v>
      </c>
      <c r="G4190" s="1">
        <v>21.985997793978509</v>
      </c>
      <c r="H4190" s="1">
        <v>1.4679064929030821</v>
      </c>
      <c r="I4190" s="1">
        <v>5.892054417558005</v>
      </c>
      <c r="J4190" s="1">
        <v>0.7340737369627961</v>
      </c>
      <c r="K4190" s="1">
        <v>24.751107004513528</v>
      </c>
      <c r="L4190" s="1">
        <v>25.190185992234539</v>
      </c>
      <c r="M4190" s="1">
        <v>3.6300721939742882E-2</v>
      </c>
      <c r="N4190" s="1">
        <v>2.4528290309822229</v>
      </c>
      <c r="O4190" s="1"/>
      <c r="P4190" s="1">
        <v>5.1066908450480586</v>
      </c>
      <c r="Q4190" s="1">
        <v>10.37956052262261</v>
      </c>
      <c r="R4190" s="1">
        <v>0.89952079459055401</v>
      </c>
      <c r="S4190" s="1">
        <v>0.37229378322793061</v>
      </c>
      <c r="T4190" s="1">
        <v>3.656585942114611</v>
      </c>
    </row>
    <row r="4191" spans="1:20" x14ac:dyDescent="0.3">
      <c r="A4191" s="25">
        <v>42705</v>
      </c>
      <c r="B4191" s="1">
        <v>3.494928763926342</v>
      </c>
      <c r="C4191" s="1">
        <v>0.35449994965812082</v>
      </c>
      <c r="D4191" s="1">
        <v>0.79387370694685699</v>
      </c>
      <c r="E4191" s="1">
        <v>1.780675787792158</v>
      </c>
      <c r="F4191" s="1">
        <v>15.2220912029863</v>
      </c>
      <c r="G4191" s="1">
        <v>21.065100929275189</v>
      </c>
      <c r="H4191" s="1">
        <v>1.4200552510831079</v>
      </c>
      <c r="I4191" s="1">
        <v>5.8356508994029301</v>
      </c>
      <c r="J4191" s="1">
        <v>0.67979296681763524</v>
      </c>
      <c r="K4191" s="1">
        <v>23.704822271283131</v>
      </c>
      <c r="L4191" s="1">
        <v>23.834933401933871</v>
      </c>
      <c r="M4191" s="1">
        <v>3.3923075224975723E-2</v>
      </c>
      <c r="N4191" s="1">
        <v>2.394963205124244</v>
      </c>
      <c r="O4191" s="1"/>
      <c r="P4191" s="1">
        <v>5.0334734699576904</v>
      </c>
      <c r="Q4191" s="1">
        <v>9.7698133089908534</v>
      </c>
      <c r="R4191" s="1">
        <v>0.87125323340657979</v>
      </c>
      <c r="S4191" s="1">
        <v>0.37229378322793061</v>
      </c>
      <c r="T4191" s="1">
        <v>3.5148257531010252</v>
      </c>
    </row>
    <row r="4192" spans="1:20" x14ac:dyDescent="0.3">
      <c r="A4192" s="25">
        <v>42706</v>
      </c>
      <c r="B4192" s="1">
        <v>3.5368697354387608</v>
      </c>
      <c r="C4192" s="1">
        <v>0.36114943964164331</v>
      </c>
      <c r="D4192" s="1">
        <v>0.79763972548996387</v>
      </c>
      <c r="E4192" s="1">
        <v>1.7668812214866441</v>
      </c>
      <c r="F4192" s="1">
        <v>15.81328930950977</v>
      </c>
      <c r="G4192" s="1">
        <v>21.2652978738017</v>
      </c>
      <c r="H4192" s="1">
        <v>1.424412261430906</v>
      </c>
      <c r="I4192" s="1">
        <v>5.8551493840725684</v>
      </c>
      <c r="J4192" s="1">
        <v>0.68117841559533832</v>
      </c>
      <c r="K4192" s="1">
        <v>23.851634304822401</v>
      </c>
      <c r="L4192" s="1">
        <v>24.09773459786706</v>
      </c>
      <c r="M4192" s="1">
        <v>3.3883013360149768E-2</v>
      </c>
      <c r="N4192" s="1">
        <v>2.4539887213046301</v>
      </c>
      <c r="O4192" s="1"/>
      <c r="P4192" s="1">
        <v>5.0657125549005766</v>
      </c>
      <c r="Q4192" s="1">
        <v>9.9707527317595073</v>
      </c>
      <c r="R4192" s="1">
        <v>0.86656532352394344</v>
      </c>
      <c r="S4192" s="1">
        <v>0.37229378322793061</v>
      </c>
      <c r="T4192" s="1">
        <v>3.5626698168931101</v>
      </c>
    </row>
    <row r="4193" spans="1:20" x14ac:dyDescent="0.3">
      <c r="A4193" s="25">
        <v>42709</v>
      </c>
      <c r="B4193" s="1">
        <v>3.5001617268605938</v>
      </c>
      <c r="C4193" s="1">
        <v>0.35634471101197002</v>
      </c>
      <c r="D4193" s="1">
        <v>0.79993705351140165</v>
      </c>
      <c r="E4193" s="1">
        <v>1.754097432948367</v>
      </c>
      <c r="F4193" s="1">
        <v>15.922938745616589</v>
      </c>
      <c r="G4193" s="1">
        <v>20.933896045739829</v>
      </c>
      <c r="H4193" s="1">
        <v>1.4020074037823029</v>
      </c>
      <c r="I4193" s="1">
        <v>5.801254808834031</v>
      </c>
      <c r="J4193" s="1">
        <v>0.68238387438889891</v>
      </c>
      <c r="K4193" s="1">
        <v>23.57884692881505</v>
      </c>
      <c r="L4193" s="1">
        <v>23.947193572883389</v>
      </c>
      <c r="M4193" s="1">
        <v>3.395577325427597E-2</v>
      </c>
      <c r="N4193" s="1">
        <v>2.4160317439924359</v>
      </c>
      <c r="O4193" s="1"/>
      <c r="P4193" s="1">
        <v>5.0047957330330304</v>
      </c>
      <c r="Q4193" s="1">
        <v>9.8460317108103865</v>
      </c>
      <c r="R4193" s="1">
        <v>0.86392303735521303</v>
      </c>
      <c r="S4193" s="1">
        <v>0.37229378322793061</v>
      </c>
      <c r="T4193" s="1">
        <v>3.5340224453632811</v>
      </c>
    </row>
    <row r="4194" spans="1:20" x14ac:dyDescent="0.3">
      <c r="A4194" s="25">
        <v>42710</v>
      </c>
      <c r="B4194" s="1">
        <v>3.5360654700025309</v>
      </c>
      <c r="C4194" s="1">
        <v>0.36499476147955179</v>
      </c>
      <c r="D4194" s="1">
        <v>0.80436434081391417</v>
      </c>
      <c r="E4194" s="1">
        <v>1.794299434071037</v>
      </c>
      <c r="F4194" s="1">
        <v>16.115042871258659</v>
      </c>
      <c r="G4194" s="1">
        <v>21.85362250505958</v>
      </c>
      <c r="H4194" s="1">
        <v>1.441130618382847</v>
      </c>
      <c r="I4194" s="1">
        <v>5.9964748858966397</v>
      </c>
      <c r="J4194" s="1">
        <v>0.70259749591245468</v>
      </c>
      <c r="K4194" s="1">
        <v>23.89259947672479</v>
      </c>
      <c r="L4194" s="1">
        <v>24.29251770891138</v>
      </c>
      <c r="M4194" s="1">
        <v>3.5120076996578251E-2</v>
      </c>
      <c r="N4194" s="1">
        <v>2.482228884088054</v>
      </c>
      <c r="O4194" s="1"/>
      <c r="P4194" s="1">
        <v>4.9862793356958433</v>
      </c>
      <c r="Q4194" s="1">
        <v>9.8009935642281363</v>
      </c>
      <c r="R4194" s="1">
        <v>0.88103545791096238</v>
      </c>
      <c r="S4194" s="1">
        <v>0.37229378322793061</v>
      </c>
      <c r="T4194" s="1">
        <v>3.608269344359146</v>
      </c>
    </row>
    <row r="4195" spans="1:20" x14ac:dyDescent="0.3">
      <c r="A4195" s="25">
        <v>42711</v>
      </c>
      <c r="B4195" s="1">
        <v>3.551886569334374</v>
      </c>
      <c r="C4195" s="1">
        <v>0.36801432269539641</v>
      </c>
      <c r="D4195" s="1">
        <v>0.81510692455891554</v>
      </c>
      <c r="E4195" s="1">
        <v>1.8307107421658371</v>
      </c>
      <c r="F4195" s="1">
        <v>16.63189258276152</v>
      </c>
      <c r="G4195" s="1">
        <v>21.901069094337359</v>
      </c>
      <c r="H4195" s="1">
        <v>1.423918564815573</v>
      </c>
      <c r="I4195" s="1">
        <v>6.1316810887810362</v>
      </c>
      <c r="J4195" s="1">
        <v>0.73056990230785235</v>
      </c>
      <c r="K4195" s="1">
        <v>24.182017588519091</v>
      </c>
      <c r="L4195" s="1">
        <v>24.182826014677879</v>
      </c>
      <c r="M4195" s="1">
        <v>3.5481845608580462E-2</v>
      </c>
      <c r="N4195" s="1">
        <v>2.4467001780785931</v>
      </c>
      <c r="O4195" s="1"/>
      <c r="P4195" s="1">
        <v>5.1125214591773878</v>
      </c>
      <c r="Q4195" s="1">
        <v>9.6554857066082445</v>
      </c>
      <c r="R4195" s="1">
        <v>0.88397398993665588</v>
      </c>
      <c r="S4195" s="1">
        <v>0.37229378322793061</v>
      </c>
      <c r="T4195" s="1">
        <v>3.6275251033668261</v>
      </c>
    </row>
    <row r="4196" spans="1:20" x14ac:dyDescent="0.3">
      <c r="A4196" s="25">
        <v>42712</v>
      </c>
      <c r="B4196" s="1">
        <v>3.538471816843499</v>
      </c>
      <c r="C4196" s="1">
        <v>0.3614493022711569</v>
      </c>
      <c r="D4196" s="1">
        <v>0.8238835163467807</v>
      </c>
      <c r="E4196" s="1">
        <v>1.8125871802883089</v>
      </c>
      <c r="F4196" s="1">
        <v>16.12548104950838</v>
      </c>
      <c r="G4196" s="1">
        <v>21.527561873250509</v>
      </c>
      <c r="H4196" s="1">
        <v>1.385279913938517</v>
      </c>
      <c r="I4196" s="1">
        <v>6.0910487106545732</v>
      </c>
      <c r="J4196" s="1">
        <v>0.71836404210207672</v>
      </c>
      <c r="K4196" s="1">
        <v>23.941272955563811</v>
      </c>
      <c r="L4196" s="1">
        <v>24.028442682714761</v>
      </c>
      <c r="M4196" s="1">
        <v>3.5445902416319293E-2</v>
      </c>
      <c r="N4196" s="1">
        <v>2.4284053817401232</v>
      </c>
      <c r="O4196" s="1"/>
      <c r="P4196" s="1">
        <v>4.9784576446859496</v>
      </c>
      <c r="Q4196" s="1">
        <v>9.5896607231240978</v>
      </c>
      <c r="R4196" s="1">
        <v>0.898678915827408</v>
      </c>
      <c r="S4196" s="1">
        <v>0.37229378322793061</v>
      </c>
      <c r="T4196" s="1">
        <v>3.5839338452451481</v>
      </c>
    </row>
    <row r="4197" spans="1:20" x14ac:dyDescent="0.3">
      <c r="A4197" s="25">
        <v>42713</v>
      </c>
      <c r="B4197" s="1">
        <v>3.53366458727043</v>
      </c>
      <c r="C4197" s="1">
        <v>0.35874504213417091</v>
      </c>
      <c r="D4197" s="1">
        <v>0.83005526354923576</v>
      </c>
      <c r="E4197" s="1">
        <v>1.8236791232395879</v>
      </c>
      <c r="F4197" s="1">
        <v>15.83552991936731</v>
      </c>
      <c r="G4197" s="1">
        <v>21.68299310691545</v>
      </c>
      <c r="H4197" s="1">
        <v>1.3285174463006351</v>
      </c>
      <c r="I4197" s="1">
        <v>6.0437929460121307</v>
      </c>
      <c r="J4197" s="1">
        <v>0.72796243235734415</v>
      </c>
      <c r="K4197" s="1">
        <v>23.700400870006021</v>
      </c>
      <c r="L4197" s="1">
        <v>24.20589273252304</v>
      </c>
      <c r="M4197" s="1">
        <v>3.4886309567071637E-2</v>
      </c>
      <c r="N4197" s="1">
        <v>2.411102708472765</v>
      </c>
      <c r="O4197" s="1"/>
      <c r="P4197" s="1">
        <v>4.9540860530407054</v>
      </c>
      <c r="Q4197" s="1">
        <v>9.5965896689121486</v>
      </c>
      <c r="R4197" s="1">
        <v>0.8931390733137593</v>
      </c>
      <c r="S4197" s="1">
        <v>0.37229378322793061</v>
      </c>
      <c r="T4197" s="1">
        <v>3.5735380980508178</v>
      </c>
    </row>
    <row r="4198" spans="1:20" x14ac:dyDescent="0.3">
      <c r="A4198" s="25">
        <v>42716</v>
      </c>
      <c r="B4198" s="1">
        <v>3.4995428558413959</v>
      </c>
      <c r="C4198" s="1">
        <v>0.35779109371306772</v>
      </c>
      <c r="D4198" s="1">
        <v>0.82821812834579134</v>
      </c>
      <c r="E4198" s="1">
        <v>1.7914471219084429</v>
      </c>
      <c r="F4198" s="1">
        <v>15.57435989901721</v>
      </c>
      <c r="G4198" s="1">
        <v>21.19152058042647</v>
      </c>
      <c r="H4198" s="1">
        <v>1.2658858715383781</v>
      </c>
      <c r="I4198" s="1">
        <v>5.9761672514908826</v>
      </c>
      <c r="J4198" s="1">
        <v>0.71322348138810843</v>
      </c>
      <c r="K4198" s="1">
        <v>23.007813996244419</v>
      </c>
      <c r="L4198" s="1">
        <v>23.24209053153562</v>
      </c>
      <c r="M4198" s="1">
        <v>3.4459899558903613E-2</v>
      </c>
      <c r="N4198" s="1">
        <v>2.4160393082160652</v>
      </c>
      <c r="O4198" s="1"/>
      <c r="P4198" s="1">
        <v>4.8171802026459147</v>
      </c>
      <c r="Q4198" s="1">
        <v>9.5931251961336876</v>
      </c>
      <c r="R4198" s="1">
        <v>0.87462710978856417</v>
      </c>
      <c r="S4198" s="1">
        <v>0.37229378322793061</v>
      </c>
      <c r="T4198" s="1">
        <v>3.4954518606025009</v>
      </c>
    </row>
    <row r="4199" spans="1:20" x14ac:dyDescent="0.3">
      <c r="A4199" s="25">
        <v>42717</v>
      </c>
      <c r="B4199" s="1">
        <v>3.5551112654464569</v>
      </c>
      <c r="C4199" s="1">
        <v>0.36696154440014478</v>
      </c>
      <c r="D4199" s="1">
        <v>0.84378018500224328</v>
      </c>
      <c r="E4199" s="1">
        <v>1.813144919656863</v>
      </c>
      <c r="F4199" s="1">
        <v>14.99024250385645</v>
      </c>
      <c r="G4199" s="1">
        <v>21.472129087582061</v>
      </c>
      <c r="H4199" s="1">
        <v>1.33446329623587</v>
      </c>
      <c r="I4199" s="1">
        <v>5.9439264632369433</v>
      </c>
      <c r="J4199" s="1">
        <v>0.72728154520885813</v>
      </c>
      <c r="K4199" s="1">
        <v>23.20330975420822</v>
      </c>
      <c r="L4199" s="1">
        <v>23.346946526585199</v>
      </c>
      <c r="M4199" s="1">
        <v>3.389764984696806E-2</v>
      </c>
      <c r="N4199" s="1">
        <v>2.4115193620133351</v>
      </c>
      <c r="O4199" s="1"/>
      <c r="P4199" s="1">
        <v>4.832161711057827</v>
      </c>
      <c r="Q4199" s="1">
        <v>9.8079225100161871</v>
      </c>
      <c r="R4199" s="1">
        <v>0.87186459985197851</v>
      </c>
      <c r="S4199" s="1">
        <v>0.37229378322793061</v>
      </c>
      <c r="T4199" s="1">
        <v>3.5014766686355778</v>
      </c>
    </row>
    <row r="4200" spans="1:20" x14ac:dyDescent="0.3">
      <c r="A4200" s="25">
        <v>42718</v>
      </c>
      <c r="B4200" s="1">
        <v>3.5022945559711021</v>
      </c>
      <c r="C4200" s="1">
        <v>0.36475566555401878</v>
      </c>
      <c r="D4200" s="1">
        <v>0.82600027064615933</v>
      </c>
      <c r="E4200" s="1">
        <v>1.7716478025531319</v>
      </c>
      <c r="F4200" s="1">
        <v>14.6119390350455</v>
      </c>
      <c r="G4200" s="1">
        <v>21.35091036284949</v>
      </c>
      <c r="H4200" s="1">
        <v>1.242960779551175</v>
      </c>
      <c r="I4200" s="1">
        <v>6.0669499560545566</v>
      </c>
      <c r="J4200" s="1">
        <v>0.71199972501845321</v>
      </c>
      <c r="K4200" s="1">
        <v>22.773852697609769</v>
      </c>
      <c r="L4200" s="1">
        <v>23.135315199259271</v>
      </c>
      <c r="M4200" s="1">
        <v>3.3423323914489753E-2</v>
      </c>
      <c r="N4200" s="1">
        <v>2.33055933326039</v>
      </c>
      <c r="O4200" s="1"/>
      <c r="P4200" s="1">
        <v>4.7623931091136651</v>
      </c>
      <c r="Q4200" s="1">
        <v>9.5965896689121486</v>
      </c>
      <c r="R4200" s="1">
        <v>0.85288021734260167</v>
      </c>
      <c r="S4200" s="1">
        <v>0.37229378322793061</v>
      </c>
      <c r="T4200" s="1">
        <v>3.4383933845245331</v>
      </c>
    </row>
    <row r="4201" spans="1:20" x14ac:dyDescent="0.3">
      <c r="A4201" s="25">
        <v>42719</v>
      </c>
      <c r="B4201" s="1">
        <v>3.5169176231637751</v>
      </c>
      <c r="C4201" s="1">
        <v>0.36380106594709438</v>
      </c>
      <c r="D4201" s="1">
        <v>0.81120601362759548</v>
      </c>
      <c r="E4201" s="1">
        <v>1.773978947493289</v>
      </c>
      <c r="F4201" s="1">
        <v>14.93749131177468</v>
      </c>
      <c r="G4201" s="1">
        <v>21.422721503770259</v>
      </c>
      <c r="H4201" s="1">
        <v>1.2412499582675289</v>
      </c>
      <c r="I4201" s="1">
        <v>6.1349825994134424</v>
      </c>
      <c r="J4201" s="1">
        <v>0.70796676119086233</v>
      </c>
      <c r="K4201" s="1">
        <v>22.447775755036819</v>
      </c>
      <c r="L4201" s="1">
        <v>23.249697193327549</v>
      </c>
      <c r="M4201" s="1">
        <v>3.3850241706655793E-2</v>
      </c>
      <c r="N4201" s="1">
        <v>2.331411963217231</v>
      </c>
      <c r="O4201" s="1"/>
      <c r="P4201" s="1">
        <v>4.7217433740934647</v>
      </c>
      <c r="Q4201" s="1">
        <v>9.5827317775671776</v>
      </c>
      <c r="R4201" s="1">
        <v>0.87130544631820861</v>
      </c>
      <c r="S4201" s="1">
        <v>0.37229378322793061</v>
      </c>
      <c r="T4201" s="1">
        <v>3.4492616656822408</v>
      </c>
    </row>
    <row r="4202" spans="1:20" x14ac:dyDescent="0.3">
      <c r="A4202" s="25">
        <v>42720</v>
      </c>
      <c r="B4202" s="1">
        <v>3.5454020339689891</v>
      </c>
      <c r="C4202" s="1">
        <v>0.37058164225859741</v>
      </c>
      <c r="D4202" s="1">
        <v>0.83300507631633069</v>
      </c>
      <c r="E4202" s="1">
        <v>1.7962081040470701</v>
      </c>
      <c r="F4202" s="1">
        <v>14.55625106565595</v>
      </c>
      <c r="G4202" s="1">
        <v>21.505604069275719</v>
      </c>
      <c r="H4202" s="1">
        <v>1.233635152959615</v>
      </c>
      <c r="I4202" s="1">
        <v>6.2154329445112904</v>
      </c>
      <c r="J4202" s="1">
        <v>0.71090181929717877</v>
      </c>
      <c r="K4202" s="1">
        <v>22.954741185534491</v>
      </c>
      <c r="L4202" s="1">
        <v>23.101944137288889</v>
      </c>
      <c r="M4202" s="1">
        <v>3.3889616455882503E-2</v>
      </c>
      <c r="N4202" s="1">
        <v>2.3237769132648269</v>
      </c>
      <c r="O4202" s="1"/>
      <c r="P4202" s="1">
        <v>4.7936429900339439</v>
      </c>
      <c r="Q4202" s="1">
        <v>9.645092288041738</v>
      </c>
      <c r="R4202" s="1">
        <v>0.86752036247244968</v>
      </c>
      <c r="S4202" s="1">
        <v>0.37229378322793061</v>
      </c>
      <c r="T4202" s="1">
        <v>3.448848198464284</v>
      </c>
    </row>
    <row r="4203" spans="1:20" x14ac:dyDescent="0.3">
      <c r="A4203" s="25">
        <v>42723</v>
      </c>
      <c r="B4203" s="1">
        <v>3.5467223539539572</v>
      </c>
      <c r="C4203" s="1">
        <v>0.36664979464266451</v>
      </c>
      <c r="D4203" s="1">
        <v>0.81860468777428752</v>
      </c>
      <c r="E4203" s="1">
        <v>1.7814013983891179</v>
      </c>
      <c r="F4203" s="1">
        <v>13.71710022055921</v>
      </c>
      <c r="G4203" s="1">
        <v>21.011111438408971</v>
      </c>
      <c r="H4203" s="1">
        <v>1.2454085068660119</v>
      </c>
      <c r="I4203" s="1">
        <v>6.1291381964557754</v>
      </c>
      <c r="J4203" s="1">
        <v>0.70690263765740402</v>
      </c>
      <c r="K4203" s="1">
        <v>22.746154718246689</v>
      </c>
      <c r="L4203" s="1">
        <v>22.552371294483621</v>
      </c>
      <c r="M4203" s="1">
        <v>3.3607381189725102E-2</v>
      </c>
      <c r="N4203" s="1">
        <v>2.2671535400465079</v>
      </c>
      <c r="O4203" s="1"/>
      <c r="P4203" s="1">
        <v>4.7489469338044028</v>
      </c>
      <c r="Q4203" s="1">
        <v>9.3228963173335515</v>
      </c>
      <c r="R4203" s="1">
        <v>0.86513162854872472</v>
      </c>
      <c r="S4203" s="1">
        <v>0.37229378322793061</v>
      </c>
      <c r="T4203" s="1">
        <v>3.373301831069127</v>
      </c>
    </row>
    <row r="4204" spans="1:20" x14ac:dyDescent="0.3">
      <c r="A4204" s="25">
        <v>42724</v>
      </c>
      <c r="B4204" s="1">
        <v>3.5202493432721962</v>
      </c>
      <c r="C4204" s="1">
        <v>0.36125753828135521</v>
      </c>
      <c r="D4204" s="1">
        <v>0.82777692261376556</v>
      </c>
      <c r="E4204" s="1">
        <v>1.759994762398396</v>
      </c>
      <c r="F4204" s="1">
        <v>13.92223220934045</v>
      </c>
      <c r="G4204" s="1">
        <v>21.150801629576112</v>
      </c>
      <c r="H4204" s="1">
        <v>1.2529088312288781</v>
      </c>
      <c r="I4204" s="1">
        <v>6.0150613945938902</v>
      </c>
      <c r="J4204" s="1">
        <v>0.70893825926216514</v>
      </c>
      <c r="K4204" s="1">
        <v>23.130879465003002</v>
      </c>
      <c r="L4204" s="1">
        <v>23.029274143776679</v>
      </c>
      <c r="M4204" s="1">
        <v>3.401621940587287E-2</v>
      </c>
      <c r="N4204" s="1">
        <v>2.266139472430531</v>
      </c>
      <c r="O4204" s="1"/>
      <c r="P4204" s="1">
        <v>4.6821106917504007</v>
      </c>
      <c r="Q4204" s="1">
        <v>9.2085687147198154</v>
      </c>
      <c r="R4204" s="1">
        <v>0.85444861315349097</v>
      </c>
      <c r="S4204" s="1">
        <v>0.37229378322793061</v>
      </c>
      <c r="T4204" s="1">
        <v>3.4011813349084661</v>
      </c>
    </row>
    <row r="4205" spans="1:20" x14ac:dyDescent="0.3">
      <c r="A4205" s="25">
        <v>42725</v>
      </c>
      <c r="B4205" s="1">
        <v>3.5198894670650831</v>
      </c>
      <c r="C4205" s="1">
        <v>0.36113621451259159</v>
      </c>
      <c r="D4205" s="1">
        <v>0.82400095499477022</v>
      </c>
      <c r="E4205" s="1">
        <v>1.7753658160998029</v>
      </c>
      <c r="F4205" s="1">
        <v>13.89326456454133</v>
      </c>
      <c r="G4205" s="1">
        <v>21.16083366988979</v>
      </c>
      <c r="H4205" s="1">
        <v>1.260155311058196</v>
      </c>
      <c r="I4205" s="1">
        <v>5.9977828235918826</v>
      </c>
      <c r="J4205" s="1">
        <v>0.72845060601794676</v>
      </c>
      <c r="K4205" s="1">
        <v>23.231304846020439</v>
      </c>
      <c r="L4205" s="1">
        <v>22.934591009053801</v>
      </c>
      <c r="M4205" s="1">
        <v>3.4469302889787723E-2</v>
      </c>
      <c r="N4205" s="1">
        <v>2.2641015486161238</v>
      </c>
      <c r="O4205" s="1"/>
      <c r="P4205" s="1">
        <v>4.7567032339207787</v>
      </c>
      <c r="Q4205" s="1">
        <v>9.2154976602767391</v>
      </c>
      <c r="R4205" s="1">
        <v>0.86048533341733369</v>
      </c>
      <c r="S4205" s="1">
        <v>0.37229378322793061</v>
      </c>
      <c r="T4205" s="1">
        <v>3.404961606615494</v>
      </c>
    </row>
    <row r="4206" spans="1:20" x14ac:dyDescent="0.3">
      <c r="A4206" s="25">
        <v>42726</v>
      </c>
      <c r="B4206" s="1">
        <v>3.554768544173494</v>
      </c>
      <c r="C4206" s="1">
        <v>0.36393374983676768</v>
      </c>
      <c r="D4206" s="1">
        <v>0.84257601042728603</v>
      </c>
      <c r="E4206" s="1">
        <v>1.7634472484561281</v>
      </c>
      <c r="F4206" s="1">
        <v>13.27469712105567</v>
      </c>
      <c r="G4206" s="1">
        <v>20.948121949099288</v>
      </c>
      <c r="H4206" s="1">
        <v>1.314983837768839</v>
      </c>
      <c r="I4206" s="1">
        <v>5.8482003826585522</v>
      </c>
      <c r="J4206" s="1">
        <v>0.73502401747821233</v>
      </c>
      <c r="K4206" s="1">
        <v>23.389413497993861</v>
      </c>
      <c r="L4206" s="1">
        <v>22.946841646576718</v>
      </c>
      <c r="M4206" s="1">
        <v>3.4027890665814867E-2</v>
      </c>
      <c r="N4206" s="1">
        <v>2.236175135978185</v>
      </c>
      <c r="O4206" s="1"/>
      <c r="P4206" s="1">
        <v>4.7305474186011152</v>
      </c>
      <c r="Q4206" s="1">
        <v>9.4753331207414906</v>
      </c>
      <c r="R4206" s="1">
        <v>0.857748539958754</v>
      </c>
      <c r="S4206" s="1">
        <v>0.37229378322793061</v>
      </c>
      <c r="T4206" s="1">
        <v>3.381866509155365</v>
      </c>
    </row>
    <row r="4207" spans="1:20" x14ac:dyDescent="0.3">
      <c r="A4207" s="25">
        <v>42727</v>
      </c>
      <c r="B4207" s="1">
        <v>3.5503596846687628</v>
      </c>
      <c r="C4207" s="1">
        <v>0.36690108713351438</v>
      </c>
      <c r="D4207" s="1">
        <v>0.85682384968072378</v>
      </c>
      <c r="E4207" s="1">
        <v>1.7749114780832329</v>
      </c>
      <c r="F4207" s="1">
        <v>13.39246036022298</v>
      </c>
      <c r="G4207" s="1">
        <v>21.056676187545179</v>
      </c>
      <c r="H4207" s="1">
        <v>1.335609863962685</v>
      </c>
      <c r="I4207" s="1">
        <v>5.8588308311697661</v>
      </c>
      <c r="J4207" s="1">
        <v>0.7380422805333956</v>
      </c>
      <c r="K4207" s="1">
        <v>23.683857814261259</v>
      </c>
      <c r="L4207" s="1">
        <v>23.5274763153778</v>
      </c>
      <c r="M4207" s="1">
        <v>3.3936707476721763E-2</v>
      </c>
      <c r="N4207" s="1">
        <v>2.2583960069299889</v>
      </c>
      <c r="O4207" s="1"/>
      <c r="P4207" s="1">
        <v>4.7917536532212681</v>
      </c>
      <c r="Q4207" s="1">
        <v>9.5030489032003089</v>
      </c>
      <c r="R4207" s="1">
        <v>0.87786183564929177</v>
      </c>
      <c r="S4207" s="1">
        <v>0.37229378322793061</v>
      </c>
      <c r="T4207" s="1">
        <v>3.422150029533392</v>
      </c>
    </row>
    <row r="4208" spans="1:20" x14ac:dyDescent="0.3">
      <c r="A4208" s="25">
        <v>42730</v>
      </c>
      <c r="B4208" s="1">
        <v>3.5533977542062969</v>
      </c>
      <c r="C4208" s="1">
        <v>0.36773550711963637</v>
      </c>
      <c r="D4208" s="1">
        <v>0.8621714940938805</v>
      </c>
      <c r="E4208" s="1">
        <v>1.794519044499888</v>
      </c>
      <c r="F4208" s="1">
        <v>13.76134839747931</v>
      </c>
      <c r="G4208" s="1">
        <v>21.30189186557849</v>
      </c>
      <c r="H4208" s="1">
        <v>1.3524045331353021</v>
      </c>
      <c r="I4208" s="1">
        <v>5.9509366191621691</v>
      </c>
      <c r="J4208" s="1">
        <v>0.74131758159169925</v>
      </c>
      <c r="K4208" s="1">
        <v>23.85056768184219</v>
      </c>
      <c r="L4208" s="1">
        <v>23.845209887485471</v>
      </c>
      <c r="M4208" s="1">
        <v>3.4106805298964413E-2</v>
      </c>
      <c r="N4208" s="1">
        <v>2.2754659618495512</v>
      </c>
      <c r="O4208" s="1"/>
      <c r="P4208" s="1">
        <v>4.8005158588293044</v>
      </c>
      <c r="Q4208" s="1">
        <v>9.69013043462399</v>
      </c>
      <c r="R4208" s="1">
        <v>0.89444123977462842</v>
      </c>
      <c r="S4208" s="1">
        <v>0.37229378322793061</v>
      </c>
      <c r="T4208" s="1">
        <v>3.4624926166568408</v>
      </c>
    </row>
    <row r="4209" spans="1:20" x14ac:dyDescent="0.3">
      <c r="A4209" s="25">
        <v>42731</v>
      </c>
      <c r="B4209" s="1">
        <v>3.5911764138134741</v>
      </c>
      <c r="C4209" s="1">
        <v>0.36904546205519051</v>
      </c>
      <c r="D4209" s="1">
        <v>0.87110198753914614</v>
      </c>
      <c r="E4209" s="1">
        <v>1.820858861792136</v>
      </c>
      <c r="F4209" s="1">
        <v>13.90942741259764</v>
      </c>
      <c r="G4209" s="1">
        <v>21.226858246755519</v>
      </c>
      <c r="H4209" s="1">
        <v>1.344590556600765</v>
      </c>
      <c r="I4209" s="1">
        <v>6.0461929102850061</v>
      </c>
      <c r="J4209" s="1">
        <v>0.73762431557501362</v>
      </c>
      <c r="K4209" s="1">
        <v>23.741782459569901</v>
      </c>
      <c r="L4209" s="1">
        <v>23.799504144379821</v>
      </c>
      <c r="M4209" s="1">
        <v>3.4182745292310059E-2</v>
      </c>
      <c r="N4209" s="1">
        <v>2.275304812914055</v>
      </c>
      <c r="O4209" s="1"/>
      <c r="P4209" s="1">
        <v>4.8623700900583664</v>
      </c>
      <c r="Q4209" s="1">
        <v>9.5480870495514374</v>
      </c>
      <c r="R4209" s="1">
        <v>0.90449100087762435</v>
      </c>
      <c r="S4209" s="1">
        <v>0.37229378322793061</v>
      </c>
      <c r="T4209" s="1">
        <v>3.466981689308938</v>
      </c>
    </row>
    <row r="4210" spans="1:20" x14ac:dyDescent="0.3">
      <c r="A4210" s="25">
        <v>42732</v>
      </c>
      <c r="B4210" s="1">
        <v>3.6398740902817832</v>
      </c>
      <c r="C4210" s="1">
        <v>0.37665359354323108</v>
      </c>
      <c r="D4210" s="1">
        <v>0.8718578964182736</v>
      </c>
      <c r="E4210" s="1">
        <v>1.8503952469848619</v>
      </c>
      <c r="F4210" s="1">
        <v>14.23523154287466</v>
      </c>
      <c r="G4210" s="1">
        <v>21.418852130660369</v>
      </c>
      <c r="H4210" s="1">
        <v>1.35591982204353</v>
      </c>
      <c r="I4210" s="1">
        <v>6.1043759735999599</v>
      </c>
      <c r="J4210" s="1">
        <v>0.74218307300353159</v>
      </c>
      <c r="K4210" s="1">
        <v>24.174937869324911</v>
      </c>
      <c r="L4210" s="1">
        <v>24.444621568190509</v>
      </c>
      <c r="M4210" s="1">
        <v>3.4532953858614712E-2</v>
      </c>
      <c r="N4210" s="1">
        <v>2.3261533628963269</v>
      </c>
      <c r="O4210" s="1"/>
      <c r="P4210" s="1">
        <v>4.882206217741599</v>
      </c>
      <c r="Q4210" s="1">
        <v>9.7213106898612729</v>
      </c>
      <c r="R4210" s="1">
        <v>0.90696544044415761</v>
      </c>
      <c r="S4210" s="1">
        <v>0.37229378322793061</v>
      </c>
      <c r="T4210" s="1">
        <v>3.5310691080921641</v>
      </c>
    </row>
    <row r="4211" spans="1:20" x14ac:dyDescent="0.3">
      <c r="A4211" s="25">
        <v>42733</v>
      </c>
      <c r="B4211" s="1">
        <v>3.6692680562554472</v>
      </c>
      <c r="C4211" s="1">
        <v>0.37563481212980471</v>
      </c>
      <c r="D4211" s="1">
        <v>0.8857232279605961</v>
      </c>
      <c r="E4211" s="1">
        <v>1.8625014921258269</v>
      </c>
      <c r="F4211" s="1">
        <v>13.92803919872993</v>
      </c>
      <c r="G4211" s="1">
        <v>21.59943685260005</v>
      </c>
      <c r="H4211" s="1">
        <v>1.36674754725068</v>
      </c>
      <c r="I4211" s="1">
        <v>6.2096419684543793</v>
      </c>
      <c r="J4211" s="1">
        <v>0.76230389323823533</v>
      </c>
      <c r="K4211" s="1">
        <v>24.44095383580186</v>
      </c>
      <c r="L4211" s="1">
        <v>24.78041084983948</v>
      </c>
      <c r="M4211" s="1">
        <v>3.5005351774807021E-2</v>
      </c>
      <c r="N4211" s="1">
        <v>2.338199470663108</v>
      </c>
      <c r="O4211" s="1"/>
      <c r="P4211" s="1">
        <v>5.006901256843701</v>
      </c>
      <c r="Q4211" s="1">
        <v>9.9742172045379771</v>
      </c>
      <c r="R4211" s="1">
        <v>0.91641247674843285</v>
      </c>
      <c r="S4211" s="1">
        <v>0.37229378322793061</v>
      </c>
      <c r="T4211" s="1">
        <v>3.5574128765505222</v>
      </c>
    </row>
    <row r="4212" spans="1:20" x14ac:dyDescent="0.3">
      <c r="A4212" s="25">
        <v>42737</v>
      </c>
      <c r="B4212" s="1">
        <v>3.673781412493768</v>
      </c>
      <c r="C4212" s="1">
        <v>0.37786177548124777</v>
      </c>
      <c r="D4212" s="1">
        <v>0.89052698155389975</v>
      </c>
      <c r="E4212" s="1">
        <v>1.845064069694331</v>
      </c>
      <c r="F4212" s="1">
        <v>13.67473580573709</v>
      </c>
      <c r="G4212" s="1">
        <v>21.44926064745378</v>
      </c>
      <c r="H4212" s="1">
        <v>1.358750796885994</v>
      </c>
      <c r="I4212" s="1">
        <v>6.1107705397186756</v>
      </c>
      <c r="J4212" s="1">
        <v>0.75981410023200591</v>
      </c>
      <c r="K4212" s="1">
        <v>24.10218176930303</v>
      </c>
      <c r="L4212" s="1">
        <v>24.542722910769012</v>
      </c>
      <c r="M4212" s="1">
        <v>3.5077720786258391E-2</v>
      </c>
      <c r="N4212" s="1">
        <v>2.300399412634329</v>
      </c>
      <c r="O4212" s="1"/>
      <c r="P4212" s="1">
        <v>4.9514453674930081</v>
      </c>
      <c r="Q4212" s="1">
        <v>9.8287093466869599</v>
      </c>
      <c r="R4212" s="1">
        <v>0.91122356977209717</v>
      </c>
      <c r="S4212" s="1">
        <v>0.37229378322793061</v>
      </c>
      <c r="T4212" s="1">
        <v>3.5196692262256541</v>
      </c>
    </row>
    <row r="4213" spans="1:20" x14ac:dyDescent="0.3">
      <c r="A4213" s="25">
        <v>42738</v>
      </c>
      <c r="B4213" s="1">
        <v>3.7226030824318959</v>
      </c>
      <c r="C4213" s="1">
        <v>0.39700388422738742</v>
      </c>
      <c r="D4213" s="1">
        <v>0.93170966275733658</v>
      </c>
      <c r="E4213" s="1">
        <v>1.9040344685330319</v>
      </c>
      <c r="F4213" s="1">
        <v>14.32740119664885</v>
      </c>
      <c r="G4213" s="1">
        <v>21.94059856930598</v>
      </c>
      <c r="H4213" s="1">
        <v>1.4278429650806761</v>
      </c>
      <c r="I4213" s="1">
        <v>6.1739221966078519</v>
      </c>
      <c r="J4213" s="1">
        <v>0.78599016843138636</v>
      </c>
      <c r="K4213" s="1">
        <v>24.953603053816241</v>
      </c>
      <c r="L4213" s="1">
        <v>25.582961526825759</v>
      </c>
      <c r="M4213" s="1">
        <v>3.5866278458106603E-2</v>
      </c>
      <c r="N4213" s="1">
        <v>2.4178790352250399</v>
      </c>
      <c r="O4213" s="1"/>
      <c r="P4213" s="1">
        <v>5.1211083500071819</v>
      </c>
      <c r="Q4213" s="1">
        <v>9.943036949300696</v>
      </c>
      <c r="R4213" s="1">
        <v>0.94066524929356521</v>
      </c>
      <c r="S4213" s="1">
        <v>0.37229378322793061</v>
      </c>
      <c r="T4213" s="1">
        <v>3.6510927347903328</v>
      </c>
    </row>
    <row r="4214" spans="1:20" x14ac:dyDescent="0.3">
      <c r="A4214" s="25">
        <v>42739</v>
      </c>
      <c r="B4214" s="1">
        <v>3.7060531066549212</v>
      </c>
      <c r="C4214" s="1">
        <v>0.40381644714053322</v>
      </c>
      <c r="D4214" s="1">
        <v>0.93640404045186121</v>
      </c>
      <c r="E4214" s="1">
        <v>1.8870481230415781</v>
      </c>
      <c r="F4214" s="1">
        <v>14.10865229471719</v>
      </c>
      <c r="G4214" s="1">
        <v>21.77634239341063</v>
      </c>
      <c r="H4214" s="1">
        <v>1.419901087887572</v>
      </c>
      <c r="I4214" s="1">
        <v>5.992417910601846</v>
      </c>
      <c r="J4214" s="1">
        <v>0.79191252090043274</v>
      </c>
      <c r="K4214" s="1">
        <v>25.208262272179141</v>
      </c>
      <c r="L4214" s="1">
        <v>25.565945382713291</v>
      </c>
      <c r="M4214" s="1">
        <v>3.594435029857955E-2</v>
      </c>
      <c r="N4214" s="1">
        <v>2.3994361760084</v>
      </c>
      <c r="O4214" s="1"/>
      <c r="P4214" s="1">
        <v>5.0344885402810657</v>
      </c>
      <c r="Q4214" s="1">
        <v>10.230588191993141</v>
      </c>
      <c r="R4214" s="1">
        <v>0.946984600700291</v>
      </c>
      <c r="S4214" s="1">
        <v>0.37229378322793061</v>
      </c>
      <c r="T4214" s="1">
        <v>3.6378617838157319</v>
      </c>
    </row>
    <row r="4215" spans="1:20" x14ac:dyDescent="0.3">
      <c r="A4215" s="25">
        <v>42740</v>
      </c>
      <c r="B4215" s="1">
        <v>3.6845452952087521</v>
      </c>
      <c r="C4215" s="1">
        <v>0.40225895545818358</v>
      </c>
      <c r="D4215" s="1">
        <v>0.95081021979924341</v>
      </c>
      <c r="E4215" s="1">
        <v>1.8753145458044911</v>
      </c>
      <c r="F4215" s="1">
        <v>14.740123019602059</v>
      </c>
      <c r="G4215" s="1">
        <v>21.784400399545149</v>
      </c>
      <c r="H4215" s="1">
        <v>1.4006031215210699</v>
      </c>
      <c r="I4215" s="1">
        <v>5.9775380278063954</v>
      </c>
      <c r="J4215" s="1">
        <v>0.78834084717814812</v>
      </c>
      <c r="K4215" s="1">
        <v>25.06726620497982</v>
      </c>
      <c r="L4215" s="1">
        <v>25.80929326143313</v>
      </c>
      <c r="M4215" s="1">
        <v>3.563316852999359E-2</v>
      </c>
      <c r="N4215" s="1">
        <v>2.4361005473449349</v>
      </c>
      <c r="O4215" s="1"/>
      <c r="P4215" s="1">
        <v>5.0879021305661478</v>
      </c>
      <c r="Q4215" s="1">
        <v>10.258303974451961</v>
      </c>
      <c r="R4215" s="1">
        <v>0.94484761686427143</v>
      </c>
      <c r="S4215" s="1">
        <v>0.37229378322793061</v>
      </c>
      <c r="T4215" s="1">
        <v>3.666272888363872</v>
      </c>
    </row>
    <row r="4216" spans="1:20" x14ac:dyDescent="0.3">
      <c r="A4216" s="25">
        <v>42741</v>
      </c>
      <c r="B4216" s="1">
        <v>3.662773258375601</v>
      </c>
      <c r="C4216" s="1">
        <v>0.4012832254483531</v>
      </c>
      <c r="D4216" s="1">
        <v>0.94270950726830083</v>
      </c>
      <c r="E4216" s="1">
        <v>1.869850919286868</v>
      </c>
      <c r="F4216" s="1">
        <v>14.380789102865331</v>
      </c>
      <c r="G4216" s="1">
        <v>21.390519660617251</v>
      </c>
      <c r="H4216" s="1">
        <v>1.3903184633965029</v>
      </c>
      <c r="I4216" s="1">
        <v>6.0074799409891577</v>
      </c>
      <c r="J4216" s="1">
        <v>0.78476483672527286</v>
      </c>
      <c r="K4216" s="1">
        <v>24.98245461316532</v>
      </c>
      <c r="L4216" s="1">
        <v>25.944885178102052</v>
      </c>
      <c r="M4216" s="1">
        <v>3.543384234384718E-2</v>
      </c>
      <c r="N4216" s="1">
        <v>2.4118623843583711</v>
      </c>
      <c r="O4216" s="1"/>
      <c r="P4216" s="1">
        <v>5.120216070206153</v>
      </c>
      <c r="Q4216" s="1">
        <v>10.109331643822481</v>
      </c>
      <c r="R4216" s="1">
        <v>0.93686765579347919</v>
      </c>
      <c r="S4216" s="1">
        <v>0.37229378322793061</v>
      </c>
      <c r="T4216" s="1">
        <v>3.6423508564678291</v>
      </c>
    </row>
    <row r="4217" spans="1:20" x14ac:dyDescent="0.3">
      <c r="A4217" s="25">
        <v>42744</v>
      </c>
      <c r="B4217" s="1">
        <v>3.654824417706021</v>
      </c>
      <c r="C4217" s="1">
        <v>0.40996186021166431</v>
      </c>
      <c r="D4217" s="1">
        <v>0.94533668694843398</v>
      </c>
      <c r="E4217" s="1">
        <v>1.868093565874311</v>
      </c>
      <c r="F4217" s="1">
        <v>14.64126547025684</v>
      </c>
      <c r="G4217" s="1">
        <v>21.386306371058058</v>
      </c>
      <c r="H4217" s="1">
        <v>1.3815621156039939</v>
      </c>
      <c r="I4217" s="1">
        <v>5.9052025348051762</v>
      </c>
      <c r="J4217" s="1">
        <v>0.79434623974240193</v>
      </c>
      <c r="K4217" s="1">
        <v>25.169367842468851</v>
      </c>
      <c r="L4217" s="1">
        <v>25.898519853784201</v>
      </c>
      <c r="M4217" s="1">
        <v>3.5554276859544771E-2</v>
      </c>
      <c r="N4217" s="1">
        <v>2.3839290358961258</v>
      </c>
      <c r="O4217" s="1"/>
      <c r="P4217" s="1">
        <v>5.1037939324896104</v>
      </c>
      <c r="Q4217" s="1">
        <v>10.154369790404729</v>
      </c>
      <c r="R4217" s="1">
        <v>0.93836317931688018</v>
      </c>
      <c r="S4217" s="1">
        <v>0.37229378322793061</v>
      </c>
      <c r="T4217" s="1">
        <v>3.6444181925576111</v>
      </c>
    </row>
    <row r="4218" spans="1:20" x14ac:dyDescent="0.3">
      <c r="A4218" s="25">
        <v>42745</v>
      </c>
      <c r="B4218" s="1">
        <v>3.6368864038911939</v>
      </c>
      <c r="C4218" s="1">
        <v>0.40863576293587189</v>
      </c>
      <c r="D4218" s="1">
        <v>0.9357767850600176</v>
      </c>
      <c r="E4218" s="1">
        <v>1.8551267681735359</v>
      </c>
      <c r="F4218" s="1">
        <v>15.50053245721811</v>
      </c>
      <c r="G4218" s="1">
        <v>21.397764789643581</v>
      </c>
      <c r="H4218" s="1">
        <v>1.37125739660176</v>
      </c>
      <c r="I4218" s="1">
        <v>5.9300241471274902</v>
      </c>
      <c r="J4218" s="1">
        <v>0.79580482940165875</v>
      </c>
      <c r="K4218" s="1">
        <v>25.117322982959521</v>
      </c>
      <c r="L4218" s="1">
        <v>25.905376717917509</v>
      </c>
      <c r="M4218" s="1">
        <v>3.6107849016164983E-2</v>
      </c>
      <c r="N4218" s="1">
        <v>2.4060158045942881</v>
      </c>
      <c r="O4218" s="1"/>
      <c r="P4218" s="1">
        <v>5.0498589584797164</v>
      </c>
      <c r="Q4218" s="1">
        <v>10.13358295350284</v>
      </c>
      <c r="R4218" s="1">
        <v>0.92717968217047242</v>
      </c>
      <c r="S4218" s="1">
        <v>0.37229378322793061</v>
      </c>
      <c r="T4218" s="1">
        <v>3.6698759598346342</v>
      </c>
    </row>
    <row r="4219" spans="1:20" x14ac:dyDescent="0.3">
      <c r="A4219" s="25">
        <v>42746</v>
      </c>
      <c r="B4219" s="1">
        <v>3.646030206917378</v>
      </c>
      <c r="C4219" s="1">
        <v>0.41006770104579737</v>
      </c>
      <c r="D4219" s="1">
        <v>0.93317875793769522</v>
      </c>
      <c r="E4219" s="1">
        <v>1.8530275242594141</v>
      </c>
      <c r="F4219" s="1">
        <v>15.91256106097771</v>
      </c>
      <c r="G4219" s="1">
        <v>21.421564771141139</v>
      </c>
      <c r="H4219" s="1">
        <v>1.3507658820340489</v>
      </c>
      <c r="I4219" s="1">
        <v>5.8937037167729303</v>
      </c>
      <c r="J4219" s="1">
        <v>0.78011462684018407</v>
      </c>
      <c r="K4219" s="1">
        <v>25.001372099689188</v>
      </c>
      <c r="L4219" s="1">
        <v>26.016805079009291</v>
      </c>
      <c r="M4219" s="1">
        <v>3.6303142629620089E-2</v>
      </c>
      <c r="N4219" s="1">
        <v>2.4372603344703592</v>
      </c>
      <c r="O4219" s="1"/>
      <c r="P4219" s="1">
        <v>5.067409597592758</v>
      </c>
      <c r="Q4219" s="1">
        <v>10.192478991198939</v>
      </c>
      <c r="R4219" s="1">
        <v>0.92965706363385481</v>
      </c>
      <c r="S4219" s="1">
        <v>0.37229378322793061</v>
      </c>
      <c r="T4219" s="1">
        <v>3.6884819846426669</v>
      </c>
    </row>
    <row r="4220" spans="1:20" x14ac:dyDescent="0.3">
      <c r="A4220" s="25">
        <v>42747</v>
      </c>
      <c r="B4220" s="1">
        <v>3.7981160013875921</v>
      </c>
      <c r="C4220" s="1">
        <v>0.4170098328721662</v>
      </c>
      <c r="D4220" s="1">
        <v>1.005054695425913</v>
      </c>
      <c r="E4220" s="1">
        <v>1.956272172332963</v>
      </c>
      <c r="F4220" s="1">
        <v>16.330835442442758</v>
      </c>
      <c r="G4220" s="1">
        <v>21.97277150779933</v>
      </c>
      <c r="H4220" s="1">
        <v>1.4053683893726301</v>
      </c>
      <c r="I4220" s="1">
        <v>5.9005647011357532</v>
      </c>
      <c r="J4220" s="1">
        <v>0.80983695314036719</v>
      </c>
      <c r="K4220" s="1">
        <v>25.25848651697563</v>
      </c>
      <c r="L4220" s="1">
        <v>26.688022952270739</v>
      </c>
      <c r="M4220" s="1">
        <v>3.6704837401782528E-2</v>
      </c>
      <c r="N4220" s="1">
        <v>2.467831535142762</v>
      </c>
      <c r="O4220" s="1"/>
      <c r="P4220" s="1">
        <v>5.0916675474215491</v>
      </c>
      <c r="Q4220" s="1">
        <v>10.78836831371685</v>
      </c>
      <c r="R4220" s="1">
        <v>0.9406613417470524</v>
      </c>
      <c r="S4220" s="1">
        <v>0.37229378322793061</v>
      </c>
      <c r="T4220" s="1">
        <v>3.7774955699941142</v>
      </c>
    </row>
    <row r="4221" spans="1:20" x14ac:dyDescent="0.3">
      <c r="A4221" s="25">
        <v>42748</v>
      </c>
      <c r="B4221" s="1">
        <v>3.7990882591215911</v>
      </c>
      <c r="C4221" s="1">
        <v>0.41819416091898842</v>
      </c>
      <c r="D4221" s="1">
        <v>1.00133466762121</v>
      </c>
      <c r="E4221" s="1">
        <v>1.941914820224756</v>
      </c>
      <c r="F4221" s="1">
        <v>16.726462907009839</v>
      </c>
      <c r="G4221" s="1">
        <v>21.880092524310061</v>
      </c>
      <c r="H4221" s="1">
        <v>1.4369358038308331</v>
      </c>
      <c r="I4221" s="1">
        <v>5.8302277885960558</v>
      </c>
      <c r="J4221" s="1">
        <v>0.80254750573065115</v>
      </c>
      <c r="K4221" s="1">
        <v>25.069864639128241</v>
      </c>
      <c r="L4221" s="1">
        <v>26.275443372838129</v>
      </c>
      <c r="M4221" s="1">
        <v>3.6553035946653469E-2</v>
      </c>
      <c r="N4221" s="1">
        <v>2.4424639152028922</v>
      </c>
      <c r="O4221" s="1"/>
      <c r="P4221" s="1">
        <v>5.1012946031877906</v>
      </c>
      <c r="Q4221" s="1">
        <v>10.69136307499542</v>
      </c>
      <c r="R4221" s="1">
        <v>0.91576728761643822</v>
      </c>
      <c r="S4221" s="1">
        <v>0.37229378322793061</v>
      </c>
      <c r="T4221" s="1">
        <v>3.759657412876571</v>
      </c>
    </row>
    <row r="4222" spans="1:20" x14ac:dyDescent="0.3">
      <c r="A4222" s="25">
        <v>42751</v>
      </c>
      <c r="B4222" s="1">
        <v>3.7702067421487668</v>
      </c>
      <c r="C4222" s="1">
        <v>0.42047447242662439</v>
      </c>
      <c r="D4222" s="1">
        <v>0.99699061022029278</v>
      </c>
      <c r="E4222" s="1">
        <v>1.9381498366394649</v>
      </c>
      <c r="F4222" s="1">
        <v>17.191055854957131</v>
      </c>
      <c r="G4222" s="1">
        <v>21.756183677727311</v>
      </c>
      <c r="H4222" s="1">
        <v>1.4442421271740351</v>
      </c>
      <c r="I4222" s="1">
        <v>5.8894599898364506</v>
      </c>
      <c r="J4222" s="1">
        <v>0.79487900391586364</v>
      </c>
      <c r="K4222" s="1">
        <v>24.978266263813239</v>
      </c>
      <c r="L4222" s="1">
        <v>26.32909282582785</v>
      </c>
      <c r="M4222" s="1">
        <v>3.6665069697183597E-2</v>
      </c>
      <c r="N4222" s="1">
        <v>2.44449445104356</v>
      </c>
      <c r="O4222" s="1"/>
      <c r="P4222" s="1">
        <v>5.1548688380913319</v>
      </c>
      <c r="Q4222" s="1">
        <v>10.67404071110311</v>
      </c>
      <c r="R4222" s="1">
        <v>0.91796863016171482</v>
      </c>
      <c r="S4222" s="1">
        <v>0.37229378322793061</v>
      </c>
      <c r="T4222" s="1">
        <v>3.7702894270525911</v>
      </c>
    </row>
    <row r="4223" spans="1:20" x14ac:dyDescent="0.3">
      <c r="A4223" s="25">
        <v>42752</v>
      </c>
      <c r="B4223" s="1">
        <v>3.8145726235763981</v>
      </c>
      <c r="C4223" s="1">
        <v>0.43397003367940951</v>
      </c>
      <c r="D4223" s="1">
        <v>0.99171000644549023</v>
      </c>
      <c r="E4223" s="1">
        <v>1.943448496618678</v>
      </c>
      <c r="F4223" s="1">
        <v>16.760712817974579</v>
      </c>
      <c r="G4223" s="1">
        <v>22.005605054598281</v>
      </c>
      <c r="H4223" s="1">
        <v>1.502614596985316</v>
      </c>
      <c r="I4223" s="1">
        <v>5.8882405661500128</v>
      </c>
      <c r="J4223" s="1">
        <v>0.79378000902832968</v>
      </c>
      <c r="K4223" s="1">
        <v>25.137090916225912</v>
      </c>
      <c r="L4223" s="1">
        <v>26.999206087979719</v>
      </c>
      <c r="M4223" s="1">
        <v>3.7209347176628133E-2</v>
      </c>
      <c r="N4223" s="1">
        <v>2.445206597498419</v>
      </c>
      <c r="O4223" s="1"/>
      <c r="P4223" s="1">
        <v>5.2730564572113066</v>
      </c>
      <c r="Q4223" s="1">
        <v>10.982378790697449</v>
      </c>
      <c r="R4223" s="1">
        <v>0.92203666158070363</v>
      </c>
      <c r="S4223" s="1">
        <v>0.37229378322793061</v>
      </c>
      <c r="T4223" s="1">
        <v>3.8011813349084682</v>
      </c>
    </row>
    <row r="4224" spans="1:20" x14ac:dyDescent="0.3">
      <c r="A4224" s="25">
        <v>42753</v>
      </c>
      <c r="B4224" s="1">
        <v>3.78128841954952</v>
      </c>
      <c r="C4224" s="1">
        <v>0.42344414460018448</v>
      </c>
      <c r="D4224" s="1">
        <v>0.97526165812568377</v>
      </c>
      <c r="E4224" s="1">
        <v>1.9357648916146659</v>
      </c>
      <c r="F4224" s="1">
        <v>17.25789864230919</v>
      </c>
      <c r="G4224" s="1">
        <v>21.948698264644211</v>
      </c>
      <c r="H4224" s="1">
        <v>1.4663185112249111</v>
      </c>
      <c r="I4224" s="1">
        <v>5.9162110727984221</v>
      </c>
      <c r="J4224" s="1">
        <v>0.77218016684623791</v>
      </c>
      <c r="K4224" s="1">
        <v>24.953950403059089</v>
      </c>
      <c r="L4224" s="1">
        <v>26.725687388697558</v>
      </c>
      <c r="M4224" s="1">
        <v>3.7058576346502073E-2</v>
      </c>
      <c r="N4224" s="1">
        <v>2.4319832039287919</v>
      </c>
      <c r="O4224" s="1"/>
      <c r="P4224" s="1">
        <v>5.2718962667824307</v>
      </c>
      <c r="Q4224" s="1">
        <v>10.836870932846431</v>
      </c>
      <c r="R4224" s="1">
        <v>0.92424393978834518</v>
      </c>
      <c r="S4224" s="1">
        <v>0.37229378322793061</v>
      </c>
      <c r="T4224" s="1">
        <v>3.7890726520968911</v>
      </c>
    </row>
    <row r="4225" spans="1:20" x14ac:dyDescent="0.3">
      <c r="A4225" s="25">
        <v>42754</v>
      </c>
      <c r="B4225" s="1">
        <v>3.789216765764214</v>
      </c>
      <c r="C4225" s="1">
        <v>0.42384290343131381</v>
      </c>
      <c r="D4225" s="1">
        <v>0.97015613870445061</v>
      </c>
      <c r="E4225" s="1">
        <v>1.9292804007081561</v>
      </c>
      <c r="F4225" s="1">
        <v>16.828769109982691</v>
      </c>
      <c r="G4225" s="1">
        <v>22.00832819985375</v>
      </c>
      <c r="H4225" s="1">
        <v>1.436956327055873</v>
      </c>
      <c r="I4225" s="1">
        <v>6.1457448344210199</v>
      </c>
      <c r="J4225" s="1">
        <v>0.78033825244713095</v>
      </c>
      <c r="K4225" s="1">
        <v>24.97870136303133</v>
      </c>
      <c r="L4225" s="1">
        <v>26.631438668965082</v>
      </c>
      <c r="M4225" s="1">
        <v>3.7239375362573747E-2</v>
      </c>
      <c r="N4225" s="1">
        <v>2.4281961662649221</v>
      </c>
      <c r="O4225" s="1"/>
      <c r="P4225" s="1">
        <v>5.2822154392714831</v>
      </c>
      <c r="Q4225" s="1">
        <v>10.99970115482089</v>
      </c>
      <c r="R4225" s="1">
        <v>0.92235856959670015</v>
      </c>
      <c r="S4225" s="1">
        <v>0.37229378322793061</v>
      </c>
      <c r="T4225" s="1">
        <v>3.7773183697578481</v>
      </c>
    </row>
    <row r="4226" spans="1:20" x14ac:dyDescent="0.3">
      <c r="A4226" s="25">
        <v>42755</v>
      </c>
      <c r="B4226" s="1">
        <v>3.81612242209513</v>
      </c>
      <c r="C4226" s="1">
        <v>0.42921869059598039</v>
      </c>
      <c r="D4226" s="1">
        <v>0.97643924001872584</v>
      </c>
      <c r="E4226" s="1">
        <v>1.95096820883029</v>
      </c>
      <c r="F4226" s="1">
        <v>17.3707079801658</v>
      </c>
      <c r="G4226" s="1">
        <v>22.15111932281064</v>
      </c>
      <c r="H4226" s="1">
        <v>1.449505521146824</v>
      </c>
      <c r="I4226" s="1">
        <v>5.9935806620381982</v>
      </c>
      <c r="J4226" s="1">
        <v>0.79025689726220405</v>
      </c>
      <c r="K4226" s="1">
        <v>25.09475883304291</v>
      </c>
      <c r="L4226" s="1">
        <v>26.732051418184231</v>
      </c>
      <c r="M4226" s="1">
        <v>3.7189389996947403E-2</v>
      </c>
      <c r="N4226" s="1">
        <v>2.444934115627873</v>
      </c>
      <c r="O4226" s="1"/>
      <c r="P4226" s="1">
        <v>5.355834012920675</v>
      </c>
      <c r="Q4226" s="1">
        <v>11.08977744775426</v>
      </c>
      <c r="R4226" s="1">
        <v>0.94641926217457684</v>
      </c>
      <c r="S4226" s="1">
        <v>0.37229378322793061</v>
      </c>
      <c r="T4226" s="1">
        <v>3.8110454813939971</v>
      </c>
    </row>
    <row r="4227" spans="1:20" x14ac:dyDescent="0.3">
      <c r="A4227" s="25">
        <v>42758</v>
      </c>
      <c r="B4227" s="1">
        <v>3.8999581836127639</v>
      </c>
      <c r="C4227" s="1">
        <v>0.43253704179900487</v>
      </c>
      <c r="D4227" s="1">
        <v>1.003304351940314</v>
      </c>
      <c r="E4227" s="1">
        <v>1.992486346281529</v>
      </c>
      <c r="F4227" s="1">
        <v>18.132279153711281</v>
      </c>
      <c r="G4227" s="1">
        <v>22.2113340695775</v>
      </c>
      <c r="H4227" s="1">
        <v>1.3898172799053881</v>
      </c>
      <c r="I4227" s="1">
        <v>6.0643429971182616</v>
      </c>
      <c r="J4227" s="1">
        <v>0.80213473536209678</v>
      </c>
      <c r="K4227" s="1">
        <v>25.521446605773079</v>
      </c>
      <c r="L4227" s="1">
        <v>27.56600004617075</v>
      </c>
      <c r="M4227" s="1">
        <v>3.7934693048057112E-2</v>
      </c>
      <c r="N4227" s="1">
        <v>2.453244230097682</v>
      </c>
      <c r="O4227" s="1"/>
      <c r="P4227" s="1">
        <v>5.4238449514356288</v>
      </c>
      <c r="Q4227" s="1">
        <v>11.086312974744679</v>
      </c>
      <c r="R4227" s="1">
        <v>0.96841622796887961</v>
      </c>
      <c r="S4227" s="1">
        <v>0.37229378322793061</v>
      </c>
      <c r="T4227" s="1">
        <v>3.883520378027193</v>
      </c>
    </row>
    <row r="4228" spans="1:20" x14ac:dyDescent="0.3">
      <c r="A4228" s="25">
        <v>42759</v>
      </c>
      <c r="B4228" s="1">
        <v>3.8954710510837498</v>
      </c>
      <c r="C4228" s="1">
        <v>0.43133136019942969</v>
      </c>
      <c r="D4228" s="1">
        <v>1.005723719880294</v>
      </c>
      <c r="E4228" s="1">
        <v>1.984118903041532</v>
      </c>
      <c r="F4228" s="1">
        <v>18.49634044542308</v>
      </c>
      <c r="G4228" s="1">
        <v>22.284424708102151</v>
      </c>
      <c r="H4228" s="1">
        <v>1.42111773260165</v>
      </c>
      <c r="I4228" s="1">
        <v>6.0666658373647966</v>
      </c>
      <c r="J4228" s="1">
        <v>0.79782288108528343</v>
      </c>
      <c r="K4228" s="1">
        <v>25.409660792557581</v>
      </c>
      <c r="L4228" s="1">
        <v>27.405554368427381</v>
      </c>
      <c r="M4228" s="1">
        <v>3.8200259982766258E-2</v>
      </c>
      <c r="N4228" s="1">
        <v>2.4425343511111759</v>
      </c>
      <c r="O4228" s="1"/>
      <c r="P4228" s="1">
        <v>5.5064251226199534</v>
      </c>
      <c r="Q4228" s="1">
        <v>11.297645815848711</v>
      </c>
      <c r="R4228" s="1">
        <v>0.98023846149448235</v>
      </c>
      <c r="S4228" s="1">
        <v>0.37229378322793061</v>
      </c>
      <c r="T4228" s="1">
        <v>3.8889545186060461</v>
      </c>
    </row>
    <row r="4229" spans="1:20" x14ac:dyDescent="0.3">
      <c r="A4229" s="25">
        <v>42761</v>
      </c>
      <c r="B4229" s="1">
        <v>3.9021815119362251</v>
      </c>
      <c r="C4229" s="1">
        <v>0.43917786649172619</v>
      </c>
      <c r="D4229" s="1">
        <v>1.004988093495452</v>
      </c>
      <c r="E4229" s="1">
        <v>2.0091541227182632</v>
      </c>
      <c r="F4229" s="1">
        <v>18.21078354072807</v>
      </c>
      <c r="G4229" s="1">
        <v>22.161051192217979</v>
      </c>
      <c r="H4229" s="1">
        <v>1.4321730352952959</v>
      </c>
      <c r="I4229" s="1">
        <v>6.113725523947549</v>
      </c>
      <c r="J4229" s="1">
        <v>0.81539364901016997</v>
      </c>
      <c r="K4229" s="1">
        <v>25.849521235834761</v>
      </c>
      <c r="L4229" s="1">
        <v>28.058273756711959</v>
      </c>
      <c r="M4229" s="1">
        <v>3.8086122327489903E-2</v>
      </c>
      <c r="N4229" s="1">
        <v>2.4149728455904751</v>
      </c>
      <c r="O4229" s="1"/>
      <c r="P4229" s="1">
        <v>5.5170317867988103</v>
      </c>
      <c r="Q4229" s="1">
        <v>11.24914319671913</v>
      </c>
      <c r="R4229" s="1">
        <v>0.99482105408794319</v>
      </c>
      <c r="S4229" s="1">
        <v>0.37229378322793061</v>
      </c>
      <c r="T4229" s="1">
        <v>3.9096278795038599</v>
      </c>
    </row>
    <row r="4230" spans="1:20" x14ac:dyDescent="0.3">
      <c r="A4230" s="25">
        <v>42762</v>
      </c>
      <c r="B4230" s="1">
        <v>3.8760574759497421</v>
      </c>
      <c r="C4230" s="1">
        <v>0.44566467504305868</v>
      </c>
      <c r="D4230" s="1">
        <v>0.99468176265196917</v>
      </c>
      <c r="E4230" s="1">
        <v>1.9986466465030219</v>
      </c>
      <c r="F4230" s="1">
        <v>18.30893132177286</v>
      </c>
      <c r="G4230" s="1">
        <v>22.08259424620476</v>
      </c>
      <c r="H4230" s="1">
        <v>1.461855666979901</v>
      </c>
      <c r="I4230" s="1">
        <v>5.9945107765979584</v>
      </c>
      <c r="J4230" s="1">
        <v>0.80490073054681732</v>
      </c>
      <c r="K4230" s="1">
        <v>26.08140344169491</v>
      </c>
      <c r="L4230" s="1">
        <v>27.924651475797258</v>
      </c>
      <c r="M4230" s="1">
        <v>3.8174356096860172E-2</v>
      </c>
      <c r="N4230" s="1">
        <v>2.3888850088666551</v>
      </c>
      <c r="O4230" s="1"/>
      <c r="P4230" s="1">
        <v>5.5029314691876996</v>
      </c>
      <c r="Q4230" s="1">
        <v>11.110564284425029</v>
      </c>
      <c r="R4230" s="1">
        <v>0.99295790141579643</v>
      </c>
      <c r="S4230" s="1">
        <v>0.37229378322793061</v>
      </c>
      <c r="T4230" s="1">
        <v>3.9003544004725552</v>
      </c>
    </row>
    <row r="4231" spans="1:20" x14ac:dyDescent="0.3">
      <c r="A4231" s="25">
        <v>42765</v>
      </c>
      <c r="B4231" s="1">
        <v>3.79672823163581</v>
      </c>
      <c r="C4231" s="1">
        <v>0.43738859195280372</v>
      </c>
      <c r="D4231" s="1">
        <v>0.97560884714601803</v>
      </c>
      <c r="E4231" s="1">
        <v>1.958162201918678</v>
      </c>
      <c r="F4231" s="1">
        <v>17.441290317343451</v>
      </c>
      <c r="G4231" s="1">
        <v>21.646181970952881</v>
      </c>
      <c r="H4231" s="1">
        <v>1.42456759616359</v>
      </c>
      <c r="I4231" s="1">
        <v>5.9827422968206081</v>
      </c>
      <c r="J4231" s="1">
        <v>0.78466174655802534</v>
      </c>
      <c r="K4231" s="1">
        <v>25.676801847161691</v>
      </c>
      <c r="L4231" s="1">
        <v>27.345049782549481</v>
      </c>
      <c r="M4231" s="1">
        <v>3.7847871072119489E-2</v>
      </c>
      <c r="N4231" s="1">
        <v>2.283689625922912</v>
      </c>
      <c r="O4231" s="1"/>
      <c r="P4231" s="1">
        <v>5.3816994103265046</v>
      </c>
      <c r="Q4231" s="1">
        <v>10.81954856895412</v>
      </c>
      <c r="R4231" s="1">
        <v>0.97292912224393158</v>
      </c>
      <c r="S4231" s="1">
        <v>0.37229378322793061</v>
      </c>
      <c r="T4231" s="1">
        <v>3.7980507974010829</v>
      </c>
    </row>
    <row r="4232" spans="1:20" x14ac:dyDescent="0.3">
      <c r="A4232" s="25">
        <v>42766</v>
      </c>
      <c r="B4232" s="1">
        <v>3.8682992025205092</v>
      </c>
      <c r="C4232" s="1">
        <v>0.4542554804550995</v>
      </c>
      <c r="D4232" s="1">
        <v>1.02547621024928</v>
      </c>
      <c r="E4232" s="1">
        <v>1.9421950013332889</v>
      </c>
      <c r="F4232" s="1">
        <v>17.51377410401987</v>
      </c>
      <c r="G4232" s="1">
        <v>21.86776773707755</v>
      </c>
      <c r="H4232" s="1">
        <v>1.383885468021359</v>
      </c>
      <c r="I4232" s="1">
        <v>5.7459838745368312</v>
      </c>
      <c r="J4232" s="1">
        <v>0.79522959324571241</v>
      </c>
      <c r="K4232" s="1">
        <v>25.79949869158613</v>
      </c>
      <c r="L4232" s="1">
        <v>27.524419491608231</v>
      </c>
      <c r="M4232" s="1">
        <v>3.8309850937156789E-2</v>
      </c>
      <c r="N4232" s="1">
        <v>2.2991781920683079</v>
      </c>
      <c r="O4232" s="1"/>
      <c r="P4232" s="1">
        <v>5.4210390855971449</v>
      </c>
      <c r="Q4232" s="1">
        <v>10.86112224252679</v>
      </c>
      <c r="R4232" s="1">
        <v>0.98016142119941763</v>
      </c>
      <c r="S4232" s="1">
        <v>0.37229378322793061</v>
      </c>
      <c r="T4232" s="1">
        <v>3.8198464264619232</v>
      </c>
    </row>
    <row r="4233" spans="1:20" x14ac:dyDescent="0.3">
      <c r="A4233" s="25">
        <v>42767</v>
      </c>
      <c r="B4233" s="1">
        <v>3.8385117962966739</v>
      </c>
      <c r="C4233" s="1">
        <v>0.45550749237034788</v>
      </c>
      <c r="D4233" s="1">
        <v>1.0401141332540109</v>
      </c>
      <c r="E4233" s="1">
        <v>1.9225505294735199</v>
      </c>
      <c r="F4233" s="1">
        <v>17.932942499686199</v>
      </c>
      <c r="G4233" s="1">
        <v>21.989700943359431</v>
      </c>
      <c r="H4233" s="1">
        <v>1.365877426775165</v>
      </c>
      <c r="I4233" s="1">
        <v>5.5584346506732949</v>
      </c>
      <c r="J4233" s="1">
        <v>0.79902729020385521</v>
      </c>
      <c r="K4233" s="1">
        <v>25.795781887056691</v>
      </c>
      <c r="L4233" s="1">
        <v>27.613445089971741</v>
      </c>
      <c r="M4233" s="1">
        <v>3.8687519635466662E-2</v>
      </c>
      <c r="N4233" s="1">
        <v>2.285433271935398</v>
      </c>
      <c r="O4233" s="1"/>
      <c r="P4233" s="1">
        <v>5.4454822808445762</v>
      </c>
      <c r="Q4233" s="1">
        <v>10.899231443320989</v>
      </c>
      <c r="R4233" s="1">
        <v>0.97007223880079541</v>
      </c>
      <c r="S4233" s="1">
        <v>0.37229378322793061</v>
      </c>
      <c r="T4233" s="1">
        <v>3.8296515062020289</v>
      </c>
    </row>
    <row r="4234" spans="1:20" x14ac:dyDescent="0.3">
      <c r="A4234" s="25">
        <v>42768</v>
      </c>
      <c r="B4234" s="1">
        <v>3.8755818365787742</v>
      </c>
      <c r="C4234" s="1">
        <v>0.4632076785194234</v>
      </c>
      <c r="D4234" s="1">
        <v>1.029762020864555</v>
      </c>
      <c r="E4234" s="1">
        <v>1.9232643731919159</v>
      </c>
      <c r="F4234" s="1">
        <v>17.759567394950729</v>
      </c>
      <c r="G4234" s="1">
        <v>22.013389628769481</v>
      </c>
      <c r="H4234" s="1">
        <v>1.405030588548376</v>
      </c>
      <c r="I4234" s="1">
        <v>5.5129142360770578</v>
      </c>
      <c r="J4234" s="1">
        <v>0.82297438138723789</v>
      </c>
      <c r="K4234" s="1">
        <v>25.873252391820351</v>
      </c>
      <c r="L4234" s="1">
        <v>27.17820740016505</v>
      </c>
      <c r="M4234" s="1">
        <v>3.8688229731784207E-2</v>
      </c>
      <c r="N4234" s="1">
        <v>2.2714895253436969</v>
      </c>
      <c r="O4234" s="1"/>
      <c r="P4234" s="1">
        <v>5.3966156602190676</v>
      </c>
      <c r="Q4234" s="1">
        <v>11.023952464270121</v>
      </c>
      <c r="R4234" s="1">
        <v>0.97498316430325638</v>
      </c>
      <c r="S4234" s="1">
        <v>0.37229378322793061</v>
      </c>
      <c r="T4234" s="1">
        <v>3.8144122858830678</v>
      </c>
    </row>
    <row r="4235" spans="1:20" x14ac:dyDescent="0.3">
      <c r="A4235" s="25">
        <v>42769</v>
      </c>
      <c r="B4235" s="1">
        <v>3.9173048661022598</v>
      </c>
      <c r="C4235" s="1">
        <v>0.47643221523300522</v>
      </c>
      <c r="D4235" s="1">
        <v>1.0525125491050269</v>
      </c>
      <c r="E4235" s="1">
        <v>1.9685914378048841</v>
      </c>
      <c r="F4235" s="1">
        <v>16.86380839750246</v>
      </c>
      <c r="G4235" s="1">
        <v>22.19732374979942</v>
      </c>
      <c r="H4235" s="1">
        <v>1.365163014044529</v>
      </c>
      <c r="I4235" s="1">
        <v>5.4610762850089829</v>
      </c>
      <c r="J4235" s="1">
        <v>0.82543263202630301</v>
      </c>
      <c r="K4235" s="1">
        <v>26.120222227886039</v>
      </c>
      <c r="L4235" s="1">
        <v>27.671358889221139</v>
      </c>
      <c r="M4235" s="1">
        <v>3.9201438065234892E-2</v>
      </c>
      <c r="N4235" s="1">
        <v>2.3272487977050691</v>
      </c>
      <c r="O4235" s="1"/>
      <c r="P4235" s="1">
        <v>5.4610462236738808</v>
      </c>
      <c r="Q4235" s="1">
        <v>11.207569522915341</v>
      </c>
      <c r="R4235" s="1">
        <v>0.98541736041667416</v>
      </c>
      <c r="S4235" s="1">
        <v>0.37229378322793061</v>
      </c>
      <c r="T4235" s="1">
        <v>3.8365623154164412</v>
      </c>
    </row>
    <row r="4236" spans="1:20" x14ac:dyDescent="0.3">
      <c r="A4236" s="25">
        <v>42772</v>
      </c>
      <c r="B4236" s="1">
        <v>3.8486732300239921</v>
      </c>
      <c r="C4236" s="1">
        <v>0.47362180771698331</v>
      </c>
      <c r="D4236" s="1">
        <v>1.049685315331887</v>
      </c>
      <c r="E4236" s="1">
        <v>1.9352571999375641</v>
      </c>
      <c r="F4236" s="1">
        <v>16.526418832129071</v>
      </c>
      <c r="G4236" s="1">
        <v>21.69323460010424</v>
      </c>
      <c r="H4236" s="1">
        <v>1.3346871367465041</v>
      </c>
      <c r="I4236" s="1">
        <v>5.3933243344083026</v>
      </c>
      <c r="J4236" s="1">
        <v>0.8184634157312487</v>
      </c>
      <c r="K4236" s="1">
        <v>26.023759531955331</v>
      </c>
      <c r="L4236" s="1">
        <v>27.257373965850391</v>
      </c>
      <c r="M4236" s="1">
        <v>3.9241492524423743E-2</v>
      </c>
      <c r="N4236" s="1">
        <v>2.2833061968705781</v>
      </c>
      <c r="O4236" s="1"/>
      <c r="P4236" s="1">
        <v>5.4173998411734487</v>
      </c>
      <c r="Q4236" s="1">
        <v>11.238749778152609</v>
      </c>
      <c r="R4236" s="1">
        <v>0.97830190471848122</v>
      </c>
      <c r="S4236" s="1">
        <v>0.37229378322793061</v>
      </c>
      <c r="T4236" s="1">
        <v>3.7797991730655842</v>
      </c>
    </row>
    <row r="4237" spans="1:20" x14ac:dyDescent="0.3">
      <c r="A4237" s="25">
        <v>42773</v>
      </c>
      <c r="B4237" s="1">
        <v>3.8543576946192362</v>
      </c>
      <c r="C4237" s="1">
        <v>0.47544583896364012</v>
      </c>
      <c r="D4237" s="1">
        <v>1.0488113758272639</v>
      </c>
      <c r="E4237" s="1">
        <v>1.9345188061685361</v>
      </c>
      <c r="F4237" s="1">
        <v>16.69708083528549</v>
      </c>
      <c r="G4237" s="1">
        <v>21.633532330884179</v>
      </c>
      <c r="H4237" s="1">
        <v>1.309296850088397</v>
      </c>
      <c r="I4237" s="1">
        <v>5.4117231322663306</v>
      </c>
      <c r="J4237" s="1">
        <v>0.82561047068068472</v>
      </c>
      <c r="K4237" s="1">
        <v>26.28744646926949</v>
      </c>
      <c r="L4237" s="1">
        <v>27.511362674689199</v>
      </c>
      <c r="M4237" s="1">
        <v>3.9130297273970743E-2</v>
      </c>
      <c r="N4237" s="1">
        <v>2.264116316493979</v>
      </c>
      <c r="O4237" s="1"/>
      <c r="P4237" s="1">
        <v>5.4616613417101947</v>
      </c>
      <c r="Q4237" s="1">
        <v>11.332290543864451</v>
      </c>
      <c r="R4237" s="1">
        <v>0.96468528055970981</v>
      </c>
      <c r="S4237" s="1">
        <v>0.37229378322793061</v>
      </c>
      <c r="T4237" s="1">
        <v>3.7919669226225841</v>
      </c>
    </row>
    <row r="4238" spans="1:20" x14ac:dyDescent="0.3">
      <c r="A4238" s="25">
        <v>42774</v>
      </c>
      <c r="B4238" s="1">
        <v>3.891431981426023</v>
      </c>
      <c r="C4238" s="1">
        <v>0.4851150797083611</v>
      </c>
      <c r="D4238" s="1">
        <v>1.059126375248614</v>
      </c>
      <c r="E4238" s="1">
        <v>1.9371949997264239</v>
      </c>
      <c r="F4238" s="1">
        <v>16.821807732054829</v>
      </c>
      <c r="G4238" s="1">
        <v>21.560302545649801</v>
      </c>
      <c r="H4238" s="1">
        <v>1.274471871752529</v>
      </c>
      <c r="I4238" s="1">
        <v>5.4262205745182914</v>
      </c>
      <c r="J4238" s="1">
        <v>0.8432967907421518</v>
      </c>
      <c r="K4238" s="1">
        <v>26.391014701269249</v>
      </c>
      <c r="L4238" s="1">
        <v>28.042525506492328</v>
      </c>
      <c r="M4238" s="1">
        <v>3.9670504681595317E-2</v>
      </c>
      <c r="N4238" s="1">
        <v>2.3131626851692011</v>
      </c>
      <c r="O4238" s="1"/>
      <c r="P4238" s="1">
        <v>5.3735439049771916</v>
      </c>
      <c r="Q4238" s="1">
        <v>11.32189712552907</v>
      </c>
      <c r="R4238" s="1">
        <v>0.98209983595367278</v>
      </c>
      <c r="S4238" s="1">
        <v>0.37229378322793061</v>
      </c>
      <c r="T4238" s="1">
        <v>3.829592439456607</v>
      </c>
    </row>
    <row r="4239" spans="1:20" x14ac:dyDescent="0.3">
      <c r="A4239" s="25">
        <v>42775</v>
      </c>
      <c r="B4239" s="1">
        <v>3.8782278707994529</v>
      </c>
      <c r="C4239" s="1">
        <v>0.49241586021011341</v>
      </c>
      <c r="D4239" s="1">
        <v>1.066320752680384</v>
      </c>
      <c r="E4239" s="1">
        <v>1.930884791459333</v>
      </c>
      <c r="F4239" s="1">
        <v>16.979702644778421</v>
      </c>
      <c r="G4239" s="1">
        <v>21.42234551193409</v>
      </c>
      <c r="H4239" s="1">
        <v>1.3101108980128711</v>
      </c>
      <c r="I4239" s="1">
        <v>5.4636323800961781</v>
      </c>
      <c r="J4239" s="1">
        <v>0.84349566803379095</v>
      </c>
      <c r="K4239" s="1">
        <v>26.44657598966786</v>
      </c>
      <c r="L4239" s="1">
        <v>28.160400015067552</v>
      </c>
      <c r="M4239" s="1">
        <v>3.9589564099416427E-2</v>
      </c>
      <c r="N4239" s="1">
        <v>2.305367981594872</v>
      </c>
      <c r="O4239" s="1"/>
      <c r="P4239" s="1">
        <v>5.4344474148069821</v>
      </c>
      <c r="Q4239" s="1">
        <v>11.27339450616836</v>
      </c>
      <c r="R4239" s="1">
        <v>0.98496432782775201</v>
      </c>
      <c r="S4239" s="1">
        <v>0.37229378322793061</v>
      </c>
      <c r="T4239" s="1">
        <v>3.837212049616086</v>
      </c>
    </row>
    <row r="4240" spans="1:20" x14ac:dyDescent="0.3">
      <c r="A4240" s="25">
        <v>42776</v>
      </c>
      <c r="B4240" s="1">
        <v>3.910598236770658</v>
      </c>
      <c r="C4240" s="1">
        <v>0.49726387836482039</v>
      </c>
      <c r="D4240" s="1">
        <v>1.083635119608346</v>
      </c>
      <c r="E4240" s="1">
        <v>1.9651054764037701</v>
      </c>
      <c r="F4240" s="1">
        <v>17.977867725743469</v>
      </c>
      <c r="G4240" s="1">
        <v>21.741581448270502</v>
      </c>
      <c r="H4240" s="1">
        <v>1.327444843611421</v>
      </c>
      <c r="I4240" s="1">
        <v>5.4115114148768226</v>
      </c>
      <c r="J4240" s="1">
        <v>0.87380221628671151</v>
      </c>
      <c r="K4240" s="1">
        <v>26.458654887425141</v>
      </c>
      <c r="L4240" s="1">
        <v>28.4798674321646</v>
      </c>
      <c r="M4240" s="1">
        <v>3.9655448694930859E-2</v>
      </c>
      <c r="N4240" s="1">
        <v>2.3569483985609998</v>
      </c>
      <c r="O4240" s="1"/>
      <c r="P4240" s="1">
        <v>5.4993360792410941</v>
      </c>
      <c r="Q4240" s="1">
        <v>11.38425763600363</v>
      </c>
      <c r="R4240" s="1">
        <v>0.98648657212588664</v>
      </c>
      <c r="S4240" s="1">
        <v>0.37229378322793061</v>
      </c>
      <c r="T4240" s="1">
        <v>3.905729474305986</v>
      </c>
    </row>
    <row r="4241" spans="1:20" x14ac:dyDescent="0.3">
      <c r="A4241" s="25">
        <v>42779</v>
      </c>
      <c r="B4241" s="1">
        <v>3.9465096322614608</v>
      </c>
      <c r="C4241" s="1">
        <v>0.48736511188417958</v>
      </c>
      <c r="D4241" s="1">
        <v>1.0740230695654069</v>
      </c>
      <c r="E4241" s="1">
        <v>1.9622093432705741</v>
      </c>
      <c r="F4241" s="1">
        <v>19.215400323420582</v>
      </c>
      <c r="G4241" s="1">
        <v>21.79992717557311</v>
      </c>
      <c r="H4241" s="1">
        <v>1.3317523308747741</v>
      </c>
      <c r="I4241" s="1">
        <v>5.4937444382237004</v>
      </c>
      <c r="J4241" s="1">
        <v>0.90028243785587081</v>
      </c>
      <c r="K4241" s="1">
        <v>26.67433483361814</v>
      </c>
      <c r="L4241" s="1">
        <v>28.507133738985939</v>
      </c>
      <c r="M4241" s="1">
        <v>3.9635965170800529E-2</v>
      </c>
      <c r="N4241" s="1">
        <v>2.3675937019726678</v>
      </c>
      <c r="O4241" s="1"/>
      <c r="P4241" s="1">
        <v>5.5570625365884574</v>
      </c>
      <c r="Q4241" s="1">
        <v>11.77574306297443</v>
      </c>
      <c r="R4241" s="1">
        <v>1.0006052328865629</v>
      </c>
      <c r="S4241" s="1">
        <v>0.37229378322793061</v>
      </c>
      <c r="T4241" s="1">
        <v>3.9555227406970079</v>
      </c>
    </row>
    <row r="4242" spans="1:20" x14ac:dyDescent="0.3">
      <c r="A4242" s="25">
        <v>42780</v>
      </c>
      <c r="B4242" s="1">
        <v>3.9193360669406121</v>
      </c>
      <c r="C4242" s="1">
        <v>0.48420529472489299</v>
      </c>
      <c r="D4242" s="1">
        <v>1.0658254232134909</v>
      </c>
      <c r="E4242" s="1">
        <v>1.972106762259288</v>
      </c>
      <c r="F4242" s="1">
        <v>18.61328158808983</v>
      </c>
      <c r="G4242" s="1">
        <v>21.912623507099081</v>
      </c>
      <c r="H4242" s="1">
        <v>1.355956572993174</v>
      </c>
      <c r="I4242" s="1">
        <v>5.5211645979971467</v>
      </c>
      <c r="J4242" s="1">
        <v>0.90843444830036879</v>
      </c>
      <c r="K4242" s="1">
        <v>26.4941146694783</v>
      </c>
      <c r="L4242" s="1">
        <v>28.44183059975478</v>
      </c>
      <c r="M4242" s="1">
        <v>3.9406387391183822E-2</v>
      </c>
      <c r="N4242" s="1">
        <v>2.3893984084199231</v>
      </c>
      <c r="O4242" s="1"/>
      <c r="P4242" s="1">
        <v>5.5429856397813317</v>
      </c>
      <c r="Q4242" s="1">
        <v>11.536694439411569</v>
      </c>
      <c r="R4242" s="1">
        <v>0.98705687168991996</v>
      </c>
      <c r="S4242" s="1">
        <v>0.37229378322793061</v>
      </c>
      <c r="T4242" s="1">
        <v>3.9404607206143138</v>
      </c>
    </row>
    <row r="4243" spans="1:20" x14ac:dyDescent="0.3">
      <c r="A4243" s="25">
        <v>42781</v>
      </c>
      <c r="B4243" s="1">
        <v>3.9999801488772539</v>
      </c>
      <c r="C4243" s="1">
        <v>0.48626654017578452</v>
      </c>
      <c r="D4243" s="1">
        <v>1.086615904395734</v>
      </c>
      <c r="E4243" s="1">
        <v>2.0029265159871641</v>
      </c>
      <c r="F4243" s="1">
        <v>18.478292517030631</v>
      </c>
      <c r="G4243" s="1">
        <v>22.532107857364021</v>
      </c>
      <c r="H4243" s="1">
        <v>1.375141674510165</v>
      </c>
      <c r="I4243" s="1">
        <v>5.6587984908528286</v>
      </c>
      <c r="J4243" s="1">
        <v>0.9194690827694868</v>
      </c>
      <c r="K4243" s="1">
        <v>27.372757555193349</v>
      </c>
      <c r="L4243" s="1">
        <v>29.302016941709571</v>
      </c>
      <c r="M4243" s="1">
        <v>3.9997762272807838E-2</v>
      </c>
      <c r="N4243" s="1">
        <v>2.4034164890302741</v>
      </c>
      <c r="O4243" s="1"/>
      <c r="P4243" s="1">
        <v>5.6356982597158982</v>
      </c>
      <c r="Q4243" s="1">
        <v>11.91085750225893</v>
      </c>
      <c r="R4243" s="1">
        <v>1.000471941006432</v>
      </c>
      <c r="S4243" s="1">
        <v>0.37229378322793061</v>
      </c>
      <c r="T4243" s="1">
        <v>4.0150620200827136</v>
      </c>
    </row>
    <row r="4244" spans="1:20" x14ac:dyDescent="0.3">
      <c r="A4244" s="25">
        <v>42782</v>
      </c>
      <c r="B4244" s="1">
        <v>4.0528829191383204</v>
      </c>
      <c r="C4244" s="1">
        <v>0.48325946254614238</v>
      </c>
      <c r="D4244" s="1">
        <v>1.070526473150291</v>
      </c>
      <c r="E4244" s="1">
        <v>1.98957566598435</v>
      </c>
      <c r="F4244" s="1">
        <v>18.455627049685511</v>
      </c>
      <c r="G4244" s="1">
        <v>22.475387378755009</v>
      </c>
      <c r="H4244" s="1">
        <v>1.368391492849101</v>
      </c>
      <c r="I4244" s="1">
        <v>5.5819141427490608</v>
      </c>
      <c r="J4244" s="1">
        <v>0.92080083356668685</v>
      </c>
      <c r="K4244" s="1">
        <v>27.51420607452965</v>
      </c>
      <c r="L4244" s="1">
        <v>29.107204149192189</v>
      </c>
      <c r="M4244" s="1">
        <v>3.9771942000928581E-2</v>
      </c>
      <c r="N4244" s="1">
        <v>2.4095931694809551</v>
      </c>
      <c r="O4244" s="1"/>
      <c r="P4244" s="1">
        <v>5.5553934334619521</v>
      </c>
      <c r="Q4244" s="1">
        <v>11.69606018837643</v>
      </c>
      <c r="R4244" s="1">
        <v>0.98208283088630999</v>
      </c>
      <c r="S4244" s="1">
        <v>0.37229378322793061</v>
      </c>
      <c r="T4244" s="1">
        <v>4.0055522740697187</v>
      </c>
    </row>
    <row r="4245" spans="1:20" x14ac:dyDescent="0.3">
      <c r="A4245" s="25">
        <v>42783</v>
      </c>
      <c r="B4245" s="1">
        <v>4.0306086756136006</v>
      </c>
      <c r="C4245" s="1">
        <v>0.48625393168620967</v>
      </c>
      <c r="D4245" s="1">
        <v>1.067237145399385</v>
      </c>
      <c r="E4245" s="1">
        <v>1.9823155841809581</v>
      </c>
      <c r="F4245" s="1">
        <v>18.594850743210749</v>
      </c>
      <c r="G4245" s="1">
        <v>22.242152847052541</v>
      </c>
      <c r="H4245" s="1">
        <v>1.4234681175168009</v>
      </c>
      <c r="I4245" s="1">
        <v>5.6358410135738684</v>
      </c>
      <c r="J4245" s="1">
        <v>0.92591515539715319</v>
      </c>
      <c r="K4245" s="1">
        <v>27.639357353547481</v>
      </c>
      <c r="L4245" s="1">
        <v>29.073940875322101</v>
      </c>
      <c r="M4245" s="1">
        <v>3.9951467385171129E-2</v>
      </c>
      <c r="N4245" s="1">
        <v>2.3786792756626278</v>
      </c>
      <c r="O4245" s="1"/>
      <c r="P4245" s="1">
        <v>5.590080099523508</v>
      </c>
      <c r="Q4245" s="1">
        <v>11.70991807972141</v>
      </c>
      <c r="R4245" s="1">
        <v>0.9667351839614452</v>
      </c>
      <c r="S4245" s="1">
        <v>0.37229378322793061</v>
      </c>
      <c r="T4245" s="1">
        <v>4.0016538688718448</v>
      </c>
    </row>
    <row r="4246" spans="1:20" x14ac:dyDescent="0.3">
      <c r="A4246" s="25">
        <v>42786</v>
      </c>
      <c r="B4246" s="1">
        <v>4.0608961568724657</v>
      </c>
      <c r="C4246" s="1">
        <v>0.48724238050164093</v>
      </c>
      <c r="D4246" s="1">
        <v>1.0723383421838191</v>
      </c>
      <c r="E4246" s="1">
        <v>1.9957403888840921</v>
      </c>
      <c r="F4246" s="1">
        <v>19.696790610630281</v>
      </c>
      <c r="G4246" s="1">
        <v>22.107993561335771</v>
      </c>
      <c r="H4246" s="1">
        <v>1.419896396714865</v>
      </c>
      <c r="I4246" s="1">
        <v>5.6351536023042952</v>
      </c>
      <c r="J4246" s="1">
        <v>0.93011518508675717</v>
      </c>
      <c r="K4246" s="1">
        <v>27.609546711071491</v>
      </c>
      <c r="L4246" s="1">
        <v>29.231967246556732</v>
      </c>
      <c r="M4246" s="1">
        <v>4.0256797479793709E-2</v>
      </c>
      <c r="N4246" s="1">
        <v>2.418270697656804</v>
      </c>
      <c r="O4246" s="1"/>
      <c r="P4246" s="1">
        <v>5.6547935796359177</v>
      </c>
      <c r="Q4246" s="1">
        <v>11.77574306297443</v>
      </c>
      <c r="R4246" s="1">
        <v>0.9655580702389952</v>
      </c>
      <c r="S4246" s="1">
        <v>0.37229378322793061</v>
      </c>
      <c r="T4246" s="1">
        <v>4.04796219728295</v>
      </c>
    </row>
    <row r="4247" spans="1:20" x14ac:dyDescent="0.3">
      <c r="A4247" s="25">
        <v>42787</v>
      </c>
      <c r="B4247" s="1">
        <v>4.1121569138786329</v>
      </c>
      <c r="C4247" s="1">
        <v>0.49414683407179227</v>
      </c>
      <c r="D4247" s="1">
        <v>1.099518696231959</v>
      </c>
      <c r="E4247" s="1">
        <v>2.006963178848824</v>
      </c>
      <c r="F4247" s="1">
        <v>19.409179803179519</v>
      </c>
      <c r="G4247" s="1">
        <v>22.126202452606229</v>
      </c>
      <c r="H4247" s="1">
        <v>1.435065474211221</v>
      </c>
      <c r="I4247" s="1">
        <v>5.6272194620297942</v>
      </c>
      <c r="J4247" s="1">
        <v>0.93031450913966118</v>
      </c>
      <c r="K4247" s="1">
        <v>28.155558714237149</v>
      </c>
      <c r="L4247" s="1">
        <v>29.831017696542499</v>
      </c>
      <c r="M4247" s="1">
        <v>3.9747683536704027E-2</v>
      </c>
      <c r="N4247" s="1">
        <v>2.4355584959514109</v>
      </c>
      <c r="O4247" s="1"/>
      <c r="P4247" s="1">
        <v>5.7237046759185883</v>
      </c>
      <c r="Q4247" s="1">
        <v>11.796529899876321</v>
      </c>
      <c r="R4247" s="1">
        <v>0.9689509695970272</v>
      </c>
      <c r="S4247" s="1">
        <v>0.37229378322793061</v>
      </c>
      <c r="T4247" s="1">
        <v>4.0786769049025606</v>
      </c>
    </row>
    <row r="4248" spans="1:20" x14ac:dyDescent="0.3">
      <c r="A4248" s="25">
        <v>42788</v>
      </c>
      <c r="B4248" s="1">
        <v>4.0937380113949997</v>
      </c>
      <c r="C4248" s="1">
        <v>0.49341860145622057</v>
      </c>
      <c r="D4248" s="1">
        <v>1.087286060213011</v>
      </c>
      <c r="E4248" s="1">
        <v>1.994586969812429</v>
      </c>
      <c r="F4248" s="1">
        <v>18.924340143611591</v>
      </c>
      <c r="G4248" s="1">
        <v>22.117006289882191</v>
      </c>
      <c r="H4248" s="1">
        <v>1.3933705241986449</v>
      </c>
      <c r="I4248" s="1">
        <v>5.6072777113135333</v>
      </c>
      <c r="J4248" s="1">
        <v>0.93298120743797675</v>
      </c>
      <c r="K4248" s="1">
        <v>28.115997745491679</v>
      </c>
      <c r="L4248" s="1">
        <v>29.982647350693892</v>
      </c>
      <c r="M4248" s="1">
        <v>4.0031499613462078E-2</v>
      </c>
      <c r="N4248" s="1">
        <v>2.381080356186716</v>
      </c>
      <c r="O4248" s="1"/>
      <c r="P4248" s="1">
        <v>5.6360885512719072</v>
      </c>
      <c r="Q4248" s="1">
        <v>11.630235205123411</v>
      </c>
      <c r="R4248" s="1">
        <v>0.96663760022883916</v>
      </c>
      <c r="S4248" s="1">
        <v>0.37229378322793061</v>
      </c>
      <c r="T4248" s="1">
        <v>4.0513290017720234</v>
      </c>
    </row>
    <row r="4249" spans="1:20" x14ac:dyDescent="0.3">
      <c r="A4249" s="25">
        <v>42789</v>
      </c>
      <c r="B4249" s="1">
        <v>4.077059349788783</v>
      </c>
      <c r="C4249" s="1">
        <v>0.48645766190449008</v>
      </c>
      <c r="D4249" s="1">
        <v>1.0622621997689461</v>
      </c>
      <c r="E4249" s="1">
        <v>1.9762770390450941</v>
      </c>
      <c r="F4249" s="1">
        <v>18.149793698434571</v>
      </c>
      <c r="G4249" s="1">
        <v>22.03308943024464</v>
      </c>
      <c r="H4249" s="1">
        <v>1.3960702693907341</v>
      </c>
      <c r="I4249" s="1">
        <v>5.4530185982964143</v>
      </c>
      <c r="J4249" s="1">
        <v>0.90209370283819279</v>
      </c>
      <c r="K4249" s="1">
        <v>27.710429230927598</v>
      </c>
      <c r="L4249" s="1">
        <v>29.487336645884039</v>
      </c>
      <c r="M4249" s="1">
        <v>3.981271708021733E-2</v>
      </c>
      <c r="N4249" s="1">
        <v>2.353059797696341</v>
      </c>
      <c r="O4249" s="1"/>
      <c r="P4249" s="1">
        <v>5.5036088275065884</v>
      </c>
      <c r="Q4249" s="1">
        <v>11.481262874493931</v>
      </c>
      <c r="R4249" s="1">
        <v>0.96153598992834144</v>
      </c>
      <c r="S4249" s="1">
        <v>0.37229378322793061</v>
      </c>
      <c r="T4249" s="1">
        <v>3.9847017129356379</v>
      </c>
    </row>
    <row r="4250" spans="1:20" x14ac:dyDescent="0.3">
      <c r="A4250" s="25">
        <v>42790</v>
      </c>
      <c r="B4250" s="1">
        <v>4.0450899795204176</v>
      </c>
      <c r="C4250" s="1">
        <v>0.48341021711826482</v>
      </c>
      <c r="D4250" s="1">
        <v>1.0477939519139059</v>
      </c>
      <c r="E4250" s="1">
        <v>1.928987888840779</v>
      </c>
      <c r="F4250" s="1">
        <v>18.0521353137696</v>
      </c>
      <c r="G4250" s="1">
        <v>21.77755025162779</v>
      </c>
      <c r="H4250" s="1">
        <v>1.380662657351428</v>
      </c>
      <c r="I4250" s="1">
        <v>5.4803977827977306</v>
      </c>
      <c r="J4250" s="1">
        <v>0.89952471952504132</v>
      </c>
      <c r="K4250" s="1">
        <v>27.160631115574159</v>
      </c>
      <c r="L4250" s="1">
        <v>29.25414171042123</v>
      </c>
      <c r="M4250" s="1">
        <v>3.9467350654429613E-2</v>
      </c>
      <c r="N4250" s="1">
        <v>2.2929386024696141</v>
      </c>
      <c r="O4250" s="1"/>
      <c r="P4250" s="1">
        <v>5.5569252848836879</v>
      </c>
      <c r="Q4250" s="1">
        <v>11.391186581560561</v>
      </c>
      <c r="R4250" s="1">
        <v>0.96073197071188776</v>
      </c>
      <c r="S4250" s="1">
        <v>0.37229378322793061</v>
      </c>
      <c r="T4250" s="1">
        <v>3.9375073833431982</v>
      </c>
    </row>
    <row r="4251" spans="1:20" x14ac:dyDescent="0.3">
      <c r="A4251" s="25">
        <v>42795</v>
      </c>
      <c r="B4251" s="1">
        <v>4.0523764149334891</v>
      </c>
      <c r="C4251" s="1">
        <v>0.4809781665891108</v>
      </c>
      <c r="D4251" s="1">
        <v>1.058956973977379</v>
      </c>
      <c r="E4251" s="1">
        <v>1.9420269637128471</v>
      </c>
      <c r="F4251" s="1">
        <v>18.31495558165825</v>
      </c>
      <c r="G4251" s="1">
        <v>21.766503229465251</v>
      </c>
      <c r="H4251" s="1">
        <v>1.383498243328559</v>
      </c>
      <c r="I4251" s="1">
        <v>5.3755592764307272</v>
      </c>
      <c r="J4251" s="1">
        <v>0.91518993822852079</v>
      </c>
      <c r="K4251" s="1">
        <v>27.203779299518249</v>
      </c>
      <c r="L4251" s="1">
        <v>29.17776282481924</v>
      </c>
      <c r="M4251" s="1">
        <v>3.9649967677953139E-2</v>
      </c>
      <c r="N4251" s="1">
        <v>2.3275533617300672</v>
      </c>
      <c r="O4251" s="1"/>
      <c r="P4251" s="1">
        <v>5.6716827334912336</v>
      </c>
      <c r="Q4251" s="1">
        <v>11.6129128412311</v>
      </c>
      <c r="R4251" s="1">
        <v>0.97087907398092121</v>
      </c>
      <c r="S4251" s="1">
        <v>0.37229378322793061</v>
      </c>
      <c r="T4251" s="1">
        <v>3.956763142350876</v>
      </c>
    </row>
    <row r="4252" spans="1:20" x14ac:dyDescent="0.3">
      <c r="A4252" s="25">
        <v>42796</v>
      </c>
      <c r="B4252" s="1">
        <v>4.0009300445644929</v>
      </c>
      <c r="C4252" s="1">
        <v>0.47700255239914852</v>
      </c>
      <c r="D4252" s="1">
        <v>1.052630221168799</v>
      </c>
      <c r="E4252" s="1">
        <v>1.945404295313846</v>
      </c>
      <c r="F4252" s="1">
        <v>17.492869258720251</v>
      </c>
      <c r="G4252" s="1">
        <v>21.146367382123689</v>
      </c>
      <c r="H4252" s="1">
        <v>1.381377897962381</v>
      </c>
      <c r="I4252" s="1">
        <v>5.4256415096564323</v>
      </c>
      <c r="J4252" s="1">
        <v>0.88988248290295613</v>
      </c>
      <c r="K4252" s="1">
        <v>26.9602721294413</v>
      </c>
      <c r="L4252" s="1">
        <v>28.944166612680512</v>
      </c>
      <c r="M4252" s="1">
        <v>3.925083967146157E-2</v>
      </c>
      <c r="N4252" s="1">
        <v>2.2777895025037909</v>
      </c>
      <c r="O4252" s="1"/>
      <c r="P4252" s="1">
        <v>5.6259684033434798</v>
      </c>
      <c r="Q4252" s="1">
        <v>11.481262874493931</v>
      </c>
      <c r="R4252" s="1">
        <v>0.96808544839059296</v>
      </c>
      <c r="S4252" s="1">
        <v>0.37229378322793061</v>
      </c>
      <c r="T4252" s="1">
        <v>3.889781453041957</v>
      </c>
    </row>
    <row r="4253" spans="1:20" x14ac:dyDescent="0.3">
      <c r="A4253" s="25">
        <v>42797</v>
      </c>
      <c r="B4253" s="1">
        <v>4.0744613303374786</v>
      </c>
      <c r="C4253" s="1">
        <v>0.48496750609033212</v>
      </c>
      <c r="D4253" s="1">
        <v>1.049723448257545</v>
      </c>
      <c r="E4253" s="1">
        <v>1.958769530832726</v>
      </c>
      <c r="F4253" s="1">
        <v>17.643509751797311</v>
      </c>
      <c r="G4253" s="1">
        <v>21.357168870876968</v>
      </c>
      <c r="H4253" s="1">
        <v>1.377825143745584</v>
      </c>
      <c r="I4253" s="1">
        <v>5.4359307103968302</v>
      </c>
      <c r="J4253" s="1">
        <v>0.90235503012304241</v>
      </c>
      <c r="K4253" s="1">
        <v>27.389159315278061</v>
      </c>
      <c r="L4253" s="1">
        <v>29.639348297688699</v>
      </c>
      <c r="M4253" s="1">
        <v>3.9869524452965148E-2</v>
      </c>
      <c r="N4253" s="1">
        <v>2.297995933746928</v>
      </c>
      <c r="O4253" s="1"/>
      <c r="P4253" s="1">
        <v>5.7370508649994818</v>
      </c>
      <c r="Q4253" s="1">
        <v>11.640628623458801</v>
      </c>
      <c r="R4253" s="1">
        <v>0.96975403161303197</v>
      </c>
      <c r="S4253" s="1">
        <v>0.37229378322793061</v>
      </c>
      <c r="T4253" s="1">
        <v>3.944772593030144</v>
      </c>
    </row>
    <row r="4254" spans="1:20" x14ac:dyDescent="0.3">
      <c r="A4254" s="25">
        <v>42800</v>
      </c>
      <c r="B4254" s="1">
        <v>4.0975420701765541</v>
      </c>
      <c r="C4254" s="1">
        <v>0.49502123538118181</v>
      </c>
      <c r="D4254" s="1">
        <v>1.0465725494871989</v>
      </c>
      <c r="E4254" s="1">
        <v>1.9727572675247631</v>
      </c>
      <c r="F4254" s="1">
        <v>17.210845650890661</v>
      </c>
      <c r="G4254" s="1">
        <v>21.180944608431471</v>
      </c>
      <c r="H4254" s="1">
        <v>1.3583272372345141</v>
      </c>
      <c r="I4254" s="1">
        <v>5.2516839030834372</v>
      </c>
      <c r="J4254" s="1">
        <v>0.90012937744413857</v>
      </c>
      <c r="K4254" s="1">
        <v>27.25844480437318</v>
      </c>
      <c r="L4254" s="1">
        <v>29.525539005559899</v>
      </c>
      <c r="M4254" s="1">
        <v>3.9680684710635503E-2</v>
      </c>
      <c r="N4254" s="1">
        <v>2.2877528040461939</v>
      </c>
      <c r="O4254" s="1"/>
      <c r="P4254" s="1">
        <v>5.6943504413539268</v>
      </c>
      <c r="Q4254" s="1">
        <v>11.657950987582231</v>
      </c>
      <c r="R4254" s="1">
        <v>0.96903743254648644</v>
      </c>
      <c r="S4254" s="1">
        <v>0.37229378322793061</v>
      </c>
      <c r="T4254" s="1">
        <v>3.9185469580626302</v>
      </c>
    </row>
    <row r="4255" spans="1:20" x14ac:dyDescent="0.3">
      <c r="A4255" s="25">
        <v>42801</v>
      </c>
      <c r="B4255" s="1">
        <v>4.1261207733008467</v>
      </c>
      <c r="C4255" s="1">
        <v>0.49450092167257609</v>
      </c>
      <c r="D4255" s="1">
        <v>1.0564940428799561</v>
      </c>
      <c r="E4255" s="1">
        <v>1.9542151633443601</v>
      </c>
      <c r="F4255" s="1">
        <v>17.174292089634012</v>
      </c>
      <c r="G4255" s="1">
        <v>20.796110411003241</v>
      </c>
      <c r="H4255" s="1">
        <v>1.3682344434738309</v>
      </c>
      <c r="I4255" s="1">
        <v>5.1690231113176086</v>
      </c>
      <c r="J4255" s="1">
        <v>0.88988198548125019</v>
      </c>
      <c r="K4255" s="1">
        <v>26.902534572649522</v>
      </c>
      <c r="L4255" s="1">
        <v>29.102364740283889</v>
      </c>
      <c r="M4255" s="1">
        <v>3.9317911996272187E-2</v>
      </c>
      <c r="N4255" s="1">
        <v>2.281325474707153</v>
      </c>
      <c r="O4255" s="1"/>
      <c r="P4255" s="1">
        <v>5.6572769411325199</v>
      </c>
      <c r="Q4255" s="1">
        <v>11.585197058772289</v>
      </c>
      <c r="R4255" s="1">
        <v>0.96282908490472885</v>
      </c>
      <c r="S4255" s="1">
        <v>0.37229378322793061</v>
      </c>
      <c r="T4255" s="1">
        <v>3.8831659775546559</v>
      </c>
    </row>
    <row r="4256" spans="1:20" x14ac:dyDescent="0.3">
      <c r="A4256" s="25">
        <v>42802</v>
      </c>
      <c r="B4256" s="1">
        <v>4.0555581779248904</v>
      </c>
      <c r="C4256" s="1">
        <v>0.48758326652087802</v>
      </c>
      <c r="D4256" s="1">
        <v>1.045126829813622</v>
      </c>
      <c r="E4256" s="1">
        <v>1.919640678064767</v>
      </c>
      <c r="F4256" s="1">
        <v>16.603082431096091</v>
      </c>
      <c r="G4256" s="1">
        <v>21.04444803637795</v>
      </c>
      <c r="H4256" s="1">
        <v>1.3429008989622031</v>
      </c>
      <c r="I4256" s="1">
        <v>5.296165609640398</v>
      </c>
      <c r="J4256" s="1">
        <v>0.87394219419350783</v>
      </c>
      <c r="K4256" s="1">
        <v>26.636985277112089</v>
      </c>
      <c r="L4256" s="1">
        <v>28.638452462268969</v>
      </c>
      <c r="M4256" s="1">
        <v>3.8942687411159707E-2</v>
      </c>
      <c r="N4256" s="1">
        <v>2.1971769500258209</v>
      </c>
      <c r="O4256" s="1"/>
      <c r="P4256" s="1">
        <v>5.7364100374176834</v>
      </c>
      <c r="Q4256" s="1">
        <v>11.373864217668251</v>
      </c>
      <c r="R4256" s="1">
        <v>0.95425132899215881</v>
      </c>
      <c r="S4256" s="1">
        <v>0.37229378322793061</v>
      </c>
      <c r="T4256" s="1">
        <v>3.822681630242192</v>
      </c>
    </row>
    <row r="4257" spans="1:20" x14ac:dyDescent="0.3">
      <c r="A4257" s="25">
        <v>42803</v>
      </c>
      <c r="B4257" s="1">
        <v>3.964316923645351</v>
      </c>
      <c r="C4257" s="1">
        <v>0.50262103687719528</v>
      </c>
      <c r="D4257" s="1">
        <v>1.0424031011871919</v>
      </c>
      <c r="E4257" s="1">
        <v>1.896786537565903</v>
      </c>
      <c r="F4257" s="1">
        <v>16.63425451068149</v>
      </c>
      <c r="G4257" s="1">
        <v>21.27917744975392</v>
      </c>
      <c r="H4257" s="1">
        <v>1.311511593896866</v>
      </c>
      <c r="I4257" s="1">
        <v>5.4180146101991644</v>
      </c>
      <c r="J4257" s="1">
        <v>0.86411205268538693</v>
      </c>
      <c r="K4257" s="1">
        <v>26.508944645819199</v>
      </c>
      <c r="L4257" s="1">
        <v>28.53660305695028</v>
      </c>
      <c r="M4257" s="1">
        <v>3.9043161348178958E-2</v>
      </c>
      <c r="N4257" s="1">
        <v>2.1954585138426639</v>
      </c>
      <c r="O4257" s="1"/>
      <c r="P4257" s="1">
        <v>5.8200654762211164</v>
      </c>
      <c r="Q4257" s="1">
        <v>10.857657769748331</v>
      </c>
      <c r="R4257" s="1">
        <v>0.95332414479567484</v>
      </c>
      <c r="S4257" s="1">
        <v>0.37229378322793061</v>
      </c>
      <c r="T4257" s="1">
        <v>3.8148257531010228</v>
      </c>
    </row>
    <row r="4258" spans="1:20" x14ac:dyDescent="0.3">
      <c r="A4258" s="25">
        <v>42804</v>
      </c>
      <c r="B4258" s="1">
        <v>3.9855876609861092</v>
      </c>
      <c r="C4258" s="1">
        <v>0.50262103687719528</v>
      </c>
      <c r="D4258" s="1">
        <v>1.0509744384580459</v>
      </c>
      <c r="E4258" s="1">
        <v>1.913838109198333</v>
      </c>
      <c r="F4258" s="1">
        <v>16.350097645312751</v>
      </c>
      <c r="G4258" s="1">
        <v>21.189675988574969</v>
      </c>
      <c r="H4258" s="1">
        <v>1.366902370958081</v>
      </c>
      <c r="I4258" s="1">
        <v>5.3922819563821243</v>
      </c>
      <c r="J4258" s="1">
        <v>0.90284365789957621</v>
      </c>
      <c r="K4258" s="1">
        <v>26.757601277263571</v>
      </c>
      <c r="L4258" s="1">
        <v>28.513379223684701</v>
      </c>
      <c r="M4258" s="1">
        <v>3.8898911029180562E-2</v>
      </c>
      <c r="N4258" s="1">
        <v>2.1978748732326179</v>
      </c>
      <c r="O4258" s="1"/>
      <c r="P4258" s="1">
        <v>5.7675596006456553</v>
      </c>
      <c r="Q4258" s="1">
        <v>11.04473930117201</v>
      </c>
      <c r="R4258" s="1">
        <v>0.95925569282551437</v>
      </c>
      <c r="S4258" s="1">
        <v>0.37229378322793061</v>
      </c>
      <c r="T4258" s="1">
        <v>3.8201417601890322</v>
      </c>
    </row>
    <row r="4259" spans="1:20" x14ac:dyDescent="0.3">
      <c r="A4259" s="25">
        <v>42807</v>
      </c>
      <c r="B4259" s="1">
        <v>4.0306702574690414</v>
      </c>
      <c r="C4259" s="1">
        <v>0.5122072650533952</v>
      </c>
      <c r="D4259" s="1">
        <v>1.0584516180359369</v>
      </c>
      <c r="E4259" s="1">
        <v>1.96032146485009</v>
      </c>
      <c r="F4259" s="1">
        <v>17.00670109776264</v>
      </c>
      <c r="G4259" s="1">
        <v>21.247617891973881</v>
      </c>
      <c r="H4259" s="1">
        <v>1.354799460406686</v>
      </c>
      <c r="I4259" s="1">
        <v>5.5082926367711824</v>
      </c>
      <c r="J4259" s="1">
        <v>0.89953582986992675</v>
      </c>
      <c r="K4259" s="1">
        <v>26.9086860148699</v>
      </c>
      <c r="L4259" s="1">
        <v>28.940857045735012</v>
      </c>
      <c r="M4259" s="1">
        <v>3.9316501562488892E-2</v>
      </c>
      <c r="N4259" s="1">
        <v>2.2157179643655849</v>
      </c>
      <c r="O4259" s="1"/>
      <c r="P4259" s="1">
        <v>5.7213414970979279</v>
      </c>
      <c r="Q4259" s="1">
        <v>11.27339450616836</v>
      </c>
      <c r="R4259" s="1">
        <v>0.96957261584851062</v>
      </c>
      <c r="S4259" s="1">
        <v>0.37229378322793061</v>
      </c>
      <c r="T4259" s="1">
        <v>3.8708800945068118</v>
      </c>
    </row>
    <row r="4260" spans="1:20" x14ac:dyDescent="0.3">
      <c r="A4260" s="25">
        <v>42808</v>
      </c>
      <c r="B4260" s="1">
        <v>3.9372456350781269</v>
      </c>
      <c r="C4260" s="1">
        <v>0.51309625414759585</v>
      </c>
      <c r="D4260" s="1">
        <v>1.053286582558365</v>
      </c>
      <c r="E4260" s="1">
        <v>1.917634605184138</v>
      </c>
      <c r="F4260" s="1">
        <v>17.09162679464313</v>
      </c>
      <c r="G4260" s="1">
        <v>20.896660826239401</v>
      </c>
      <c r="H4260" s="1">
        <v>1.3373077916549521</v>
      </c>
      <c r="I4260" s="1">
        <v>5.363442186456906</v>
      </c>
      <c r="J4260" s="1">
        <v>0.88782793041849828</v>
      </c>
      <c r="K4260" s="1">
        <v>26.721537056504861</v>
      </c>
      <c r="L4260" s="1">
        <v>28.697045931553561</v>
      </c>
      <c r="M4260" s="1">
        <v>3.942391203484729E-2</v>
      </c>
      <c r="N4260" s="1">
        <v>2.13482304585852</v>
      </c>
      <c r="O4260" s="1"/>
      <c r="P4260" s="1">
        <v>5.6609125750831284</v>
      </c>
      <c r="Q4260" s="1">
        <v>10.930411698558281</v>
      </c>
      <c r="R4260" s="1">
        <v>0.97504225153255719</v>
      </c>
      <c r="S4260" s="1">
        <v>0.37229378322793061</v>
      </c>
      <c r="T4260" s="1">
        <v>3.821559362079169</v>
      </c>
    </row>
    <row r="4261" spans="1:20" x14ac:dyDescent="0.3">
      <c r="A4261" s="25">
        <v>42809</v>
      </c>
      <c r="B4261" s="1">
        <v>3.999543488115632</v>
      </c>
      <c r="C4261" s="1">
        <v>0.52251809597773635</v>
      </c>
      <c r="D4261" s="1">
        <v>1.082763967948337</v>
      </c>
      <c r="E4261" s="1">
        <v>1.9627023546866971</v>
      </c>
      <c r="F4261" s="1">
        <v>18.218742195891231</v>
      </c>
      <c r="G4261" s="1">
        <v>21.153878541087259</v>
      </c>
      <c r="H4261" s="1">
        <v>1.4097933946490571</v>
      </c>
      <c r="I4261" s="1">
        <v>5.3136299256451851</v>
      </c>
      <c r="J4261" s="1">
        <v>0.90404581647812376</v>
      </c>
      <c r="K4261" s="1">
        <v>27.350426743506361</v>
      </c>
      <c r="L4261" s="1">
        <v>29.049626003661722</v>
      </c>
      <c r="M4261" s="1">
        <v>3.9820722436947488E-2</v>
      </c>
      <c r="N4261" s="1">
        <v>2.1989631291885572</v>
      </c>
      <c r="O4261" s="1"/>
      <c r="P4261" s="1">
        <v>5.6376304619734912</v>
      </c>
      <c r="Q4261" s="1">
        <v>11.18331821346611</v>
      </c>
      <c r="R4261" s="1">
        <v>0.98422580224721423</v>
      </c>
      <c r="S4261" s="1">
        <v>0.37229378322793061</v>
      </c>
      <c r="T4261" s="1">
        <v>3.9122268163024412</v>
      </c>
    </row>
    <row r="4262" spans="1:20" x14ac:dyDescent="0.3">
      <c r="A4262" s="25">
        <v>42810</v>
      </c>
      <c r="B4262" s="1">
        <v>4.0221282626597041</v>
      </c>
      <c r="C4262" s="1">
        <v>0.51553497604828724</v>
      </c>
      <c r="D4262" s="1">
        <v>1.0563416595102479</v>
      </c>
      <c r="E4262" s="1">
        <v>1.9516221303713019</v>
      </c>
      <c r="F4262" s="1">
        <v>17.759924736860619</v>
      </c>
      <c r="G4262" s="1">
        <v>21.332569806792371</v>
      </c>
      <c r="H4262" s="1">
        <v>1.417178843276417</v>
      </c>
      <c r="I4262" s="1">
        <v>5.4922467319857402</v>
      </c>
      <c r="J4262" s="1">
        <v>0.91580995648825902</v>
      </c>
      <c r="K4262" s="1">
        <v>27.102398783434982</v>
      </c>
      <c r="L4262" s="1">
        <v>28.765063215437689</v>
      </c>
      <c r="M4262" s="1">
        <v>4.0534970517183883E-2</v>
      </c>
      <c r="N4262" s="1">
        <v>2.154504312795114</v>
      </c>
      <c r="O4262" s="1"/>
      <c r="P4262" s="1">
        <v>5.6811957981257866</v>
      </c>
      <c r="Q4262" s="1">
        <v>11.207569522915341</v>
      </c>
      <c r="R4262" s="1">
        <v>1.0012600415585069</v>
      </c>
      <c r="S4262" s="1">
        <v>0.37229378322793061</v>
      </c>
      <c r="T4262" s="1">
        <v>3.8855286473715491</v>
      </c>
    </row>
    <row r="4263" spans="1:20" x14ac:dyDescent="0.3">
      <c r="A4263" s="25">
        <v>42811</v>
      </c>
      <c r="B4263" s="1">
        <v>4.0040652183448442</v>
      </c>
      <c r="C4263" s="1">
        <v>0.51172551986634163</v>
      </c>
      <c r="D4263" s="1">
        <v>1.026495939659205</v>
      </c>
      <c r="E4263" s="1">
        <v>1.929786898873133</v>
      </c>
      <c r="F4263" s="1">
        <v>17.128878529206951</v>
      </c>
      <c r="G4263" s="1">
        <v>20.56731531400759</v>
      </c>
      <c r="H4263" s="1">
        <v>1.3624403559123559</v>
      </c>
      <c r="I4263" s="1">
        <v>5.3951640436936561</v>
      </c>
      <c r="J4263" s="1">
        <v>0.90827100831944585</v>
      </c>
      <c r="K4263" s="1">
        <v>26.83306074449364</v>
      </c>
      <c r="L4263" s="1">
        <v>27.95055082776399</v>
      </c>
      <c r="M4263" s="1">
        <v>3.9804677799773348E-2</v>
      </c>
      <c r="N4263" s="1">
        <v>2.09507625959011</v>
      </c>
      <c r="O4263" s="1"/>
      <c r="P4263" s="1">
        <v>5.6511779787389083</v>
      </c>
      <c r="Q4263" s="1">
        <v>11.03781035561509</v>
      </c>
      <c r="R4263" s="1">
        <v>0.99973887092354419</v>
      </c>
      <c r="S4263" s="1">
        <v>0.37229378322793061</v>
      </c>
      <c r="T4263" s="1">
        <v>3.7926166568222279</v>
      </c>
    </row>
    <row r="4264" spans="1:20" x14ac:dyDescent="0.3">
      <c r="A4264" s="25">
        <v>42814</v>
      </c>
      <c r="B4264" s="1">
        <v>3.9425653852277658</v>
      </c>
      <c r="C4264" s="1">
        <v>0.52009204946735799</v>
      </c>
      <c r="D4264" s="1">
        <v>1.035377045928078</v>
      </c>
      <c r="E4264" s="1">
        <v>1.9654030122083559</v>
      </c>
      <c r="F4264" s="1">
        <v>17.3409826322785</v>
      </c>
      <c r="G4264" s="1">
        <v>20.788076083747491</v>
      </c>
      <c r="H4264" s="1">
        <v>1.3902967879918859</v>
      </c>
      <c r="I4264" s="1">
        <v>5.5734538583622539</v>
      </c>
      <c r="J4264" s="1">
        <v>0.909691039645394</v>
      </c>
      <c r="K4264" s="1">
        <v>26.811055924218941</v>
      </c>
      <c r="L4264" s="1">
        <v>28.295934719159689</v>
      </c>
      <c r="M4264" s="1">
        <v>4.022343301788716E-2</v>
      </c>
      <c r="N4264" s="1">
        <v>2.1408546970732609</v>
      </c>
      <c r="O4264" s="1"/>
      <c r="P4264" s="1">
        <v>5.7532999310925952</v>
      </c>
      <c r="Q4264" s="1">
        <v>10.69482754800501</v>
      </c>
      <c r="R4264" s="1">
        <v>1.0040547653870431</v>
      </c>
      <c r="S4264" s="1">
        <v>0.37229378322793061</v>
      </c>
      <c r="T4264" s="1">
        <v>3.832486709982299</v>
      </c>
    </row>
    <row r="4265" spans="1:20" x14ac:dyDescent="0.3">
      <c r="A4265" s="25">
        <v>42815</v>
      </c>
      <c r="B4265" s="1">
        <v>3.8325065328698571</v>
      </c>
      <c r="C4265" s="1">
        <v>0.50204086678601045</v>
      </c>
      <c r="D4265" s="1">
        <v>1.0257533194170481</v>
      </c>
      <c r="E4265" s="1">
        <v>1.935164314290664</v>
      </c>
      <c r="F4265" s="1">
        <v>15.903070712230599</v>
      </c>
      <c r="G4265" s="1">
        <v>20.560659686090379</v>
      </c>
      <c r="H4265" s="1">
        <v>1.339986864348095</v>
      </c>
      <c r="I4265" s="1">
        <v>5.5087857766772643</v>
      </c>
      <c r="J4265" s="1">
        <v>0.88797148878395382</v>
      </c>
      <c r="K4265" s="1">
        <v>26.410704463417339</v>
      </c>
      <c r="L4265" s="1">
        <v>27.57808605822494</v>
      </c>
      <c r="M4265" s="1">
        <v>3.9951444116947968E-2</v>
      </c>
      <c r="N4265" s="1">
        <v>2.0731271088709389</v>
      </c>
      <c r="O4265" s="1"/>
      <c r="P4265" s="1">
        <v>5.5154198885942272</v>
      </c>
      <c r="Q4265" s="1">
        <v>10.46270786999907</v>
      </c>
      <c r="R4265" s="1">
        <v>0.99639206257181046</v>
      </c>
      <c r="S4265" s="1">
        <v>0.37229378322793061</v>
      </c>
      <c r="T4265" s="1">
        <v>3.720023626698187</v>
      </c>
    </row>
    <row r="4266" spans="1:20" x14ac:dyDescent="0.3">
      <c r="A4266" s="25">
        <v>42816</v>
      </c>
      <c r="B4266" s="1">
        <v>3.8338677262592289</v>
      </c>
      <c r="C4266" s="1">
        <v>0.49946147954658382</v>
      </c>
      <c r="D4266" s="1">
        <v>1.014330330910987</v>
      </c>
      <c r="E4266" s="1">
        <v>1.9432877812961149</v>
      </c>
      <c r="F4266" s="1">
        <v>16.09441791143815</v>
      </c>
      <c r="G4266" s="1">
        <v>20.501240818471668</v>
      </c>
      <c r="H4266" s="1">
        <v>1.317766629531451</v>
      </c>
      <c r="I4266" s="1">
        <v>5.4001342157415362</v>
      </c>
      <c r="J4266" s="1">
        <v>0.88857575894485974</v>
      </c>
      <c r="K4266" s="1">
        <v>26.926769563423729</v>
      </c>
      <c r="L4266" s="1">
        <v>27.814727165953851</v>
      </c>
      <c r="M4266" s="1">
        <v>3.9965477332884691E-2</v>
      </c>
      <c r="N4266" s="1">
        <v>2.1341600974800938</v>
      </c>
      <c r="O4266" s="1"/>
      <c r="P4266" s="1">
        <v>5.4490454744252341</v>
      </c>
      <c r="Q4266" s="1">
        <v>10.739865694356141</v>
      </c>
      <c r="R4266" s="1">
        <v>0.99014728999704682</v>
      </c>
      <c r="S4266" s="1">
        <v>0.37229378322793061</v>
      </c>
      <c r="T4266" s="1">
        <v>3.751978735971667</v>
      </c>
    </row>
    <row r="4267" spans="1:20" x14ac:dyDescent="0.3">
      <c r="A4267" s="25">
        <v>42817</v>
      </c>
      <c r="B4267" s="1">
        <v>3.8311971514787482</v>
      </c>
      <c r="C4267" s="1">
        <v>0.50111404152424688</v>
      </c>
      <c r="D4267" s="1">
        <v>1.023313423460382</v>
      </c>
      <c r="E4267" s="1">
        <v>1.968175222630304</v>
      </c>
      <c r="F4267" s="1">
        <v>15.92746038400087</v>
      </c>
      <c r="G4267" s="1">
        <v>20.619919589329079</v>
      </c>
      <c r="H4267" s="1">
        <v>1.307715400504001</v>
      </c>
      <c r="I4267" s="1">
        <v>5.4186876631663958</v>
      </c>
      <c r="J4267" s="1">
        <v>0.88874560565264671</v>
      </c>
      <c r="K4267" s="1">
        <v>26.878019571654828</v>
      </c>
      <c r="L4267" s="1">
        <v>27.78168408308186</v>
      </c>
      <c r="M4267" s="1">
        <v>4.0161643680050908E-2</v>
      </c>
      <c r="N4267" s="1">
        <v>2.1364902131779528</v>
      </c>
      <c r="O4267" s="1"/>
      <c r="P4267" s="1">
        <v>5.5108883366876844</v>
      </c>
      <c r="Q4267" s="1">
        <v>10.77797489515034</v>
      </c>
      <c r="R4267" s="1">
        <v>0.99157820862813639</v>
      </c>
      <c r="S4267" s="1">
        <v>0.37229378322793061</v>
      </c>
      <c r="T4267" s="1">
        <v>3.752510336680468</v>
      </c>
    </row>
    <row r="4268" spans="1:20" x14ac:dyDescent="0.3">
      <c r="A4268" s="25">
        <v>42818</v>
      </c>
      <c r="B4268" s="1">
        <v>3.906408402791937</v>
      </c>
      <c r="C4268" s="1">
        <v>0.49633981091533869</v>
      </c>
      <c r="D4268" s="1">
        <v>1.023759297835352</v>
      </c>
      <c r="E4268" s="1">
        <v>1.993137544016967</v>
      </c>
      <c r="F4268" s="1">
        <v>15.711437184708499</v>
      </c>
      <c r="G4268" s="1">
        <v>20.783872166541801</v>
      </c>
      <c r="H4268" s="1">
        <v>1.3188143341023959</v>
      </c>
      <c r="I4268" s="1">
        <v>5.3319875969625556</v>
      </c>
      <c r="J4268" s="1">
        <v>0.89793339960858531</v>
      </c>
      <c r="K4268" s="1">
        <v>27.044350692880851</v>
      </c>
      <c r="L4268" s="1">
        <v>28.082144300537749</v>
      </c>
      <c r="M4268" s="1">
        <v>4.0392972419140298E-2</v>
      </c>
      <c r="N4268" s="1">
        <v>2.1377308357486982</v>
      </c>
      <c r="O4268" s="1"/>
      <c r="P4268" s="1">
        <v>5.5269175555268752</v>
      </c>
      <c r="Q4268" s="1">
        <v>10.913089334665971</v>
      </c>
      <c r="R4268" s="1">
        <v>0.99679419404960301</v>
      </c>
      <c r="S4268" s="1">
        <v>0.37229378322793061</v>
      </c>
      <c r="T4268" s="1">
        <v>3.7715888954518788</v>
      </c>
    </row>
    <row r="4269" spans="1:20" x14ac:dyDescent="0.3">
      <c r="A4269" s="25">
        <v>42821</v>
      </c>
      <c r="B4269" s="1">
        <v>3.8947086474293569</v>
      </c>
      <c r="C4269" s="1">
        <v>0.49875607242585068</v>
      </c>
      <c r="D4269" s="1">
        <v>1.015762394291756</v>
      </c>
      <c r="E4269" s="1">
        <v>1.983779193014227</v>
      </c>
      <c r="F4269" s="1">
        <v>16.012085686149721</v>
      </c>
      <c r="G4269" s="1">
        <v>21.025070895741521</v>
      </c>
      <c r="H4269" s="1">
        <v>1.3174418316637191</v>
      </c>
      <c r="I4269" s="1">
        <v>5.185001174770596</v>
      </c>
      <c r="J4269" s="1">
        <v>0.90415490911210017</v>
      </c>
      <c r="K4269" s="1">
        <v>27.075626329517309</v>
      </c>
      <c r="L4269" s="1">
        <v>28.270287518524871</v>
      </c>
      <c r="M4269" s="1">
        <v>4.0401448645036177E-2</v>
      </c>
      <c r="N4269" s="1">
        <v>2.175712875832795</v>
      </c>
      <c r="O4269" s="1"/>
      <c r="P4269" s="1">
        <v>5.5227203134813427</v>
      </c>
      <c r="Q4269" s="1">
        <v>10.94773406268172</v>
      </c>
      <c r="R4269" s="1">
        <v>1.005148250674657</v>
      </c>
      <c r="S4269" s="1">
        <v>0.37229378322793061</v>
      </c>
      <c r="T4269" s="1">
        <v>3.7984642646190379</v>
      </c>
    </row>
    <row r="4270" spans="1:20" x14ac:dyDescent="0.3">
      <c r="A4270" s="25">
        <v>42822</v>
      </c>
      <c r="B4270" s="1">
        <v>3.8628614850400762</v>
      </c>
      <c r="C4270" s="1">
        <v>0.49501801764893272</v>
      </c>
      <c r="D4270" s="1">
        <v>1.027436592155708</v>
      </c>
      <c r="E4270" s="1">
        <v>2.0229748164836079</v>
      </c>
      <c r="F4270" s="1">
        <v>16.198305090890081</v>
      </c>
      <c r="G4270" s="1">
        <v>21.27794163969639</v>
      </c>
      <c r="H4270" s="1">
        <v>1.3470461942017531</v>
      </c>
      <c r="I4270" s="1">
        <v>5.3202376848583848</v>
      </c>
      <c r="J4270" s="1">
        <v>0.89886990806264033</v>
      </c>
      <c r="K4270" s="1">
        <v>27.08072132543143</v>
      </c>
      <c r="L4270" s="1">
        <v>28.183446651653082</v>
      </c>
      <c r="M4270" s="1">
        <v>4.034000674616265E-2</v>
      </c>
      <c r="N4270" s="1">
        <v>2.1995268792253002</v>
      </c>
      <c r="O4270" s="1"/>
      <c r="P4270" s="1">
        <v>5.5844577982117052</v>
      </c>
      <c r="Q4270" s="1">
        <v>11.107099811646581</v>
      </c>
      <c r="R4270" s="1">
        <v>1.005516830999414</v>
      </c>
      <c r="S4270" s="1">
        <v>0.37229378322793061</v>
      </c>
      <c r="T4270" s="1">
        <v>3.818074424099251</v>
      </c>
    </row>
    <row r="4271" spans="1:20" x14ac:dyDescent="0.3">
      <c r="A4271" s="25">
        <v>42823</v>
      </c>
      <c r="B4271" s="1">
        <v>3.8748801815296932</v>
      </c>
      <c r="C4271" s="1">
        <v>0.50257571416819535</v>
      </c>
      <c r="D4271" s="1">
        <v>1.0413945508945019</v>
      </c>
      <c r="E4271" s="1">
        <v>2.0351179542144262</v>
      </c>
      <c r="F4271" s="1">
        <v>16.3441276967887</v>
      </c>
      <c r="G4271" s="1">
        <v>21.463695418469719</v>
      </c>
      <c r="H4271" s="1">
        <v>1.3546601337084601</v>
      </c>
      <c r="I4271" s="1">
        <v>5.2856928636489009</v>
      </c>
      <c r="J4271" s="1">
        <v>0.90576205267879717</v>
      </c>
      <c r="K4271" s="1">
        <v>27.53185149002606</v>
      </c>
      <c r="L4271" s="1">
        <v>28.67800824719583</v>
      </c>
      <c r="M4271" s="1">
        <v>4.0737198321311473E-2</v>
      </c>
      <c r="N4271" s="1">
        <v>2.2599817316660582</v>
      </c>
      <c r="O4271" s="1"/>
      <c r="P4271" s="1">
        <v>5.5859893830305793</v>
      </c>
      <c r="Q4271" s="1">
        <v>11.27685897917795</v>
      </c>
      <c r="R4271" s="1">
        <v>1.015992925591956</v>
      </c>
      <c r="S4271" s="1">
        <v>0.37229378322793061</v>
      </c>
      <c r="T4271" s="1">
        <v>3.8705256940342778</v>
      </c>
    </row>
    <row r="4272" spans="1:20" x14ac:dyDescent="0.3">
      <c r="A4272" s="25">
        <v>42824</v>
      </c>
      <c r="B4272" s="1">
        <v>3.872054549884703</v>
      </c>
      <c r="C4272" s="1">
        <v>0.50225049356838625</v>
      </c>
      <c r="D4272" s="1">
        <v>1.033518778664829</v>
      </c>
      <c r="E4272" s="1">
        <v>2.0309710468853361</v>
      </c>
      <c r="F4272" s="1">
        <v>16.186503134937158</v>
      </c>
      <c r="G4272" s="1">
        <v>21.433227189198671</v>
      </c>
      <c r="H4272" s="1">
        <v>1.3591264368090861</v>
      </c>
      <c r="I4272" s="1">
        <v>5.329770558325488</v>
      </c>
      <c r="J4272" s="1">
        <v>0.90955504049967939</v>
      </c>
      <c r="K4272" s="1">
        <v>27.446094249003991</v>
      </c>
      <c r="L4272" s="1">
        <v>28.456040394330898</v>
      </c>
      <c r="M4272" s="1">
        <v>4.0790558740316757E-2</v>
      </c>
      <c r="N4272" s="1">
        <v>2.251618381783826</v>
      </c>
      <c r="O4272" s="1"/>
      <c r="P4272" s="1">
        <v>5.5684463051774342</v>
      </c>
      <c r="Q4272" s="1">
        <v>11.2318208325957</v>
      </c>
      <c r="R4272" s="1">
        <v>1.024809933522898</v>
      </c>
      <c r="S4272" s="1">
        <v>0.37229378322793061</v>
      </c>
      <c r="T4272" s="1">
        <v>3.854991139988206</v>
      </c>
    </row>
    <row r="4273" spans="1:20" x14ac:dyDescent="0.3">
      <c r="A4273" s="25">
        <v>42825</v>
      </c>
      <c r="B4273" s="1">
        <v>3.8876853232976858</v>
      </c>
      <c r="C4273" s="1">
        <v>0.49566670215649811</v>
      </c>
      <c r="D4273" s="1">
        <v>1.0416358660272469</v>
      </c>
      <c r="E4273" s="1">
        <v>2.018622698231102</v>
      </c>
      <c r="F4273" s="1">
        <v>16.05613832786306</v>
      </c>
      <c r="G4273" s="1">
        <v>21.393531417349401</v>
      </c>
      <c r="H4273" s="1">
        <v>1.371056289846603</v>
      </c>
      <c r="I4273" s="1">
        <v>5.5696888192086726</v>
      </c>
      <c r="J4273" s="1">
        <v>0.90601350209573039</v>
      </c>
      <c r="K4273" s="1">
        <v>27.302172000333432</v>
      </c>
      <c r="L4273" s="1">
        <v>28.098377293148509</v>
      </c>
      <c r="M4273" s="1">
        <v>4.0762201389747163E-2</v>
      </c>
      <c r="N4273" s="1">
        <v>2.2545661659336682</v>
      </c>
      <c r="O4273" s="1"/>
      <c r="P4273" s="1">
        <v>5.5435405806395366</v>
      </c>
      <c r="Q4273" s="1">
        <v>11.290716870291799</v>
      </c>
      <c r="R4273" s="1">
        <v>1.0222181100211001</v>
      </c>
      <c r="S4273" s="1">
        <v>0.37229378322793061</v>
      </c>
      <c r="T4273" s="1">
        <v>3.8383933845245322</v>
      </c>
    </row>
    <row r="4274" spans="1:20" x14ac:dyDescent="0.3">
      <c r="A4274" s="25">
        <v>42828</v>
      </c>
      <c r="B4274" s="1">
        <v>3.8786733028087022</v>
      </c>
      <c r="C4274" s="1">
        <v>0.49678527862553062</v>
      </c>
      <c r="D4274" s="1">
        <v>1.043010896217943</v>
      </c>
      <c r="E4274" s="1">
        <v>2.016473128910778</v>
      </c>
      <c r="F4274" s="1">
        <v>15.882309908512619</v>
      </c>
      <c r="G4274" s="1">
        <v>21.242240357275399</v>
      </c>
      <c r="H4274" s="1">
        <v>1.36449760358529</v>
      </c>
      <c r="I4274" s="1">
        <v>5.644529126805824</v>
      </c>
      <c r="J4274" s="1">
        <v>0.91417194893465603</v>
      </c>
      <c r="K4274" s="1">
        <v>27.610394606041591</v>
      </c>
      <c r="L4274" s="1">
        <v>28.379350246899431</v>
      </c>
      <c r="M4274" s="1">
        <v>4.0911239459127953E-2</v>
      </c>
      <c r="N4274" s="1">
        <v>2.2761179608249789</v>
      </c>
      <c r="O4274" s="1"/>
      <c r="P4274" s="1">
        <v>5.4879023347679601</v>
      </c>
      <c r="Q4274" s="1">
        <v>11.60598389544306</v>
      </c>
      <c r="R4274" s="1">
        <v>1.021551551791267</v>
      </c>
      <c r="S4274" s="1">
        <v>0.37229378322793061</v>
      </c>
      <c r="T4274" s="1">
        <v>3.851801535735401</v>
      </c>
    </row>
    <row r="4275" spans="1:20" x14ac:dyDescent="0.3">
      <c r="A4275" s="25">
        <v>42829</v>
      </c>
      <c r="B4275" s="1">
        <v>3.8730938186192452</v>
      </c>
      <c r="C4275" s="1">
        <v>0.50464854973619755</v>
      </c>
      <c r="D4275" s="1">
        <v>1.04525224127807</v>
      </c>
      <c r="E4275" s="1">
        <v>2.0149129995049511</v>
      </c>
      <c r="F4275" s="1">
        <v>16.423093531914649</v>
      </c>
      <c r="G4275" s="1">
        <v>21.26573129682005</v>
      </c>
      <c r="H4275" s="1">
        <v>1.3560811484055659</v>
      </c>
      <c r="I4275" s="1">
        <v>5.7706361851700683</v>
      </c>
      <c r="J4275" s="1">
        <v>0.91459301832958362</v>
      </c>
      <c r="K4275" s="1">
        <v>28.042419714641682</v>
      </c>
      <c r="L4275" s="1">
        <v>28.53537125483701</v>
      </c>
      <c r="M4275" s="1">
        <v>4.0605412855538488E-2</v>
      </c>
      <c r="N4275" s="1">
        <v>2.293624851767913</v>
      </c>
      <c r="O4275" s="1"/>
      <c r="P4275" s="1">
        <v>5.5307255704448108</v>
      </c>
      <c r="Q4275" s="1">
        <v>11.69259571559798</v>
      </c>
      <c r="R4275" s="1">
        <v>1.020489761392869</v>
      </c>
      <c r="S4275" s="1">
        <v>0.37229378322793061</v>
      </c>
      <c r="T4275" s="1">
        <v>3.8847017129356369</v>
      </c>
    </row>
    <row r="4276" spans="1:20" x14ac:dyDescent="0.3">
      <c r="A4276" s="25">
        <v>42830</v>
      </c>
      <c r="B4276" s="1">
        <v>3.8383717550217131</v>
      </c>
      <c r="C4276" s="1">
        <v>0.49570490485848062</v>
      </c>
      <c r="D4276" s="1">
        <v>1.0461344494176119</v>
      </c>
      <c r="E4276" s="1">
        <v>2.0321100835345272</v>
      </c>
      <c r="F4276" s="1">
        <v>15.8085718648958</v>
      </c>
      <c r="G4276" s="1">
        <v>21.009337542012041</v>
      </c>
      <c r="H4276" s="1">
        <v>1.3692833024341311</v>
      </c>
      <c r="I4276" s="1">
        <v>5.623672298389315</v>
      </c>
      <c r="J4276" s="1">
        <v>0.91040649922972361</v>
      </c>
      <c r="K4276" s="1">
        <v>27.596484203465138</v>
      </c>
      <c r="L4276" s="1">
        <v>27.948562259806959</v>
      </c>
      <c r="M4276" s="1">
        <v>4.0486446789146278E-2</v>
      </c>
      <c r="N4276" s="1">
        <v>2.2681570787754319</v>
      </c>
      <c r="O4276" s="1"/>
      <c r="P4276" s="1">
        <v>5.4647658226535638</v>
      </c>
      <c r="Q4276" s="1">
        <v>11.827710155113611</v>
      </c>
      <c r="R4276" s="1">
        <v>1.017004672922696</v>
      </c>
      <c r="S4276" s="1">
        <v>0.37229378322793061</v>
      </c>
      <c r="T4276" s="1">
        <v>3.825989367985843</v>
      </c>
    </row>
    <row r="4277" spans="1:20" x14ac:dyDescent="0.3">
      <c r="A4277" s="25">
        <v>42831</v>
      </c>
      <c r="B4277" s="1">
        <v>3.7934530322443152</v>
      </c>
      <c r="C4277" s="1">
        <v>0.49995436528776782</v>
      </c>
      <c r="D4277" s="1">
        <v>1.0314750806363699</v>
      </c>
      <c r="E4277" s="1">
        <v>2.0275698724085558</v>
      </c>
      <c r="F4277" s="1">
        <v>15.47738146292113</v>
      </c>
      <c r="G4277" s="1">
        <v>20.929759693332699</v>
      </c>
      <c r="H4277" s="1">
        <v>1.413787443800036</v>
      </c>
      <c r="I4277" s="1">
        <v>5.5717897944467376</v>
      </c>
      <c r="J4277" s="1">
        <v>0.89862406476003609</v>
      </c>
      <c r="K4277" s="1">
        <v>27.17172822880007</v>
      </c>
      <c r="L4277" s="1">
        <v>27.606969666316221</v>
      </c>
      <c r="M4277" s="1">
        <v>4.0470385987045172E-2</v>
      </c>
      <c r="N4277" s="1">
        <v>2.2638331170827781</v>
      </c>
      <c r="O4277" s="1"/>
      <c r="P4277" s="1">
        <v>5.5427193080841741</v>
      </c>
      <c r="Q4277" s="1">
        <v>11.5055141841743</v>
      </c>
      <c r="R4277" s="1">
        <v>1.023625655444488</v>
      </c>
      <c r="S4277" s="1">
        <v>0.37229378322793061</v>
      </c>
      <c r="T4277" s="1">
        <v>3.7933845245127191</v>
      </c>
    </row>
    <row r="4278" spans="1:20" x14ac:dyDescent="0.3">
      <c r="A4278" s="25">
        <v>42832</v>
      </c>
      <c r="B4278" s="1">
        <v>3.798724320255745</v>
      </c>
      <c r="C4278" s="1">
        <v>0.50283048461494351</v>
      </c>
      <c r="D4278" s="1">
        <v>1.028995844771329</v>
      </c>
      <c r="E4278" s="1">
        <v>2.0478271879274872</v>
      </c>
      <c r="F4278" s="1">
        <v>15.609976671308649</v>
      </c>
      <c r="G4278" s="1">
        <v>21.063103929460951</v>
      </c>
      <c r="H4278" s="1">
        <v>1.4003834013694469</v>
      </c>
      <c r="I4278" s="1">
        <v>5.5604486982749801</v>
      </c>
      <c r="J4278" s="1">
        <v>0.9112010045497948</v>
      </c>
      <c r="K4278" s="1">
        <v>27.503864050062621</v>
      </c>
      <c r="L4278" s="1">
        <v>27.70238820708078</v>
      </c>
      <c r="M4278" s="1">
        <v>4.0269769989637383E-2</v>
      </c>
      <c r="N4278" s="1">
        <v>2.283581178655107</v>
      </c>
      <c r="O4278" s="1"/>
      <c r="P4278" s="1">
        <v>5.4876152523869921</v>
      </c>
      <c r="Q4278" s="1">
        <v>11.67527335170567</v>
      </c>
      <c r="R4278" s="1">
        <v>1.023947420421929</v>
      </c>
      <c r="S4278" s="1">
        <v>0.37229378322793061</v>
      </c>
      <c r="T4278" s="1">
        <v>3.8152982870644032</v>
      </c>
    </row>
    <row r="4279" spans="1:20" x14ac:dyDescent="0.3">
      <c r="A4279" s="25">
        <v>42835</v>
      </c>
      <c r="B4279" s="1">
        <v>3.7826761739025989</v>
      </c>
      <c r="C4279" s="1">
        <v>0.50788532469793057</v>
      </c>
      <c r="D4279" s="1">
        <v>1.0270089382490051</v>
      </c>
      <c r="E4279" s="1">
        <v>2.0621245369562349</v>
      </c>
      <c r="F4279" s="1">
        <v>15.54056595715328</v>
      </c>
      <c r="G4279" s="1">
        <v>21.03644629940419</v>
      </c>
      <c r="H4279" s="1">
        <v>1.4189552482358241</v>
      </c>
      <c r="I4279" s="1">
        <v>5.5987774334876814</v>
      </c>
      <c r="J4279" s="1">
        <v>0.91110385589534082</v>
      </c>
      <c r="K4279" s="1">
        <v>27.36988963434602</v>
      </c>
      <c r="L4279" s="1">
        <v>27.763187143206359</v>
      </c>
      <c r="M4279" s="1">
        <v>4.017428031512215E-2</v>
      </c>
      <c r="N4279" s="1">
        <v>2.3098742830305121</v>
      </c>
      <c r="O4279" s="1"/>
      <c r="P4279" s="1">
        <v>5.419664360035239</v>
      </c>
      <c r="Q4279" s="1">
        <v>11.366935272111331</v>
      </c>
      <c r="R4279" s="1">
        <v>1.0197315183546789</v>
      </c>
      <c r="S4279" s="1">
        <v>0.37229378322793061</v>
      </c>
      <c r="T4279" s="1">
        <v>3.8186060248080529</v>
      </c>
    </row>
    <row r="4280" spans="1:20" x14ac:dyDescent="0.3">
      <c r="A4280" s="25">
        <v>42836</v>
      </c>
      <c r="B4280" s="1">
        <v>3.810543452864716</v>
      </c>
      <c r="C4280" s="1">
        <v>0.50537722863038115</v>
      </c>
      <c r="D4280" s="1">
        <v>1.032217375220565</v>
      </c>
      <c r="E4280" s="1">
        <v>2.052653144981166</v>
      </c>
      <c r="F4280" s="1">
        <v>15.31339699467239</v>
      </c>
      <c r="G4280" s="1">
        <v>20.978747512335929</v>
      </c>
      <c r="H4280" s="1">
        <v>1.4066272559644499</v>
      </c>
      <c r="I4280" s="1">
        <v>5.5529430123620171</v>
      </c>
      <c r="J4280" s="1">
        <v>0.90678920907026639</v>
      </c>
      <c r="K4280" s="1">
        <v>27.328192969685489</v>
      </c>
      <c r="L4280" s="1">
        <v>27.775259333152238</v>
      </c>
      <c r="M4280" s="1">
        <v>4.03815183440955E-2</v>
      </c>
      <c r="N4280" s="1">
        <v>2.2679146497543332</v>
      </c>
      <c r="O4280" s="1"/>
      <c r="P4280" s="1">
        <v>5.3650838068345044</v>
      </c>
      <c r="Q4280" s="1">
        <v>11.616822842029141</v>
      </c>
      <c r="R4280" s="1">
        <v>1.0412176585800661</v>
      </c>
      <c r="S4280" s="1">
        <v>0.37229378322793061</v>
      </c>
      <c r="T4280" s="1">
        <v>3.801476668635579</v>
      </c>
    </row>
    <row r="4281" spans="1:20" x14ac:dyDescent="0.3">
      <c r="A4281" s="25">
        <v>42837</v>
      </c>
      <c r="B4281" s="1">
        <v>3.769822257851724</v>
      </c>
      <c r="C4281" s="1">
        <v>0.50162575426621925</v>
      </c>
      <c r="D4281" s="1">
        <v>1.0290570841535269</v>
      </c>
      <c r="E4281" s="1">
        <v>2.0579955039402931</v>
      </c>
      <c r="F4281" s="1">
        <v>14.59876388703722</v>
      </c>
      <c r="G4281" s="1">
        <v>21.064974088703821</v>
      </c>
      <c r="H4281" s="1">
        <v>1.420628072008187</v>
      </c>
      <c r="I4281" s="1">
        <v>5.53783148348111</v>
      </c>
      <c r="J4281" s="1">
        <v>0.91601605872927439</v>
      </c>
      <c r="K4281" s="1">
        <v>27.300653358337641</v>
      </c>
      <c r="L4281" s="1">
        <v>27.575548007205722</v>
      </c>
      <c r="M4281" s="1">
        <v>4.0480825751721468E-2</v>
      </c>
      <c r="N4281" s="1">
        <v>2.2606744264322329</v>
      </c>
      <c r="O4281" s="1"/>
      <c r="P4281" s="1">
        <v>5.3429412734807586</v>
      </c>
      <c r="Q4281" s="1">
        <v>11.706736331610831</v>
      </c>
      <c r="R4281" s="1">
        <v>1.0191261332358561</v>
      </c>
      <c r="S4281" s="1">
        <v>0.37229378322793061</v>
      </c>
      <c r="T4281" s="1">
        <v>3.7738334317779301</v>
      </c>
    </row>
    <row r="4282" spans="1:20" x14ac:dyDescent="0.3">
      <c r="A4282" s="25">
        <v>42838</v>
      </c>
      <c r="B4282" s="1">
        <v>3.7001149053178128</v>
      </c>
      <c r="C4282" s="1">
        <v>0.50258752187722555</v>
      </c>
      <c r="D4282" s="1">
        <v>1.0223949142408899</v>
      </c>
      <c r="E4282" s="1">
        <v>2.0468270015981962</v>
      </c>
      <c r="F4282" s="1">
        <v>14.63038318758271</v>
      </c>
      <c r="G4282" s="1">
        <v>21.15087403490968</v>
      </c>
      <c r="H4282" s="1">
        <v>1.389177651028692</v>
      </c>
      <c r="I4282" s="1">
        <v>5.4316599908965708</v>
      </c>
      <c r="J4282" s="1">
        <v>0.89494437386640113</v>
      </c>
      <c r="K4282" s="1">
        <v>26.798896000206351</v>
      </c>
      <c r="L4282" s="1">
        <v>26.806763976805701</v>
      </c>
      <c r="M4282" s="1">
        <v>4.0158504107969582E-2</v>
      </c>
      <c r="N4282" s="1">
        <v>2.190773435596332</v>
      </c>
      <c r="O4282" s="1"/>
      <c r="P4282" s="1">
        <v>5.1705191721726038</v>
      </c>
      <c r="Q4282" s="1">
        <v>11.451382021319001</v>
      </c>
      <c r="R4282" s="1">
        <v>1.0199099898353521</v>
      </c>
      <c r="S4282" s="1">
        <v>0.37229378322793061</v>
      </c>
      <c r="T4282" s="1">
        <v>3.710927347903151</v>
      </c>
    </row>
    <row r="4283" spans="1:20" x14ac:dyDescent="0.3">
      <c r="A4283" s="25">
        <v>42842</v>
      </c>
      <c r="B4283" s="1">
        <v>3.752895993391403</v>
      </c>
      <c r="C4283" s="1">
        <v>0.52259525941455776</v>
      </c>
      <c r="D4283" s="1">
        <v>1.0456148366872</v>
      </c>
      <c r="E4283" s="1">
        <v>2.0893571755250862</v>
      </c>
      <c r="F4283" s="1">
        <v>14.741137406592451</v>
      </c>
      <c r="G4283" s="1">
        <v>21.456111032738072</v>
      </c>
      <c r="H4283" s="1">
        <v>1.449756942789427</v>
      </c>
      <c r="I4283" s="1">
        <v>5.3285552304699211</v>
      </c>
      <c r="J4283" s="1">
        <v>0.91589553479032315</v>
      </c>
      <c r="K4283" s="1">
        <v>27.685514978978631</v>
      </c>
      <c r="L4283" s="1">
        <v>27.98304455108558</v>
      </c>
      <c r="M4283" s="1">
        <v>4.0886321304399752E-2</v>
      </c>
      <c r="N4283" s="1">
        <v>2.2142915951256259</v>
      </c>
      <c r="O4283" s="1"/>
      <c r="P4283" s="1">
        <v>5.2766808644541863</v>
      </c>
      <c r="Q4283" s="1">
        <v>11.631209000251269</v>
      </c>
      <c r="R4283" s="1">
        <v>1.0293046978446461</v>
      </c>
      <c r="S4283" s="1">
        <v>0.37229378322793061</v>
      </c>
      <c r="T4283" s="1">
        <v>3.8000000000000198</v>
      </c>
    </row>
    <row r="4284" spans="1:20" x14ac:dyDescent="0.3">
      <c r="A4284" s="25">
        <v>42843</v>
      </c>
      <c r="B4284" s="1">
        <v>3.7499978367785798</v>
      </c>
      <c r="C4284" s="1">
        <v>0.51642136233656011</v>
      </c>
      <c r="D4284" s="1">
        <v>1.051269003747489</v>
      </c>
      <c r="E4284" s="1">
        <v>2.1144124404232079</v>
      </c>
      <c r="F4284" s="1">
        <v>14.24115264444228</v>
      </c>
      <c r="G4284" s="1">
        <v>21.61037256318949</v>
      </c>
      <c r="H4284" s="1">
        <v>1.45532381553299</v>
      </c>
      <c r="I4284" s="1">
        <v>5.4044542113317684</v>
      </c>
      <c r="J4284" s="1">
        <v>0.90765691232743917</v>
      </c>
      <c r="K4284" s="1">
        <v>27.867979812846091</v>
      </c>
      <c r="L4284" s="1">
        <v>27.959859121523461</v>
      </c>
      <c r="M4284" s="1">
        <v>4.1191200134096197E-2</v>
      </c>
      <c r="N4284" s="1">
        <v>2.1920585854461629</v>
      </c>
      <c r="O4284" s="1"/>
      <c r="P4284" s="1">
        <v>5.196793091221287</v>
      </c>
      <c r="Q4284" s="1">
        <v>11.703139791824171</v>
      </c>
      <c r="R4284" s="1">
        <v>1.042453006926922</v>
      </c>
      <c r="S4284" s="1">
        <v>0.37229378322793061</v>
      </c>
      <c r="T4284" s="1">
        <v>3.7896042528056908</v>
      </c>
    </row>
    <row r="4285" spans="1:20" x14ac:dyDescent="0.3">
      <c r="A4285" s="25">
        <v>42844</v>
      </c>
      <c r="B4285" s="1">
        <v>3.70668022697342</v>
      </c>
      <c r="C4285" s="1">
        <v>0.50288840115727251</v>
      </c>
      <c r="D4285" s="1">
        <v>1.0195432250873619</v>
      </c>
      <c r="E4285" s="1">
        <v>2.0892750038777028</v>
      </c>
      <c r="F4285" s="1">
        <v>14.215215362121111</v>
      </c>
      <c r="G4285" s="1">
        <v>21.510568242270221</v>
      </c>
      <c r="H4285" s="1">
        <v>1.445506696831621</v>
      </c>
      <c r="I4285" s="1">
        <v>5.3925262841422716</v>
      </c>
      <c r="J4285" s="1">
        <v>0.89708672912212084</v>
      </c>
      <c r="K4285" s="1">
        <v>27.45815972077374</v>
      </c>
      <c r="L4285" s="1">
        <v>27.58515132926718</v>
      </c>
      <c r="M4285" s="1">
        <v>4.1393892630932891E-2</v>
      </c>
      <c r="N4285" s="1">
        <v>2.133175283824146</v>
      </c>
      <c r="O4285" s="1"/>
      <c r="P4285" s="1">
        <v>5.1525767422395337</v>
      </c>
      <c r="Q4285" s="1">
        <v>11.724719029388501</v>
      </c>
      <c r="R4285" s="1">
        <v>1.0472468495418099</v>
      </c>
      <c r="S4285" s="1">
        <v>0.37229378322793061</v>
      </c>
      <c r="T4285" s="1">
        <v>3.7451860602481011</v>
      </c>
    </row>
    <row r="4286" spans="1:20" x14ac:dyDescent="0.3">
      <c r="A4286" s="25">
        <v>42845</v>
      </c>
      <c r="B4286" s="1">
        <v>3.7429112084433331</v>
      </c>
      <c r="C4286" s="1">
        <v>0.51530741933042434</v>
      </c>
      <c r="D4286" s="1">
        <v>1.0232787873079821</v>
      </c>
      <c r="E4286" s="1">
        <v>2.1124709346770878</v>
      </c>
      <c r="F4286" s="1">
        <v>14.956410910208181</v>
      </c>
      <c r="G4286" s="1">
        <v>21.456798823646189</v>
      </c>
      <c r="H4286" s="1">
        <v>1.470503121995385</v>
      </c>
      <c r="I4286" s="1">
        <v>5.4906179291079447</v>
      </c>
      <c r="J4286" s="1">
        <v>0.89760750905228714</v>
      </c>
      <c r="K4286" s="1">
        <v>27.41201600483393</v>
      </c>
      <c r="L4286" s="1">
        <v>27.278826048732562</v>
      </c>
      <c r="M4286" s="1">
        <v>4.179749827419358E-2</v>
      </c>
      <c r="N4286" s="1">
        <v>2.1640668826782088</v>
      </c>
      <c r="O4286" s="1"/>
      <c r="P4286" s="1">
        <v>5.1744510706015499</v>
      </c>
      <c r="Q4286" s="1">
        <v>11.07014882589014</v>
      </c>
      <c r="R4286" s="1">
        <v>1.0391511408128891</v>
      </c>
      <c r="S4286" s="1">
        <v>0.37229378322793061</v>
      </c>
      <c r="T4286" s="1">
        <v>3.7660956881276042</v>
      </c>
    </row>
    <row r="4287" spans="1:20" x14ac:dyDescent="0.3">
      <c r="A4287" s="25">
        <v>42849</v>
      </c>
      <c r="B4287" s="1">
        <v>3.7291130244331039</v>
      </c>
      <c r="C4287" s="1">
        <v>0.50940525420574645</v>
      </c>
      <c r="D4287" s="1">
        <v>1.025390114539898</v>
      </c>
      <c r="E4287" s="1">
        <v>2.1394154470753808</v>
      </c>
      <c r="F4287" s="1">
        <v>15.125821680357999</v>
      </c>
      <c r="G4287" s="1">
        <v>21.551063670052699</v>
      </c>
      <c r="H4287" s="1">
        <v>1.4762505477803629</v>
      </c>
      <c r="I4287" s="1">
        <v>5.5638497867614154</v>
      </c>
      <c r="J4287" s="1">
        <v>0.90122773752219498</v>
      </c>
      <c r="K4287" s="1">
        <v>27.586226473217671</v>
      </c>
      <c r="L4287" s="1">
        <v>27.8265282652156</v>
      </c>
      <c r="M4287" s="1">
        <v>4.1426451038246152E-2</v>
      </c>
      <c r="N4287" s="1">
        <v>2.188697809750566</v>
      </c>
      <c r="O4287" s="1"/>
      <c r="P4287" s="1">
        <v>5.1929439100546313</v>
      </c>
      <c r="Q4287" s="1">
        <v>10.91549762407773</v>
      </c>
      <c r="R4287" s="1">
        <v>1.0778818630426259</v>
      </c>
      <c r="S4287" s="1">
        <v>0.37229378322793061</v>
      </c>
      <c r="T4287" s="1">
        <v>3.803248670998248</v>
      </c>
    </row>
    <row r="4288" spans="1:20" x14ac:dyDescent="0.3">
      <c r="A4288" s="25">
        <v>42850</v>
      </c>
      <c r="B4288" s="1">
        <v>3.765503170434783</v>
      </c>
      <c r="C4288" s="1">
        <v>0.52416002329138056</v>
      </c>
      <c r="D4288" s="1">
        <v>1.051208988731877</v>
      </c>
      <c r="E4288" s="1">
        <v>2.160579470166109</v>
      </c>
      <c r="F4288" s="1">
        <v>15.634865714658011</v>
      </c>
      <c r="G4288" s="1">
        <v>21.752233710195501</v>
      </c>
      <c r="H4288" s="1">
        <v>1.515548068971432</v>
      </c>
      <c r="I4288" s="1">
        <v>5.6290454601926161</v>
      </c>
      <c r="J4288" s="1">
        <v>0.89704653461199746</v>
      </c>
      <c r="K4288" s="1">
        <v>27.673388945433899</v>
      </c>
      <c r="L4288" s="1">
        <v>28.03703099530097</v>
      </c>
      <c r="M4288" s="1">
        <v>4.2358632048303507E-2</v>
      </c>
      <c r="N4288" s="1">
        <v>2.2288859543228901</v>
      </c>
      <c r="O4288" s="1"/>
      <c r="P4288" s="1">
        <v>5.1783138966384934</v>
      </c>
      <c r="Q4288" s="1">
        <v>10.638564076452701</v>
      </c>
      <c r="R4288" s="1">
        <v>1.064411000296916</v>
      </c>
      <c r="S4288" s="1">
        <v>0.37229378322793061</v>
      </c>
      <c r="T4288" s="1">
        <v>3.848080330773795</v>
      </c>
    </row>
    <row r="4289" spans="1:20" x14ac:dyDescent="0.3">
      <c r="A4289" s="25">
        <v>42851</v>
      </c>
      <c r="B4289" s="1">
        <v>3.7272534696559192</v>
      </c>
      <c r="C4289" s="1">
        <v>0.51794460914050333</v>
      </c>
      <c r="D4289" s="1">
        <v>1.0292945864191441</v>
      </c>
      <c r="E4289" s="1">
        <v>2.1507504510866728</v>
      </c>
      <c r="F4289" s="1">
        <v>15.39984637504651</v>
      </c>
      <c r="G4289" s="1">
        <v>21.603195815692491</v>
      </c>
      <c r="H4289" s="1">
        <v>1.529900184632127</v>
      </c>
      <c r="I4289" s="1">
        <v>5.6598875149306407</v>
      </c>
      <c r="J4289" s="1">
        <v>0.89717251515451812</v>
      </c>
      <c r="K4289" s="1">
        <v>27.53164380600191</v>
      </c>
      <c r="L4289" s="1">
        <v>28.178292431564149</v>
      </c>
      <c r="M4289" s="1">
        <v>4.2240487442539741E-2</v>
      </c>
      <c r="N4289" s="1">
        <v>2.1882233915249549</v>
      </c>
      <c r="O4289" s="1"/>
      <c r="P4289" s="1">
        <v>5.2549577448077152</v>
      </c>
      <c r="Q4289" s="1">
        <v>10.80400489693171</v>
      </c>
      <c r="R4289" s="1">
        <v>1.072568755836603</v>
      </c>
      <c r="S4289" s="1">
        <v>0.37229378322793061</v>
      </c>
      <c r="T4289" s="1">
        <v>3.8311281748375872</v>
      </c>
    </row>
    <row r="4290" spans="1:20" x14ac:dyDescent="0.3">
      <c r="A4290" s="25">
        <v>42852</v>
      </c>
      <c r="B4290" s="1">
        <v>3.691928479712336</v>
      </c>
      <c r="C4290" s="1">
        <v>0.51411178959661064</v>
      </c>
      <c r="D4290" s="1">
        <v>1.01912016201293</v>
      </c>
      <c r="E4290" s="1">
        <v>2.1453173275602642</v>
      </c>
      <c r="F4290" s="1">
        <v>14.848803242361511</v>
      </c>
      <c r="G4290" s="1">
        <v>21.570735332336142</v>
      </c>
      <c r="H4290" s="1">
        <v>1.5272343817941629</v>
      </c>
      <c r="I4290" s="1">
        <v>5.6658683616503209</v>
      </c>
      <c r="J4290" s="1">
        <v>0.90637303250172518</v>
      </c>
      <c r="K4290" s="1">
        <v>27.493289874541421</v>
      </c>
      <c r="L4290" s="1">
        <v>28.624370406092389</v>
      </c>
      <c r="M4290" s="1">
        <v>4.2131901769331501E-2</v>
      </c>
      <c r="N4290" s="1">
        <v>2.1593133060335199</v>
      </c>
      <c r="O4290" s="1"/>
      <c r="P4290" s="1">
        <v>5.1908073578986844</v>
      </c>
      <c r="Q4290" s="1">
        <v>10.501895572417951</v>
      </c>
      <c r="R4290" s="1">
        <v>1.0692852044491179</v>
      </c>
      <c r="S4290" s="1">
        <v>0.37229378322793061</v>
      </c>
      <c r="T4290" s="1">
        <v>3.8202008269344558</v>
      </c>
    </row>
    <row r="4291" spans="1:20" x14ac:dyDescent="0.3">
      <c r="A4291" s="25">
        <v>42853</v>
      </c>
      <c r="B4291" s="1">
        <v>3.7403555945438671</v>
      </c>
      <c r="C4291" s="1">
        <v>0.52498933507946877</v>
      </c>
      <c r="D4291" s="1">
        <v>1.0312324810825571</v>
      </c>
      <c r="E4291" s="1">
        <v>2.2146924814062938</v>
      </c>
      <c r="F4291" s="1">
        <v>15.21782358968586</v>
      </c>
      <c r="G4291" s="1">
        <v>21.657298250604232</v>
      </c>
      <c r="H4291" s="1">
        <v>1.5483111816845321</v>
      </c>
      <c r="I4291" s="1">
        <v>5.7182601513927791</v>
      </c>
      <c r="J4291" s="1">
        <v>0.92934779403161683</v>
      </c>
      <c r="K4291" s="1">
        <v>27.744189716300259</v>
      </c>
      <c r="L4291" s="1">
        <v>28.735184377474638</v>
      </c>
      <c r="M4291" s="1">
        <v>4.2469018287812632E-2</v>
      </c>
      <c r="N4291" s="1">
        <v>2.185733329136839</v>
      </c>
      <c r="O4291" s="1"/>
      <c r="P4291" s="1">
        <v>5.2393970596998534</v>
      </c>
      <c r="Q4291" s="1">
        <v>10.527071349306681</v>
      </c>
      <c r="R4291" s="1">
        <v>1.0774367383647721</v>
      </c>
      <c r="S4291" s="1">
        <v>0.37229378322793061</v>
      </c>
      <c r="T4291" s="1">
        <v>3.8631423508564882</v>
      </c>
    </row>
    <row r="4292" spans="1:20" x14ac:dyDescent="0.3">
      <c r="A4292" s="25">
        <v>42857</v>
      </c>
      <c r="B4292" s="1">
        <v>3.798582266636938</v>
      </c>
      <c r="C4292" s="1">
        <v>0.53148200948388835</v>
      </c>
      <c r="D4292" s="1">
        <v>1.034857026997535</v>
      </c>
      <c r="E4292" s="1">
        <v>2.28509824617757</v>
      </c>
      <c r="F4292" s="1">
        <v>15.56163070529071</v>
      </c>
      <c r="G4292" s="1">
        <v>22.36725816452919</v>
      </c>
      <c r="H4292" s="1">
        <v>1.5845260800253209</v>
      </c>
      <c r="I4292" s="1">
        <v>5.7650446956629224</v>
      </c>
      <c r="J4292" s="1">
        <v>0.95094358298263881</v>
      </c>
      <c r="K4292" s="1">
        <v>28.19528095298195</v>
      </c>
      <c r="L4292" s="1">
        <v>29.468364875536011</v>
      </c>
      <c r="M4292" s="1">
        <v>4.3121619694635217E-2</v>
      </c>
      <c r="N4292" s="1">
        <v>2.1994060513329741</v>
      </c>
      <c r="O4292" s="1"/>
      <c r="P4292" s="1">
        <v>5.1984322497374622</v>
      </c>
      <c r="Q4292" s="1">
        <v>10.735670644914331</v>
      </c>
      <c r="R4292" s="1">
        <v>1.089715278753467</v>
      </c>
      <c r="S4292" s="1">
        <v>0.37229378322793061</v>
      </c>
      <c r="T4292" s="1">
        <v>3.9409923213231162</v>
      </c>
    </row>
    <row r="4293" spans="1:20" x14ac:dyDescent="0.3">
      <c r="A4293" s="25">
        <v>42858</v>
      </c>
      <c r="B4293" s="1">
        <v>3.7904176503141871</v>
      </c>
      <c r="C4293" s="1">
        <v>0.53411702333309485</v>
      </c>
      <c r="D4293" s="1">
        <v>1.029454789585196</v>
      </c>
      <c r="E4293" s="1">
        <v>2.2818928425149538</v>
      </c>
      <c r="F4293" s="1">
        <v>14.701536150905561</v>
      </c>
      <c r="G4293" s="1">
        <v>22.378528835835102</v>
      </c>
      <c r="H4293" s="1">
        <v>1.6047038372265769</v>
      </c>
      <c r="I4293" s="1">
        <v>5.7400323495989767</v>
      </c>
      <c r="J4293" s="1">
        <v>0.94673692521220676</v>
      </c>
      <c r="K4293" s="1">
        <v>27.736109033387709</v>
      </c>
      <c r="L4293" s="1">
        <v>29.16893057152927</v>
      </c>
      <c r="M4293" s="1">
        <v>4.2287716847101427E-2</v>
      </c>
      <c r="N4293" s="1">
        <v>2.212536716909999</v>
      </c>
      <c r="O4293" s="1"/>
      <c r="P4293" s="1">
        <v>5.3595593153368197</v>
      </c>
      <c r="Q4293" s="1">
        <v>10.93348032185539</v>
      </c>
      <c r="R4293" s="1">
        <v>1.0929530160912819</v>
      </c>
      <c r="S4293" s="1">
        <v>0.37229378322793061</v>
      </c>
      <c r="T4293" s="1">
        <v>3.9038984051978942</v>
      </c>
    </row>
    <row r="4294" spans="1:20" x14ac:dyDescent="0.3">
      <c r="A4294" s="25">
        <v>42859</v>
      </c>
      <c r="B4294" s="1">
        <v>3.6878193109766149</v>
      </c>
      <c r="C4294" s="1">
        <v>0.52170741802008913</v>
      </c>
      <c r="D4294" s="1">
        <v>1.0274247145159161</v>
      </c>
      <c r="E4294" s="1">
        <v>2.2549377083165658</v>
      </c>
      <c r="F4294" s="1">
        <v>14.128252458849611</v>
      </c>
      <c r="G4294" s="1">
        <v>22.553046852392189</v>
      </c>
      <c r="H4294" s="1">
        <v>1.58730740199473</v>
      </c>
      <c r="I4294" s="1">
        <v>5.6448347957328222</v>
      </c>
      <c r="J4294" s="1">
        <v>0.93103350520540218</v>
      </c>
      <c r="K4294" s="1">
        <v>27.39567874556646</v>
      </c>
      <c r="L4294" s="1">
        <v>28.377737900600639</v>
      </c>
      <c r="M4294" s="1">
        <v>4.1559539759661757E-2</v>
      </c>
      <c r="N4294" s="1">
        <v>2.1665201061906112</v>
      </c>
      <c r="O4294" s="1"/>
      <c r="P4294" s="1">
        <v>5.2826594629144212</v>
      </c>
      <c r="Q4294" s="1">
        <v>10.717687947136669</v>
      </c>
      <c r="R4294" s="1">
        <v>1.0765792914653829</v>
      </c>
      <c r="S4294" s="1">
        <v>0.37229378322793061</v>
      </c>
      <c r="T4294" s="1">
        <v>3.8311872415830091</v>
      </c>
    </row>
    <row r="4295" spans="1:20" x14ac:dyDescent="0.3">
      <c r="A4295" s="25">
        <v>42860</v>
      </c>
      <c r="B4295" s="1">
        <v>3.6959074453341758</v>
      </c>
      <c r="C4295" s="1">
        <v>0.51186590147294764</v>
      </c>
      <c r="D4295" s="1">
        <v>1.063993941197213</v>
      </c>
      <c r="E4295" s="1">
        <v>2.2542856159220839</v>
      </c>
      <c r="F4295" s="1">
        <v>14.444511675290819</v>
      </c>
      <c r="G4295" s="1">
        <v>22.557130078415849</v>
      </c>
      <c r="H4295" s="1">
        <v>1.605684868926206</v>
      </c>
      <c r="I4295" s="1">
        <v>5.7595605903545666</v>
      </c>
      <c r="J4295" s="1">
        <v>0.93173963845320196</v>
      </c>
      <c r="K4295" s="1">
        <v>27.758249401291259</v>
      </c>
      <c r="L4295" s="1">
        <v>28.739041616345041</v>
      </c>
      <c r="M4295" s="1">
        <v>4.2088879243966502E-2</v>
      </c>
      <c r="N4295" s="1">
        <v>2.2398909836411032</v>
      </c>
      <c r="O4295" s="1"/>
      <c r="P4295" s="1">
        <v>5.3007765815235981</v>
      </c>
      <c r="Q4295" s="1">
        <v>10.81479451582943</v>
      </c>
      <c r="R4295" s="1">
        <v>1.0814193560898111</v>
      </c>
      <c r="S4295" s="1">
        <v>0.37229378322793061</v>
      </c>
      <c r="T4295" s="1">
        <v>3.8812167749557198</v>
      </c>
    </row>
    <row r="4296" spans="1:20" x14ac:dyDescent="0.3">
      <c r="A4296" s="25">
        <v>42863</v>
      </c>
      <c r="B4296" s="1">
        <v>3.6427682924042082</v>
      </c>
      <c r="C4296" s="1">
        <v>0.50236021965740718</v>
      </c>
      <c r="D4296" s="1">
        <v>1.0533657143056681</v>
      </c>
      <c r="E4296" s="1">
        <v>2.251308837778756</v>
      </c>
      <c r="F4296" s="1">
        <v>14.33613594265792</v>
      </c>
      <c r="G4296" s="1">
        <v>22.592380180638319</v>
      </c>
      <c r="H4296" s="1">
        <v>1.578342947585579</v>
      </c>
      <c r="I4296" s="1">
        <v>5.7600979067907128</v>
      </c>
      <c r="J4296" s="1">
        <v>0.93985902186445625</v>
      </c>
      <c r="K4296" s="1">
        <v>27.849502329624361</v>
      </c>
      <c r="L4296" s="1">
        <v>28.63435389234975</v>
      </c>
      <c r="M4296" s="1">
        <v>4.2121675581072431E-2</v>
      </c>
      <c r="N4296" s="1">
        <v>2.2295865617735431</v>
      </c>
      <c r="O4296" s="1"/>
      <c r="P4296" s="1">
        <v>5.3043800045126916</v>
      </c>
      <c r="Q4296" s="1">
        <v>10.631370997110499</v>
      </c>
      <c r="R4296" s="1">
        <v>1.0968177109680119</v>
      </c>
      <c r="S4296" s="1">
        <v>0.37229378322793061</v>
      </c>
      <c r="T4296" s="1">
        <v>3.870407560543434</v>
      </c>
    </row>
    <row r="4297" spans="1:20" x14ac:dyDescent="0.3">
      <c r="A4297" s="25">
        <v>42864</v>
      </c>
      <c r="B4297" s="1">
        <v>3.671918511994634</v>
      </c>
      <c r="C4297" s="1">
        <v>0.50949485904696701</v>
      </c>
      <c r="D4297" s="1">
        <v>1.0764953324869939</v>
      </c>
      <c r="E4297" s="1">
        <v>2.2932992466940951</v>
      </c>
      <c r="F4297" s="1">
        <v>14.666565983391051</v>
      </c>
      <c r="G4297" s="1">
        <v>22.864313693237818</v>
      </c>
      <c r="H4297" s="1">
        <v>1.6011044079347261</v>
      </c>
      <c r="I4297" s="1">
        <v>5.8263091778284641</v>
      </c>
      <c r="J4297" s="1">
        <v>0.96644112459191345</v>
      </c>
      <c r="K4297" s="1">
        <v>28.083649285820879</v>
      </c>
      <c r="L4297" s="1">
        <v>28.774627308957061</v>
      </c>
      <c r="M4297" s="1">
        <v>4.2372835409372513E-2</v>
      </c>
      <c r="N4297" s="1">
        <v>2.2456758641720098</v>
      </c>
      <c r="O4297" s="1"/>
      <c r="P4297" s="1">
        <v>5.4057321407315877</v>
      </c>
      <c r="Q4297" s="1">
        <v>10.96944571764184</v>
      </c>
      <c r="R4297" s="1">
        <v>1.1221482569072401</v>
      </c>
      <c r="S4297" s="1">
        <v>0.37229378322793061</v>
      </c>
      <c r="T4297" s="1">
        <v>3.914766686355601</v>
      </c>
    </row>
    <row r="4298" spans="1:20" x14ac:dyDescent="0.3">
      <c r="A4298" s="25">
        <v>42865</v>
      </c>
      <c r="B4298" s="1">
        <v>3.643058395190637</v>
      </c>
      <c r="C4298" s="1">
        <v>0.51857121670821904</v>
      </c>
      <c r="D4298" s="1">
        <v>1.1033710331192721</v>
      </c>
      <c r="E4298" s="1">
        <v>2.3699585031902819</v>
      </c>
      <c r="F4298" s="1">
        <v>14.743773237561021</v>
      </c>
      <c r="G4298" s="1">
        <v>23.36996928372508</v>
      </c>
      <c r="H4298" s="1">
        <v>1.6438052746018801</v>
      </c>
      <c r="I4298" s="1">
        <v>5.7105797967310421</v>
      </c>
      <c r="J4298" s="1">
        <v>0.98100412825663885</v>
      </c>
      <c r="K4298" s="1">
        <v>28.466741574128221</v>
      </c>
      <c r="L4298" s="1">
        <v>29.139731261413811</v>
      </c>
      <c r="M4298" s="1">
        <v>4.3168809935792092E-2</v>
      </c>
      <c r="N4298" s="1">
        <v>2.31601862342163</v>
      </c>
      <c r="O4298" s="1"/>
      <c r="P4298" s="1">
        <v>5.5324136277001541</v>
      </c>
      <c r="Q4298" s="1">
        <v>10.92269070318879</v>
      </c>
      <c r="R4298" s="1">
        <v>1.139022186227844</v>
      </c>
      <c r="S4298" s="1">
        <v>0.37229378322793061</v>
      </c>
      <c r="T4298" s="1">
        <v>3.9780862374483368</v>
      </c>
    </row>
    <row r="4299" spans="1:20" x14ac:dyDescent="0.3">
      <c r="A4299" s="25">
        <v>42866</v>
      </c>
      <c r="B4299" s="1">
        <v>3.67343552455015</v>
      </c>
      <c r="C4299" s="1">
        <v>0.51462706547843862</v>
      </c>
      <c r="D4299" s="1">
        <v>1.1213052504348979</v>
      </c>
      <c r="E4299" s="1">
        <v>2.34896263648371</v>
      </c>
      <c r="F4299" s="1">
        <v>14.612623500236561</v>
      </c>
      <c r="G4299" s="1">
        <v>23.473874273120831</v>
      </c>
      <c r="H4299" s="1">
        <v>1.6183417530513571</v>
      </c>
      <c r="I4299" s="1">
        <v>5.6216067000228369</v>
      </c>
      <c r="J4299" s="1">
        <v>0.9806573153702336</v>
      </c>
      <c r="K4299" s="1">
        <v>28.619376640497251</v>
      </c>
      <c r="L4299" s="1">
        <v>29.537316249274969</v>
      </c>
      <c r="M4299" s="1">
        <v>4.261423362962425E-2</v>
      </c>
      <c r="N4299" s="1">
        <v>2.3114226711037422</v>
      </c>
      <c r="O4299" s="1"/>
      <c r="P4299" s="1">
        <v>5.5907238899531366</v>
      </c>
      <c r="Q4299" s="1">
        <v>10.771636040931909</v>
      </c>
      <c r="R4299" s="1">
        <v>1.1520205121712661</v>
      </c>
      <c r="S4299" s="1">
        <v>0.37229378322793061</v>
      </c>
      <c r="T4299" s="1">
        <v>3.9891907855877351</v>
      </c>
    </row>
    <row r="4300" spans="1:20" x14ac:dyDescent="0.3">
      <c r="A4300" s="25">
        <v>42867</v>
      </c>
      <c r="B4300" s="1">
        <v>3.7150654698620209</v>
      </c>
      <c r="C4300" s="1">
        <v>0.51120276729305525</v>
      </c>
      <c r="D4300" s="1">
        <v>1.1111403747073909</v>
      </c>
      <c r="E4300" s="1">
        <v>2.3465776438200381</v>
      </c>
      <c r="F4300" s="1">
        <v>14.34618486422174</v>
      </c>
      <c r="G4300" s="1">
        <v>23.631055860312561</v>
      </c>
      <c r="H4300" s="1">
        <v>1.6276100475162181</v>
      </c>
      <c r="I4300" s="1">
        <v>5.728023955213259</v>
      </c>
      <c r="J4300" s="1">
        <v>0.99441792356698722</v>
      </c>
      <c r="K4300" s="1">
        <v>28.79932913081629</v>
      </c>
      <c r="L4300" s="1">
        <v>29.952807698832999</v>
      </c>
      <c r="M4300" s="1">
        <v>4.3351919389012367E-2</v>
      </c>
      <c r="N4300" s="1">
        <v>2.384514234002165</v>
      </c>
      <c r="O4300" s="1"/>
      <c r="P4300" s="1">
        <v>5.6446112639302353</v>
      </c>
      <c r="Q4300" s="1">
        <v>11.14207961746304</v>
      </c>
      <c r="R4300" s="1">
        <v>1.1760381490799861</v>
      </c>
      <c r="S4300" s="1">
        <v>0.37229378322793061</v>
      </c>
      <c r="T4300" s="1">
        <v>4.0295924394566063</v>
      </c>
    </row>
    <row r="4301" spans="1:20" x14ac:dyDescent="0.3">
      <c r="A4301" s="25">
        <v>42870</v>
      </c>
      <c r="B4301" s="1">
        <v>3.726222793404717</v>
      </c>
      <c r="C4301" s="1">
        <v>0.51212054396375706</v>
      </c>
      <c r="D4301" s="1">
        <v>1.1073008048002031</v>
      </c>
      <c r="E4301" s="1">
        <v>2.343014279121205</v>
      </c>
      <c r="F4301" s="1">
        <v>14.750162392753801</v>
      </c>
      <c r="G4301" s="1">
        <v>23.477198694145141</v>
      </c>
      <c r="H4301" s="1">
        <v>1.621784313327612</v>
      </c>
      <c r="I4301" s="1">
        <v>5.759896418775023</v>
      </c>
      <c r="J4301" s="1">
        <v>1.0124934197900859</v>
      </c>
      <c r="K4301" s="1">
        <v>28.789463137169289</v>
      </c>
      <c r="L4301" s="1">
        <v>29.951383372561601</v>
      </c>
      <c r="M4301" s="1">
        <v>4.2937208078031558E-2</v>
      </c>
      <c r="N4301" s="1">
        <v>2.4101387399614032</v>
      </c>
      <c r="O4301" s="1"/>
      <c r="P4301" s="1">
        <v>5.7293041691085156</v>
      </c>
      <c r="Q4301" s="1">
        <v>10.87953222829127</v>
      </c>
      <c r="R4301" s="1">
        <v>1.1756090187775861</v>
      </c>
      <c r="S4301" s="1">
        <v>0.37229378322793061</v>
      </c>
      <c r="T4301" s="1">
        <v>4.0445363260484548</v>
      </c>
    </row>
    <row r="4302" spans="1:20" x14ac:dyDescent="0.3">
      <c r="A4302" s="25">
        <v>42871</v>
      </c>
      <c r="B4302" s="1">
        <v>3.724593545631957</v>
      </c>
      <c r="C4302" s="1">
        <v>0.51295127315347255</v>
      </c>
      <c r="D4302" s="1">
        <v>1.1337940226563561</v>
      </c>
      <c r="E4302" s="1">
        <v>2.354917784719424</v>
      </c>
      <c r="F4302" s="1">
        <v>15.16688916270078</v>
      </c>
      <c r="G4302" s="1">
        <v>23.08921558855867</v>
      </c>
      <c r="H4302" s="1">
        <v>1.6412633763937301</v>
      </c>
      <c r="I4302" s="1">
        <v>5.7661234394638523</v>
      </c>
      <c r="J4302" s="1">
        <v>1.022141020843943</v>
      </c>
      <c r="K4302" s="1">
        <v>28.930680889815068</v>
      </c>
      <c r="L4302" s="1">
        <v>29.927142410127459</v>
      </c>
      <c r="M4302" s="1">
        <v>4.309826047582635E-2</v>
      </c>
      <c r="N4302" s="1">
        <v>2.4155721753886752</v>
      </c>
      <c r="O4302" s="1"/>
      <c r="P4302" s="1">
        <v>5.5683744174142999</v>
      </c>
      <c r="Q4302" s="1">
        <v>11.62041938158467</v>
      </c>
      <c r="R4302" s="1">
        <v>1.198592982399876</v>
      </c>
      <c r="S4302" s="1">
        <v>0.37229378322793061</v>
      </c>
      <c r="T4302" s="1">
        <v>4.0569403425871444</v>
      </c>
    </row>
    <row r="4303" spans="1:20" x14ac:dyDescent="0.3">
      <c r="A4303" s="25">
        <v>42872</v>
      </c>
      <c r="B4303" s="1">
        <v>3.674193017530381</v>
      </c>
      <c r="C4303" s="1">
        <v>0.50571104064228278</v>
      </c>
      <c r="D4303" s="1">
        <v>1.1320770786134731</v>
      </c>
      <c r="E4303" s="1">
        <v>2.3210493552283178</v>
      </c>
      <c r="F4303" s="1">
        <v>14.88681443161629</v>
      </c>
      <c r="G4303" s="1">
        <v>22.694593300792778</v>
      </c>
      <c r="H4303" s="1">
        <v>1.6356603956269959</v>
      </c>
      <c r="I4303" s="1">
        <v>5.7035542876041729</v>
      </c>
      <c r="J4303" s="1">
        <v>1.0001561885358949</v>
      </c>
      <c r="K4303" s="1">
        <v>28.484965530566139</v>
      </c>
      <c r="L4303" s="1">
        <v>29.286546756777359</v>
      </c>
      <c r="M4303" s="1">
        <v>4.2131070723473767E-2</v>
      </c>
      <c r="N4303" s="1">
        <v>2.3944554340429032</v>
      </c>
      <c r="O4303" s="1"/>
      <c r="P4303" s="1">
        <v>5.3813760953473651</v>
      </c>
      <c r="Q4303" s="1">
        <v>11.28953774039552</v>
      </c>
      <c r="R4303" s="1">
        <v>1.186286898666691</v>
      </c>
      <c r="S4303" s="1">
        <v>0.37229378322793061</v>
      </c>
      <c r="T4303" s="1">
        <v>3.9893679858240012</v>
      </c>
    </row>
    <row r="4304" spans="1:20" x14ac:dyDescent="0.3">
      <c r="A4304" s="25">
        <v>42873</v>
      </c>
      <c r="B4304" s="1">
        <v>3.3396276966024292</v>
      </c>
      <c r="C4304" s="1">
        <v>0.44603931107242539</v>
      </c>
      <c r="D4304" s="1">
        <v>0.977582870361278</v>
      </c>
      <c r="E4304" s="1">
        <v>2.1164621225921461</v>
      </c>
      <c r="F4304" s="1">
        <v>14.5767889544812</v>
      </c>
      <c r="G4304" s="1">
        <v>21.716725648394782</v>
      </c>
      <c r="H4304" s="1">
        <v>1.4858194492508661</v>
      </c>
      <c r="I4304" s="1">
        <v>6.1216399548281597</v>
      </c>
      <c r="J4304" s="1">
        <v>0.86544919660765118</v>
      </c>
      <c r="K4304" s="1">
        <v>26.103989491415039</v>
      </c>
      <c r="L4304" s="1">
        <v>25.317256498186321</v>
      </c>
      <c r="M4304" s="1">
        <v>3.9687573626540337E-2</v>
      </c>
      <c r="N4304" s="1">
        <v>2.12613794497548</v>
      </c>
      <c r="O4304" s="1"/>
      <c r="P4304" s="1">
        <v>5.3793706458393293</v>
      </c>
      <c r="Q4304" s="1">
        <v>10.35803398927213</v>
      </c>
      <c r="R4304" s="1">
        <v>1.0983086599093099</v>
      </c>
      <c r="S4304" s="1">
        <v>0.37229378322793061</v>
      </c>
      <c r="T4304" s="1">
        <v>3.6383343177791079</v>
      </c>
    </row>
    <row r="4305" spans="1:20" x14ac:dyDescent="0.3">
      <c r="A4305" s="25">
        <v>42874</v>
      </c>
      <c r="B4305" s="1">
        <v>3.398750284847281</v>
      </c>
      <c r="C4305" s="1">
        <v>0.45763635081249998</v>
      </c>
      <c r="D4305" s="1">
        <v>0.98796355762986798</v>
      </c>
      <c r="E4305" s="1">
        <v>2.1438461961498039</v>
      </c>
      <c r="F4305" s="1">
        <v>14.85717427834147</v>
      </c>
      <c r="G4305" s="1">
        <v>21.554461972266861</v>
      </c>
      <c r="H4305" s="1">
        <v>1.54262963980515</v>
      </c>
      <c r="I4305" s="1">
        <v>6.1685928011184403</v>
      </c>
      <c r="J4305" s="1">
        <v>0.89368398296241347</v>
      </c>
      <c r="K4305" s="1">
        <v>26.622935736784811</v>
      </c>
      <c r="L4305" s="1">
        <v>25.925773566305558</v>
      </c>
      <c r="M4305" s="1">
        <v>4.0298711001085577E-2</v>
      </c>
      <c r="N4305" s="1">
        <v>2.1708896536036102</v>
      </c>
      <c r="O4305" s="1"/>
      <c r="P4305" s="1">
        <v>5.369283199606806</v>
      </c>
      <c r="Q4305" s="1">
        <v>10.32206859348568</v>
      </c>
      <c r="R4305" s="1">
        <v>1.13135534909816</v>
      </c>
      <c r="S4305" s="1">
        <v>0.37229378322793061</v>
      </c>
      <c r="T4305" s="1">
        <v>3.6998818665091742</v>
      </c>
    </row>
    <row r="4306" spans="1:20" x14ac:dyDescent="0.3">
      <c r="A4306" s="25">
        <v>42877</v>
      </c>
      <c r="B4306" s="1">
        <v>3.341253454280948</v>
      </c>
      <c r="C4306" s="1">
        <v>0.43592086025153098</v>
      </c>
      <c r="D4306" s="1">
        <v>0.93916143707151956</v>
      </c>
      <c r="E4306" s="1">
        <v>2.0675626815159802</v>
      </c>
      <c r="F4306" s="1">
        <v>15.14652329266954</v>
      </c>
      <c r="G4306" s="1">
        <v>21.127583295822209</v>
      </c>
      <c r="H4306" s="1">
        <v>1.523552653406699</v>
      </c>
      <c r="I4306" s="1">
        <v>6.5034137064723003</v>
      </c>
      <c r="J4306" s="1">
        <v>0.84507305849451941</v>
      </c>
      <c r="K4306" s="1">
        <v>26.019814257119471</v>
      </c>
      <c r="L4306" s="1">
        <v>25.259001564114818</v>
      </c>
      <c r="M4306" s="1">
        <v>3.9828713784877123E-2</v>
      </c>
      <c r="N4306" s="1">
        <v>2.1507223035950669</v>
      </c>
      <c r="O4306" s="1"/>
      <c r="P4306" s="1">
        <v>5.5644187290791098</v>
      </c>
      <c r="Q4306" s="1">
        <v>9.9120630813814312</v>
      </c>
      <c r="R4306" s="1">
        <v>1.1169503564583061</v>
      </c>
      <c r="S4306" s="1">
        <v>0.37229378322793061</v>
      </c>
      <c r="T4306" s="1">
        <v>3.642823390431206</v>
      </c>
    </row>
    <row r="4307" spans="1:20" x14ac:dyDescent="0.3">
      <c r="A4307" s="25">
        <v>42878</v>
      </c>
      <c r="B4307" s="1">
        <v>3.4071720079665688</v>
      </c>
      <c r="C4307" s="1">
        <v>0.44018328622587671</v>
      </c>
      <c r="D4307" s="1">
        <v>0.96335605807809843</v>
      </c>
      <c r="E4307" s="1">
        <v>2.1316314275167261</v>
      </c>
      <c r="F4307" s="1">
        <v>15.345222410249709</v>
      </c>
      <c r="G4307" s="1">
        <v>21.647399876743449</v>
      </c>
      <c r="H4307" s="1">
        <v>1.53714817833813</v>
      </c>
      <c r="I4307" s="1">
        <v>6.5447286325705756</v>
      </c>
      <c r="J4307" s="1">
        <v>0.86257905165771542</v>
      </c>
      <c r="K4307" s="1">
        <v>26.421031258617479</v>
      </c>
      <c r="L4307" s="1">
        <v>25.607745255464931</v>
      </c>
      <c r="M4307" s="1">
        <v>4.0077174742419883E-2</v>
      </c>
      <c r="N4307" s="1">
        <v>2.1773313206130021</v>
      </c>
      <c r="O4307" s="1"/>
      <c r="P4307" s="1">
        <v>5.5411292278375859</v>
      </c>
      <c r="Q4307" s="1">
        <v>10.192593168562</v>
      </c>
      <c r="R4307" s="1">
        <v>1.148578109367508</v>
      </c>
      <c r="S4307" s="1">
        <v>0.37229378322793061</v>
      </c>
      <c r="T4307" s="1">
        <v>3.7012404016538869</v>
      </c>
    </row>
    <row r="4308" spans="1:20" x14ac:dyDescent="0.3">
      <c r="A4308" s="25">
        <v>42879</v>
      </c>
      <c r="B4308" s="1">
        <v>3.489277092642614</v>
      </c>
      <c r="C4308" s="1">
        <v>0.44887459763286502</v>
      </c>
      <c r="D4308" s="1">
        <v>1.0006009986367179</v>
      </c>
      <c r="E4308" s="1">
        <v>2.1715987241636951</v>
      </c>
      <c r="F4308" s="1">
        <v>15.01539707615968</v>
      </c>
      <c r="G4308" s="1">
        <v>21.747491328729261</v>
      </c>
      <c r="H4308" s="1">
        <v>1.5488516365966329</v>
      </c>
      <c r="I4308" s="1">
        <v>6.4346385123159688</v>
      </c>
      <c r="J4308" s="1">
        <v>0.89968492283483459</v>
      </c>
      <c r="K4308" s="1">
        <v>26.72794440151927</v>
      </c>
      <c r="L4308" s="1">
        <v>25.871377675341542</v>
      </c>
      <c r="M4308" s="1">
        <v>4.0247907677964087E-2</v>
      </c>
      <c r="N4308" s="1">
        <v>2.2241273788910161</v>
      </c>
      <c r="O4308" s="1"/>
      <c r="P4308" s="1">
        <v>5.5666750074242524</v>
      </c>
      <c r="Q4308" s="1">
        <v>10.47671979529809</v>
      </c>
      <c r="R4308" s="1">
        <v>1.1589396282148301</v>
      </c>
      <c r="S4308" s="1">
        <v>0.37229378322793061</v>
      </c>
      <c r="T4308" s="1">
        <v>3.7363851151801719</v>
      </c>
    </row>
    <row r="4309" spans="1:20" x14ac:dyDescent="0.3">
      <c r="A4309" s="25">
        <v>42880</v>
      </c>
      <c r="B4309" s="1">
        <v>3.490746213661903</v>
      </c>
      <c r="C4309" s="1">
        <v>0.44166005822146198</v>
      </c>
      <c r="D4309" s="1">
        <v>0.99429518622623103</v>
      </c>
      <c r="E4309" s="1">
        <v>2.1532825491347531</v>
      </c>
      <c r="F4309" s="1">
        <v>15.085748953332271</v>
      </c>
      <c r="G4309" s="1">
        <v>22.3475500682808</v>
      </c>
      <c r="H4309" s="1">
        <v>1.5473595232373829</v>
      </c>
      <c r="I4309" s="1">
        <v>6.7946932175270351</v>
      </c>
      <c r="J4309" s="1">
        <v>0.88975385399299411</v>
      </c>
      <c r="K4309" s="1">
        <v>26.428862146448662</v>
      </c>
      <c r="L4309" s="1">
        <v>25.583623055847472</v>
      </c>
      <c r="M4309" s="1">
        <v>4.0740321484483442E-2</v>
      </c>
      <c r="N4309" s="1">
        <v>2.203370478854378</v>
      </c>
      <c r="O4309" s="1"/>
      <c r="P4309" s="1">
        <v>5.6746427721629704</v>
      </c>
      <c r="Q4309" s="1">
        <v>10.33645475170781</v>
      </c>
      <c r="R4309" s="1">
        <v>1.1644075874823481</v>
      </c>
      <c r="S4309" s="1">
        <v>0.37229378322793061</v>
      </c>
      <c r="T4309" s="1">
        <v>3.7345540460720801</v>
      </c>
    </row>
    <row r="4310" spans="1:20" x14ac:dyDescent="0.3">
      <c r="A4310" s="25">
        <v>42881</v>
      </c>
      <c r="B4310" s="1">
        <v>3.525617055291081</v>
      </c>
      <c r="C4310" s="1">
        <v>0.44848910571952733</v>
      </c>
      <c r="D4310" s="1">
        <v>1.014534930969712</v>
      </c>
      <c r="E4310" s="1">
        <v>2.2151816444151118</v>
      </c>
      <c r="F4310" s="1">
        <v>15.1643946911892</v>
      </c>
      <c r="G4310" s="1">
        <v>22.374883989915482</v>
      </c>
      <c r="H4310" s="1">
        <v>1.5624474405809261</v>
      </c>
      <c r="I4310" s="1">
        <v>6.7382345716722121</v>
      </c>
      <c r="J4310" s="1">
        <v>0.90504040671647978</v>
      </c>
      <c r="K4310" s="1">
        <v>26.930367820146461</v>
      </c>
      <c r="L4310" s="1">
        <v>26.29218408890695</v>
      </c>
      <c r="M4310" s="1">
        <v>4.1353932709906657E-2</v>
      </c>
      <c r="N4310" s="1">
        <v>2.2099044664010519</v>
      </c>
      <c r="O4310" s="1"/>
      <c r="P4310" s="1">
        <v>5.6577293647452391</v>
      </c>
      <c r="Q4310" s="1">
        <v>10.53426442864887</v>
      </c>
      <c r="R4310" s="1">
        <v>1.1702719627987379</v>
      </c>
      <c r="S4310" s="1">
        <v>0.37229378322793061</v>
      </c>
      <c r="T4310" s="1">
        <v>3.7852923803898602</v>
      </c>
    </row>
    <row r="4311" spans="1:20" x14ac:dyDescent="0.3">
      <c r="A4311" s="25">
        <v>42884</v>
      </c>
      <c r="B4311" s="1">
        <v>3.5086414672731139</v>
      </c>
      <c r="C4311" s="1">
        <v>0.44965054882601169</v>
      </c>
      <c r="D4311" s="1">
        <v>1.015235869919799</v>
      </c>
      <c r="E4311" s="1">
        <v>2.1952061430618799</v>
      </c>
      <c r="F4311" s="1">
        <v>15.352496593402581</v>
      </c>
      <c r="G4311" s="1">
        <v>22.19328372788873</v>
      </c>
      <c r="H4311" s="1">
        <v>1.5441343195635571</v>
      </c>
      <c r="I4311" s="1">
        <v>6.8824133925257147</v>
      </c>
      <c r="J4311" s="1">
        <v>0.89666313972741385</v>
      </c>
      <c r="K4311" s="1">
        <v>26.69800871064545</v>
      </c>
      <c r="L4311" s="1">
        <v>26.100043519809059</v>
      </c>
      <c r="M4311" s="1">
        <v>4.0968605410333273E-2</v>
      </c>
      <c r="N4311" s="1">
        <v>2.1918037646424251</v>
      </c>
      <c r="O4311" s="1"/>
      <c r="P4311" s="1">
        <v>5.5847954759101519</v>
      </c>
      <c r="Q4311" s="1">
        <v>10.390402845271931</v>
      </c>
      <c r="R4311" s="1">
        <v>1.17068678520676</v>
      </c>
      <c r="S4311" s="1">
        <v>0.37229378322793061</v>
      </c>
      <c r="T4311" s="1">
        <v>3.7660956881276029</v>
      </c>
    </row>
    <row r="4312" spans="1:20" x14ac:dyDescent="0.3">
      <c r="A4312" s="25">
        <v>42885</v>
      </c>
      <c r="B4312" s="1">
        <v>3.527243487721643</v>
      </c>
      <c r="C4312" s="1">
        <v>0.44618798372837642</v>
      </c>
      <c r="D4312" s="1">
        <v>1.0079634630358869</v>
      </c>
      <c r="E4312" s="1">
        <v>2.212083216918749</v>
      </c>
      <c r="F4312" s="1">
        <v>15.59896432534328</v>
      </c>
      <c r="G4312" s="1">
        <v>21.948227426069518</v>
      </c>
      <c r="H4312" s="1">
        <v>1.539923833492121</v>
      </c>
      <c r="I4312" s="1">
        <v>6.8321371863208382</v>
      </c>
      <c r="J4312" s="1">
        <v>0.89571784972730095</v>
      </c>
      <c r="K4312" s="1">
        <v>26.847130352452229</v>
      </c>
      <c r="L4312" s="1">
        <v>26.346098293467421</v>
      </c>
      <c r="M4312" s="1">
        <v>4.1268126073860982E-2</v>
      </c>
      <c r="N4312" s="1">
        <v>2.1700494655569509</v>
      </c>
      <c r="O4312" s="1"/>
      <c r="P4312" s="1">
        <v>5.7288697378943469</v>
      </c>
      <c r="Q4312" s="1">
        <v>10.462333637075959</v>
      </c>
      <c r="R4312" s="1">
        <v>1.1763562050694241</v>
      </c>
      <c r="S4312" s="1">
        <v>0.37229378322793061</v>
      </c>
      <c r="T4312" s="1">
        <v>3.7780271707029129</v>
      </c>
    </row>
    <row r="4313" spans="1:20" x14ac:dyDescent="0.3">
      <c r="A4313" s="25">
        <v>42886</v>
      </c>
      <c r="B4313" s="1">
        <v>3.4979463501976271</v>
      </c>
      <c r="C4313" s="1">
        <v>0.43204702255240113</v>
      </c>
      <c r="D4313" s="1">
        <v>1.0011662486843811</v>
      </c>
      <c r="E4313" s="1">
        <v>2.1782927897880082</v>
      </c>
      <c r="F4313" s="1">
        <v>14.883429401840541</v>
      </c>
      <c r="G4313" s="1">
        <v>21.813669032898929</v>
      </c>
      <c r="H4313" s="1">
        <v>1.512989059860707</v>
      </c>
      <c r="I4313" s="1">
        <v>6.7138886541948333</v>
      </c>
      <c r="J4313" s="1">
        <v>0.88370128431610706</v>
      </c>
      <c r="K4313" s="1">
        <v>26.251426929477599</v>
      </c>
      <c r="L4313" s="1">
        <v>25.92796445958243</v>
      </c>
      <c r="M4313" s="1">
        <v>4.1371490884061779E-2</v>
      </c>
      <c r="N4313" s="1">
        <v>2.1116039336365588</v>
      </c>
      <c r="O4313" s="1"/>
      <c r="P4313" s="1">
        <v>5.5381473971089976</v>
      </c>
      <c r="Q4313" s="1">
        <v>10.42996478084504</v>
      </c>
      <c r="R4313" s="1">
        <v>1.14926917435684</v>
      </c>
      <c r="S4313" s="1">
        <v>0.37229378322793061</v>
      </c>
      <c r="T4313" s="1">
        <v>3.704134672179582</v>
      </c>
    </row>
    <row r="4314" spans="1:20" x14ac:dyDescent="0.3">
      <c r="A4314" s="25">
        <v>42887</v>
      </c>
      <c r="B4314" s="1">
        <v>3.4547644352096181</v>
      </c>
      <c r="C4314" s="1">
        <v>0.4328228994015571</v>
      </c>
      <c r="D4314" s="1">
        <v>0.99235449557644662</v>
      </c>
      <c r="E4314" s="1">
        <v>2.1763560511350448</v>
      </c>
      <c r="F4314" s="1">
        <v>14.629323337225861</v>
      </c>
      <c r="G4314" s="1">
        <v>21.57157366477383</v>
      </c>
      <c r="H4314" s="1">
        <v>1.4971545529918091</v>
      </c>
      <c r="I4314" s="1">
        <v>6.7909905620808653</v>
      </c>
      <c r="J4314" s="1">
        <v>0.87341210154309734</v>
      </c>
      <c r="K4314" s="1">
        <v>26.18838910297621</v>
      </c>
      <c r="L4314" s="1">
        <v>25.68099751039971</v>
      </c>
      <c r="M4314" s="1">
        <v>4.1186062290487158E-2</v>
      </c>
      <c r="N4314" s="1">
        <v>2.1122451931371229</v>
      </c>
      <c r="O4314" s="1"/>
      <c r="P4314" s="1">
        <v>5.552708664707521</v>
      </c>
      <c r="Q4314" s="1">
        <v>10.591809061768521</v>
      </c>
      <c r="R4314" s="1">
        <v>1.156044330256258</v>
      </c>
      <c r="S4314" s="1">
        <v>0.37229378322793061</v>
      </c>
      <c r="T4314" s="1">
        <v>3.6791494388659371</v>
      </c>
    </row>
    <row r="4315" spans="1:20" x14ac:dyDescent="0.3">
      <c r="A4315" s="25">
        <v>42888</v>
      </c>
      <c r="B4315" s="1">
        <v>3.4779604748071429</v>
      </c>
      <c r="C4315" s="1">
        <v>0.43812574864036252</v>
      </c>
      <c r="D4315" s="1">
        <v>0.98670432807850883</v>
      </c>
      <c r="E4315" s="1">
        <v>2.1900745202488601</v>
      </c>
      <c r="F4315" s="1">
        <v>14.675710990561839</v>
      </c>
      <c r="G4315" s="1">
        <v>21.477763060484069</v>
      </c>
      <c r="H4315" s="1">
        <v>1.4746866627116899</v>
      </c>
      <c r="I4315" s="1">
        <v>6.7949968054199337</v>
      </c>
      <c r="J4315" s="1">
        <v>0.88207593264452888</v>
      </c>
      <c r="K4315" s="1">
        <v>26.467536522120369</v>
      </c>
      <c r="L4315" s="1">
        <v>25.6681095062137</v>
      </c>
      <c r="M4315" s="1">
        <v>4.1309130086335057E-2</v>
      </c>
      <c r="N4315" s="1">
        <v>2.1435858074166489</v>
      </c>
      <c r="O4315" s="1"/>
      <c r="P4315" s="1">
        <v>5.5795725717860938</v>
      </c>
      <c r="Q4315" s="1">
        <v>10.46593017663149</v>
      </c>
      <c r="R4315" s="1">
        <v>1.1593926364805109</v>
      </c>
      <c r="S4315" s="1">
        <v>0.37229378322793061</v>
      </c>
      <c r="T4315" s="1">
        <v>3.6922622563496938</v>
      </c>
    </row>
    <row r="4316" spans="1:20" x14ac:dyDescent="0.3">
      <c r="A4316" s="25">
        <v>42891</v>
      </c>
      <c r="B4316" s="1">
        <v>3.4785975539264391</v>
      </c>
      <c r="C4316" s="1">
        <v>0.42866007615066959</v>
      </c>
      <c r="D4316" s="1">
        <v>0.9910400215190952</v>
      </c>
      <c r="E4316" s="1">
        <v>2.191061476359367</v>
      </c>
      <c r="F4316" s="1">
        <v>14.469767600038191</v>
      </c>
      <c r="G4316" s="1">
        <v>21.718886183490401</v>
      </c>
      <c r="H4316" s="1">
        <v>1.415760949557247</v>
      </c>
      <c r="I4316" s="1">
        <v>6.9690681460463084</v>
      </c>
      <c r="J4316" s="1">
        <v>0.86250703620995095</v>
      </c>
      <c r="K4316" s="1">
        <v>26.386759599441081</v>
      </c>
      <c r="L4316" s="1">
        <v>25.61920663216134</v>
      </c>
      <c r="M4316" s="1">
        <v>4.1330543250695233E-2</v>
      </c>
      <c r="N4316" s="1">
        <v>2.1634996474262178</v>
      </c>
      <c r="O4316" s="1"/>
      <c r="P4316" s="1">
        <v>5.5353845953448584</v>
      </c>
      <c r="Q4316" s="1">
        <v>10.50549211197348</v>
      </c>
      <c r="R4316" s="1">
        <v>1.1610019816360659</v>
      </c>
      <c r="S4316" s="1">
        <v>0.37229378322793061</v>
      </c>
      <c r="T4316" s="1">
        <v>3.688718251624354</v>
      </c>
    </row>
    <row r="4317" spans="1:20" x14ac:dyDescent="0.3">
      <c r="A4317" s="25">
        <v>42892</v>
      </c>
      <c r="B4317" s="1">
        <v>3.5017895337025</v>
      </c>
      <c r="C4317" s="1">
        <v>0.43946062945480319</v>
      </c>
      <c r="D4317" s="1">
        <v>1.0230121273992869</v>
      </c>
      <c r="E4317" s="1">
        <v>2.2150924144226209</v>
      </c>
      <c r="F4317" s="1">
        <v>14.5230373813011</v>
      </c>
      <c r="G4317" s="1">
        <v>22.066725960579081</v>
      </c>
      <c r="H4317" s="1">
        <v>1.454980445288844</v>
      </c>
      <c r="I4317" s="1">
        <v>6.8282210774773811</v>
      </c>
      <c r="J4317" s="1">
        <v>0.86624337844866972</v>
      </c>
      <c r="K4317" s="1">
        <v>26.305682968079989</v>
      </c>
      <c r="L4317" s="1">
        <v>26.0291265285957</v>
      </c>
      <c r="M4317" s="1">
        <v>4.1166086138255287E-2</v>
      </c>
      <c r="N4317" s="1">
        <v>2.168879281448854</v>
      </c>
      <c r="O4317" s="1"/>
      <c r="P4317" s="1">
        <v>5.4793944373257037</v>
      </c>
      <c r="Q4317" s="1">
        <v>10.724881026247729</v>
      </c>
      <c r="R4317" s="1">
        <v>1.165891204734756</v>
      </c>
      <c r="S4317" s="1">
        <v>0.37229378322793061</v>
      </c>
      <c r="T4317" s="1">
        <v>3.7184878913172081</v>
      </c>
    </row>
    <row r="4318" spans="1:20" x14ac:dyDescent="0.3">
      <c r="A4318" s="25">
        <v>42893</v>
      </c>
      <c r="B4318" s="1">
        <v>3.4979501759795228</v>
      </c>
      <c r="C4318" s="1">
        <v>0.44214980022374201</v>
      </c>
      <c r="D4318" s="1">
        <v>1.037985858707835</v>
      </c>
      <c r="E4318" s="1">
        <v>2.238706925546718</v>
      </c>
      <c r="F4318" s="1">
        <v>14.441333455024701</v>
      </c>
      <c r="G4318" s="1">
        <v>21.806803828990901</v>
      </c>
      <c r="H4318" s="1">
        <v>1.5085280608561189</v>
      </c>
      <c r="I4318" s="1">
        <v>6.7664628939948868</v>
      </c>
      <c r="J4318" s="1">
        <v>0.88659518368557533</v>
      </c>
      <c r="K4318" s="1">
        <v>26.47075575343047</v>
      </c>
      <c r="L4318" s="1">
        <v>26.44032602495367</v>
      </c>
      <c r="M4318" s="1">
        <v>4.1367475405713477E-2</v>
      </c>
      <c r="N4318" s="1">
        <v>2.1389246262771908</v>
      </c>
      <c r="O4318" s="1"/>
      <c r="P4318" s="1">
        <v>5.5223688206279009</v>
      </c>
      <c r="Q4318" s="1">
        <v>10.688915630461279</v>
      </c>
      <c r="R4318" s="1">
        <v>1.181961193305459</v>
      </c>
      <c r="S4318" s="1">
        <v>0.37229378322793061</v>
      </c>
      <c r="T4318" s="1">
        <v>3.73124630832843</v>
      </c>
    </row>
    <row r="4319" spans="1:20" x14ac:dyDescent="0.3">
      <c r="A4319" s="25">
        <v>42894</v>
      </c>
      <c r="B4319" s="1">
        <v>3.4380128129956602</v>
      </c>
      <c r="C4319" s="1">
        <v>0.43883496024320401</v>
      </c>
      <c r="D4319" s="1">
        <v>1.0260894364425419</v>
      </c>
      <c r="E4319" s="1">
        <v>2.2219423181618989</v>
      </c>
      <c r="F4319" s="1">
        <v>14.746393863256509</v>
      </c>
      <c r="G4319" s="1">
        <v>21.404519711188509</v>
      </c>
      <c r="H4319" s="1">
        <v>1.492389987358669</v>
      </c>
      <c r="I4319" s="1">
        <v>6.7683206879713396</v>
      </c>
      <c r="J4319" s="1">
        <v>0.87251831254996026</v>
      </c>
      <c r="K4319" s="1">
        <v>26.4312249250261</v>
      </c>
      <c r="L4319" s="1">
        <v>26.087887255642279</v>
      </c>
      <c r="M4319" s="1">
        <v>4.1096189943006428E-2</v>
      </c>
      <c r="N4319" s="1">
        <v>2.1339446547071481</v>
      </c>
      <c r="O4319" s="1"/>
      <c r="P4319" s="1">
        <v>5.4820030392725254</v>
      </c>
      <c r="Q4319" s="1">
        <v>10.688915630461279</v>
      </c>
      <c r="R4319" s="1">
        <v>1.1735206563129881</v>
      </c>
      <c r="S4319" s="1">
        <v>0.37229378322793061</v>
      </c>
      <c r="T4319" s="1">
        <v>3.7067336089781642</v>
      </c>
    </row>
    <row r="4320" spans="1:20" x14ac:dyDescent="0.3">
      <c r="A4320" s="25">
        <v>42895</v>
      </c>
      <c r="B4320" s="1">
        <v>3.433483523009579</v>
      </c>
      <c r="C4320" s="1">
        <v>0.43664556091720041</v>
      </c>
      <c r="D4320" s="1">
        <v>1.0260992274694649</v>
      </c>
      <c r="E4320" s="1">
        <v>2.203614706944184</v>
      </c>
      <c r="F4320" s="1">
        <v>14.87790582699421</v>
      </c>
      <c r="G4320" s="1">
        <v>21.002836055119829</v>
      </c>
      <c r="H4320" s="1">
        <v>1.4984787194514</v>
      </c>
      <c r="I4320" s="1">
        <v>6.5771762391538946</v>
      </c>
      <c r="J4320" s="1">
        <v>0.87982563691419302</v>
      </c>
      <c r="K4320" s="1">
        <v>26.29905162780182</v>
      </c>
      <c r="L4320" s="1">
        <v>25.617656786855871</v>
      </c>
      <c r="M4320" s="1">
        <v>4.0331343906417592E-2</v>
      </c>
      <c r="N4320" s="1">
        <v>2.1263735669924979</v>
      </c>
      <c r="O4320" s="1"/>
      <c r="P4320" s="1">
        <v>5.3782634526727513</v>
      </c>
      <c r="Q4320" s="1">
        <v>10.861549530282479</v>
      </c>
      <c r="R4320" s="1">
        <v>1.155279149312157</v>
      </c>
      <c r="S4320" s="1">
        <v>0.37229378322793061</v>
      </c>
      <c r="T4320" s="1">
        <v>3.6745422327229962</v>
      </c>
    </row>
    <row r="4321" spans="1:20" x14ac:dyDescent="0.3">
      <c r="A4321" s="25">
        <v>42898</v>
      </c>
      <c r="B4321" s="1">
        <v>3.411900007483502</v>
      </c>
      <c r="C4321" s="1">
        <v>0.4335217064022206</v>
      </c>
      <c r="D4321" s="1">
        <v>1.011737435500963</v>
      </c>
      <c r="E4321" s="1">
        <v>2.1663849868141432</v>
      </c>
      <c r="F4321" s="1">
        <v>14.59707300238645</v>
      </c>
      <c r="G4321" s="1">
        <v>20.843316646492742</v>
      </c>
      <c r="H4321" s="1">
        <v>1.497732512278187</v>
      </c>
      <c r="I4321" s="1">
        <v>6.6143817115030457</v>
      </c>
      <c r="J4321" s="1">
        <v>0.86136589653413209</v>
      </c>
      <c r="K4321" s="1">
        <v>26.170843872619699</v>
      </c>
      <c r="L4321" s="1">
        <v>25.38166640245872</v>
      </c>
      <c r="M4321" s="1">
        <v>4.0447788100213718E-2</v>
      </c>
      <c r="N4321" s="1">
        <v>2.1222084967563082</v>
      </c>
      <c r="O4321" s="1"/>
      <c r="P4321" s="1">
        <v>5.3841087639996648</v>
      </c>
      <c r="Q4321" s="1">
        <v>10.811197976273901</v>
      </c>
      <c r="R4321" s="1">
        <v>1.145497360008213</v>
      </c>
      <c r="S4321" s="1">
        <v>0.37229378322793061</v>
      </c>
      <c r="T4321" s="1">
        <v>3.6444181925576089</v>
      </c>
    </row>
    <row r="4322" spans="1:20" x14ac:dyDescent="0.3">
      <c r="A4322" s="25">
        <v>42899</v>
      </c>
      <c r="B4322" s="1">
        <v>3.4284988507850369</v>
      </c>
      <c r="C4322" s="1">
        <v>0.42972077962786792</v>
      </c>
      <c r="D4322" s="1">
        <v>1.015234674445324</v>
      </c>
      <c r="E4322" s="1">
        <v>2.1619005101632092</v>
      </c>
      <c r="F4322" s="1">
        <v>14.35329361815489</v>
      </c>
      <c r="G4322" s="1">
        <v>21.002070372953941</v>
      </c>
      <c r="H4322" s="1">
        <v>1.4809707196011559</v>
      </c>
      <c r="I4322" s="1">
        <v>6.7154565063407823</v>
      </c>
      <c r="J4322" s="1">
        <v>0.86819573408127704</v>
      </c>
      <c r="K4322" s="1">
        <v>26.298085336042629</v>
      </c>
      <c r="L4322" s="1">
        <v>25.49432121479062</v>
      </c>
      <c r="M4322" s="1">
        <v>4.0586984874975258E-2</v>
      </c>
      <c r="N4322" s="1">
        <v>2.1292354152811628</v>
      </c>
      <c r="O4322" s="1"/>
      <c r="P4322" s="1">
        <v>5.4056973383817573</v>
      </c>
      <c r="Q4322" s="1">
        <v>11.0054111134283</v>
      </c>
      <c r="R4322" s="1">
        <v>1.1535684517130149</v>
      </c>
      <c r="S4322" s="1">
        <v>0.37229378322793061</v>
      </c>
      <c r="T4322" s="1">
        <v>3.651978735971666</v>
      </c>
    </row>
    <row r="4323" spans="1:20" x14ac:dyDescent="0.3">
      <c r="A4323" s="25">
        <v>42900</v>
      </c>
      <c r="B4323" s="1">
        <v>3.4469355441973102</v>
      </c>
      <c r="C4323" s="1">
        <v>0.4317386348602002</v>
      </c>
      <c r="D4323" s="1">
        <v>1.02633889162194</v>
      </c>
      <c r="E4323" s="1">
        <v>2.151056976159754</v>
      </c>
      <c r="F4323" s="1">
        <v>14.20948900211981</v>
      </c>
      <c r="G4323" s="1">
        <v>20.76994980185663</v>
      </c>
      <c r="H4323" s="1">
        <v>1.4924136476471059</v>
      </c>
      <c r="I4323" s="1">
        <v>6.7091710547088699</v>
      </c>
      <c r="J4323" s="1">
        <v>0.8811492521691251</v>
      </c>
      <c r="K4323" s="1">
        <v>26.562299247250142</v>
      </c>
      <c r="L4323" s="1">
        <v>25.970767019563109</v>
      </c>
      <c r="M4323" s="1">
        <v>4.0431286130675349E-2</v>
      </c>
      <c r="N4323" s="1">
        <v>2.084497155205284</v>
      </c>
      <c r="O4323" s="1"/>
      <c r="P4323" s="1">
        <v>5.3992582357267889</v>
      </c>
      <c r="Q4323" s="1">
        <v>11.05216612811248</v>
      </c>
      <c r="R4323" s="1">
        <v>1.171846357256831</v>
      </c>
      <c r="S4323" s="1">
        <v>0.37229378322793061</v>
      </c>
      <c r="T4323" s="1">
        <v>3.6575310100413652</v>
      </c>
    </row>
    <row r="4324" spans="1:20" x14ac:dyDescent="0.3">
      <c r="A4324" s="25">
        <v>42902</v>
      </c>
      <c r="B4324" s="1">
        <v>3.48002094695453</v>
      </c>
      <c r="C4324" s="1">
        <v>0.43055235793152657</v>
      </c>
      <c r="D4324" s="1">
        <v>1.0344589414465351</v>
      </c>
      <c r="E4324" s="1">
        <v>2.1376424494919868</v>
      </c>
      <c r="F4324" s="1">
        <v>14.038644562207629</v>
      </c>
      <c r="G4324" s="1">
        <v>20.424033239705761</v>
      </c>
      <c r="H4324" s="1">
        <v>1.484354889180985</v>
      </c>
      <c r="I4324" s="1">
        <v>6.7577035405677028</v>
      </c>
      <c r="J4324" s="1">
        <v>0.88095942312765851</v>
      </c>
      <c r="K4324" s="1">
        <v>26.742219908486319</v>
      </c>
      <c r="L4324" s="1">
        <v>25.819988118042708</v>
      </c>
      <c r="M4324" s="1">
        <v>4.0590680091215588E-2</v>
      </c>
      <c r="N4324" s="1">
        <v>2.0609404266345468</v>
      </c>
      <c r="O4324" s="1"/>
      <c r="P4324" s="1">
        <v>5.3119352924870764</v>
      </c>
      <c r="Q4324" s="1">
        <v>11.50892665466977</v>
      </c>
      <c r="R4324" s="1">
        <v>1.1825226783474641</v>
      </c>
      <c r="S4324" s="1">
        <v>0.37229378322793061</v>
      </c>
      <c r="T4324" s="1">
        <v>3.6400472533963559</v>
      </c>
    </row>
    <row r="4325" spans="1:20" x14ac:dyDescent="0.3">
      <c r="A4325" s="25">
        <v>42905</v>
      </c>
      <c r="B4325" s="1">
        <v>3.467181222563696</v>
      </c>
      <c r="C4325" s="1">
        <v>0.42815745102545599</v>
      </c>
      <c r="D4325" s="1">
        <v>1.045770112868889</v>
      </c>
      <c r="E4325" s="1">
        <v>2.1522782058217209</v>
      </c>
      <c r="F4325" s="1">
        <v>14.35081835697795</v>
      </c>
      <c r="G4325" s="1">
        <v>20.499598031929491</v>
      </c>
      <c r="H4325" s="1">
        <v>1.49866148002582</v>
      </c>
      <c r="I4325" s="1">
        <v>6.6932127362404019</v>
      </c>
      <c r="J4325" s="1">
        <v>0.89792263254240423</v>
      </c>
      <c r="K4325" s="1">
        <v>27.022036547315839</v>
      </c>
      <c r="L4325" s="1">
        <v>25.891956108758912</v>
      </c>
      <c r="M4325" s="1">
        <v>4.0647508743754272E-2</v>
      </c>
      <c r="N4325" s="1">
        <v>2.0608693893361698</v>
      </c>
      <c r="O4325" s="1"/>
      <c r="P4325" s="1">
        <v>5.4680118205223858</v>
      </c>
      <c r="Q4325" s="1">
        <v>11.239186186155811</v>
      </c>
      <c r="R4325" s="1">
        <v>1.19719154189597</v>
      </c>
      <c r="S4325" s="1">
        <v>0.37229378322793061</v>
      </c>
      <c r="T4325" s="1">
        <v>3.6629651506202192</v>
      </c>
    </row>
    <row r="4326" spans="1:20" x14ac:dyDescent="0.3">
      <c r="A4326" s="25">
        <v>42906</v>
      </c>
      <c r="B4326" s="1">
        <v>3.4248708941435781</v>
      </c>
      <c r="C4326" s="1">
        <v>0.41953758839688771</v>
      </c>
      <c r="D4326" s="1">
        <v>1.013853707538336</v>
      </c>
      <c r="E4326" s="1">
        <v>2.0962860436761508</v>
      </c>
      <c r="F4326" s="1">
        <v>13.96498867321149</v>
      </c>
      <c r="G4326" s="1">
        <v>20.54202281660513</v>
      </c>
      <c r="H4326" s="1">
        <v>1.4304749832965209</v>
      </c>
      <c r="I4326" s="1">
        <v>6.618938510063054</v>
      </c>
      <c r="J4326" s="1">
        <v>0.87129502634441613</v>
      </c>
      <c r="K4326" s="1">
        <v>26.42855863614777</v>
      </c>
      <c r="L4326" s="1">
        <v>25.27070391181935</v>
      </c>
      <c r="M4326" s="1">
        <v>4.0247326529260483E-2</v>
      </c>
      <c r="N4326" s="1">
        <v>2.0082057062819501</v>
      </c>
      <c r="O4326" s="1"/>
      <c r="P4326" s="1">
        <v>5.3784921064203797</v>
      </c>
      <c r="Q4326" s="1">
        <v>11.08813152389893</v>
      </c>
      <c r="R4326" s="1">
        <v>1.1961072009273399</v>
      </c>
      <c r="S4326" s="1">
        <v>0.37229378322793061</v>
      </c>
      <c r="T4326" s="1">
        <v>3.589249852333154</v>
      </c>
    </row>
    <row r="4327" spans="1:20" x14ac:dyDescent="0.3">
      <c r="A4327" s="25">
        <v>42907</v>
      </c>
      <c r="B4327" s="1">
        <v>3.417652835299501</v>
      </c>
      <c r="C4327" s="1">
        <v>0.41463956091204068</v>
      </c>
      <c r="D4327" s="1">
        <v>1.0211045986676179</v>
      </c>
      <c r="E4327" s="1">
        <v>2.0752070234096802</v>
      </c>
      <c r="F4327" s="1">
        <v>14.39281239293431</v>
      </c>
      <c r="G4327" s="1">
        <v>20.667760387231201</v>
      </c>
      <c r="H4327" s="1">
        <v>1.3691645235711649</v>
      </c>
      <c r="I4327" s="1">
        <v>6.5316982912666113</v>
      </c>
      <c r="J4327" s="1">
        <v>0.87735443473618835</v>
      </c>
      <c r="K4327" s="1">
        <v>26.620218742772291</v>
      </c>
      <c r="L4327" s="1">
        <v>25.215918795494961</v>
      </c>
      <c r="M4327" s="1">
        <v>3.9917824195129611E-2</v>
      </c>
      <c r="N4327" s="1">
        <v>1.978434669756991</v>
      </c>
      <c r="O4327" s="1"/>
      <c r="P4327" s="1">
        <v>5.3340975932535084</v>
      </c>
      <c r="Q4327" s="1">
        <v>11.14927269657411</v>
      </c>
      <c r="R4327" s="1">
        <v>1.1741960040311981</v>
      </c>
      <c r="S4327" s="1">
        <v>0.37229378322793061</v>
      </c>
      <c r="T4327" s="1">
        <v>3.5889545186060419</v>
      </c>
    </row>
    <row r="4328" spans="1:20" x14ac:dyDescent="0.3">
      <c r="A4328" s="25">
        <v>42908</v>
      </c>
      <c r="B4328" s="1">
        <v>3.4917230362922629</v>
      </c>
      <c r="C4328" s="1">
        <v>0.41316185927026777</v>
      </c>
      <c r="D4328" s="1">
        <v>1.006524879618506</v>
      </c>
      <c r="E4328" s="1">
        <v>2.0871791455955919</v>
      </c>
      <c r="F4328" s="1">
        <v>14.66019552884431</v>
      </c>
      <c r="G4328" s="1">
        <v>20.62257974845793</v>
      </c>
      <c r="H4328" s="1">
        <v>1.4040141205800321</v>
      </c>
      <c r="I4328" s="1">
        <v>6.5280898479393468</v>
      </c>
      <c r="J4328" s="1">
        <v>0.88339679242846936</v>
      </c>
      <c r="K4328" s="1">
        <v>26.660645929964399</v>
      </c>
      <c r="L4328" s="1">
        <v>25.360518911358781</v>
      </c>
      <c r="M4328" s="1">
        <v>4.0316888959156152E-2</v>
      </c>
      <c r="N4328" s="1">
        <v>2.021947036397076</v>
      </c>
      <c r="O4328" s="1"/>
      <c r="P4328" s="1">
        <v>5.3573938965409207</v>
      </c>
      <c r="Q4328" s="1">
        <v>11.14927269657411</v>
      </c>
      <c r="R4328" s="1">
        <v>1.1759565223388799</v>
      </c>
      <c r="S4328" s="1">
        <v>0.37229378322793061</v>
      </c>
      <c r="T4328" s="1">
        <v>3.6191376255168519</v>
      </c>
    </row>
    <row r="4329" spans="1:20" x14ac:dyDescent="0.3">
      <c r="A4329" s="25">
        <v>42909</v>
      </c>
      <c r="B4329" s="1">
        <v>3.447395951462394</v>
      </c>
      <c r="C4329" s="1">
        <v>0.41640808402770269</v>
      </c>
      <c r="D4329" s="1">
        <v>1.0016181765388521</v>
      </c>
      <c r="E4329" s="1">
        <v>2.0864776238959011</v>
      </c>
      <c r="F4329" s="1">
        <v>14.79280252784689</v>
      </c>
      <c r="G4329" s="1">
        <v>20.602080185201871</v>
      </c>
      <c r="H4329" s="1">
        <v>1.443177274557319</v>
      </c>
      <c r="I4329" s="1">
        <v>6.3679250727246686</v>
      </c>
      <c r="J4329" s="1">
        <v>0.88237840758296049</v>
      </c>
      <c r="K4329" s="1">
        <v>26.567879241628258</v>
      </c>
      <c r="L4329" s="1">
        <v>25.174450508370811</v>
      </c>
      <c r="M4329" s="1">
        <v>4.0407743004714093E-2</v>
      </c>
      <c r="N4329" s="1">
        <v>2.00508230530503</v>
      </c>
      <c r="O4329" s="1"/>
      <c r="P4329" s="1">
        <v>5.3383624918056567</v>
      </c>
      <c r="Q4329" s="1">
        <v>11.12769345924092</v>
      </c>
      <c r="R4329" s="1">
        <v>1.1736652354294561</v>
      </c>
      <c r="S4329" s="1">
        <v>0.37229378322793061</v>
      </c>
      <c r="T4329" s="1">
        <v>3.608210277613721</v>
      </c>
    </row>
    <row r="4330" spans="1:20" x14ac:dyDescent="0.3">
      <c r="A4330" s="25">
        <v>42912</v>
      </c>
      <c r="B4330" s="1">
        <v>3.4951933715929711</v>
      </c>
      <c r="C4330" s="1">
        <v>0.42703322813837907</v>
      </c>
      <c r="D4330" s="1">
        <v>1.0103730437718159</v>
      </c>
      <c r="E4330" s="1">
        <v>2.111264695374901</v>
      </c>
      <c r="F4330" s="1">
        <v>15.013403611272709</v>
      </c>
      <c r="G4330" s="1">
        <v>20.71955824818173</v>
      </c>
      <c r="H4330" s="1">
        <v>1.4215815756771351</v>
      </c>
      <c r="I4330" s="1">
        <v>6.4076402996322859</v>
      </c>
      <c r="J4330" s="1">
        <v>0.890447296471786</v>
      </c>
      <c r="K4330" s="1">
        <v>27.097892887431851</v>
      </c>
      <c r="L4330" s="1">
        <v>26.118825248373639</v>
      </c>
      <c r="M4330" s="1">
        <v>4.0610501018474618E-2</v>
      </c>
      <c r="N4330" s="1">
        <v>2.0443932098694519</v>
      </c>
      <c r="O4330" s="1"/>
      <c r="P4330" s="1">
        <v>5.3032477948455652</v>
      </c>
      <c r="Q4330" s="1">
        <v>11.19962425081382</v>
      </c>
      <c r="R4330" s="1">
        <v>1.1745241213866819</v>
      </c>
      <c r="S4330" s="1">
        <v>0.37229378322793061</v>
      </c>
      <c r="T4330" s="1">
        <v>3.673242764323704</v>
      </c>
    </row>
    <row r="4331" spans="1:20" x14ac:dyDescent="0.3">
      <c r="A4331" s="25">
        <v>42913</v>
      </c>
      <c r="B4331" s="1">
        <v>3.4708864721849468</v>
      </c>
      <c r="C4331" s="1">
        <v>0.42705829849468052</v>
      </c>
      <c r="D4331" s="1">
        <v>1.007034046758237</v>
      </c>
      <c r="E4331" s="1">
        <v>2.0819907148919019</v>
      </c>
      <c r="F4331" s="1">
        <v>15.255960285624161</v>
      </c>
      <c r="G4331" s="1">
        <v>20.63012376074407</v>
      </c>
      <c r="H4331" s="1">
        <v>1.3751855456841999</v>
      </c>
      <c r="I4331" s="1">
        <v>6.2863228714288759</v>
      </c>
      <c r="J4331" s="1">
        <v>0.8787264415588516</v>
      </c>
      <c r="K4331" s="1">
        <v>26.74508991833174</v>
      </c>
      <c r="L4331" s="1">
        <v>25.76904405309611</v>
      </c>
      <c r="M4331" s="1">
        <v>3.983115847328899E-2</v>
      </c>
      <c r="N4331" s="1">
        <v>2.039295234067374</v>
      </c>
      <c r="O4331" s="1"/>
      <c r="P4331" s="1">
        <v>5.1508927835203222</v>
      </c>
      <c r="Q4331" s="1">
        <v>10.958656098975251</v>
      </c>
      <c r="R4331" s="1">
        <v>1.1623884928994259</v>
      </c>
      <c r="S4331" s="1">
        <v>0.37229378322793061</v>
      </c>
      <c r="T4331" s="1">
        <v>3.6429415239220502</v>
      </c>
    </row>
    <row r="4332" spans="1:20" x14ac:dyDescent="0.3">
      <c r="A4332" s="25">
        <v>42914</v>
      </c>
      <c r="B4332" s="1">
        <v>3.5208499297326039</v>
      </c>
      <c r="C4332" s="1">
        <v>0.43066653040601649</v>
      </c>
      <c r="D4332" s="1">
        <v>0.99927937558629076</v>
      </c>
      <c r="E4332" s="1">
        <v>2.0893549310996891</v>
      </c>
      <c r="F4332" s="1">
        <v>15.67884560990891</v>
      </c>
      <c r="G4332" s="1">
        <v>20.568232657851329</v>
      </c>
      <c r="H4332" s="1">
        <v>1.436149457481559</v>
      </c>
      <c r="I4332" s="1">
        <v>6.2598778270516648</v>
      </c>
      <c r="J4332" s="1">
        <v>0.88506063736475749</v>
      </c>
      <c r="K4332" s="1">
        <v>26.896434356467871</v>
      </c>
      <c r="L4332" s="1">
        <v>25.876660174507489</v>
      </c>
      <c r="M4332" s="1">
        <v>3.9952820789629521E-2</v>
      </c>
      <c r="N4332" s="1">
        <v>2.0255592626046108</v>
      </c>
      <c r="O4332" s="1"/>
      <c r="P4332" s="1">
        <v>5.1479098179351652</v>
      </c>
      <c r="Q4332" s="1">
        <v>11.001814573872769</v>
      </c>
      <c r="R4332" s="1">
        <v>1.1531651553502289</v>
      </c>
      <c r="S4332" s="1">
        <v>0.37229378322793061</v>
      </c>
      <c r="T4332" s="1">
        <v>3.6631423508564871</v>
      </c>
    </row>
    <row r="4333" spans="1:20" x14ac:dyDescent="0.3">
      <c r="A4333" s="25">
        <v>42915</v>
      </c>
      <c r="B4333" s="1">
        <v>3.475408945572025</v>
      </c>
      <c r="C4333" s="1">
        <v>0.43967416927391828</v>
      </c>
      <c r="D4333" s="1">
        <v>0.98909830841206603</v>
      </c>
      <c r="E4333" s="1">
        <v>2.0838191447600982</v>
      </c>
      <c r="F4333" s="1">
        <v>15.69746478788937</v>
      </c>
      <c r="G4333" s="1">
        <v>20.55220026417274</v>
      </c>
      <c r="H4333" s="1">
        <v>1.4588058811258531</v>
      </c>
      <c r="I4333" s="1">
        <v>6.3200162372919761</v>
      </c>
      <c r="J4333" s="1">
        <v>0.88978855950655933</v>
      </c>
      <c r="K4333" s="1">
        <v>27.096345645800071</v>
      </c>
      <c r="L4333" s="1">
        <v>26.055239494639</v>
      </c>
      <c r="M4333" s="1">
        <v>3.9874113392273439E-2</v>
      </c>
      <c r="N4333" s="1">
        <v>2.0413189390555608</v>
      </c>
      <c r="O4333" s="1"/>
      <c r="P4333" s="1">
        <v>5.1645122772549623</v>
      </c>
      <c r="Q4333" s="1">
        <v>11.08093844455674</v>
      </c>
      <c r="R4333" s="1">
        <v>1.1493221546090351</v>
      </c>
      <c r="S4333" s="1">
        <v>0.37229378322793061</v>
      </c>
      <c r="T4333" s="1">
        <v>3.676196101594821</v>
      </c>
    </row>
    <row r="4334" spans="1:20" x14ac:dyDescent="0.3">
      <c r="A4334" s="25">
        <v>42916</v>
      </c>
      <c r="B4334" s="1">
        <v>3.505251553952105</v>
      </c>
      <c r="C4334" s="1">
        <v>0.4476663385705984</v>
      </c>
      <c r="D4334" s="1">
        <v>1.008837826124916</v>
      </c>
      <c r="E4334" s="1">
        <v>2.1127065280662598</v>
      </c>
      <c r="F4334" s="1">
        <v>15.7708246729359</v>
      </c>
      <c r="G4334" s="1">
        <v>20.731447585483629</v>
      </c>
      <c r="H4334" s="1">
        <v>1.4933574460012999</v>
      </c>
      <c r="I4334" s="1">
        <v>6.288372421331931</v>
      </c>
      <c r="J4334" s="1">
        <v>0.90942699132762395</v>
      </c>
      <c r="K4334" s="1">
        <v>27.342483609551191</v>
      </c>
      <c r="L4334" s="1">
        <v>26.349230250289679</v>
      </c>
      <c r="M4334" s="1">
        <v>3.9980674274053968E-2</v>
      </c>
      <c r="N4334" s="1">
        <v>2.0727730161302498</v>
      </c>
      <c r="O4334" s="1"/>
      <c r="P4334" s="1">
        <v>5.2051191822788034</v>
      </c>
      <c r="Q4334" s="1">
        <v>11.386644308857161</v>
      </c>
      <c r="R4334" s="1">
        <v>1.1487758329180029</v>
      </c>
      <c r="S4334" s="1">
        <v>0.37229378322793061</v>
      </c>
      <c r="T4334" s="1">
        <v>3.715239220318979</v>
      </c>
    </row>
    <row r="4335" spans="1:20" x14ac:dyDescent="0.3">
      <c r="A4335" s="25">
        <v>42919</v>
      </c>
      <c r="B4335" s="1">
        <v>3.5280033081399389</v>
      </c>
      <c r="C4335" s="1">
        <v>0.44299043299892049</v>
      </c>
      <c r="D4335" s="1">
        <v>1.013544385464946</v>
      </c>
      <c r="E4335" s="1">
        <v>2.1029031489699919</v>
      </c>
      <c r="F4335" s="1">
        <v>16.08442423338813</v>
      </c>
      <c r="G4335" s="1">
        <v>20.787110080022089</v>
      </c>
      <c r="H4335" s="1">
        <v>1.499502150006887</v>
      </c>
      <c r="I4335" s="1">
        <v>6.2729526616503017</v>
      </c>
      <c r="J4335" s="1">
        <v>0.91162691301177456</v>
      </c>
      <c r="K4335" s="1">
        <v>27.295198639696601</v>
      </c>
      <c r="L4335" s="1">
        <v>26.617105289488091</v>
      </c>
      <c r="M4335" s="1">
        <v>4.0430771622773469E-2</v>
      </c>
      <c r="N4335" s="1">
        <v>2.074512849803313</v>
      </c>
      <c r="O4335" s="1"/>
      <c r="P4335" s="1">
        <v>5.2613462983255834</v>
      </c>
      <c r="Q4335" s="1">
        <v>11.4621716399856</v>
      </c>
      <c r="R4335" s="1">
        <v>1.1721125142274751</v>
      </c>
      <c r="S4335" s="1">
        <v>0.37229378322793061</v>
      </c>
      <c r="T4335" s="1">
        <v>3.7376845835794641</v>
      </c>
    </row>
    <row r="4336" spans="1:20" x14ac:dyDescent="0.3">
      <c r="A4336" s="25">
        <v>42920</v>
      </c>
      <c r="B4336" s="1">
        <v>3.5209543328840378</v>
      </c>
      <c r="C4336" s="1">
        <v>0.44531767912214859</v>
      </c>
      <c r="D4336" s="1">
        <v>1.016767123723413</v>
      </c>
      <c r="E4336" s="1">
        <v>2.0991729879864041</v>
      </c>
      <c r="F4336" s="1">
        <v>16.053010685464969</v>
      </c>
      <c r="G4336" s="1">
        <v>20.703412077406249</v>
      </c>
      <c r="H4336" s="1">
        <v>1.509351154217526</v>
      </c>
      <c r="I4336" s="1">
        <v>6.2639784042184541</v>
      </c>
      <c r="J4336" s="1">
        <v>0.91294786145104123</v>
      </c>
      <c r="K4336" s="1">
        <v>27.215116241913069</v>
      </c>
      <c r="L4336" s="1">
        <v>26.59296474417815</v>
      </c>
      <c r="M4336" s="1">
        <v>4.0367126366463953E-2</v>
      </c>
      <c r="N4336" s="1">
        <v>2.0812085637571589</v>
      </c>
      <c r="O4336" s="1"/>
      <c r="P4336" s="1">
        <v>5.2819949353165896</v>
      </c>
      <c r="Q4336" s="1">
        <v>11.45497856087453</v>
      </c>
      <c r="R4336" s="1">
        <v>1.172944874095597</v>
      </c>
      <c r="S4336" s="1">
        <v>0.37229378322793061</v>
      </c>
      <c r="T4336" s="1">
        <v>3.7348493797991931</v>
      </c>
    </row>
    <row r="4337" spans="1:20" x14ac:dyDescent="0.3">
      <c r="A4337" s="25">
        <v>42921</v>
      </c>
      <c r="B4337" s="1">
        <v>3.5662214463620772</v>
      </c>
      <c r="C4337" s="1">
        <v>0.44442384754100422</v>
      </c>
      <c r="D4337" s="1">
        <v>1.0179845591596239</v>
      </c>
      <c r="E4337" s="1">
        <v>2.1183613884366999</v>
      </c>
      <c r="F4337" s="1">
        <v>15.81742251073929</v>
      </c>
      <c r="G4337" s="1">
        <v>20.639433145690489</v>
      </c>
      <c r="H4337" s="1">
        <v>1.5109813858043999</v>
      </c>
      <c r="I4337" s="1">
        <v>6.2721970485872216</v>
      </c>
      <c r="J4337" s="1">
        <v>0.91673479716105621</v>
      </c>
      <c r="K4337" s="1">
        <v>27.201653236896771</v>
      </c>
      <c r="L4337" s="1">
        <v>26.617492317584929</v>
      </c>
      <c r="M4337" s="1">
        <v>4.0672449952696421E-2</v>
      </c>
      <c r="N4337" s="1">
        <v>2.057025188075897</v>
      </c>
      <c r="O4337" s="1"/>
      <c r="P4337" s="1">
        <v>5.374087913088692</v>
      </c>
      <c r="Q4337" s="1">
        <v>11.47296125888332</v>
      </c>
      <c r="R4337" s="1">
        <v>1.188370563174012</v>
      </c>
      <c r="S4337" s="1">
        <v>0.37229378322793061</v>
      </c>
      <c r="T4337" s="1">
        <v>3.730301240401674</v>
      </c>
    </row>
    <row r="4338" spans="1:20" x14ac:dyDescent="0.3">
      <c r="A4338" s="25">
        <v>42922</v>
      </c>
      <c r="B4338" s="1">
        <v>3.6514752316770931</v>
      </c>
      <c r="C4338" s="1">
        <v>0.4365541152612864</v>
      </c>
      <c r="D4338" s="1">
        <v>0.99336696733801955</v>
      </c>
      <c r="E4338" s="1">
        <v>2.0924997443459761</v>
      </c>
      <c r="F4338" s="1">
        <v>15.875652398714481</v>
      </c>
      <c r="G4338" s="1">
        <v>20.109637603057969</v>
      </c>
      <c r="H4338" s="1">
        <v>1.4854362992259209</v>
      </c>
      <c r="I4338" s="1">
        <v>6.160493035973289</v>
      </c>
      <c r="J4338" s="1">
        <v>0.90971169881910596</v>
      </c>
      <c r="K4338" s="1">
        <v>26.884569169474741</v>
      </c>
      <c r="L4338" s="1">
        <v>26.253456065630608</v>
      </c>
      <c r="M4338" s="1">
        <v>3.9787413399911327E-2</v>
      </c>
      <c r="N4338" s="1">
        <v>2.039814468877458</v>
      </c>
      <c r="O4338" s="1"/>
      <c r="P4338" s="1">
        <v>5.2742762074945357</v>
      </c>
      <c r="Q4338" s="1">
        <v>11.401030467310409</v>
      </c>
      <c r="R4338" s="1">
        <v>1.1644895764359979</v>
      </c>
      <c r="S4338" s="1">
        <v>0.37229378322793061</v>
      </c>
      <c r="T4338" s="1">
        <v>3.689899586532801</v>
      </c>
    </row>
    <row r="4339" spans="1:20" x14ac:dyDescent="0.3">
      <c r="A4339" s="25">
        <v>42923</v>
      </c>
      <c r="B4339" s="1">
        <v>3.6416499477876378</v>
      </c>
      <c r="C4339" s="1">
        <v>0.43713889326051619</v>
      </c>
      <c r="D4339" s="1">
        <v>1.0045100152931341</v>
      </c>
      <c r="E4339" s="1">
        <v>2.1027664117149438</v>
      </c>
      <c r="F4339" s="1">
        <v>15.88384854333566</v>
      </c>
      <c r="G4339" s="1">
        <v>20.238612040429139</v>
      </c>
      <c r="H4339" s="1">
        <v>1.490326217972002</v>
      </c>
      <c r="I4339" s="1">
        <v>5.9900455010308304</v>
      </c>
      <c r="J4339" s="1">
        <v>0.9109681330941064</v>
      </c>
      <c r="K4339" s="1">
        <v>26.80520211895363</v>
      </c>
      <c r="L4339" s="1">
        <v>26.121070740220901</v>
      </c>
      <c r="M4339" s="1">
        <v>3.9930451927557238E-2</v>
      </c>
      <c r="N4339" s="1">
        <v>2.0102792618453731</v>
      </c>
      <c r="O4339" s="1"/>
      <c r="P4339" s="1">
        <v>5.3097056888900527</v>
      </c>
      <c r="Q4339" s="1">
        <v>11.32909967573751</v>
      </c>
      <c r="R4339" s="1">
        <v>1.1764447922581971</v>
      </c>
      <c r="S4339" s="1">
        <v>0.37229378322793061</v>
      </c>
      <c r="T4339" s="1">
        <v>3.6811577082102969</v>
      </c>
    </row>
    <row r="4340" spans="1:20" x14ac:dyDescent="0.3">
      <c r="A4340" s="25">
        <v>42926</v>
      </c>
      <c r="B4340" s="1">
        <v>3.6494092009079808</v>
      </c>
      <c r="C4340" s="1">
        <v>0.4389547464978667</v>
      </c>
      <c r="D4340" s="1">
        <v>1.020205419385861</v>
      </c>
      <c r="E4340" s="1">
        <v>2.1403793751505731</v>
      </c>
      <c r="F4340" s="1">
        <v>16.258806207073551</v>
      </c>
      <c r="G4340" s="1">
        <v>20.471103876668039</v>
      </c>
      <c r="H4340" s="1">
        <v>1.509725356392891</v>
      </c>
      <c r="I4340" s="1">
        <v>6.0948271182816374</v>
      </c>
      <c r="J4340" s="1">
        <v>0.91879358522352184</v>
      </c>
      <c r="K4340" s="1">
        <v>27.00950556740035</v>
      </c>
      <c r="L4340" s="1">
        <v>26.37926774533128</v>
      </c>
      <c r="M4340" s="1">
        <v>4.05788612741654E-2</v>
      </c>
      <c r="N4340" s="1">
        <v>2.0158444928693791</v>
      </c>
      <c r="O4340" s="1"/>
      <c r="P4340" s="1">
        <v>5.4175259322941862</v>
      </c>
      <c r="Q4340" s="1">
        <v>11.616822842029141</v>
      </c>
      <c r="R4340" s="1">
        <v>1.18297581728729</v>
      </c>
      <c r="S4340" s="1">
        <v>0.37229378322793061</v>
      </c>
      <c r="T4340" s="1">
        <v>3.7226816302421928</v>
      </c>
    </row>
    <row r="4341" spans="1:20" x14ac:dyDescent="0.3">
      <c r="A4341" s="25">
        <v>42927</v>
      </c>
      <c r="B4341" s="1">
        <v>3.650077913232562</v>
      </c>
      <c r="C4341" s="1">
        <v>0.44190229368733652</v>
      </c>
      <c r="D4341" s="1">
        <v>1.035081023013297</v>
      </c>
      <c r="E4341" s="1">
        <v>2.1496349909492989</v>
      </c>
      <c r="F4341" s="1">
        <v>16.463870223483799</v>
      </c>
      <c r="G4341" s="1">
        <v>20.65925697437979</v>
      </c>
      <c r="H4341" s="1">
        <v>1.5050513938978931</v>
      </c>
      <c r="I4341" s="1">
        <v>6.143376574626858</v>
      </c>
      <c r="J4341" s="1">
        <v>0.92884406094968519</v>
      </c>
      <c r="K4341" s="1">
        <v>27.293173013954139</v>
      </c>
      <c r="L4341" s="1">
        <v>26.891645452542001</v>
      </c>
      <c r="M4341" s="1">
        <v>4.0716414113377369E-2</v>
      </c>
      <c r="N4341" s="1">
        <v>2.0595782817574602</v>
      </c>
      <c r="O4341" s="1"/>
      <c r="P4341" s="1">
        <v>5.4880999733326918</v>
      </c>
      <c r="Q4341" s="1">
        <v>11.6348055398068</v>
      </c>
      <c r="R4341" s="1">
        <v>1.199423751266951</v>
      </c>
      <c r="S4341" s="1">
        <v>0.37229378322793061</v>
      </c>
      <c r="T4341" s="1">
        <v>3.7703484937980112</v>
      </c>
    </row>
    <row r="4342" spans="1:20" x14ac:dyDescent="0.3">
      <c r="A4342" s="25">
        <v>42928</v>
      </c>
      <c r="B4342" s="1">
        <v>3.698815864138175</v>
      </c>
      <c r="C4342" s="1">
        <v>0.45071511088352773</v>
      </c>
      <c r="D4342" s="1">
        <v>1.0706828659606309</v>
      </c>
      <c r="E4342" s="1">
        <v>2.1863130478542652</v>
      </c>
      <c r="F4342" s="1">
        <v>16.497759453199901</v>
      </c>
      <c r="G4342" s="1">
        <v>20.873715818229709</v>
      </c>
      <c r="H4342" s="1">
        <v>1.52187131388551</v>
      </c>
      <c r="I4342" s="1">
        <v>6.0461746302776627</v>
      </c>
      <c r="J4342" s="1">
        <v>0.94311406244615237</v>
      </c>
      <c r="K4342" s="1">
        <v>27.709876884679058</v>
      </c>
      <c r="L4342" s="1">
        <v>27.452815494212011</v>
      </c>
      <c r="M4342" s="1">
        <v>4.0782205439465397E-2</v>
      </c>
      <c r="N4342" s="1">
        <v>2.129756972150211</v>
      </c>
      <c r="O4342" s="1"/>
      <c r="P4342" s="1">
        <v>5.4534820064860581</v>
      </c>
      <c r="Q4342" s="1">
        <v>11.789456741850341</v>
      </c>
      <c r="R4342" s="1">
        <v>1.2232042092970581</v>
      </c>
      <c r="S4342" s="1">
        <v>0.37229378322793061</v>
      </c>
      <c r="T4342" s="1">
        <v>3.8295924394566061</v>
      </c>
    </row>
    <row r="4343" spans="1:20" x14ac:dyDescent="0.3">
      <c r="A4343" s="25">
        <v>42929</v>
      </c>
      <c r="B4343" s="1">
        <v>3.7074238824322889</v>
      </c>
      <c r="C4343" s="1">
        <v>0.45212009138708492</v>
      </c>
      <c r="D4343" s="1">
        <v>1.0875672700055981</v>
      </c>
      <c r="E4343" s="1">
        <v>2.2116970340396942</v>
      </c>
      <c r="F4343" s="1">
        <v>16.138899702696961</v>
      </c>
      <c r="G4343" s="1">
        <v>21.10563975555365</v>
      </c>
      <c r="H4343" s="1">
        <v>1.5425011201070491</v>
      </c>
      <c r="I4343" s="1">
        <v>6.160032883480052</v>
      </c>
      <c r="J4343" s="1">
        <v>0.97507381067874399</v>
      </c>
      <c r="K4343" s="1">
        <v>28.10301856420708</v>
      </c>
      <c r="L4343" s="1">
        <v>27.616156671393959</v>
      </c>
      <c r="M4343" s="1">
        <v>4.0993487943786863E-2</v>
      </c>
      <c r="N4343" s="1">
        <v>2.1309600495048091</v>
      </c>
      <c r="O4343" s="1"/>
      <c r="P4343" s="1">
        <v>5.5033319098224798</v>
      </c>
      <c r="Q4343" s="1">
        <v>11.990862958346931</v>
      </c>
      <c r="R4343" s="1">
        <v>1.2225613530558299</v>
      </c>
      <c r="S4343" s="1">
        <v>0.37229378322793061</v>
      </c>
      <c r="T4343" s="1">
        <v>3.849852333136464</v>
      </c>
    </row>
    <row r="4344" spans="1:20" x14ac:dyDescent="0.3">
      <c r="A4344" s="25">
        <v>42930</v>
      </c>
      <c r="B4344" s="1">
        <v>3.6975663867985631</v>
      </c>
      <c r="C4344" s="1">
        <v>0.4630152954034093</v>
      </c>
      <c r="D4344" s="1">
        <v>1.0824767182178201</v>
      </c>
      <c r="E4344" s="1">
        <v>2.1873998650418569</v>
      </c>
      <c r="F4344" s="1">
        <v>16.31513865143258</v>
      </c>
      <c r="G4344" s="1">
        <v>21.15131953047905</v>
      </c>
      <c r="H4344" s="1">
        <v>1.5680464794246689</v>
      </c>
      <c r="I4344" s="1">
        <v>6.2498494033052161</v>
      </c>
      <c r="J4344" s="1">
        <v>0.97655622867324976</v>
      </c>
      <c r="K4344" s="1">
        <v>28.216620619419452</v>
      </c>
      <c r="L4344" s="1">
        <v>27.704005952790201</v>
      </c>
      <c r="M4344" s="1">
        <v>4.0911563833118482E-2</v>
      </c>
      <c r="N4344" s="1">
        <v>2.1515030494367209</v>
      </c>
      <c r="O4344" s="1"/>
      <c r="P4344" s="1">
        <v>5.4608516497764361</v>
      </c>
      <c r="Q4344" s="1">
        <v>12.1527072392704</v>
      </c>
      <c r="R4344" s="1">
        <v>1.2235383077231401</v>
      </c>
      <c r="S4344" s="1">
        <v>0.37229378322793061</v>
      </c>
      <c r="T4344" s="1">
        <v>3.8650915534554242</v>
      </c>
    </row>
    <row r="4345" spans="1:20" x14ac:dyDescent="0.3">
      <c r="A4345" s="25">
        <v>42933</v>
      </c>
      <c r="B4345" s="1">
        <v>3.6875946969562392</v>
      </c>
      <c r="C4345" s="1">
        <v>0.47086069336269232</v>
      </c>
      <c r="D4345" s="1">
        <v>1.0703900211448529</v>
      </c>
      <c r="E4345" s="1">
        <v>2.16232372040507</v>
      </c>
      <c r="F4345" s="1">
        <v>16.400261891855891</v>
      </c>
      <c r="G4345" s="1">
        <v>21.198351792772701</v>
      </c>
      <c r="H4345" s="1">
        <v>1.558012695127712</v>
      </c>
      <c r="I4345" s="1">
        <v>6.3104440061446274</v>
      </c>
      <c r="J4345" s="1">
        <v>0.97177325281311644</v>
      </c>
      <c r="K4345" s="1">
        <v>28.20164937923386</v>
      </c>
      <c r="L4345" s="1">
        <v>27.495004111170051</v>
      </c>
      <c r="M4345" s="1">
        <v>4.0891960336911753E-2</v>
      </c>
      <c r="N4345" s="1">
        <v>2.123958534040586</v>
      </c>
      <c r="O4345" s="1"/>
      <c r="P4345" s="1">
        <v>5.4896903177190586</v>
      </c>
      <c r="Q4345" s="1">
        <v>12.408061549562239</v>
      </c>
      <c r="R4345" s="1">
        <v>1.2193818115117809</v>
      </c>
      <c r="S4345" s="1">
        <v>0.37229378322793061</v>
      </c>
      <c r="T4345" s="1">
        <v>3.8518606024808228</v>
      </c>
    </row>
    <row r="4346" spans="1:20" x14ac:dyDescent="0.3">
      <c r="A4346" s="25">
        <v>42934</v>
      </c>
      <c r="B4346" s="1">
        <v>3.6868724168811959</v>
      </c>
      <c r="C4346" s="1">
        <v>0.46560577803531178</v>
      </c>
      <c r="D4346" s="1">
        <v>1.0896028621842819</v>
      </c>
      <c r="E4346" s="1">
        <v>2.1535248703053811</v>
      </c>
      <c r="F4346" s="1">
        <v>16.410666258083062</v>
      </c>
      <c r="G4346" s="1">
        <v>21.017035284892302</v>
      </c>
      <c r="H4346" s="1">
        <v>1.564578022612759</v>
      </c>
      <c r="I4346" s="1">
        <v>6.3862537858691502</v>
      </c>
      <c r="J4346" s="1">
        <v>0.97515707569543519</v>
      </c>
      <c r="K4346" s="1">
        <v>28.274161519135578</v>
      </c>
      <c r="L4346" s="1">
        <v>27.653822039034932</v>
      </c>
      <c r="M4346" s="1">
        <v>4.1249281699086357E-2</v>
      </c>
      <c r="N4346" s="1">
        <v>2.121667559100846</v>
      </c>
      <c r="O4346" s="1"/>
      <c r="P4346" s="1">
        <v>5.5069540319488857</v>
      </c>
      <c r="Q4346" s="1">
        <v>12.724557032529249</v>
      </c>
      <c r="R4346" s="1">
        <v>1.2354041174088359</v>
      </c>
      <c r="S4346" s="1">
        <v>0.37229378322793061</v>
      </c>
      <c r="T4346" s="1">
        <v>3.8592439456586138</v>
      </c>
    </row>
    <row r="4347" spans="1:20" x14ac:dyDescent="0.3">
      <c r="A4347" s="25">
        <v>42935</v>
      </c>
      <c r="B4347" s="1">
        <v>3.660395355919992</v>
      </c>
      <c r="C4347" s="1">
        <v>0.46800362568425108</v>
      </c>
      <c r="D4347" s="1">
        <v>1.076066893518381</v>
      </c>
      <c r="E4347" s="1">
        <v>2.1369196996448419</v>
      </c>
      <c r="F4347" s="1">
        <v>16.490786885897979</v>
      </c>
      <c r="G4347" s="1">
        <v>20.997585000243031</v>
      </c>
      <c r="H4347" s="1">
        <v>1.5708369213195921</v>
      </c>
      <c r="I4347" s="1">
        <v>6.368042974967441</v>
      </c>
      <c r="J4347" s="1">
        <v>0.97317299643878041</v>
      </c>
      <c r="K4347" s="1">
        <v>28.20144826420368</v>
      </c>
      <c r="L4347" s="1">
        <v>27.32053235898988</v>
      </c>
      <c r="M4347" s="1">
        <v>4.0912010557715123E-2</v>
      </c>
      <c r="N4347" s="1">
        <v>2.1590182373254692</v>
      </c>
      <c r="O4347" s="1"/>
      <c r="P4347" s="1">
        <v>5.4821641528899061</v>
      </c>
      <c r="Q4347" s="1">
        <v>12.64183662228975</v>
      </c>
      <c r="R4347" s="1">
        <v>1.2066882277074109</v>
      </c>
      <c r="S4347" s="1">
        <v>0.37229378322793061</v>
      </c>
      <c r="T4347" s="1">
        <v>3.8499113998818859</v>
      </c>
    </row>
    <row r="4348" spans="1:20" x14ac:dyDescent="0.3">
      <c r="A4348" s="25">
        <v>42936</v>
      </c>
      <c r="B4348" s="1">
        <v>3.658708429545531</v>
      </c>
      <c r="C4348" s="1">
        <v>0.47379004975090061</v>
      </c>
      <c r="D4348" s="1">
        <v>1.079581270033257</v>
      </c>
      <c r="E4348" s="1">
        <v>2.1559656036101411</v>
      </c>
      <c r="F4348" s="1">
        <v>15.893365102797191</v>
      </c>
      <c r="G4348" s="1">
        <v>20.979872288686721</v>
      </c>
      <c r="H4348" s="1">
        <v>1.575068902722075</v>
      </c>
      <c r="I4348" s="1">
        <v>6.3834201064627312</v>
      </c>
      <c r="J4348" s="1">
        <v>0.96953856580311404</v>
      </c>
      <c r="K4348" s="1">
        <v>28.322818153089749</v>
      </c>
      <c r="L4348" s="1">
        <v>27.318706356486061</v>
      </c>
      <c r="M4348" s="1">
        <v>4.090999542567763E-2</v>
      </c>
      <c r="N4348" s="1">
        <v>2.1494730011145462</v>
      </c>
      <c r="O4348" s="1"/>
      <c r="P4348" s="1">
        <v>5.5284761223243377</v>
      </c>
      <c r="Q4348" s="1">
        <v>12.56990583048572</v>
      </c>
      <c r="R4348" s="1">
        <v>1.2022890911688919</v>
      </c>
      <c r="S4348" s="1">
        <v>0.37229378322793061</v>
      </c>
      <c r="T4348" s="1">
        <v>3.8356763142351049</v>
      </c>
    </row>
    <row r="4349" spans="1:20" x14ac:dyDescent="0.3">
      <c r="A4349" s="25">
        <v>42937</v>
      </c>
      <c r="B4349" s="1">
        <v>3.6599061728348139</v>
      </c>
      <c r="C4349" s="1">
        <v>0.48061986511912203</v>
      </c>
      <c r="D4349" s="1">
        <v>1.085764175008836</v>
      </c>
      <c r="E4349" s="1">
        <v>2.1751515066711038</v>
      </c>
      <c r="F4349" s="1">
        <v>15.741026567953771</v>
      </c>
      <c r="G4349" s="1">
        <v>20.861418338926509</v>
      </c>
      <c r="H4349" s="1">
        <v>1.5669714885209809</v>
      </c>
      <c r="I4349" s="1">
        <v>6.3361155443295809</v>
      </c>
      <c r="J4349" s="1">
        <v>0.98904730693108478</v>
      </c>
      <c r="K4349" s="1">
        <v>28.261772822923781</v>
      </c>
      <c r="L4349" s="1">
        <v>27.251998850311249</v>
      </c>
      <c r="M4349" s="1">
        <v>4.1271317405361642E-2</v>
      </c>
      <c r="N4349" s="1">
        <v>2.1043923105546338</v>
      </c>
      <c r="O4349" s="1"/>
      <c r="P4349" s="1">
        <v>5.514329659030154</v>
      </c>
      <c r="Q4349" s="1">
        <v>12.598678147161101</v>
      </c>
      <c r="R4349" s="1">
        <v>1.2033246776661051</v>
      </c>
      <c r="S4349" s="1">
        <v>0.37229378322793061</v>
      </c>
      <c r="T4349" s="1">
        <v>3.820673360897834</v>
      </c>
    </row>
    <row r="4350" spans="1:20" x14ac:dyDescent="0.3">
      <c r="A4350" s="25">
        <v>42940</v>
      </c>
      <c r="B4350" s="1">
        <v>3.6691679241072248</v>
      </c>
      <c r="C4350" s="1">
        <v>0.48338113715047609</v>
      </c>
      <c r="D4350" s="1">
        <v>1.1017545140754501</v>
      </c>
      <c r="E4350" s="1">
        <v>2.213651131783072</v>
      </c>
      <c r="F4350" s="1">
        <v>16.120900842236459</v>
      </c>
      <c r="G4350" s="1">
        <v>20.853867751257471</v>
      </c>
      <c r="H4350" s="1">
        <v>1.5709795184735409</v>
      </c>
      <c r="I4350" s="1">
        <v>6.3336658983171441</v>
      </c>
      <c r="J4350" s="1">
        <v>0.99407067868025722</v>
      </c>
      <c r="K4350" s="1">
        <v>28.296306020168451</v>
      </c>
      <c r="L4350" s="1">
        <v>27.34700187787303</v>
      </c>
      <c r="M4350" s="1">
        <v>4.1747145822286467E-2</v>
      </c>
      <c r="N4350" s="1">
        <v>2.1181871791931122</v>
      </c>
      <c r="O4350" s="1"/>
      <c r="P4350" s="1">
        <v>5.5388375515707704</v>
      </c>
      <c r="Q4350" s="1">
        <v>12.444026945348689</v>
      </c>
      <c r="R4350" s="1">
        <v>1.2093741506131011</v>
      </c>
      <c r="S4350" s="1">
        <v>0.37229378322793061</v>
      </c>
      <c r="T4350" s="1">
        <v>3.8451860602480998</v>
      </c>
    </row>
    <row r="4351" spans="1:20" x14ac:dyDescent="0.3">
      <c r="A4351" s="25">
        <v>42941</v>
      </c>
      <c r="B4351" s="1">
        <v>3.6863155909131118</v>
      </c>
      <c r="C4351" s="1">
        <v>0.47384308702647981</v>
      </c>
      <c r="D4351" s="1">
        <v>1.1003353142494969</v>
      </c>
      <c r="E4351" s="1">
        <v>2.2184219297924712</v>
      </c>
      <c r="F4351" s="1">
        <v>16.819771340979639</v>
      </c>
      <c r="G4351" s="1">
        <v>21.00183007547346</v>
      </c>
      <c r="H4351" s="1">
        <v>1.5701882960178071</v>
      </c>
      <c r="I4351" s="1">
        <v>6.2347678848943673</v>
      </c>
      <c r="J4351" s="1">
        <v>0.981698108296019</v>
      </c>
      <c r="K4351" s="1">
        <v>28.205763496053422</v>
      </c>
      <c r="L4351" s="1">
        <v>27.624138963231179</v>
      </c>
      <c r="M4351" s="1">
        <v>4.183106569168224E-2</v>
      </c>
      <c r="N4351" s="1">
        <v>2.1535336433227328</v>
      </c>
      <c r="O4351" s="1"/>
      <c r="P4351" s="1">
        <v>5.5141780484985077</v>
      </c>
      <c r="Q4351" s="1">
        <v>12.206655333065649</v>
      </c>
      <c r="R4351" s="1">
        <v>1.183166603456649</v>
      </c>
      <c r="S4351" s="1">
        <v>0.37229378322793061</v>
      </c>
      <c r="T4351" s="1">
        <v>3.878735971647981</v>
      </c>
    </row>
    <row r="4352" spans="1:20" x14ac:dyDescent="0.3">
      <c r="A4352" s="25">
        <v>42942</v>
      </c>
      <c r="B4352" s="1">
        <v>3.637920099937602</v>
      </c>
      <c r="C4352" s="1">
        <v>0.47071962278159768</v>
      </c>
      <c r="D4352" s="1">
        <v>1.091717156549705</v>
      </c>
      <c r="E4352" s="1">
        <v>2.1994191537072898</v>
      </c>
      <c r="F4352" s="1">
        <v>16.298998406195199</v>
      </c>
      <c r="G4352" s="1">
        <v>21.10718507885219</v>
      </c>
      <c r="H4352" s="1">
        <v>1.560839251925128</v>
      </c>
      <c r="I4352" s="1">
        <v>6.1876569169093134</v>
      </c>
      <c r="J4352" s="1">
        <v>0.97170758847546279</v>
      </c>
      <c r="K4352" s="1">
        <v>27.982530823251231</v>
      </c>
      <c r="L4352" s="1">
        <v>27.388469264047099</v>
      </c>
      <c r="M4352" s="1">
        <v>4.1842273310670627E-2</v>
      </c>
      <c r="N4352" s="1">
        <v>2.117632880449754</v>
      </c>
      <c r="O4352" s="1"/>
      <c r="P4352" s="1">
        <v>5.4860809520702176</v>
      </c>
      <c r="Q4352" s="1">
        <v>12.32174459953608</v>
      </c>
      <c r="R4352" s="1">
        <v>1.1866545897095599</v>
      </c>
      <c r="S4352" s="1">
        <v>0.37229378322793061</v>
      </c>
      <c r="T4352" s="1">
        <v>3.8399291199055119</v>
      </c>
    </row>
    <row r="4353" spans="1:20" x14ac:dyDescent="0.3">
      <c r="A4353" s="25">
        <v>42943</v>
      </c>
      <c r="B4353" s="1">
        <v>3.6336772147852252</v>
      </c>
      <c r="C4353" s="1">
        <v>0.47921890642245007</v>
      </c>
      <c r="D4353" s="1">
        <v>1.091863111049834</v>
      </c>
      <c r="E4353" s="1">
        <v>2.224337777362424</v>
      </c>
      <c r="F4353" s="1">
        <v>16.265375627201639</v>
      </c>
      <c r="G4353" s="1">
        <v>21.40029382410437</v>
      </c>
      <c r="H4353" s="1">
        <v>1.562874474558237</v>
      </c>
      <c r="I4353" s="1">
        <v>6.205136111823915</v>
      </c>
      <c r="J4353" s="1">
        <v>0.9766314733148852</v>
      </c>
      <c r="K4353" s="1">
        <v>28.152861529089868</v>
      </c>
      <c r="L4353" s="1">
        <v>27.345516374418249</v>
      </c>
      <c r="M4353" s="1">
        <v>4.2399632932259297E-2</v>
      </c>
      <c r="N4353" s="1">
        <v>2.1281932998482151</v>
      </c>
      <c r="O4353" s="1"/>
      <c r="P4353" s="1">
        <v>5.5174951243444657</v>
      </c>
      <c r="Q4353" s="1">
        <v>12.65981932006741</v>
      </c>
      <c r="R4353" s="1">
        <v>1.188830950089615</v>
      </c>
      <c r="S4353" s="1">
        <v>0.37229378322793061</v>
      </c>
      <c r="T4353" s="1">
        <v>3.855699940933274</v>
      </c>
    </row>
    <row r="4354" spans="1:20" x14ac:dyDescent="0.3">
      <c r="A4354" s="25">
        <v>42944</v>
      </c>
      <c r="B4354" s="1">
        <v>3.6382047649045681</v>
      </c>
      <c r="C4354" s="1">
        <v>0.48280327590994759</v>
      </c>
      <c r="D4354" s="1">
        <v>1.114968055280227</v>
      </c>
      <c r="E4354" s="1">
        <v>2.228128738699116</v>
      </c>
      <c r="F4354" s="1">
        <v>16.574528746639441</v>
      </c>
      <c r="G4354" s="1">
        <v>21.302327754047258</v>
      </c>
      <c r="H4354" s="1">
        <v>1.5948159115171809</v>
      </c>
      <c r="I4354" s="1">
        <v>6.2497429148232868</v>
      </c>
      <c r="J4354" s="1">
        <v>0.97949504207588722</v>
      </c>
      <c r="K4354" s="1">
        <v>28.140169292093219</v>
      </c>
      <c r="L4354" s="1">
        <v>27.398587338165999</v>
      </c>
      <c r="M4354" s="1">
        <v>4.256970339568613E-2</v>
      </c>
      <c r="N4354" s="1">
        <v>2.134999130068393</v>
      </c>
      <c r="O4354" s="1"/>
      <c r="P4354" s="1">
        <v>5.4578680983915326</v>
      </c>
      <c r="Q4354" s="1">
        <v>12.260603426860889</v>
      </c>
      <c r="R4354" s="1">
        <v>1.1971628975384421</v>
      </c>
      <c r="S4354" s="1">
        <v>0.37229378322793061</v>
      </c>
      <c r="T4354" s="1">
        <v>3.868694624926186</v>
      </c>
    </row>
    <row r="4355" spans="1:20" x14ac:dyDescent="0.3">
      <c r="A4355" s="25">
        <v>42947</v>
      </c>
      <c r="B4355" s="1">
        <v>3.6301721361350028</v>
      </c>
      <c r="C4355" s="1">
        <v>0.48505461561136198</v>
      </c>
      <c r="D4355" s="1">
        <v>1.1129327509551989</v>
      </c>
      <c r="E4355" s="1">
        <v>2.2337381510570049</v>
      </c>
      <c r="F4355" s="1">
        <v>17.023994106926509</v>
      </c>
      <c r="G4355" s="1">
        <v>21.334400801029041</v>
      </c>
      <c r="H4355" s="1">
        <v>1.615395736438795</v>
      </c>
      <c r="I4355" s="1">
        <v>6.1770949434929463</v>
      </c>
      <c r="J4355" s="1">
        <v>0.9786503373799128</v>
      </c>
      <c r="K4355" s="1">
        <v>28.075458925315669</v>
      </c>
      <c r="L4355" s="1">
        <v>27.640307112702519</v>
      </c>
      <c r="M4355" s="1">
        <v>4.2299951894888187E-2</v>
      </c>
      <c r="N4355" s="1">
        <v>2.1530950134397759</v>
      </c>
      <c r="O4355" s="1"/>
      <c r="P4355" s="1">
        <v>5.5104451852825154</v>
      </c>
      <c r="Q4355" s="1">
        <v>12.06639028947537</v>
      </c>
      <c r="R4355" s="1">
        <v>1.2150232545788899</v>
      </c>
      <c r="S4355" s="1">
        <v>0.37229378322793061</v>
      </c>
      <c r="T4355" s="1">
        <v>3.8936798582398309</v>
      </c>
    </row>
    <row r="4356" spans="1:20" x14ac:dyDescent="0.3">
      <c r="A4356" s="25">
        <v>42948</v>
      </c>
      <c r="B4356" s="1">
        <v>3.6434565779263219</v>
      </c>
      <c r="C4356" s="1">
        <v>0.47423338893040851</v>
      </c>
      <c r="D4356" s="1">
        <v>1.1152577331879361</v>
      </c>
      <c r="E4356" s="1">
        <v>2.2669316497976228</v>
      </c>
      <c r="F4356" s="1">
        <v>16.884233677663051</v>
      </c>
      <c r="G4356" s="1">
        <v>21.567265303387401</v>
      </c>
      <c r="H4356" s="1">
        <v>1.617531835723788</v>
      </c>
      <c r="I4356" s="1">
        <v>6.4240350769837278</v>
      </c>
      <c r="J4356" s="1">
        <v>0.986410065176206</v>
      </c>
      <c r="K4356" s="1">
        <v>28.518018913524539</v>
      </c>
      <c r="L4356" s="1">
        <v>28.236373232222441</v>
      </c>
      <c r="M4356" s="1">
        <v>4.2512464775130022E-2</v>
      </c>
      <c r="N4356" s="1">
        <v>2.1405066619870321</v>
      </c>
      <c r="O4356" s="1"/>
      <c r="P4356" s="1">
        <v>5.5290551843133633</v>
      </c>
      <c r="Q4356" s="1">
        <v>12.17428647683473</v>
      </c>
      <c r="R4356" s="1">
        <v>1.221654606606722</v>
      </c>
      <c r="S4356" s="1">
        <v>0.37229378322793061</v>
      </c>
      <c r="T4356" s="1">
        <v>3.9288836385115382</v>
      </c>
    </row>
    <row r="4357" spans="1:20" x14ac:dyDescent="0.3">
      <c r="A4357" s="25">
        <v>42949</v>
      </c>
      <c r="B4357" s="1">
        <v>3.6564798249999861</v>
      </c>
      <c r="C4357" s="1">
        <v>0.48631347529167712</v>
      </c>
      <c r="D4357" s="1">
        <v>1.1435189895921229</v>
      </c>
      <c r="E4357" s="1">
        <v>2.2902417008924378</v>
      </c>
      <c r="F4357" s="1">
        <v>16.973331066495419</v>
      </c>
      <c r="G4357" s="1">
        <v>21.751360084323121</v>
      </c>
      <c r="H4357" s="1">
        <v>1.6007291721680461</v>
      </c>
      <c r="I4357" s="1">
        <v>6.5103482041934262</v>
      </c>
      <c r="J4357" s="1">
        <v>0.99987378938569038</v>
      </c>
      <c r="K4357" s="1">
        <v>28.413689142367019</v>
      </c>
      <c r="L4357" s="1">
        <v>28.68570172305736</v>
      </c>
      <c r="M4357" s="1">
        <v>4.288737182362954E-2</v>
      </c>
      <c r="N4357" s="1">
        <v>2.165109489907699</v>
      </c>
      <c r="O4357" s="1"/>
      <c r="P4357" s="1">
        <v>5.5682875918602512</v>
      </c>
      <c r="Q4357" s="1">
        <v>12.30376190175841</v>
      </c>
      <c r="R4357" s="1">
        <v>1.256434858577673</v>
      </c>
      <c r="S4357" s="1">
        <v>0.37229378322793061</v>
      </c>
      <c r="T4357" s="1">
        <v>3.9654459539279592</v>
      </c>
    </row>
    <row r="4358" spans="1:20" x14ac:dyDescent="0.3">
      <c r="A4358" s="25">
        <v>42950</v>
      </c>
      <c r="B4358" s="1">
        <v>3.6888481396497541</v>
      </c>
      <c r="C4358" s="1">
        <v>0.47859054383504152</v>
      </c>
      <c r="D4358" s="1">
        <v>1.125512046461197</v>
      </c>
      <c r="E4358" s="1">
        <v>2.278351911650943</v>
      </c>
      <c r="F4358" s="1">
        <v>16.796030502818411</v>
      </c>
      <c r="G4358" s="1">
        <v>21.809856948986141</v>
      </c>
      <c r="H4358" s="1">
        <v>1.552797182371733</v>
      </c>
      <c r="I4358" s="1">
        <v>6.4260774856782659</v>
      </c>
      <c r="J4358" s="1">
        <v>0.98528171530217956</v>
      </c>
      <c r="K4358" s="1">
        <v>28.226048494494002</v>
      </c>
      <c r="L4358" s="1">
        <v>28.637225073254509</v>
      </c>
      <c r="M4358" s="1">
        <v>4.2949239205984611E-2</v>
      </c>
      <c r="N4358" s="1">
        <v>2.144630960163262</v>
      </c>
      <c r="O4358" s="1"/>
      <c r="P4358" s="1">
        <v>5.5101294973992196</v>
      </c>
      <c r="Q4358" s="1">
        <v>12.177883016390259</v>
      </c>
      <c r="R4358" s="1">
        <v>1.248246302145821</v>
      </c>
      <c r="S4358" s="1">
        <v>0.37229378322793061</v>
      </c>
      <c r="T4358" s="1">
        <v>3.9443000590667658</v>
      </c>
    </row>
    <row r="4359" spans="1:20" x14ac:dyDescent="0.3">
      <c r="A4359" s="25">
        <v>42951</v>
      </c>
      <c r="B4359" s="1">
        <v>3.7095613244138028</v>
      </c>
      <c r="C4359" s="1">
        <v>0.47231978085406101</v>
      </c>
      <c r="D4359" s="1">
        <v>1.114736708362063</v>
      </c>
      <c r="E4359" s="1">
        <v>2.2604833685497101</v>
      </c>
      <c r="F4359" s="1">
        <v>17.087277060501311</v>
      </c>
      <c r="G4359" s="1">
        <v>21.698790868071011</v>
      </c>
      <c r="H4359" s="1">
        <v>1.553782819130741</v>
      </c>
      <c r="I4359" s="1">
        <v>6.5033669281038948</v>
      </c>
      <c r="J4359" s="1">
        <v>0.98165626628833658</v>
      </c>
      <c r="K4359" s="1">
        <v>27.99307719937212</v>
      </c>
      <c r="L4359" s="1">
        <v>28.653630302798039</v>
      </c>
      <c r="M4359" s="1">
        <v>4.3146643340298947E-2</v>
      </c>
      <c r="N4359" s="1">
        <v>2.1586479803996448</v>
      </c>
      <c r="O4359" s="1"/>
      <c r="P4359" s="1">
        <v>5.5891744257589249</v>
      </c>
      <c r="Q4359" s="1">
        <v>12.170689937279199</v>
      </c>
      <c r="R4359" s="1">
        <v>1.2683687893833739</v>
      </c>
      <c r="S4359" s="1">
        <v>0.37229378322793061</v>
      </c>
      <c r="T4359" s="1">
        <v>3.9513880685174452</v>
      </c>
    </row>
    <row r="4360" spans="1:20" x14ac:dyDescent="0.3">
      <c r="A4360" s="25">
        <v>42954</v>
      </c>
      <c r="B4360" s="1">
        <v>3.7562556094063431</v>
      </c>
      <c r="C4360" s="1">
        <v>0.48520015293875318</v>
      </c>
      <c r="D4360" s="1">
        <v>1.138881986870669</v>
      </c>
      <c r="E4360" s="1">
        <v>2.27225228251308</v>
      </c>
      <c r="F4360" s="1">
        <v>17.813023678167589</v>
      </c>
      <c r="G4360" s="1">
        <v>21.907786049156591</v>
      </c>
      <c r="H4360" s="1">
        <v>1.580937520081432</v>
      </c>
      <c r="I4360" s="1">
        <v>6.601979425964144</v>
      </c>
      <c r="J4360" s="1">
        <v>0.98762779110767596</v>
      </c>
      <c r="K4360" s="1">
        <v>28.35209932178941</v>
      </c>
      <c r="L4360" s="1">
        <v>29.065142184210909</v>
      </c>
      <c r="M4360" s="1">
        <v>4.3655561485576172E-2</v>
      </c>
      <c r="N4360" s="1">
        <v>2.1804449856839101</v>
      </c>
      <c r="O4360" s="1"/>
      <c r="P4360" s="1">
        <v>5.690122494309259</v>
      </c>
      <c r="Q4360" s="1">
        <v>12.127531462381681</v>
      </c>
      <c r="R4360" s="1">
        <v>1.285195324922529</v>
      </c>
      <c r="S4360" s="1">
        <v>0.37229378322793061</v>
      </c>
      <c r="T4360" s="1">
        <v>4.0129356172475097</v>
      </c>
    </row>
    <row r="4361" spans="1:20" x14ac:dyDescent="0.3">
      <c r="A4361" s="25">
        <v>42955</v>
      </c>
      <c r="B4361" s="1">
        <v>3.735274342558728</v>
      </c>
      <c r="C4361" s="1">
        <v>0.48442492764635869</v>
      </c>
      <c r="D4361" s="1">
        <v>1.128012980329673</v>
      </c>
      <c r="E4361" s="1">
        <v>2.2706233569087191</v>
      </c>
      <c r="F4361" s="1">
        <v>17.639720393638839</v>
      </c>
      <c r="G4361" s="1">
        <v>22.020554336410889</v>
      </c>
      <c r="H4361" s="1">
        <v>1.5872769539376621</v>
      </c>
      <c r="I4361" s="1">
        <v>6.4278451053070196</v>
      </c>
      <c r="J4361" s="1">
        <v>0.98347497602886225</v>
      </c>
      <c r="K4361" s="1">
        <v>28.24145491085455</v>
      </c>
      <c r="L4361" s="1">
        <v>29.352810442356411</v>
      </c>
      <c r="M4361" s="1">
        <v>4.3548100446519758E-2</v>
      </c>
      <c r="N4361" s="1">
        <v>2.164434297424044</v>
      </c>
      <c r="O4361" s="1"/>
      <c r="P4361" s="1">
        <v>5.7219861578871738</v>
      </c>
      <c r="Q4361" s="1">
        <v>11.796649820961401</v>
      </c>
      <c r="R4361" s="1">
        <v>1.289594349921138</v>
      </c>
      <c r="S4361" s="1">
        <v>0.37229378322793061</v>
      </c>
      <c r="T4361" s="1">
        <v>4.0105138806851937</v>
      </c>
    </row>
    <row r="4362" spans="1:20" x14ac:dyDescent="0.3">
      <c r="A4362" s="25">
        <v>42956</v>
      </c>
      <c r="B4362" s="1">
        <v>3.7312170843052219</v>
      </c>
      <c r="C4362" s="1">
        <v>0.47931648856536679</v>
      </c>
      <c r="D4362" s="1">
        <v>1.119043355486923</v>
      </c>
      <c r="E4362" s="1">
        <v>2.270312700983292</v>
      </c>
      <c r="F4362" s="1">
        <v>17.429855825382379</v>
      </c>
      <c r="G4362" s="1">
        <v>22.020307808680759</v>
      </c>
      <c r="H4362" s="1">
        <v>1.583472731781814</v>
      </c>
      <c r="I4362" s="1">
        <v>6.4621449678729306</v>
      </c>
      <c r="J4362" s="1">
        <v>0.98505055255625318</v>
      </c>
      <c r="K4362" s="1">
        <v>28.071336894164428</v>
      </c>
      <c r="L4362" s="1">
        <v>29.185082229286831</v>
      </c>
      <c r="M4362" s="1">
        <v>4.3732602017565271E-2</v>
      </c>
      <c r="N4362" s="1">
        <v>2.165327981431822</v>
      </c>
      <c r="O4362" s="1"/>
      <c r="P4362" s="1">
        <v>5.752408184676419</v>
      </c>
      <c r="Q4362" s="1">
        <v>11.89375638965417</v>
      </c>
      <c r="R4362" s="1">
        <v>1.286746310081738</v>
      </c>
      <c r="S4362" s="1">
        <v>0.37229378322793061</v>
      </c>
      <c r="T4362" s="1">
        <v>3.9971057294743249</v>
      </c>
    </row>
    <row r="4363" spans="1:20" x14ac:dyDescent="0.3">
      <c r="A4363" s="25">
        <v>42957</v>
      </c>
      <c r="B4363" s="1">
        <v>3.671967823889442</v>
      </c>
      <c r="C4363" s="1">
        <v>0.47214489266414089</v>
      </c>
      <c r="D4363" s="1">
        <v>1.105473309934244</v>
      </c>
      <c r="E4363" s="1">
        <v>2.2491967437120248</v>
      </c>
      <c r="F4363" s="1">
        <v>17.282979970086579</v>
      </c>
      <c r="G4363" s="1">
        <v>21.871969221555869</v>
      </c>
      <c r="H4363" s="1">
        <v>1.6035605054278159</v>
      </c>
      <c r="I4363" s="1">
        <v>6.5496347560535888</v>
      </c>
      <c r="J4363" s="1">
        <v>0.96492059577359157</v>
      </c>
      <c r="K4363" s="1">
        <v>27.862616653935319</v>
      </c>
      <c r="L4363" s="1">
        <v>28.936832187826621</v>
      </c>
      <c r="M4363" s="1">
        <v>4.3504808332108347E-2</v>
      </c>
      <c r="N4363" s="1">
        <v>2.1141309651015612</v>
      </c>
      <c r="O4363" s="1"/>
      <c r="P4363" s="1">
        <v>5.6944689088365319</v>
      </c>
      <c r="Q4363" s="1">
        <v>11.706736331610839</v>
      </c>
      <c r="R4363" s="1">
        <v>1.273581249474671</v>
      </c>
      <c r="S4363" s="1">
        <v>0.37229378322793061</v>
      </c>
      <c r="T4363" s="1">
        <v>3.9569994093325649</v>
      </c>
    </row>
    <row r="4364" spans="1:20" x14ac:dyDescent="0.3">
      <c r="A4364" s="25">
        <v>42958</v>
      </c>
      <c r="B4364" s="1">
        <v>3.6797239256816572</v>
      </c>
      <c r="C4364" s="1">
        <v>0.48035032760411173</v>
      </c>
      <c r="D4364" s="1">
        <v>1.118685909247142</v>
      </c>
      <c r="E4364" s="1">
        <v>2.2694596927189341</v>
      </c>
      <c r="F4364" s="1">
        <v>17.027727931503129</v>
      </c>
      <c r="G4364" s="1">
        <v>22.361584380589999</v>
      </c>
      <c r="H4364" s="1">
        <v>1.6750098893510199</v>
      </c>
      <c r="I4364" s="1">
        <v>6.7092677211169729</v>
      </c>
      <c r="J4364" s="1">
        <v>0.9593993485199428</v>
      </c>
      <c r="K4364" s="1">
        <v>28.059437246331161</v>
      </c>
      <c r="L4364" s="1">
        <v>29.124506364079451</v>
      </c>
      <c r="M4364" s="1">
        <v>4.3665145181774299E-2</v>
      </c>
      <c r="N4364" s="1">
        <v>2.1030586790366148</v>
      </c>
      <c r="O4364" s="1"/>
      <c r="P4364" s="1">
        <v>5.700486826708242</v>
      </c>
      <c r="Q4364" s="1">
        <v>11.886563310543099</v>
      </c>
      <c r="R4364" s="1">
        <v>1.2906294818563531</v>
      </c>
      <c r="S4364" s="1">
        <v>0.37229378322793061</v>
      </c>
      <c r="T4364" s="1">
        <v>3.9786178381571369</v>
      </c>
    </row>
    <row r="4365" spans="1:20" x14ac:dyDescent="0.3">
      <c r="A4365" s="25">
        <v>42961</v>
      </c>
      <c r="B4365" s="1">
        <v>3.7080320670134661</v>
      </c>
      <c r="C4365" s="1">
        <v>0.47761167722318348</v>
      </c>
      <c r="D4365" s="1">
        <v>1.1160160022324881</v>
      </c>
      <c r="E4365" s="1">
        <v>2.3010898228577119</v>
      </c>
      <c r="F4365" s="1">
        <v>17.11083090012994</v>
      </c>
      <c r="G4365" s="1">
        <v>22.727394461692459</v>
      </c>
      <c r="H4365" s="1">
        <v>1.735829002532802</v>
      </c>
      <c r="I4365" s="1">
        <v>6.822811742028736</v>
      </c>
      <c r="J4365" s="1">
        <v>0.97200675517881396</v>
      </c>
      <c r="K4365" s="1">
        <v>28.49540016947309</v>
      </c>
      <c r="L4365" s="1">
        <v>29.619343430681589</v>
      </c>
      <c r="M4365" s="1">
        <v>4.3995036839793313E-2</v>
      </c>
      <c r="N4365" s="1">
        <v>2.127611248186299</v>
      </c>
      <c r="O4365" s="1"/>
      <c r="P4365" s="1">
        <v>5.7470804381197684</v>
      </c>
      <c r="Q4365" s="1">
        <v>11.595243604464819</v>
      </c>
      <c r="R4365" s="1">
        <v>1.2894293607577889</v>
      </c>
      <c r="S4365" s="1">
        <v>0.37229378322793061</v>
      </c>
      <c r="T4365" s="1">
        <v>4.0333136444182127</v>
      </c>
    </row>
    <row r="4366" spans="1:20" x14ac:dyDescent="0.3">
      <c r="A4366" s="25">
        <v>42962</v>
      </c>
      <c r="B4366" s="1">
        <v>3.7057742434907852</v>
      </c>
      <c r="C4366" s="1">
        <v>0.46968860119698519</v>
      </c>
      <c r="D4366" s="1">
        <v>1.121622747365939</v>
      </c>
      <c r="E4366" s="1">
        <v>2.323154895468587</v>
      </c>
      <c r="F4366" s="1">
        <v>17.003609565750839</v>
      </c>
      <c r="G4366" s="1">
        <v>22.809743946049871</v>
      </c>
      <c r="H4366" s="1">
        <v>1.796666927878513</v>
      </c>
      <c r="I4366" s="1">
        <v>6.8024827422462364</v>
      </c>
      <c r="J4366" s="1">
        <v>0.96702744595692824</v>
      </c>
      <c r="K4366" s="1">
        <v>28.658498760814911</v>
      </c>
      <c r="L4366" s="1">
        <v>29.681282577210489</v>
      </c>
      <c r="M4366" s="1">
        <v>4.3974135094317301E-2</v>
      </c>
      <c r="N4366" s="1">
        <v>2.130118799788455</v>
      </c>
      <c r="O4366" s="1"/>
      <c r="P4366" s="1">
        <v>5.8197420947067124</v>
      </c>
      <c r="Q4366" s="1">
        <v>10.8327772136071</v>
      </c>
      <c r="R4366" s="1">
        <v>1.271438798542545</v>
      </c>
      <c r="S4366" s="1">
        <v>0.37229378322793061</v>
      </c>
      <c r="T4366" s="1">
        <v>4.0375073833431987</v>
      </c>
    </row>
    <row r="4367" spans="1:20" x14ac:dyDescent="0.3">
      <c r="A4367" s="25">
        <v>42963</v>
      </c>
      <c r="B4367" s="1">
        <v>3.7253624461325758</v>
      </c>
      <c r="C4367" s="1">
        <v>0.46489515116995939</v>
      </c>
      <c r="D4367" s="1">
        <v>1.110638792750821</v>
      </c>
      <c r="E4367" s="1">
        <v>2.311401224108935</v>
      </c>
      <c r="F4367" s="1">
        <v>17.340098200263931</v>
      </c>
      <c r="G4367" s="1">
        <v>22.731132219115299</v>
      </c>
      <c r="H4367" s="1">
        <v>1.846532483790664</v>
      </c>
      <c r="I4367" s="1">
        <v>7.0701934898877852</v>
      </c>
      <c r="J4367" s="1">
        <v>0.98624805236631885</v>
      </c>
      <c r="K4367" s="1">
        <v>28.57446092851864</v>
      </c>
      <c r="L4367" s="1">
        <v>29.665061415609848</v>
      </c>
      <c r="M4367" s="1">
        <v>4.3845154220782848E-2</v>
      </c>
      <c r="N4367" s="1">
        <v>2.129317887277097</v>
      </c>
      <c r="O4367" s="1"/>
      <c r="P4367" s="1">
        <v>5.9386507729975033</v>
      </c>
      <c r="Q4367" s="1">
        <v>10.96944571764185</v>
      </c>
      <c r="R4367" s="1">
        <v>1.256400391962166</v>
      </c>
      <c r="S4367" s="1">
        <v>0.37229378322793061</v>
      </c>
      <c r="T4367" s="1">
        <v>4.0516243354991346</v>
      </c>
    </row>
    <row r="4368" spans="1:20" x14ac:dyDescent="0.3">
      <c r="A4368" s="25">
        <v>42964</v>
      </c>
      <c r="B4368" s="1">
        <v>3.703297171087546</v>
      </c>
      <c r="C4368" s="1">
        <v>0.46051245826538928</v>
      </c>
      <c r="D4368" s="1">
        <v>1.095402797070631</v>
      </c>
      <c r="E4368" s="1">
        <v>2.3026921785410659</v>
      </c>
      <c r="F4368" s="1">
        <v>17.087160429618269</v>
      </c>
      <c r="G4368" s="1">
        <v>22.477552827765891</v>
      </c>
      <c r="H4368" s="1">
        <v>1.875656493341002</v>
      </c>
      <c r="I4368" s="1">
        <v>7.0771823349316287</v>
      </c>
      <c r="J4368" s="1">
        <v>0.97949636567697762</v>
      </c>
      <c r="K4368" s="1">
        <v>28.21706799763562</v>
      </c>
      <c r="L4368" s="1">
        <v>29.353219165629081</v>
      </c>
      <c r="M4368" s="1">
        <v>4.349630204138398E-2</v>
      </c>
      <c r="N4368" s="1">
        <v>2.116096646005738</v>
      </c>
      <c r="O4368" s="1"/>
      <c r="P4368" s="1">
        <v>5.8645846433453386</v>
      </c>
      <c r="Q4368" s="1">
        <v>10.836373753162629</v>
      </c>
      <c r="R4368" s="1">
        <v>1.25174172070068</v>
      </c>
      <c r="S4368" s="1">
        <v>0.37229378322793061</v>
      </c>
      <c r="T4368" s="1">
        <v>4.0151210868281364</v>
      </c>
    </row>
    <row r="4369" spans="1:20" x14ac:dyDescent="0.3">
      <c r="A4369" s="25">
        <v>42965</v>
      </c>
      <c r="B4369" s="1">
        <v>3.7241177850128211</v>
      </c>
      <c r="C4369" s="1">
        <v>0.46681717068300832</v>
      </c>
      <c r="D4369" s="1">
        <v>1.107725366560278</v>
      </c>
      <c r="E4369" s="1">
        <v>2.3056650325951629</v>
      </c>
      <c r="F4369" s="1">
        <v>17.26008046624089</v>
      </c>
      <c r="G4369" s="1">
        <v>22.476751763959129</v>
      </c>
      <c r="H4369" s="1">
        <v>1.8637243129875281</v>
      </c>
      <c r="I4369" s="1">
        <v>7.044909545494451</v>
      </c>
      <c r="J4369" s="1">
        <v>0.99362072914394861</v>
      </c>
      <c r="K4369" s="1">
        <v>28.685059022931679</v>
      </c>
      <c r="L4369" s="1">
        <v>29.798684569282241</v>
      </c>
      <c r="M4369" s="1">
        <v>4.3308327674624503E-2</v>
      </c>
      <c r="N4369" s="1">
        <v>2.1698266096968819</v>
      </c>
      <c r="O4369" s="1"/>
      <c r="P4369" s="1">
        <v>5.8456200695015736</v>
      </c>
      <c r="Q4369" s="1">
        <v>11.01979727188156</v>
      </c>
      <c r="R4369" s="1">
        <v>1.2667772079344941</v>
      </c>
      <c r="S4369" s="1">
        <v>0.37229378322793061</v>
      </c>
      <c r="T4369" s="1">
        <v>4.0587123449498144</v>
      </c>
    </row>
    <row r="4370" spans="1:20" x14ac:dyDescent="0.3">
      <c r="A4370" s="25">
        <v>42968</v>
      </c>
      <c r="B4370" s="1">
        <v>3.7257311300035232</v>
      </c>
      <c r="C4370" s="1">
        <v>0.46386347875107953</v>
      </c>
      <c r="D4370" s="1">
        <v>1.10586158208966</v>
      </c>
      <c r="E4370" s="1">
        <v>2.2982120367185201</v>
      </c>
      <c r="F4370" s="1">
        <v>17.308259905225619</v>
      </c>
      <c r="G4370" s="1">
        <v>22.439087889743931</v>
      </c>
      <c r="H4370" s="1">
        <v>1.8825769266697521</v>
      </c>
      <c r="I4370" s="1">
        <v>7.2722489559475667</v>
      </c>
      <c r="J4370" s="1">
        <v>0.98581155332087478</v>
      </c>
      <c r="K4370" s="1">
        <v>28.69111805178553</v>
      </c>
      <c r="L4370" s="1">
        <v>29.720378801228421</v>
      </c>
      <c r="M4370" s="1">
        <v>4.3664755563743253E-2</v>
      </c>
      <c r="N4370" s="1">
        <v>2.144180326039868</v>
      </c>
      <c r="O4370" s="1"/>
      <c r="P4370" s="1">
        <v>5.8638979512391938</v>
      </c>
      <c r="Q4370" s="1">
        <v>11.077341905001211</v>
      </c>
      <c r="R4370" s="1">
        <v>1.2660461654219399</v>
      </c>
      <c r="S4370" s="1">
        <v>0.37229378322793061</v>
      </c>
      <c r="T4370" s="1">
        <v>4.0539870053160278</v>
      </c>
    </row>
    <row r="4371" spans="1:20" x14ac:dyDescent="0.3">
      <c r="A4371" s="25">
        <v>42969</v>
      </c>
      <c r="B4371" s="1">
        <v>4.0246751922043522</v>
      </c>
      <c r="C4371" s="1">
        <v>0.46858813965055529</v>
      </c>
      <c r="D4371" s="1">
        <v>1.122990467925352</v>
      </c>
      <c r="E4371" s="1">
        <v>2.3411199979530992</v>
      </c>
      <c r="F4371" s="1">
        <v>17.434443657665621</v>
      </c>
      <c r="G4371" s="1">
        <v>22.53918483439157</v>
      </c>
      <c r="H4371" s="1">
        <v>1.9273601473408679</v>
      </c>
      <c r="I4371" s="1">
        <v>7.3136662437622917</v>
      </c>
      <c r="J4371" s="1">
        <v>1.0005033815468229</v>
      </c>
      <c r="K4371" s="1">
        <v>29.07354984461497</v>
      </c>
      <c r="L4371" s="1">
        <v>30.48876859153172</v>
      </c>
      <c r="M4371" s="1">
        <v>4.417582179205988E-2</v>
      </c>
      <c r="N4371" s="1">
        <v>2.2017245506727878</v>
      </c>
      <c r="O4371" s="1"/>
      <c r="P4371" s="1">
        <v>6.019893680045131</v>
      </c>
      <c r="Q4371" s="1">
        <v>11.167255394582901</v>
      </c>
      <c r="R4371" s="1">
        <v>1.2778752345491859</v>
      </c>
      <c r="S4371" s="1">
        <v>0.37229378322793061</v>
      </c>
      <c r="T4371" s="1">
        <v>4.1353219137625734</v>
      </c>
    </row>
    <row r="4372" spans="1:20" x14ac:dyDescent="0.3">
      <c r="A4372" s="25">
        <v>42970</v>
      </c>
      <c r="B4372" s="1">
        <v>3.9517884384131552</v>
      </c>
      <c r="C4372" s="1">
        <v>0.46464538707079411</v>
      </c>
      <c r="D4372" s="1">
        <v>1.127610580258317</v>
      </c>
      <c r="E4372" s="1">
        <v>2.366161003946651</v>
      </c>
      <c r="F4372" s="1">
        <v>17.841854006962791</v>
      </c>
      <c r="G4372" s="1">
        <v>22.6407985898642</v>
      </c>
      <c r="H4372" s="1">
        <v>1.9406858880914959</v>
      </c>
      <c r="I4372" s="1">
        <v>7.2637442228610487</v>
      </c>
      <c r="J4372" s="1">
        <v>1.015093166001688</v>
      </c>
      <c r="K4372" s="1">
        <v>29.362780523446101</v>
      </c>
      <c r="L4372" s="1">
        <v>30.743894885215639</v>
      </c>
      <c r="M4372" s="1">
        <v>4.4036627750562878E-2</v>
      </c>
      <c r="N4372" s="1">
        <v>2.2008067759602019</v>
      </c>
      <c r="O4372" s="1"/>
      <c r="P4372" s="1">
        <v>6.0162746489687846</v>
      </c>
      <c r="Q4372" s="1">
        <v>11.138483077907511</v>
      </c>
      <c r="R4372" s="1">
        <v>1.290313374793564</v>
      </c>
      <c r="S4372" s="1">
        <v>0.37229378322793061</v>
      </c>
      <c r="T4372" s="1">
        <v>4.1628470171293772</v>
      </c>
    </row>
    <row r="4373" spans="1:20" x14ac:dyDescent="0.3">
      <c r="A4373" s="25">
        <v>42971</v>
      </c>
      <c r="B4373" s="1">
        <v>3.9824191534952562</v>
      </c>
      <c r="C4373" s="1">
        <v>0.46970628138009768</v>
      </c>
      <c r="D4373" s="1">
        <v>1.120069696791181</v>
      </c>
      <c r="E4373" s="1">
        <v>2.3786671603276162</v>
      </c>
      <c r="F4373" s="1">
        <v>18.484079514611981</v>
      </c>
      <c r="G4373" s="1">
        <v>22.805639809088689</v>
      </c>
      <c r="H4373" s="1">
        <v>1.9793948880783261</v>
      </c>
      <c r="I4373" s="1">
        <v>7.3083741414924512</v>
      </c>
      <c r="J4373" s="1">
        <v>1.026451622633749</v>
      </c>
      <c r="K4373" s="1">
        <v>29.26799648135199</v>
      </c>
      <c r="L4373" s="1">
        <v>30.903598621093341</v>
      </c>
      <c r="M4373" s="1">
        <v>4.4432954763069812E-2</v>
      </c>
      <c r="N4373" s="1">
        <v>2.2200881223938218</v>
      </c>
      <c r="O4373" s="1"/>
      <c r="P4373" s="1">
        <v>6.0294215526060038</v>
      </c>
      <c r="Q4373" s="1">
        <v>11.12769345924092</v>
      </c>
      <c r="R4373" s="1">
        <v>1.3124334127231041</v>
      </c>
      <c r="S4373" s="1">
        <v>0.37229378322793061</v>
      </c>
      <c r="T4373" s="1">
        <v>4.2015357353810021</v>
      </c>
    </row>
    <row r="4374" spans="1:20" x14ac:dyDescent="0.3">
      <c r="A4374" s="25">
        <v>42972</v>
      </c>
      <c r="B4374" s="1">
        <v>3.9878622330138098</v>
      </c>
      <c r="C4374" s="1">
        <v>0.46767311314803123</v>
      </c>
      <c r="D4374" s="1">
        <v>1.136121594097466</v>
      </c>
      <c r="E4374" s="1">
        <v>2.3723336596508089</v>
      </c>
      <c r="F4374" s="1">
        <v>18.442272479527968</v>
      </c>
      <c r="G4374" s="1">
        <v>22.89725756248729</v>
      </c>
      <c r="H4374" s="1">
        <v>1.943964101886581</v>
      </c>
      <c r="I4374" s="1">
        <v>7.4488931638794744</v>
      </c>
      <c r="J4374" s="1">
        <v>1.0233309700293289</v>
      </c>
      <c r="K4374" s="1">
        <v>29.092970745304189</v>
      </c>
      <c r="L4374" s="1">
        <v>30.86708808144958</v>
      </c>
      <c r="M4374" s="1">
        <v>4.4341174468712143E-2</v>
      </c>
      <c r="N4374" s="1">
        <v>2.2263200439938822</v>
      </c>
      <c r="O4374" s="1"/>
      <c r="P4374" s="1">
        <v>5.9637430135213263</v>
      </c>
      <c r="Q4374" s="1">
        <v>11.14927269657411</v>
      </c>
      <c r="R4374" s="1">
        <v>1.3118034961033169</v>
      </c>
      <c r="S4374" s="1">
        <v>0.37229378322793061</v>
      </c>
      <c r="T4374" s="1">
        <v>4.198050797401085</v>
      </c>
    </row>
    <row r="4375" spans="1:20" x14ac:dyDescent="0.3">
      <c r="A4375" s="25">
        <v>42975</v>
      </c>
      <c r="B4375" s="1">
        <v>3.95785940885128</v>
      </c>
      <c r="C4375" s="1">
        <v>0.46631901818327298</v>
      </c>
      <c r="D4375" s="1">
        <v>1.14094253949323</v>
      </c>
      <c r="E4375" s="1">
        <v>2.3716498089608651</v>
      </c>
      <c r="F4375" s="1">
        <v>18.67502927311843</v>
      </c>
      <c r="G4375" s="1">
        <v>22.958805619635221</v>
      </c>
      <c r="H4375" s="1">
        <v>1.9131079374633859</v>
      </c>
      <c r="I4375" s="1">
        <v>7.4247944511841109</v>
      </c>
      <c r="J4375" s="1">
        <v>1.0342230360206619</v>
      </c>
      <c r="K4375" s="1">
        <v>29.16861455400533</v>
      </c>
      <c r="L4375" s="1">
        <v>30.535079656050819</v>
      </c>
      <c r="M4375" s="1">
        <v>4.4481360497180912E-2</v>
      </c>
      <c r="N4375" s="1">
        <v>2.2303191838632168</v>
      </c>
      <c r="O4375" s="1"/>
      <c r="P4375" s="1">
        <v>5.9693563549067026</v>
      </c>
      <c r="Q4375" s="1">
        <v>11.13488653835198</v>
      </c>
      <c r="R4375" s="1">
        <v>1.313801333223118</v>
      </c>
      <c r="S4375" s="1">
        <v>0.37229378322793061</v>
      </c>
      <c r="T4375" s="1">
        <v>4.1946839929120134</v>
      </c>
    </row>
    <row r="4376" spans="1:20" x14ac:dyDescent="0.3">
      <c r="A4376" s="25">
        <v>42976</v>
      </c>
      <c r="B4376" s="1">
        <v>3.9573400939027801</v>
      </c>
      <c r="C4376" s="1">
        <v>0.47525407313826867</v>
      </c>
      <c r="D4376" s="1">
        <v>1.1422876080191811</v>
      </c>
      <c r="E4376" s="1">
        <v>2.3844916078797622</v>
      </c>
      <c r="F4376" s="1">
        <v>18.714426487451771</v>
      </c>
      <c r="G4376" s="1">
        <v>23.009779416917731</v>
      </c>
      <c r="H4376" s="1">
        <v>1.907272223449495</v>
      </c>
      <c r="I4376" s="1">
        <v>7.3825320784066522</v>
      </c>
      <c r="J4376" s="1">
        <v>1.0332573785365451</v>
      </c>
      <c r="K4376" s="1">
        <v>29.378628446051671</v>
      </c>
      <c r="L4376" s="1">
        <v>30.835518031909579</v>
      </c>
      <c r="M4376" s="1">
        <v>4.467256323430159E-2</v>
      </c>
      <c r="N4376" s="1">
        <v>2.227773502496512</v>
      </c>
      <c r="O4376" s="1"/>
      <c r="P4376" s="1">
        <v>6.0595601910843637</v>
      </c>
      <c r="Q4376" s="1">
        <v>11.36506507152396</v>
      </c>
      <c r="R4376" s="1">
        <v>1.3100746534322041</v>
      </c>
      <c r="S4376" s="1">
        <v>0.37229378322793061</v>
      </c>
      <c r="T4376" s="1">
        <v>4.2132220909628106</v>
      </c>
    </row>
    <row r="4377" spans="1:20" x14ac:dyDescent="0.3">
      <c r="A4377" s="25">
        <v>42977</v>
      </c>
      <c r="B4377" s="1">
        <v>3.95589814928586</v>
      </c>
      <c r="C4377" s="1">
        <v>0.48162149070268467</v>
      </c>
      <c r="D4377" s="1">
        <v>1.143721820264493</v>
      </c>
      <c r="E4377" s="1">
        <v>2.3642911274736802</v>
      </c>
      <c r="F4377" s="1">
        <v>18.724040393532761</v>
      </c>
      <c r="G4377" s="1">
        <v>22.883686934566452</v>
      </c>
      <c r="H4377" s="1">
        <v>1.953370609484669</v>
      </c>
      <c r="I4377" s="1">
        <v>7.3921204331468777</v>
      </c>
      <c r="J4377" s="1">
        <v>1.016917221134408</v>
      </c>
      <c r="K4377" s="1">
        <v>29.186708028945311</v>
      </c>
      <c r="L4377" s="1">
        <v>30.583187975707389</v>
      </c>
      <c r="M4377" s="1">
        <v>4.4732300267831142E-2</v>
      </c>
      <c r="N4377" s="1">
        <v>2.178813610367889</v>
      </c>
      <c r="O4377" s="1"/>
      <c r="P4377" s="1">
        <v>6.1225444868895256</v>
      </c>
      <c r="Q4377" s="1">
        <v>11.50892665466978</v>
      </c>
      <c r="R4377" s="1">
        <v>1.28303233593114</v>
      </c>
      <c r="S4377" s="1">
        <v>0.37229378322793061</v>
      </c>
      <c r="T4377" s="1">
        <v>4.1870206733609203</v>
      </c>
    </row>
    <row r="4378" spans="1:20" x14ac:dyDescent="0.3">
      <c r="A4378" s="25">
        <v>42978</v>
      </c>
      <c r="B4378" s="1">
        <v>3.9033006460952082</v>
      </c>
      <c r="C4378" s="1">
        <v>0.48472103226472207</v>
      </c>
      <c r="D4378" s="1">
        <v>1.141557811932288</v>
      </c>
      <c r="E4378" s="1">
        <v>2.3474551248570852</v>
      </c>
      <c r="F4378" s="1">
        <v>19.090589489341671</v>
      </c>
      <c r="G4378" s="1">
        <v>22.891270390366358</v>
      </c>
      <c r="H4378" s="1">
        <v>1.963087410867113</v>
      </c>
      <c r="I4378" s="1">
        <v>7.3775446786885901</v>
      </c>
      <c r="J4378" s="1">
        <v>1.021243657153748</v>
      </c>
      <c r="K4378" s="1">
        <v>28.977301830876371</v>
      </c>
      <c r="L4378" s="1">
        <v>30.30111487797214</v>
      </c>
      <c r="M4378" s="1">
        <v>4.4506702388779469E-2</v>
      </c>
      <c r="N4378" s="1">
        <v>2.195088266085401</v>
      </c>
      <c r="O4378" s="1"/>
      <c r="P4378" s="1">
        <v>6.1145681187340628</v>
      </c>
      <c r="Q4378" s="1">
        <v>11.56287474823389</v>
      </c>
      <c r="R4378" s="1">
        <v>1.2850161833684239</v>
      </c>
      <c r="S4378" s="1">
        <v>0.37229378322793061</v>
      </c>
      <c r="T4378" s="1">
        <v>4.1839958653278444</v>
      </c>
    </row>
    <row r="4379" spans="1:20" x14ac:dyDescent="0.3">
      <c r="A4379" s="25">
        <v>42979</v>
      </c>
      <c r="B4379" s="1">
        <v>3.934741300301317</v>
      </c>
      <c r="C4379" s="1">
        <v>0.48351036733740838</v>
      </c>
      <c r="D4379" s="1">
        <v>1.129502735405856</v>
      </c>
      <c r="E4379" s="1">
        <v>2.371554752057691</v>
      </c>
      <c r="F4379" s="1">
        <v>19.568606544974291</v>
      </c>
      <c r="G4379" s="1">
        <v>22.95599419079322</v>
      </c>
      <c r="H4379" s="1">
        <v>1.973651304421288</v>
      </c>
      <c r="I4379" s="1">
        <v>7.5340249832767574</v>
      </c>
      <c r="J4379" s="1">
        <v>1.026860503359035</v>
      </c>
      <c r="K4379" s="1">
        <v>29.35239671417844</v>
      </c>
      <c r="L4379" s="1">
        <v>30.9871791851475</v>
      </c>
      <c r="M4379" s="1">
        <v>4.4624408857197463E-2</v>
      </c>
      <c r="N4379" s="1">
        <v>2.2509885364441882</v>
      </c>
      <c r="O4379" s="1"/>
      <c r="P4379" s="1">
        <v>6.1540389124742134</v>
      </c>
      <c r="Q4379" s="1">
        <v>11.79305328140587</v>
      </c>
      <c r="R4379" s="1">
        <v>1.27473650602748</v>
      </c>
      <c r="S4379" s="1">
        <v>0.37229378322793061</v>
      </c>
      <c r="T4379" s="1">
        <v>4.248264028352061</v>
      </c>
    </row>
    <row r="4380" spans="1:20" x14ac:dyDescent="0.3">
      <c r="A4380" s="25">
        <v>42982</v>
      </c>
      <c r="B4380" s="1">
        <v>3.95011762288568</v>
      </c>
      <c r="C4380" s="1">
        <v>0.48956533034833738</v>
      </c>
      <c r="D4380" s="1">
        <v>1.121321852832418</v>
      </c>
      <c r="E4380" s="1">
        <v>2.374752970363645</v>
      </c>
      <c r="F4380" s="1">
        <v>19.878011479685821</v>
      </c>
      <c r="G4380" s="1">
        <v>23.025637686488871</v>
      </c>
      <c r="H4380" s="1">
        <v>1.968543209121663</v>
      </c>
      <c r="I4380" s="1">
        <v>7.6034848192067628</v>
      </c>
      <c r="J4380" s="1">
        <v>1.024412522491883</v>
      </c>
      <c r="K4380" s="1">
        <v>29.27449346101983</v>
      </c>
      <c r="L4380" s="1">
        <v>30.894533238187329</v>
      </c>
      <c r="M4380" s="1">
        <v>4.4989384110651752E-2</v>
      </c>
      <c r="N4380" s="1">
        <v>2.272893116569751</v>
      </c>
      <c r="O4380" s="1"/>
      <c r="P4380" s="1">
        <v>6.1601214333503522</v>
      </c>
      <c r="Q4380" s="1">
        <v>11.71752595027743</v>
      </c>
      <c r="R4380" s="1">
        <v>1.278873124608235</v>
      </c>
      <c r="S4380" s="1">
        <v>0.37229378322793061</v>
      </c>
      <c r="T4380" s="1">
        <v>4.2604152392203423</v>
      </c>
    </row>
    <row r="4381" spans="1:20" x14ac:dyDescent="0.3">
      <c r="A4381" s="25">
        <v>42983</v>
      </c>
      <c r="B4381" s="1">
        <v>3.973794040415858</v>
      </c>
      <c r="C4381" s="1">
        <v>0.49921013749409432</v>
      </c>
      <c r="D4381" s="1">
        <v>1.1338321937083811</v>
      </c>
      <c r="E4381" s="1">
        <v>2.4152408949539912</v>
      </c>
      <c r="F4381" s="1">
        <v>19.616762527732501</v>
      </c>
      <c r="G4381" s="1">
        <v>22.91704308796411</v>
      </c>
      <c r="H4381" s="1">
        <v>1.9618381725498579</v>
      </c>
      <c r="I4381" s="1">
        <v>7.6194139002460446</v>
      </c>
      <c r="J4381" s="1">
        <v>1.0326500868665771</v>
      </c>
      <c r="K4381" s="1">
        <v>29.396599782122419</v>
      </c>
      <c r="L4381" s="1">
        <v>30.76659802996226</v>
      </c>
      <c r="M4381" s="1">
        <v>4.5195486715249852E-2</v>
      </c>
      <c r="N4381" s="1">
        <v>2.283525606518011</v>
      </c>
      <c r="O4381" s="1"/>
      <c r="P4381" s="1">
        <v>6.2381646365081966</v>
      </c>
      <c r="Q4381" s="1">
        <v>11.66357785648219</v>
      </c>
      <c r="R4381" s="1">
        <v>1.3021302327908211</v>
      </c>
      <c r="S4381" s="1">
        <v>0.37229378322793061</v>
      </c>
      <c r="T4381" s="1">
        <v>4.2617176609569052</v>
      </c>
    </row>
    <row r="4382" spans="1:20" x14ac:dyDescent="0.3">
      <c r="A4382" s="25">
        <v>42984</v>
      </c>
      <c r="B4382" s="1">
        <v>3.987980794439391</v>
      </c>
      <c r="C4382" s="1">
        <v>0.51106507920094668</v>
      </c>
      <c r="D4382" s="1">
        <v>1.170748999013409</v>
      </c>
      <c r="E4382" s="1">
        <v>2.4797389964903509</v>
      </c>
      <c r="F4382" s="1">
        <v>19.787690975561532</v>
      </c>
      <c r="G4382" s="1">
        <v>23.233551616400248</v>
      </c>
      <c r="H4382" s="1">
        <v>2.0198204232852039</v>
      </c>
      <c r="I4382" s="1">
        <v>7.6117256077012989</v>
      </c>
      <c r="J4382" s="1">
        <v>1.025059886312937</v>
      </c>
      <c r="K4382" s="1">
        <v>29.857888796650229</v>
      </c>
      <c r="L4382" s="1">
        <v>31.44780528926286</v>
      </c>
      <c r="M4382" s="1">
        <v>4.5037117379556887E-2</v>
      </c>
      <c r="N4382" s="1">
        <v>2.3607231054413962</v>
      </c>
      <c r="O4382" s="1"/>
      <c r="P4382" s="1">
        <v>6.3085149580012994</v>
      </c>
      <c r="Q4382" s="1">
        <v>11.88296677098757</v>
      </c>
      <c r="R4382" s="1">
        <v>1.329677931624534</v>
      </c>
      <c r="S4382" s="1">
        <v>0.37229378322793061</v>
      </c>
      <c r="T4382" s="1">
        <v>4.3362321323095339</v>
      </c>
    </row>
    <row r="4383" spans="1:20" x14ac:dyDescent="0.3">
      <c r="A4383" s="25">
        <v>42986</v>
      </c>
      <c r="B4383" s="1">
        <v>4.0393507860217799</v>
      </c>
      <c r="C4383" s="1">
        <v>0.51561850606733051</v>
      </c>
      <c r="D4383" s="1">
        <v>1.1805850830648039</v>
      </c>
      <c r="E4383" s="1">
        <v>2.504655774388342</v>
      </c>
      <c r="F4383" s="1">
        <v>19.077141376715279</v>
      </c>
      <c r="G4383" s="1">
        <v>23.126791554916458</v>
      </c>
      <c r="H4383" s="1">
        <v>2.016356954476314</v>
      </c>
      <c r="I4383" s="1">
        <v>7.6262402441072394</v>
      </c>
      <c r="J4383" s="1">
        <v>1.048327054042026</v>
      </c>
      <c r="K4383" s="1">
        <v>29.969192427234749</v>
      </c>
      <c r="L4383" s="1">
        <v>31.324110914464651</v>
      </c>
      <c r="M4383" s="1">
        <v>4.5181586525157309E-2</v>
      </c>
      <c r="N4383" s="1">
        <v>2.326673876460108</v>
      </c>
      <c r="O4383" s="1"/>
      <c r="P4383" s="1">
        <v>6.2790597498352012</v>
      </c>
      <c r="Q4383" s="1">
        <v>12.03042489368891</v>
      </c>
      <c r="R4383" s="1">
        <v>1.349145836328588</v>
      </c>
      <c r="S4383" s="1">
        <v>0.37229378322793061</v>
      </c>
      <c r="T4383" s="1">
        <v>4.3165298287064626</v>
      </c>
    </row>
    <row r="4384" spans="1:20" x14ac:dyDescent="0.3">
      <c r="A4384" s="25">
        <v>42989</v>
      </c>
      <c r="B4384" s="1">
        <v>4.11782059562643</v>
      </c>
      <c r="C4384" s="1">
        <v>0.53147164654735235</v>
      </c>
      <c r="D4384" s="1">
        <v>1.186454293951468</v>
      </c>
      <c r="E4384" s="1">
        <v>2.5394391714135511</v>
      </c>
      <c r="F4384" s="1">
        <v>19.449360602220761</v>
      </c>
      <c r="G4384" s="1">
        <v>23.300141573497751</v>
      </c>
      <c r="H4384" s="1">
        <v>2.0245576593736589</v>
      </c>
      <c r="I4384" s="1">
        <v>7.7034372502530202</v>
      </c>
      <c r="J4384" s="1">
        <v>1.064165507940745</v>
      </c>
      <c r="K4384" s="1">
        <v>30.284814868488201</v>
      </c>
      <c r="L4384" s="1">
        <v>32.165378503709881</v>
      </c>
      <c r="M4384" s="1">
        <v>4.5981163009249051E-2</v>
      </c>
      <c r="N4384" s="1">
        <v>2.3679057480990591</v>
      </c>
      <c r="O4384" s="1"/>
      <c r="P4384" s="1">
        <v>6.3353972573216781</v>
      </c>
      <c r="Q4384" s="1">
        <v>12.11314530392842</v>
      </c>
      <c r="R4384" s="1">
        <v>1.3661579382462661</v>
      </c>
      <c r="S4384" s="1">
        <v>0.37229378322793061</v>
      </c>
      <c r="T4384" s="1">
        <v>4.3897944477259552</v>
      </c>
    </row>
    <row r="4385" spans="1:20" x14ac:dyDescent="0.3">
      <c r="A4385" s="25">
        <v>42990</v>
      </c>
      <c r="B4385" s="1">
        <v>4.1480029778574981</v>
      </c>
      <c r="C4385" s="1">
        <v>0.52169795236025529</v>
      </c>
      <c r="D4385" s="1">
        <v>1.180543768231247</v>
      </c>
      <c r="E4385" s="1">
        <v>2.571971073841079</v>
      </c>
      <c r="F4385" s="1">
        <v>19.499433383094679</v>
      </c>
      <c r="G4385" s="1">
        <v>23.820852265437491</v>
      </c>
      <c r="H4385" s="1">
        <v>2.0405916701097091</v>
      </c>
      <c r="I4385" s="1">
        <v>7.6714027984042534</v>
      </c>
      <c r="J4385" s="1">
        <v>1.058244561815314</v>
      </c>
      <c r="K4385" s="1">
        <v>30.344310779208278</v>
      </c>
      <c r="L4385" s="1">
        <v>32.032488521739097</v>
      </c>
      <c r="M4385" s="1">
        <v>4.6197760650627417E-2</v>
      </c>
      <c r="N4385" s="1">
        <v>2.3659361444251821</v>
      </c>
      <c r="O4385" s="1"/>
      <c r="P4385" s="1">
        <v>6.3677442283372736</v>
      </c>
      <c r="Q4385" s="1">
        <v>12.217444951732251</v>
      </c>
      <c r="R4385" s="1">
        <v>1.360570556165374</v>
      </c>
      <c r="S4385" s="1">
        <v>0.37229378322793061</v>
      </c>
      <c r="T4385" s="1">
        <v>4.402749556999435</v>
      </c>
    </row>
    <row r="4386" spans="1:20" x14ac:dyDescent="0.3">
      <c r="A4386" s="25">
        <v>42991</v>
      </c>
      <c r="B4386" s="1">
        <v>4.1155822021332504</v>
      </c>
      <c r="C4386" s="1">
        <v>0.51708980114419067</v>
      </c>
      <c r="D4386" s="1">
        <v>1.198965835202306</v>
      </c>
      <c r="E4386" s="1">
        <v>2.564429688844196</v>
      </c>
      <c r="F4386" s="1">
        <v>19.231203050750612</v>
      </c>
      <c r="G4386" s="1">
        <v>24.112533158504021</v>
      </c>
      <c r="H4386" s="1">
        <v>2.096597164773252</v>
      </c>
      <c r="I4386" s="1">
        <v>7.6510465413411044</v>
      </c>
      <c r="J4386" s="1">
        <v>1.0515044852505391</v>
      </c>
      <c r="K4386" s="1">
        <v>30.363878791109141</v>
      </c>
      <c r="L4386" s="1">
        <v>32.222063863245758</v>
      </c>
      <c r="M4386" s="1">
        <v>4.6730345518002377E-2</v>
      </c>
      <c r="N4386" s="1">
        <v>2.3915508287469409</v>
      </c>
      <c r="O4386" s="1"/>
      <c r="P4386" s="1">
        <v>6.4470220023129761</v>
      </c>
      <c r="Q4386" s="1">
        <v>12.059197210364299</v>
      </c>
      <c r="R4386" s="1">
        <v>1.3625141738105859</v>
      </c>
      <c r="S4386" s="1">
        <v>0.37229378322793061</v>
      </c>
      <c r="T4386" s="1">
        <v>4.4174583579445033</v>
      </c>
    </row>
    <row r="4387" spans="1:20" x14ac:dyDescent="0.3">
      <c r="A4387" s="25">
        <v>42992</v>
      </c>
      <c r="B4387" s="1">
        <v>4.1285839459734062</v>
      </c>
      <c r="C4387" s="1">
        <v>0.52079146394417686</v>
      </c>
      <c r="D4387" s="1">
        <v>1.2113347676990389</v>
      </c>
      <c r="E4387" s="1">
        <v>2.5782413540869542</v>
      </c>
      <c r="F4387" s="1">
        <v>18.680384748529381</v>
      </c>
      <c r="G4387" s="1">
        <v>24.207469891837839</v>
      </c>
      <c r="H4387" s="1">
        <v>2.133426398221772</v>
      </c>
      <c r="I4387" s="1">
        <v>7.5544301808928891</v>
      </c>
      <c r="J4387" s="1">
        <v>1.0588394161381409</v>
      </c>
      <c r="K4387" s="1">
        <v>30.66149157939935</v>
      </c>
      <c r="L4387" s="1">
        <v>32.079690729968569</v>
      </c>
      <c r="M4387" s="1">
        <v>4.6362437781198633E-2</v>
      </c>
      <c r="N4387" s="1">
        <v>2.391981098115131</v>
      </c>
      <c r="O4387" s="1"/>
      <c r="P4387" s="1">
        <v>6.4810446761986036</v>
      </c>
      <c r="Q4387" s="1">
        <v>11.85419445431218</v>
      </c>
      <c r="R4387" s="1">
        <v>1.3711978366405011</v>
      </c>
      <c r="S4387" s="1">
        <v>0.37229378322793061</v>
      </c>
      <c r="T4387" s="1">
        <v>4.4097271116361743</v>
      </c>
    </row>
    <row r="4388" spans="1:20" x14ac:dyDescent="0.3">
      <c r="A4388" s="25">
        <v>42993</v>
      </c>
      <c r="B4388" s="1">
        <v>4.1363614530524488</v>
      </c>
      <c r="C4388" s="1">
        <v>0.52806369156951039</v>
      </c>
      <c r="D4388" s="1">
        <v>1.2625388122960211</v>
      </c>
      <c r="E4388" s="1">
        <v>2.6319381981474952</v>
      </c>
      <c r="F4388" s="1">
        <v>18.853452151704829</v>
      </c>
      <c r="G4388" s="1">
        <v>24.6073335748986</v>
      </c>
      <c r="H4388" s="1">
        <v>2.155312783470511</v>
      </c>
      <c r="I4388" s="1">
        <v>7.7683810407094684</v>
      </c>
      <c r="J4388" s="1">
        <v>1.080913044324517</v>
      </c>
      <c r="K4388" s="1">
        <v>31.106503779406349</v>
      </c>
      <c r="L4388" s="1">
        <v>32.711943048459737</v>
      </c>
      <c r="M4388" s="1">
        <v>4.7276507462709623E-2</v>
      </c>
      <c r="N4388" s="1">
        <v>2.3958046189425048</v>
      </c>
      <c r="O4388" s="1"/>
      <c r="P4388" s="1">
        <v>6.575338462317295</v>
      </c>
      <c r="Q4388" s="1">
        <v>12.044811051911051</v>
      </c>
      <c r="R4388" s="1">
        <v>1.404209096708815</v>
      </c>
      <c r="S4388" s="1">
        <v>0.37229378322793061</v>
      </c>
      <c r="T4388" s="1">
        <v>4.4746910809214677</v>
      </c>
    </row>
    <row r="4389" spans="1:20" x14ac:dyDescent="0.3">
      <c r="A4389" s="25">
        <v>42996</v>
      </c>
      <c r="B4389" s="1">
        <v>4.1601834712732009</v>
      </c>
      <c r="C4389" s="1">
        <v>0.53086975969438577</v>
      </c>
      <c r="D4389" s="1">
        <v>1.249238010519792</v>
      </c>
      <c r="E4389" s="1">
        <v>2.663660010561725</v>
      </c>
      <c r="F4389" s="1">
        <v>19.148098968277729</v>
      </c>
      <c r="G4389" s="1">
        <v>24.33450366384681</v>
      </c>
      <c r="H4389" s="1">
        <v>2.1282250244852419</v>
      </c>
      <c r="I4389" s="1">
        <v>7.739232693184281</v>
      </c>
      <c r="J4389" s="1">
        <v>1.0734597868423661</v>
      </c>
      <c r="K4389" s="1">
        <v>31.11779953917776</v>
      </c>
      <c r="L4389" s="1">
        <v>32.953645513581613</v>
      </c>
      <c r="M4389" s="1">
        <v>4.7496648107032163E-2</v>
      </c>
      <c r="N4389" s="1">
        <v>2.3984769714260592</v>
      </c>
      <c r="O4389" s="1"/>
      <c r="P4389" s="1">
        <v>6.6734063601990288</v>
      </c>
      <c r="Q4389" s="1">
        <v>11.97288026033814</v>
      </c>
      <c r="R4389" s="1">
        <v>1.4123533065244049</v>
      </c>
      <c r="S4389" s="1">
        <v>0.37229378322793061</v>
      </c>
      <c r="T4389" s="1">
        <v>4.4885062020082964</v>
      </c>
    </row>
    <row r="4390" spans="1:20" x14ac:dyDescent="0.3">
      <c r="A4390" s="25">
        <v>42997</v>
      </c>
      <c r="B4390" s="1">
        <v>4.1285663194549063</v>
      </c>
      <c r="C4390" s="1">
        <v>0.5276550451378309</v>
      </c>
      <c r="D4390" s="1">
        <v>1.2501696362498971</v>
      </c>
      <c r="E4390" s="1">
        <v>2.6387604219669978</v>
      </c>
      <c r="F4390" s="1">
        <v>18.90587896685053</v>
      </c>
      <c r="G4390" s="1">
        <v>24.45558110361176</v>
      </c>
      <c r="H4390" s="1">
        <v>2.1062531237807378</v>
      </c>
      <c r="I4390" s="1">
        <v>7.8982307119269821</v>
      </c>
      <c r="J4390" s="1">
        <v>1.080507845032904</v>
      </c>
      <c r="K4390" s="1">
        <v>31.19794533512594</v>
      </c>
      <c r="L4390" s="1">
        <v>32.93934379713744</v>
      </c>
      <c r="M4390" s="1">
        <v>4.8043660586492551E-2</v>
      </c>
      <c r="N4390" s="1">
        <v>2.411141447292739</v>
      </c>
      <c r="O4390" s="1"/>
      <c r="P4390" s="1">
        <v>6.6517668470113938</v>
      </c>
      <c r="Q4390" s="1">
        <v>11.706736331610831</v>
      </c>
      <c r="R4390" s="1">
        <v>1.4370184326557911</v>
      </c>
      <c r="S4390" s="1">
        <v>0.37229378322793061</v>
      </c>
      <c r="T4390" s="1">
        <v>4.4875475487300909</v>
      </c>
    </row>
    <row r="4391" spans="1:20" x14ac:dyDescent="0.3">
      <c r="A4391" s="25">
        <v>42998</v>
      </c>
      <c r="B4391" s="1">
        <v>4.1394022231168082</v>
      </c>
      <c r="C4391" s="1">
        <v>0.52893388839996391</v>
      </c>
      <c r="D4391" s="1">
        <v>1.2233366441647719</v>
      </c>
      <c r="E4391" s="1">
        <v>2.6093988134087169</v>
      </c>
      <c r="F4391" s="1">
        <v>18.534236815160831</v>
      </c>
      <c r="G4391" s="1">
        <v>24.539521044401361</v>
      </c>
      <c r="H4391" s="1">
        <v>2.1554043913866332</v>
      </c>
      <c r="I4391" s="1">
        <v>7.8753546254850058</v>
      </c>
      <c r="J4391" s="1">
        <v>1.0658738843924691</v>
      </c>
      <c r="K4391" s="1">
        <v>31.189153412113569</v>
      </c>
      <c r="L4391" s="1">
        <v>32.730219370113353</v>
      </c>
      <c r="M4391" s="1">
        <v>4.8087904273818108E-2</v>
      </c>
      <c r="N4391" s="1">
        <v>2.5003667126225229</v>
      </c>
      <c r="O4391" s="1"/>
      <c r="P4391" s="1">
        <v>6.4719611262784644</v>
      </c>
      <c r="Q4391" s="1">
        <v>12.07717990814197</v>
      </c>
      <c r="R4391" s="1">
        <v>1.448144966968564</v>
      </c>
      <c r="S4391" s="1">
        <v>0.37229378322793061</v>
      </c>
      <c r="T4391" s="1">
        <v>4.4893177790903982</v>
      </c>
    </row>
    <row r="4392" spans="1:20" x14ac:dyDescent="0.3">
      <c r="A4392" s="25">
        <v>42999</v>
      </c>
      <c r="B4392" s="1">
        <v>4.0806132154384507</v>
      </c>
      <c r="C4392" s="1">
        <v>0.52792575853158341</v>
      </c>
      <c r="D4392" s="1">
        <v>1.2119162199758171</v>
      </c>
      <c r="E4392" s="1">
        <v>2.588727205502722</v>
      </c>
      <c r="F4392" s="1">
        <v>18.173178615618969</v>
      </c>
      <c r="G4392" s="1">
        <v>24.453986516417611</v>
      </c>
      <c r="H4392" s="1">
        <v>2.1603283192505121</v>
      </c>
      <c r="I4392" s="1">
        <v>7.8007064498340446</v>
      </c>
      <c r="J4392" s="1">
        <v>1.060568232330966</v>
      </c>
      <c r="K4392" s="1">
        <v>31.162886533858931</v>
      </c>
      <c r="L4392" s="1">
        <v>32.819919382191891</v>
      </c>
      <c r="M4392" s="1">
        <v>4.7819017127102167E-2</v>
      </c>
      <c r="N4392" s="1">
        <v>2.4739541279325721</v>
      </c>
      <c r="O4392" s="1"/>
      <c r="P4392" s="1">
        <v>6.4406338619254946</v>
      </c>
      <c r="Q4392" s="1">
        <v>12.052004131022111</v>
      </c>
      <c r="R4392" s="1">
        <v>1.43695490189512</v>
      </c>
      <c r="S4392" s="1">
        <v>0.37229378322793061</v>
      </c>
      <c r="T4392" s="1">
        <v>4.4657023036030976</v>
      </c>
    </row>
    <row r="4393" spans="1:20" x14ac:dyDescent="0.3">
      <c r="A4393" s="25">
        <v>43000</v>
      </c>
      <c r="B4393" s="1">
        <v>4.0547440817778639</v>
      </c>
      <c r="C4393" s="1">
        <v>0.5215300043222566</v>
      </c>
      <c r="D4393" s="1">
        <v>1.1998250977455369</v>
      </c>
      <c r="E4393" s="1">
        <v>2.5844757715482412</v>
      </c>
      <c r="F4393" s="1">
        <v>17.814974716881181</v>
      </c>
      <c r="G4393" s="1">
        <v>24.579954972057759</v>
      </c>
      <c r="H4393" s="1">
        <v>2.154595592713382</v>
      </c>
      <c r="I4393" s="1">
        <v>7.8033561137188654</v>
      </c>
      <c r="J4393" s="1">
        <v>1.0591613387951551</v>
      </c>
      <c r="K4393" s="1">
        <v>31.113493261585159</v>
      </c>
      <c r="L4393" s="1">
        <v>32.836763544602768</v>
      </c>
      <c r="M4393" s="1">
        <v>4.7368657213933192E-2</v>
      </c>
      <c r="N4393" s="1">
        <v>2.4732715188296388</v>
      </c>
      <c r="O4393" s="1"/>
      <c r="P4393" s="1">
        <v>6.3518456257785623</v>
      </c>
      <c r="Q4393" s="1">
        <v>12.31095498086948</v>
      </c>
      <c r="R4393" s="1">
        <v>1.4216896172030451</v>
      </c>
      <c r="S4393" s="1">
        <v>0.37229378322793061</v>
      </c>
      <c r="T4393" s="1">
        <v>4.4530271707029208</v>
      </c>
    </row>
    <row r="4394" spans="1:20" x14ac:dyDescent="0.3">
      <c r="A4394" s="25">
        <v>43003</v>
      </c>
      <c r="B4394" s="1">
        <v>3.9908180177606338</v>
      </c>
      <c r="C4394" s="1">
        <v>0.49844860995936507</v>
      </c>
      <c r="D4394" s="1">
        <v>1.1788099748572229</v>
      </c>
      <c r="E4394" s="1">
        <v>2.5531582419407099</v>
      </c>
      <c r="F4394" s="1">
        <v>17.263120992827641</v>
      </c>
      <c r="G4394" s="1">
        <v>24.354912240929959</v>
      </c>
      <c r="H4394" s="1">
        <v>2.0992338024228041</v>
      </c>
      <c r="I4394" s="1">
        <v>7.6708097409345237</v>
      </c>
      <c r="J4394" s="1">
        <v>1.057892136466549</v>
      </c>
      <c r="K4394" s="1">
        <v>30.579990713870689</v>
      </c>
      <c r="L4394" s="1">
        <v>32.398778207270297</v>
      </c>
      <c r="M4394" s="1">
        <v>4.7036152636451348E-2</v>
      </c>
      <c r="N4394" s="1">
        <v>2.4820924931574271</v>
      </c>
      <c r="O4394" s="1"/>
      <c r="P4394" s="1">
        <v>6.3249319126013193</v>
      </c>
      <c r="Q4394" s="1">
        <v>12.17428647683473</v>
      </c>
      <c r="R4394" s="1">
        <v>1.4298786021689831</v>
      </c>
      <c r="S4394" s="1">
        <v>0.37229378322793061</v>
      </c>
      <c r="T4394" s="1">
        <v>4.3971334908446806</v>
      </c>
    </row>
    <row r="4395" spans="1:20" x14ac:dyDescent="0.3">
      <c r="A4395" s="25">
        <v>43004</v>
      </c>
      <c r="B4395" s="1">
        <v>3.991736454901071</v>
      </c>
      <c r="C4395" s="1">
        <v>0.50139493693996762</v>
      </c>
      <c r="D4395" s="1">
        <v>1.1799412892174701</v>
      </c>
      <c r="E4395" s="1">
        <v>2.5619630157330731</v>
      </c>
      <c r="F4395" s="1">
        <v>17.483682519418451</v>
      </c>
      <c r="G4395" s="1">
        <v>24.16277097897132</v>
      </c>
      <c r="H4395" s="1">
        <v>2.1085683195581311</v>
      </c>
      <c r="I4395" s="1">
        <v>7.4259508786221593</v>
      </c>
      <c r="J4395" s="1">
        <v>1.050134181982554</v>
      </c>
      <c r="K4395" s="1">
        <v>30.627361277453289</v>
      </c>
      <c r="L4395" s="1">
        <v>32.409459402157367</v>
      </c>
      <c r="M4395" s="1">
        <v>4.7173773508545819E-2</v>
      </c>
      <c r="N4395" s="1">
        <v>2.4585254013645321</v>
      </c>
      <c r="O4395" s="1"/>
      <c r="P4395" s="1">
        <v>6.2607074261870217</v>
      </c>
      <c r="Q4395" s="1">
        <v>12.034021433244449</v>
      </c>
      <c r="R4395" s="1">
        <v>1.4103415115710189</v>
      </c>
      <c r="S4395" s="1">
        <v>0.37229378322793061</v>
      </c>
      <c r="T4395" s="1">
        <v>4.3897649143532451</v>
      </c>
    </row>
    <row r="4396" spans="1:20" x14ac:dyDescent="0.3">
      <c r="A4396" s="25">
        <v>43005</v>
      </c>
      <c r="B4396" s="1">
        <v>3.9399821176181709</v>
      </c>
      <c r="C4396" s="1">
        <v>0.49077061890827811</v>
      </c>
      <c r="D4396" s="1">
        <v>1.1681632784283329</v>
      </c>
      <c r="E4396" s="1">
        <v>2.5316916554344711</v>
      </c>
      <c r="F4396" s="1">
        <v>17.627445016668549</v>
      </c>
      <c r="G4396" s="1">
        <v>24.136353914124761</v>
      </c>
      <c r="H4396" s="1">
        <v>2.0869021649670869</v>
      </c>
      <c r="I4396" s="1">
        <v>7.5619929053291974</v>
      </c>
      <c r="J4396" s="1">
        <v>1.0433036871621051</v>
      </c>
      <c r="K4396" s="1">
        <v>30.168948589318351</v>
      </c>
      <c r="L4396" s="1">
        <v>32.259675695478229</v>
      </c>
      <c r="M4396" s="1">
        <v>4.6302634714709807E-2</v>
      </c>
      <c r="N4396" s="1">
        <v>2.4139522841142562</v>
      </c>
      <c r="O4396" s="1"/>
      <c r="P4396" s="1">
        <v>6.3066260355280059</v>
      </c>
      <c r="Q4396" s="1">
        <v>11.778667123183739</v>
      </c>
      <c r="R4396" s="1">
        <v>1.389285702535386</v>
      </c>
      <c r="S4396" s="1">
        <v>0.37229378322793061</v>
      </c>
      <c r="T4396" s="1">
        <v>4.3589314825753362</v>
      </c>
    </row>
    <row r="4397" spans="1:20" x14ac:dyDescent="0.3">
      <c r="A4397" s="25">
        <v>43006</v>
      </c>
      <c r="B4397" s="1">
        <v>3.9389626130065731</v>
      </c>
      <c r="C4397" s="1">
        <v>0.48672580306943369</v>
      </c>
      <c r="D4397" s="1">
        <v>1.15343298489691</v>
      </c>
      <c r="E4397" s="1">
        <v>2.5437086596311951</v>
      </c>
      <c r="F4397" s="1">
        <v>17.45213391405003</v>
      </c>
      <c r="G4397" s="1">
        <v>24.00189100208631</v>
      </c>
      <c r="H4397" s="1">
        <v>2.1457047286337292</v>
      </c>
      <c r="I4397" s="1">
        <v>7.8014455712874096</v>
      </c>
      <c r="J4397" s="1">
        <v>1.045803448322185</v>
      </c>
      <c r="K4397" s="1">
        <v>30.11013871402567</v>
      </c>
      <c r="L4397" s="1">
        <v>31.975251224360061</v>
      </c>
      <c r="M4397" s="1">
        <v>4.6296788337225801E-2</v>
      </c>
      <c r="N4397" s="1">
        <v>2.4105960972121858</v>
      </c>
      <c r="O4397" s="1"/>
      <c r="P4397" s="1">
        <v>6.2245857637863597</v>
      </c>
      <c r="Q4397" s="1">
        <v>11.735508648055101</v>
      </c>
      <c r="R4397" s="1">
        <v>1.3780581360226201</v>
      </c>
      <c r="S4397" s="1">
        <v>0.37229378322793061</v>
      </c>
      <c r="T4397" s="1">
        <v>4.345378027170729</v>
      </c>
    </row>
    <row r="4398" spans="1:20" x14ac:dyDescent="0.3">
      <c r="A4398" s="25">
        <v>43007</v>
      </c>
      <c r="B4398" s="1">
        <v>3.9486559812607029</v>
      </c>
      <c r="C4398" s="1">
        <v>0.50039004196701331</v>
      </c>
      <c r="D4398" s="1">
        <v>1.1695232945761409</v>
      </c>
      <c r="E4398" s="1">
        <v>2.598004127799415</v>
      </c>
      <c r="F4398" s="1">
        <v>17.612259617144339</v>
      </c>
      <c r="G4398" s="1">
        <v>24.06926654739468</v>
      </c>
      <c r="H4398" s="1">
        <v>2.22959142143351</v>
      </c>
      <c r="I4398" s="1">
        <v>7.7284859186718684</v>
      </c>
      <c r="J4398" s="1">
        <v>1.063305546122403</v>
      </c>
      <c r="K4398" s="1">
        <v>30.673994743418039</v>
      </c>
      <c r="L4398" s="1">
        <v>32.335295782075526</v>
      </c>
      <c r="M4398" s="1">
        <v>4.6537922039278423E-2</v>
      </c>
      <c r="N4398" s="1">
        <v>2.4043411565228552</v>
      </c>
      <c r="O4398" s="1"/>
      <c r="P4398" s="1">
        <v>6.2460340319288727</v>
      </c>
      <c r="Q4398" s="1">
        <v>11.969283720782609</v>
      </c>
      <c r="R4398" s="1">
        <v>1.4058436938118259</v>
      </c>
      <c r="S4398" s="1">
        <v>0.37229378322793061</v>
      </c>
      <c r="T4398" s="1">
        <v>4.388275841701148</v>
      </c>
    </row>
    <row r="4399" spans="1:20" x14ac:dyDescent="0.3">
      <c r="A4399" s="25">
        <v>43010</v>
      </c>
      <c r="B4399" s="1">
        <v>3.9720776471224859</v>
      </c>
      <c r="C4399" s="1">
        <v>0.4985467787364205</v>
      </c>
      <c r="D4399" s="1">
        <v>1.1692252268847689</v>
      </c>
      <c r="E4399" s="1">
        <v>2.597721149843812</v>
      </c>
      <c r="F4399" s="1">
        <v>17.65625436227505</v>
      </c>
      <c r="G4399" s="1">
        <v>23.833799902684841</v>
      </c>
      <c r="H4399" s="1">
        <v>2.2250222004297679</v>
      </c>
      <c r="I4399" s="1">
        <v>7.7692504018101873</v>
      </c>
      <c r="J4399" s="1">
        <v>1.0643514505170979</v>
      </c>
      <c r="K4399" s="1">
        <v>30.429852528341328</v>
      </c>
      <c r="L4399" s="1">
        <v>32.497608955330257</v>
      </c>
      <c r="M4399" s="1">
        <v>4.6696371945521911E-2</v>
      </c>
      <c r="N4399" s="1">
        <v>2.4183245433849061</v>
      </c>
      <c r="O4399" s="1"/>
      <c r="P4399" s="1">
        <v>6.2666675724639473</v>
      </c>
      <c r="Q4399" s="1">
        <v>12.10235568526182</v>
      </c>
      <c r="R4399" s="1">
        <v>1.4089237736806779</v>
      </c>
      <c r="S4399" s="1">
        <v>0.37229378322793061</v>
      </c>
      <c r="T4399" s="1">
        <v>4.3921931482575571</v>
      </c>
    </row>
    <row r="4400" spans="1:20" x14ac:dyDescent="0.3">
      <c r="A4400" s="25">
        <v>43011</v>
      </c>
      <c r="B4400" s="1">
        <v>4.0705802154651973</v>
      </c>
      <c r="C4400" s="1">
        <v>0.51142560421738026</v>
      </c>
      <c r="D4400" s="1">
        <v>1.188157922349631</v>
      </c>
      <c r="E4400" s="1">
        <v>2.6878996076051829</v>
      </c>
      <c r="F4400" s="1">
        <v>18.227398028935021</v>
      </c>
      <c r="G4400" s="1">
        <v>24.616946720809811</v>
      </c>
      <c r="H4400" s="1">
        <v>2.3435233984944688</v>
      </c>
      <c r="I4400" s="1">
        <v>7.8655889357703783</v>
      </c>
      <c r="J4400" s="1">
        <v>1.091520754598291</v>
      </c>
      <c r="K4400" s="1">
        <v>31.12174354540128</v>
      </c>
      <c r="L4400" s="1">
        <v>33.752006615341728</v>
      </c>
      <c r="M4400" s="1">
        <v>4.7729677897892481E-2</v>
      </c>
      <c r="N4400" s="1">
        <v>2.512335964366891</v>
      </c>
      <c r="O4400" s="1"/>
      <c r="P4400" s="1">
        <v>6.3925154821074894</v>
      </c>
      <c r="Q4400" s="1">
        <v>12.23183111018551</v>
      </c>
      <c r="R4400" s="1">
        <v>1.443117285132296</v>
      </c>
      <c r="S4400" s="1">
        <v>0.37229378322793061</v>
      </c>
      <c r="T4400" s="1">
        <v>4.5341352628470437</v>
      </c>
    </row>
    <row r="4401" spans="1:20" x14ac:dyDescent="0.3">
      <c r="A4401" s="25">
        <v>43012</v>
      </c>
      <c r="B4401" s="1">
        <v>4.0621327128608282</v>
      </c>
      <c r="C4401" s="1">
        <v>0.51467982896944953</v>
      </c>
      <c r="D4401" s="1">
        <v>1.189617993681894</v>
      </c>
      <c r="E4401" s="1">
        <v>2.7222595560066112</v>
      </c>
      <c r="F4401" s="1">
        <v>18.215573574061469</v>
      </c>
      <c r="G4401" s="1">
        <v>24.586255076010051</v>
      </c>
      <c r="H4401" s="1">
        <v>2.3696106060948732</v>
      </c>
      <c r="I4401" s="1">
        <v>8.0038434308965059</v>
      </c>
      <c r="J4401" s="1">
        <v>1.099964476902862</v>
      </c>
      <c r="K4401" s="1">
        <v>31.098144809776489</v>
      </c>
      <c r="L4401" s="1">
        <v>33.482305077670532</v>
      </c>
      <c r="M4401" s="1">
        <v>4.7585739495363363E-2</v>
      </c>
      <c r="N4401" s="1">
        <v>2.484013749067647</v>
      </c>
      <c r="O4401" s="1"/>
      <c r="P4401" s="1">
        <v>6.3757587896052614</v>
      </c>
      <c r="Q4401" s="1">
        <v>12.127531462381681</v>
      </c>
      <c r="R4401" s="1">
        <v>1.4458869520542439</v>
      </c>
      <c r="S4401" s="1">
        <v>0.37229378322793061</v>
      </c>
      <c r="T4401" s="1">
        <v>4.5240070880094772</v>
      </c>
    </row>
    <row r="4402" spans="1:20" x14ac:dyDescent="0.3">
      <c r="A4402" s="25">
        <v>43013</v>
      </c>
      <c r="B4402" s="1">
        <v>4.0810009570249486</v>
      </c>
      <c r="C4402" s="1">
        <v>0.51280661297578511</v>
      </c>
      <c r="D4402" s="1">
        <v>1.1727807309655629</v>
      </c>
      <c r="E4402" s="1">
        <v>2.7154503715020541</v>
      </c>
      <c r="F4402" s="1">
        <v>17.978590875497311</v>
      </c>
      <c r="G4402" s="1">
        <v>24.53763479208385</v>
      </c>
      <c r="H4402" s="1">
        <v>2.2698892126887702</v>
      </c>
      <c r="I4402" s="1">
        <v>8.0472458285327555</v>
      </c>
      <c r="J4402" s="1">
        <v>1.08018521045529</v>
      </c>
      <c r="K4402" s="1">
        <v>31.072491064390249</v>
      </c>
      <c r="L4402" s="1">
        <v>33.823319212457527</v>
      </c>
      <c r="M4402" s="1">
        <v>4.7792977743883983E-2</v>
      </c>
      <c r="N4402" s="1">
        <v>2.5064763117531479</v>
      </c>
      <c r="O4402" s="1"/>
      <c r="P4402" s="1">
        <v>6.3576102704744217</v>
      </c>
      <c r="Q4402" s="1">
        <v>12.188672635056861</v>
      </c>
      <c r="R4402" s="1">
        <v>1.45969113413264</v>
      </c>
      <c r="S4402" s="1">
        <v>0.37229378322793061</v>
      </c>
      <c r="T4402" s="1">
        <v>4.5255481393975456</v>
      </c>
    </row>
    <row r="4403" spans="1:20" x14ac:dyDescent="0.3">
      <c r="A4403" s="25">
        <v>43014</v>
      </c>
      <c r="B4403" s="1">
        <v>4.0339701293498296</v>
      </c>
      <c r="C4403" s="1">
        <v>0.50821091859567002</v>
      </c>
      <c r="D4403" s="1">
        <v>1.1575510270222791</v>
      </c>
      <c r="E4403" s="1">
        <v>2.6887866580431901</v>
      </c>
      <c r="F4403" s="1">
        <v>17.866203792045741</v>
      </c>
      <c r="G4403" s="1">
        <v>24.200068557933349</v>
      </c>
      <c r="H4403" s="1">
        <v>2.2794716518720421</v>
      </c>
      <c r="I4403" s="1">
        <v>8.3045117726612325</v>
      </c>
      <c r="J4403" s="1">
        <v>1.0656688372818071</v>
      </c>
      <c r="K4403" s="1">
        <v>30.845156562284391</v>
      </c>
      <c r="L4403" s="1">
        <v>33.56425000089542</v>
      </c>
      <c r="M4403" s="1">
        <v>4.7415311209350948E-2</v>
      </c>
      <c r="N4403" s="1">
        <v>2.4865717230332152</v>
      </c>
      <c r="O4403" s="1"/>
      <c r="P4403" s="1">
        <v>6.3652881017191714</v>
      </c>
      <c r="Q4403" s="1">
        <v>12.163496858168131</v>
      </c>
      <c r="R4403" s="1">
        <v>1.4450039001213399</v>
      </c>
      <c r="S4403" s="1">
        <v>0.37229378322793061</v>
      </c>
      <c r="T4403" s="1">
        <v>4.4923047844064046</v>
      </c>
    </row>
    <row r="4404" spans="1:20" x14ac:dyDescent="0.3">
      <c r="A4404" s="25">
        <v>43017</v>
      </c>
      <c r="B4404" s="1">
        <v>4.0203794938313573</v>
      </c>
      <c r="C4404" s="1">
        <v>0.50546025650662529</v>
      </c>
      <c r="D4404" s="1">
        <v>1.1639185270350449</v>
      </c>
      <c r="E4404" s="1">
        <v>2.6853672220646669</v>
      </c>
      <c r="F4404" s="1">
        <v>17.53299583581531</v>
      </c>
      <c r="G4404" s="1">
        <v>24.102618853963289</v>
      </c>
      <c r="H4404" s="1">
        <v>2.2580690564116841</v>
      </c>
      <c r="I4404" s="1">
        <v>8.3144129734770402</v>
      </c>
      <c r="J4404" s="1">
        <v>1.072416954881622</v>
      </c>
      <c r="K4404" s="1">
        <v>30.606981618556031</v>
      </c>
      <c r="L4404" s="1">
        <v>33.355672376742277</v>
      </c>
      <c r="M4404" s="1">
        <v>4.7673607538591012E-2</v>
      </c>
      <c r="N4404" s="1">
        <v>2.494632639501368</v>
      </c>
      <c r="O4404" s="1"/>
      <c r="P4404" s="1">
        <v>6.3652881017191714</v>
      </c>
      <c r="Q4404" s="1">
        <v>12.41525462867331</v>
      </c>
      <c r="R4404" s="1">
        <v>1.4423407413425431</v>
      </c>
      <c r="S4404" s="1">
        <v>0.37229378322793061</v>
      </c>
      <c r="T4404" s="1">
        <v>4.4729362079149686</v>
      </c>
    </row>
    <row r="4405" spans="1:20" x14ac:dyDescent="0.3">
      <c r="A4405" s="25">
        <v>43018</v>
      </c>
      <c r="B4405" s="1">
        <v>4.0624978468362674</v>
      </c>
      <c r="C4405" s="1">
        <v>0.51585893578785902</v>
      </c>
      <c r="D4405" s="1">
        <v>1.173126503509387</v>
      </c>
      <c r="E4405" s="1">
        <v>2.7128465937459261</v>
      </c>
      <c r="F4405" s="1">
        <v>17.56167544950307</v>
      </c>
      <c r="G4405" s="1">
        <v>24.604530808118909</v>
      </c>
      <c r="H4405" s="1">
        <v>2.3313091394869612</v>
      </c>
      <c r="I4405" s="1">
        <v>8.4006872524397274</v>
      </c>
      <c r="J4405" s="1">
        <v>1.090362103086046</v>
      </c>
      <c r="K4405" s="1">
        <v>30.943834617221309</v>
      </c>
      <c r="L4405" s="1">
        <v>34.117975636257491</v>
      </c>
      <c r="M4405" s="1">
        <v>4.82255356468832E-2</v>
      </c>
      <c r="N4405" s="1">
        <v>2.531284199359237</v>
      </c>
      <c r="O4405" s="1"/>
      <c r="P4405" s="1">
        <v>6.4218138132829647</v>
      </c>
      <c r="Q4405" s="1">
        <v>12.206655333065649</v>
      </c>
      <c r="R4405" s="1">
        <v>1.4792998130285531</v>
      </c>
      <c r="S4405" s="1">
        <v>0.37229378322793061</v>
      </c>
      <c r="T4405" s="1">
        <v>4.5420679267572623</v>
      </c>
    </row>
    <row r="4406" spans="1:20" x14ac:dyDescent="0.3">
      <c r="A4406" s="25">
        <v>43019</v>
      </c>
      <c r="B4406" s="1">
        <v>4.05148149133632</v>
      </c>
      <c r="C4406" s="1">
        <v>0.52002174639486154</v>
      </c>
      <c r="D4406" s="1">
        <v>1.1750364710231971</v>
      </c>
      <c r="E4406" s="1">
        <v>2.6959258932950219</v>
      </c>
      <c r="F4406" s="1">
        <v>17.423464857457368</v>
      </c>
      <c r="G4406" s="1">
        <v>24.707748326528261</v>
      </c>
      <c r="H4406" s="1">
        <v>2.2096405426027572</v>
      </c>
      <c r="I4406" s="1">
        <v>8.6159371297221057</v>
      </c>
      <c r="J4406" s="1">
        <v>1.099939133792271</v>
      </c>
      <c r="K4406" s="1">
        <v>31.010515809908359</v>
      </c>
      <c r="L4406" s="1">
        <v>33.967340459320589</v>
      </c>
      <c r="M4406" s="1">
        <v>4.8185614283660243E-2</v>
      </c>
      <c r="N4406" s="1">
        <v>2.521393759823213</v>
      </c>
      <c r="O4406" s="1"/>
      <c r="P4406" s="1">
        <v>6.4277825760172362</v>
      </c>
      <c r="Q4406" s="1">
        <v>12.04840759146658</v>
      </c>
      <c r="R4406" s="1">
        <v>1.473718445660479</v>
      </c>
      <c r="S4406" s="1">
        <v>0.37229378322793061</v>
      </c>
      <c r="T4406" s="1">
        <v>4.5280448907265471</v>
      </c>
    </row>
    <row r="4407" spans="1:20" x14ac:dyDescent="0.3">
      <c r="A4407" s="25">
        <v>43021</v>
      </c>
      <c r="B4407" s="1">
        <v>4.0655431627104957</v>
      </c>
      <c r="C4407" s="1">
        <v>0.52216123744755849</v>
      </c>
      <c r="D4407" s="1">
        <v>1.175526957066529</v>
      </c>
      <c r="E4407" s="1">
        <v>2.6507688656382919</v>
      </c>
      <c r="F4407" s="1">
        <v>18.392147444615428</v>
      </c>
      <c r="G4407" s="1">
        <v>25.03888577003779</v>
      </c>
      <c r="H4407" s="1">
        <v>2.1855617647672618</v>
      </c>
      <c r="I4407" s="1">
        <v>8.6793796882357377</v>
      </c>
      <c r="J4407" s="1">
        <v>1.1080003793413919</v>
      </c>
      <c r="K4407" s="1">
        <v>31.016944664397741</v>
      </c>
      <c r="L4407" s="1">
        <v>33.746952647205759</v>
      </c>
      <c r="M4407" s="1">
        <v>4.7970408571506459E-2</v>
      </c>
      <c r="N4407" s="1">
        <v>2.5270318879399829</v>
      </c>
      <c r="O4407" s="1"/>
      <c r="P4407" s="1">
        <v>6.3870495926325921</v>
      </c>
      <c r="Q4407" s="1">
        <v>11.65638477737112</v>
      </c>
      <c r="R4407" s="1">
        <v>1.4679117387264911</v>
      </c>
      <c r="S4407" s="1">
        <v>0.37229378322793061</v>
      </c>
      <c r="T4407" s="1">
        <v>4.5475363260484603</v>
      </c>
    </row>
    <row r="4408" spans="1:20" x14ac:dyDescent="0.3">
      <c r="A4408" s="25">
        <v>43024</v>
      </c>
      <c r="B4408" s="1">
        <v>4.0213820154465063</v>
      </c>
      <c r="C4408" s="1">
        <v>0.51552193772849253</v>
      </c>
      <c r="D4408" s="1">
        <v>1.1711110407359111</v>
      </c>
      <c r="E4408" s="1">
        <v>2.6315842531929219</v>
      </c>
      <c r="F4408" s="1">
        <v>18.558615766039949</v>
      </c>
      <c r="G4408" s="1">
        <v>24.65859858924652</v>
      </c>
      <c r="H4408" s="1">
        <v>2.1880853021429081</v>
      </c>
      <c r="I4408" s="1">
        <v>8.9656149412363124</v>
      </c>
      <c r="J4408" s="1">
        <v>1.121447115198726</v>
      </c>
      <c r="K4408" s="1">
        <v>30.959789601891821</v>
      </c>
      <c r="L4408" s="1">
        <v>33.682824507873747</v>
      </c>
      <c r="M4408" s="1">
        <v>4.8142701263390292E-2</v>
      </c>
      <c r="N4408" s="1">
        <v>2.5377914292976351</v>
      </c>
      <c r="O4408" s="1"/>
      <c r="P4408" s="1">
        <v>6.2809658874913277</v>
      </c>
      <c r="Q4408" s="1">
        <v>11.46576817977226</v>
      </c>
      <c r="R4408" s="1">
        <v>1.456145483590878</v>
      </c>
      <c r="S4408" s="1">
        <v>0.37229378322793061</v>
      </c>
      <c r="T4408" s="1">
        <v>4.5417507383343434</v>
      </c>
    </row>
    <row r="4409" spans="1:20" x14ac:dyDescent="0.3">
      <c r="A4409" s="25">
        <v>43025</v>
      </c>
      <c r="B4409" s="1">
        <v>4.0040147257417962</v>
      </c>
      <c r="C4409" s="1">
        <v>0.50751964045477305</v>
      </c>
      <c r="D4409" s="1">
        <v>1.160284572789686</v>
      </c>
      <c r="E4409" s="1">
        <v>2.5856342053209902</v>
      </c>
      <c r="F4409" s="1">
        <v>18.145032922541951</v>
      </c>
      <c r="G4409" s="1">
        <v>24.38769550946818</v>
      </c>
      <c r="H4409" s="1">
        <v>2.1569959284454581</v>
      </c>
      <c r="I4409" s="1">
        <v>8.7033478200308529</v>
      </c>
      <c r="J4409" s="1">
        <v>1.110610404459093</v>
      </c>
      <c r="K4409" s="1">
        <v>30.779895350391349</v>
      </c>
      <c r="L4409" s="1">
        <v>33.608430086415297</v>
      </c>
      <c r="M4409" s="1">
        <v>4.7870230827061183E-2</v>
      </c>
      <c r="N4409" s="1">
        <v>2.5339714330640462</v>
      </c>
      <c r="O4409" s="1"/>
      <c r="P4409" s="1">
        <v>6.0846679107539972</v>
      </c>
      <c r="Q4409" s="1">
        <v>11.28953774039552</v>
      </c>
      <c r="R4409" s="1">
        <v>1.4424839063347741</v>
      </c>
      <c r="S4409" s="1">
        <v>0.37229378322793061</v>
      </c>
      <c r="T4409" s="1">
        <v>4.5009598346131394</v>
      </c>
    </row>
    <row r="4410" spans="1:20" x14ac:dyDescent="0.3">
      <c r="A4410" s="25">
        <v>43026</v>
      </c>
      <c r="B4410" s="1">
        <v>4.0330683963847971</v>
      </c>
      <c r="C4410" s="1">
        <v>0.51195717522542317</v>
      </c>
      <c r="D4410" s="1">
        <v>1.174182433484424</v>
      </c>
      <c r="E4410" s="1">
        <v>2.6677408234989008</v>
      </c>
      <c r="F4410" s="1">
        <v>18.04699885435798</v>
      </c>
      <c r="G4410" s="1">
        <v>24.491263721579539</v>
      </c>
      <c r="H4410" s="1">
        <v>2.19849686113333</v>
      </c>
      <c r="I4410" s="1">
        <v>8.5448265510656913</v>
      </c>
      <c r="J4410" s="1">
        <v>1.132183496810353</v>
      </c>
      <c r="K4410" s="1">
        <v>31.190901769444729</v>
      </c>
      <c r="L4410" s="1">
        <v>33.561421482094303</v>
      </c>
      <c r="M4410" s="1">
        <v>4.8513867436079383E-2</v>
      </c>
      <c r="N4410" s="1">
        <v>2.539147708810805</v>
      </c>
      <c r="O4410" s="1"/>
      <c r="P4410" s="1">
        <v>6.1174901279031628</v>
      </c>
      <c r="Q4410" s="1">
        <v>11.293134279951049</v>
      </c>
      <c r="R4410" s="1">
        <v>1.453408297905</v>
      </c>
      <c r="S4410" s="1">
        <v>0.37229378322793061</v>
      </c>
      <c r="T4410" s="1">
        <v>4.5239864146485784</v>
      </c>
    </row>
    <row r="4411" spans="1:20" x14ac:dyDescent="0.3">
      <c r="A4411" s="25">
        <v>43027</v>
      </c>
      <c r="B4411" s="1">
        <v>4.0299464215099583</v>
      </c>
      <c r="C4411" s="1">
        <v>0.49299369892045958</v>
      </c>
      <c r="D4411" s="1">
        <v>1.151864138021806</v>
      </c>
      <c r="E4411" s="1">
        <v>2.6427196005807891</v>
      </c>
      <c r="F4411" s="1">
        <v>18.41982421194766</v>
      </c>
      <c r="G4411" s="1">
        <v>24.351585633315651</v>
      </c>
      <c r="H4411" s="1">
        <v>2.1332400032983041</v>
      </c>
      <c r="I4411" s="1">
        <v>8.4809423095367844</v>
      </c>
      <c r="J4411" s="1">
        <v>1.130330620243021</v>
      </c>
      <c r="K4411" s="1">
        <v>31.07312385174793</v>
      </c>
      <c r="L4411" s="1">
        <v>33.363867130365563</v>
      </c>
      <c r="M4411" s="1">
        <v>4.825907139070891E-2</v>
      </c>
      <c r="N4411" s="1">
        <v>2.5289712084737581</v>
      </c>
      <c r="O4411" s="1"/>
      <c r="P4411" s="1">
        <v>6.0378543089688428</v>
      </c>
      <c r="Q4411" s="1">
        <v>11.0054111134283</v>
      </c>
      <c r="R4411" s="1">
        <v>1.436807618282868</v>
      </c>
      <c r="S4411" s="1">
        <v>0.37229378322793061</v>
      </c>
      <c r="T4411" s="1">
        <v>4.5057979917306819</v>
      </c>
    </row>
    <row r="4412" spans="1:20" x14ac:dyDescent="0.3">
      <c r="A4412" s="25">
        <v>43028</v>
      </c>
      <c r="B4412" s="1">
        <v>4.0462566577579304</v>
      </c>
      <c r="C4412" s="1">
        <v>0.50211603613780742</v>
      </c>
      <c r="D4412" s="1">
        <v>1.1421616438874831</v>
      </c>
      <c r="E4412" s="1">
        <v>2.641001887099315</v>
      </c>
      <c r="F4412" s="1">
        <v>18.41310895984309</v>
      </c>
      <c r="G4412" s="1">
        <v>24.102375126240339</v>
      </c>
      <c r="H4412" s="1">
        <v>2.1350114869134549</v>
      </c>
      <c r="I4412" s="1">
        <v>8.7320865818536237</v>
      </c>
      <c r="J4412" s="1">
        <v>1.136778595887842</v>
      </c>
      <c r="K4412" s="1">
        <v>31.29037648948124</v>
      </c>
      <c r="L4412" s="1">
        <v>33.308676372664763</v>
      </c>
      <c r="M4412" s="1">
        <v>4.8995721998431448E-2</v>
      </c>
      <c r="N4412" s="1">
        <v>2.5398660499241181</v>
      </c>
      <c r="O4412" s="1"/>
      <c r="P4412" s="1">
        <v>6.1066623276432859</v>
      </c>
      <c r="Q4412" s="1">
        <v>11.05935920722354</v>
      </c>
      <c r="R4412" s="1">
        <v>1.429041262784883</v>
      </c>
      <c r="S4412" s="1">
        <v>0.37229378322793061</v>
      </c>
      <c r="T4412" s="1">
        <v>4.5121388068517687</v>
      </c>
    </row>
    <row r="4413" spans="1:20" x14ac:dyDescent="0.3">
      <c r="A4413" s="25">
        <v>43031</v>
      </c>
      <c r="B4413" s="1">
        <v>4.0227501049876242</v>
      </c>
      <c r="C4413" s="1">
        <v>0.49568733334521181</v>
      </c>
      <c r="D4413" s="1">
        <v>1.1293338558316051</v>
      </c>
      <c r="E4413" s="1">
        <v>2.595031756209071</v>
      </c>
      <c r="F4413" s="1">
        <v>18.236515575672719</v>
      </c>
      <c r="G4413" s="1">
        <v>23.826798582578949</v>
      </c>
      <c r="H4413" s="1">
        <v>2.0421717249418521</v>
      </c>
      <c r="I4413" s="1">
        <v>8.8292444727543007</v>
      </c>
      <c r="J4413" s="1">
        <v>1.116799635671559</v>
      </c>
      <c r="K4413" s="1">
        <v>30.651547423789861</v>
      </c>
      <c r="L4413" s="1">
        <v>32.879593636477743</v>
      </c>
      <c r="M4413" s="1">
        <v>4.8121340324114532E-2</v>
      </c>
      <c r="N4413" s="1">
        <v>2.5295736134462432</v>
      </c>
      <c r="O4413" s="1"/>
      <c r="P4413" s="1">
        <v>5.9797547499959496</v>
      </c>
      <c r="Q4413" s="1">
        <v>10.96944571764185</v>
      </c>
      <c r="R4413" s="1">
        <v>1.402741357115616</v>
      </c>
      <c r="S4413" s="1">
        <v>0.37229378322793061</v>
      </c>
      <c r="T4413" s="1">
        <v>4.4544081512108953</v>
      </c>
    </row>
    <row r="4414" spans="1:20" x14ac:dyDescent="0.3">
      <c r="A4414" s="25">
        <v>43032</v>
      </c>
      <c r="B4414" s="1">
        <v>4.0457943026311831</v>
      </c>
      <c r="C4414" s="1">
        <v>0.50104818109032812</v>
      </c>
      <c r="D4414" s="1">
        <v>1.1304240477273679</v>
      </c>
      <c r="E4414" s="1">
        <v>2.635343157276274</v>
      </c>
      <c r="F4414" s="1">
        <v>18.844892892177139</v>
      </c>
      <c r="G4414" s="1">
        <v>23.91171461369338</v>
      </c>
      <c r="H4414" s="1">
        <v>2.079752961127229</v>
      </c>
      <c r="I4414" s="1">
        <v>8.8557834570768588</v>
      </c>
      <c r="J4414" s="1">
        <v>1.1242333382481879</v>
      </c>
      <c r="K4414" s="1">
        <v>30.864710077670889</v>
      </c>
      <c r="L4414" s="1">
        <v>33.213191387607139</v>
      </c>
      <c r="M4414" s="1">
        <v>4.8575419163897487E-2</v>
      </c>
      <c r="N4414" s="1">
        <v>2.5758780139044588</v>
      </c>
      <c r="O4414" s="1"/>
      <c r="P4414" s="1">
        <v>6.1092871526018211</v>
      </c>
      <c r="Q4414" s="1">
        <v>11.04137650921475</v>
      </c>
      <c r="R4414" s="1">
        <v>1.4039639800636881</v>
      </c>
      <c r="S4414" s="1">
        <v>0.37229378322793061</v>
      </c>
      <c r="T4414" s="1">
        <v>4.5097572356763411</v>
      </c>
    </row>
    <row r="4415" spans="1:20" x14ac:dyDescent="0.3">
      <c r="A4415" s="25">
        <v>43033</v>
      </c>
      <c r="B4415" s="1">
        <v>4.0746018201861336</v>
      </c>
      <c r="C4415" s="1">
        <v>0.50127625219298622</v>
      </c>
      <c r="D4415" s="1">
        <v>1.133793160981688</v>
      </c>
      <c r="E4415" s="1">
        <v>2.6598405697060041</v>
      </c>
      <c r="F4415" s="1">
        <v>18.714496710990989</v>
      </c>
      <c r="G4415" s="1">
        <v>23.92031816925234</v>
      </c>
      <c r="H4415" s="1">
        <v>2.079057687475756</v>
      </c>
      <c r="I4415" s="1">
        <v>8.6778270254136718</v>
      </c>
      <c r="J4415" s="1">
        <v>1.1394038942709199</v>
      </c>
      <c r="K4415" s="1">
        <v>31.368927074232261</v>
      </c>
      <c r="L4415" s="1">
        <v>33.429351379426578</v>
      </c>
      <c r="M4415" s="1">
        <v>4.8506184255863123E-2</v>
      </c>
      <c r="N4415" s="1">
        <v>2.5973787200324301</v>
      </c>
      <c r="O4415" s="1"/>
      <c r="P4415" s="1">
        <v>6.0438516568338638</v>
      </c>
      <c r="Q4415" s="1">
        <v>10.93348032185539</v>
      </c>
      <c r="R4415" s="1">
        <v>1.389315776939344</v>
      </c>
      <c r="S4415" s="1">
        <v>0.37229378322793061</v>
      </c>
      <c r="T4415" s="1">
        <v>4.528714116952183</v>
      </c>
    </row>
    <row r="4416" spans="1:20" x14ac:dyDescent="0.3">
      <c r="A4416" s="25">
        <v>43034</v>
      </c>
      <c r="B4416" s="1">
        <v>4.0657702318250442</v>
      </c>
      <c r="C4416" s="1">
        <v>0.48814813324304551</v>
      </c>
      <c r="D4416" s="1">
        <v>1.1174246675210651</v>
      </c>
      <c r="E4416" s="1">
        <v>2.5957988233907892</v>
      </c>
      <c r="F4416" s="1">
        <v>18.213906774432949</v>
      </c>
      <c r="G4416" s="1">
        <v>23.67387616129125</v>
      </c>
      <c r="H4416" s="1">
        <v>2.059977910008143</v>
      </c>
      <c r="I4416" s="1">
        <v>8.7597604601758086</v>
      </c>
      <c r="J4416" s="1">
        <v>1.1146246041084771</v>
      </c>
      <c r="K4416" s="1">
        <v>30.994260080010381</v>
      </c>
      <c r="L4416" s="1">
        <v>33.109597529370546</v>
      </c>
      <c r="M4416" s="1">
        <v>4.8678204987784683E-2</v>
      </c>
      <c r="N4416" s="1">
        <v>2.601925783806414</v>
      </c>
      <c r="O4416" s="1"/>
      <c r="P4416" s="1">
        <v>5.9852118675489479</v>
      </c>
      <c r="Q4416" s="1">
        <v>11.095324603010001</v>
      </c>
      <c r="R4416" s="1">
        <v>1.3891615709670031</v>
      </c>
      <c r="S4416" s="1">
        <v>0.37229378322793061</v>
      </c>
      <c r="T4416" s="1">
        <v>4.482950383933872</v>
      </c>
    </row>
    <row r="4417" spans="1:20" x14ac:dyDescent="0.3">
      <c r="A4417" s="25">
        <v>43035</v>
      </c>
      <c r="B4417" s="1">
        <v>4.0928701964565519</v>
      </c>
      <c r="C4417" s="1">
        <v>0.4900585727094634</v>
      </c>
      <c r="D4417" s="1">
        <v>1.1259363899799271</v>
      </c>
      <c r="E4417" s="1">
        <v>2.6070438760184151</v>
      </c>
      <c r="F4417" s="1">
        <v>18.05031934459122</v>
      </c>
      <c r="G4417" s="1">
        <v>23.677624414932861</v>
      </c>
      <c r="H4417" s="1">
        <v>2.0336764029657268</v>
      </c>
      <c r="I4417" s="1">
        <v>8.7823143782896587</v>
      </c>
      <c r="J4417" s="1">
        <v>1.1343339577161451</v>
      </c>
      <c r="K4417" s="1">
        <v>31.045299549204731</v>
      </c>
      <c r="L4417" s="1">
        <v>33.001808625875213</v>
      </c>
      <c r="M4417" s="1">
        <v>4.8646505987779899E-2</v>
      </c>
      <c r="N4417" s="1">
        <v>2.6382213289532772</v>
      </c>
      <c r="O4417" s="1"/>
      <c r="P4417" s="1">
        <v>5.8675973034667823</v>
      </c>
      <c r="Q4417" s="1">
        <v>10.93348032185539</v>
      </c>
      <c r="R4417" s="1">
        <v>1.407075228759596</v>
      </c>
      <c r="S4417" s="1">
        <v>0.37229378322793061</v>
      </c>
      <c r="T4417" s="1">
        <v>4.4876379208505881</v>
      </c>
    </row>
    <row r="4418" spans="1:20" x14ac:dyDescent="0.3">
      <c r="A4418" s="25">
        <v>43038</v>
      </c>
      <c r="B4418" s="1">
        <v>4.021991571501248</v>
      </c>
      <c r="C4418" s="1">
        <v>0.46773094408093668</v>
      </c>
      <c r="D4418" s="1">
        <v>1.104432061385215</v>
      </c>
      <c r="E4418" s="1">
        <v>2.5507057675657379</v>
      </c>
      <c r="F4418" s="1">
        <v>17.809710928008311</v>
      </c>
      <c r="G4418" s="1">
        <v>23.516025941709671</v>
      </c>
      <c r="H4418" s="1">
        <v>2.0117852792412978</v>
      </c>
      <c r="I4418" s="1">
        <v>8.605002501244682</v>
      </c>
      <c r="J4418" s="1">
        <v>1.103680408639766</v>
      </c>
      <c r="K4418" s="1">
        <v>30.18056190275637</v>
      </c>
      <c r="L4418" s="1">
        <v>32.405048180884933</v>
      </c>
      <c r="M4418" s="1">
        <v>4.7556098224704177E-2</v>
      </c>
      <c r="N4418" s="1">
        <v>2.63578766906218</v>
      </c>
      <c r="O4418" s="1"/>
      <c r="P4418" s="1">
        <v>5.7625925194199077</v>
      </c>
      <c r="Q4418" s="1">
        <v>10.78961873870958</v>
      </c>
      <c r="R4418" s="1">
        <v>1.4014623730445459</v>
      </c>
      <c r="S4418" s="1">
        <v>0.37229378322793061</v>
      </c>
      <c r="T4418" s="1">
        <v>4.4182120496160922</v>
      </c>
    </row>
    <row r="4419" spans="1:20" x14ac:dyDescent="0.3">
      <c r="A4419" s="25">
        <v>43039</v>
      </c>
      <c r="B4419" s="1">
        <v>3.9699970110176408</v>
      </c>
      <c r="C4419" s="1">
        <v>0.46192837178046497</v>
      </c>
      <c r="D4419" s="1">
        <v>1.084834997481618</v>
      </c>
      <c r="E4419" s="1">
        <v>2.546686478246674</v>
      </c>
      <c r="F4419" s="1">
        <v>17.653751496826231</v>
      </c>
      <c r="G4419" s="1">
        <v>23.520554663911341</v>
      </c>
      <c r="H4419" s="1">
        <v>2.0275177253136758</v>
      </c>
      <c r="I4419" s="1">
        <v>8.6744750966408546</v>
      </c>
      <c r="J4419" s="1">
        <v>1.1046806367868931</v>
      </c>
      <c r="K4419" s="1">
        <v>30.133248332401319</v>
      </c>
      <c r="L4419" s="1">
        <v>31.759523463451941</v>
      </c>
      <c r="M4419" s="1">
        <v>4.7674098353089091E-2</v>
      </c>
      <c r="N4419" s="1">
        <v>2.6297028363887711</v>
      </c>
      <c r="O4419" s="1"/>
      <c r="P4419" s="1">
        <v>5.834834947485497</v>
      </c>
      <c r="Q4419" s="1">
        <v>10.717687947136669</v>
      </c>
      <c r="R4419" s="1">
        <v>1.412181615208937</v>
      </c>
      <c r="S4419" s="1">
        <v>0.37229378322793061</v>
      </c>
      <c r="T4419" s="1">
        <v>4.3891606615475736</v>
      </c>
    </row>
    <row r="4420" spans="1:20" x14ac:dyDescent="0.3">
      <c r="A4420" s="25">
        <v>43040</v>
      </c>
      <c r="B4420" s="1">
        <v>3.9133727149197148</v>
      </c>
      <c r="C4420" s="1">
        <v>0.4705320056048985</v>
      </c>
      <c r="D4420" s="1">
        <v>1.0969469747893621</v>
      </c>
      <c r="E4420" s="1">
        <v>2.528064497841779</v>
      </c>
      <c r="F4420" s="1">
        <v>17.868407472109588</v>
      </c>
      <c r="G4420" s="1">
        <v>23.27593175225655</v>
      </c>
      <c r="H4420" s="1">
        <v>2.007455514677194</v>
      </c>
      <c r="I4420" s="1">
        <v>8.7691908911596936</v>
      </c>
      <c r="J4420" s="1">
        <v>1.084358933924187</v>
      </c>
      <c r="K4420" s="1">
        <v>30.17146406456272</v>
      </c>
      <c r="L4420" s="1">
        <v>31.110550477100428</v>
      </c>
      <c r="M4420" s="1">
        <v>4.7278170325751073E-2</v>
      </c>
      <c r="N4420" s="1">
        <v>2.6271335162621678</v>
      </c>
      <c r="O4420" s="1"/>
      <c r="P4420" s="1">
        <v>5.7867304926013938</v>
      </c>
      <c r="Q4420" s="1">
        <v>10.91190108429107</v>
      </c>
      <c r="R4420" s="1">
        <v>1.435209793283849</v>
      </c>
      <c r="S4420" s="1">
        <v>0.37229378322793061</v>
      </c>
      <c r="T4420" s="1">
        <v>4.3605280567041014</v>
      </c>
    </row>
    <row r="4421" spans="1:20" x14ac:dyDescent="0.3">
      <c r="A4421" s="25">
        <v>43042</v>
      </c>
      <c r="B4421" s="1">
        <v>3.8476318742776301</v>
      </c>
      <c r="C4421" s="1">
        <v>0.46821164733150761</v>
      </c>
      <c r="D4421" s="1">
        <v>1.0869860062492049</v>
      </c>
      <c r="E4421" s="1">
        <v>2.5023339436953531</v>
      </c>
      <c r="F4421" s="1">
        <v>18.201878450589941</v>
      </c>
      <c r="G4421" s="1">
        <v>23.036843705432489</v>
      </c>
      <c r="H4421" s="1">
        <v>1.9898257626033951</v>
      </c>
      <c r="I4421" s="1">
        <v>8.9263584356098296</v>
      </c>
      <c r="J4421" s="1">
        <v>1.081343140431718</v>
      </c>
      <c r="K4421" s="1">
        <v>30.20989475444313</v>
      </c>
      <c r="L4421" s="1">
        <v>31.33791398131806</v>
      </c>
      <c r="M4421" s="1">
        <v>4.6473066403186353E-2</v>
      </c>
      <c r="N4421" s="1">
        <v>2.634179772956097</v>
      </c>
      <c r="O4421" s="1"/>
      <c r="P4421" s="1">
        <v>5.9892605475859426</v>
      </c>
      <c r="Q4421" s="1">
        <v>10.609791759777311</v>
      </c>
      <c r="R4421" s="1">
        <v>1.4108732971364719</v>
      </c>
      <c r="S4421" s="1">
        <v>0.37229378322793061</v>
      </c>
      <c r="T4421" s="1">
        <v>4.3659438865918734</v>
      </c>
    </row>
    <row r="4422" spans="1:20" x14ac:dyDescent="0.3">
      <c r="A4422" s="25">
        <v>43045</v>
      </c>
      <c r="B4422" s="1">
        <v>3.9001993368836971</v>
      </c>
      <c r="C4422" s="1">
        <v>0.46148447418910449</v>
      </c>
      <c r="D4422" s="1">
        <v>1.0793158216974099</v>
      </c>
      <c r="E4422" s="1">
        <v>2.5341162454406012</v>
      </c>
      <c r="F4422" s="1">
        <v>18.656686533030179</v>
      </c>
      <c r="G4422" s="1">
        <v>23.010846637611529</v>
      </c>
      <c r="H4422" s="1">
        <v>1.9571093993442801</v>
      </c>
      <c r="I4422" s="1">
        <v>8.5639698219462357</v>
      </c>
      <c r="J4422" s="1">
        <v>1.072763215918537</v>
      </c>
      <c r="K4422" s="1">
        <v>30.448567718353679</v>
      </c>
      <c r="L4422" s="1">
        <v>31.31615484545862</v>
      </c>
      <c r="M4422" s="1">
        <v>4.6505894331054058E-2</v>
      </c>
      <c r="N4422" s="1">
        <v>2.6918421799957271</v>
      </c>
      <c r="O4422" s="1"/>
      <c r="P4422" s="1">
        <v>6.002289997567158</v>
      </c>
      <c r="Q4422" s="1">
        <v>10.627774457554979</v>
      </c>
      <c r="R4422" s="1">
        <v>1.385027761919394</v>
      </c>
      <c r="S4422" s="1">
        <v>0.37229378322793061</v>
      </c>
      <c r="T4422" s="1">
        <v>4.3892965150620453</v>
      </c>
    </row>
    <row r="4423" spans="1:20" x14ac:dyDescent="0.3">
      <c r="A4423" s="25">
        <v>43046</v>
      </c>
      <c r="B4423" s="1">
        <v>3.8704970057334971</v>
      </c>
      <c r="C4423" s="1">
        <v>0.45176969436419051</v>
      </c>
      <c r="D4423" s="1">
        <v>1.058144598284142</v>
      </c>
      <c r="E4423" s="1">
        <v>2.4888217536396722</v>
      </c>
      <c r="F4423" s="1">
        <v>18.11857106642519</v>
      </c>
      <c r="G4423" s="1">
        <v>22.608092248635892</v>
      </c>
      <c r="H4423" s="1">
        <v>1.985864985226482</v>
      </c>
      <c r="I4423" s="1">
        <v>8.3304041590224038</v>
      </c>
      <c r="J4423" s="1">
        <v>1.054529758882307</v>
      </c>
      <c r="K4423" s="1">
        <v>29.53237161929157</v>
      </c>
      <c r="L4423" s="1">
        <v>30.388063179285211</v>
      </c>
      <c r="M4423" s="1">
        <v>4.5575993863929368E-2</v>
      </c>
      <c r="N4423" s="1">
        <v>2.581057224044994</v>
      </c>
      <c r="O4423" s="1"/>
      <c r="P4423" s="1">
        <v>5.9337935371952346</v>
      </c>
      <c r="Q4423" s="1">
        <v>10.235751643459521</v>
      </c>
      <c r="R4423" s="1">
        <v>1.3516180844590919</v>
      </c>
      <c r="S4423" s="1">
        <v>0.37229378322793061</v>
      </c>
      <c r="T4423" s="1">
        <v>4.2773112817484007</v>
      </c>
    </row>
    <row r="4424" spans="1:20" x14ac:dyDescent="0.3">
      <c r="A4424" s="25">
        <v>43047</v>
      </c>
      <c r="B4424" s="1">
        <v>3.9540839064334778</v>
      </c>
      <c r="C4424" s="1">
        <v>0.46370934772216638</v>
      </c>
      <c r="D4424" s="1">
        <v>1.102769556114928</v>
      </c>
      <c r="E4424" s="1">
        <v>2.5524484420352449</v>
      </c>
      <c r="F4424" s="1">
        <v>18.413346597178819</v>
      </c>
      <c r="G4424" s="1">
        <v>22.951741825177798</v>
      </c>
      <c r="H4424" s="1">
        <v>2.10940027047576</v>
      </c>
      <c r="I4424" s="1">
        <v>8.4372843665069759</v>
      </c>
      <c r="J4424" s="1">
        <v>1.085313076388172</v>
      </c>
      <c r="K4424" s="1">
        <v>30.26076102200658</v>
      </c>
      <c r="L4424" s="1">
        <v>31.55467191188664</v>
      </c>
      <c r="M4424" s="1">
        <v>4.6767502266415663E-2</v>
      </c>
      <c r="N4424" s="1">
        <v>2.6435859483260158</v>
      </c>
      <c r="O4424" s="1"/>
      <c r="P4424" s="1">
        <v>5.9920694581141376</v>
      </c>
      <c r="Q4424" s="1">
        <v>10.56663328487979</v>
      </c>
      <c r="R4424" s="1">
        <v>1.384853169223996</v>
      </c>
      <c r="S4424" s="1">
        <v>0.37229378322793061</v>
      </c>
      <c r="T4424" s="1">
        <v>4.3923880685174508</v>
      </c>
    </row>
    <row r="4425" spans="1:20" x14ac:dyDescent="0.3">
      <c r="A4425" s="25">
        <v>43048</v>
      </c>
      <c r="B4425" s="1">
        <v>3.8885753424451388</v>
      </c>
      <c r="C4425" s="1">
        <v>0.45301101365721252</v>
      </c>
      <c r="D4425" s="1">
        <v>1.0827680517453679</v>
      </c>
      <c r="E4425" s="1">
        <v>2.4953214003385429</v>
      </c>
      <c r="F4425" s="1">
        <v>17.788594555630031</v>
      </c>
      <c r="G4425" s="1">
        <v>22.995960328235739</v>
      </c>
      <c r="H4425" s="1">
        <v>2.0271430664202712</v>
      </c>
      <c r="I4425" s="1">
        <v>8.7988661295112927</v>
      </c>
      <c r="J4425" s="1">
        <v>1.069013927891127</v>
      </c>
      <c r="K4425" s="1">
        <v>29.863013186555591</v>
      </c>
      <c r="L4425" s="1">
        <v>30.590957365519529</v>
      </c>
      <c r="M4425" s="1">
        <v>4.5926049880659528E-2</v>
      </c>
      <c r="N4425" s="1">
        <v>2.595261167609777</v>
      </c>
      <c r="O4425" s="1"/>
      <c r="P4425" s="1">
        <v>5.9165686818458401</v>
      </c>
      <c r="Q4425" s="1">
        <v>10.372420147494269</v>
      </c>
      <c r="R4425" s="1">
        <v>1.357187929555687</v>
      </c>
      <c r="S4425" s="1">
        <v>0.37229378322793061</v>
      </c>
      <c r="T4425" s="1">
        <v>4.3077784997046917</v>
      </c>
    </row>
    <row r="4426" spans="1:20" x14ac:dyDescent="0.3">
      <c r="A4426" s="25">
        <v>43049</v>
      </c>
      <c r="B4426" s="1">
        <v>3.8476133811682791</v>
      </c>
      <c r="C4426" s="1">
        <v>0.45190417120677367</v>
      </c>
      <c r="D4426" s="1">
        <v>1.065080006545243</v>
      </c>
      <c r="E4426" s="1">
        <v>2.4482094846929239</v>
      </c>
      <c r="F4426" s="1">
        <v>17.72507677222972</v>
      </c>
      <c r="G4426" s="1">
        <v>22.662014710488961</v>
      </c>
      <c r="H4426" s="1">
        <v>1.962879824237489</v>
      </c>
      <c r="I4426" s="1">
        <v>8.608671046663245</v>
      </c>
      <c r="J4426" s="1">
        <v>1.037532671199781</v>
      </c>
      <c r="K4426" s="1">
        <v>29.645032368186751</v>
      </c>
      <c r="L4426" s="1">
        <v>30.501190189691311</v>
      </c>
      <c r="M4426" s="1">
        <v>4.5370342671577461E-2</v>
      </c>
      <c r="N4426" s="1">
        <v>2.565295477811548</v>
      </c>
      <c r="O4426" s="1"/>
      <c r="P4426" s="1">
        <v>5.8869676692834139</v>
      </c>
      <c r="Q4426" s="1">
        <v>10.42996478084504</v>
      </c>
      <c r="R4426" s="1">
        <v>1.3323512999907161</v>
      </c>
      <c r="S4426" s="1">
        <v>0.37229378322793061</v>
      </c>
      <c r="T4426" s="1">
        <v>4.2625894861193396</v>
      </c>
    </row>
    <row r="4427" spans="1:20" x14ac:dyDescent="0.3">
      <c r="A4427" s="25">
        <v>43052</v>
      </c>
      <c r="B4427" s="1">
        <v>3.8724866672543352</v>
      </c>
      <c r="C4427" s="1">
        <v>0.45580536879667233</v>
      </c>
      <c r="D4427" s="1">
        <v>1.047872490029468</v>
      </c>
      <c r="E4427" s="1">
        <v>2.4374455297997928</v>
      </c>
      <c r="F4427" s="1">
        <v>17.958702348468321</v>
      </c>
      <c r="G4427" s="1">
        <v>22.857494781616339</v>
      </c>
      <c r="H4427" s="1">
        <v>2.004025556748386</v>
      </c>
      <c r="I4427" s="1">
        <v>8.6676137621959448</v>
      </c>
      <c r="J4427" s="1">
        <v>1.046848798619038</v>
      </c>
      <c r="K4427" s="1">
        <v>29.719219036949848</v>
      </c>
      <c r="L4427" s="1">
        <v>30.626174068790899</v>
      </c>
      <c r="M4427" s="1">
        <v>4.5376005160847659E-2</v>
      </c>
      <c r="N4427" s="1">
        <v>2.564746954527318</v>
      </c>
      <c r="O4427" s="1"/>
      <c r="P4427" s="1">
        <v>5.8159528194925487</v>
      </c>
      <c r="Q4427" s="1">
        <v>10.688915630461279</v>
      </c>
      <c r="R4427" s="1">
        <v>1.323361714609169</v>
      </c>
      <c r="S4427" s="1">
        <v>0.37229378322793061</v>
      </c>
      <c r="T4427" s="1">
        <v>4.2808724158299132</v>
      </c>
    </row>
    <row r="4428" spans="1:20" x14ac:dyDescent="0.3">
      <c r="A4428" s="25">
        <v>43053</v>
      </c>
      <c r="B4428" s="1">
        <v>3.8155455900317601</v>
      </c>
      <c r="C4428" s="1">
        <v>0.44876359156489731</v>
      </c>
      <c r="D4428" s="1">
        <v>1.0374573646161569</v>
      </c>
      <c r="E4428" s="1">
        <v>2.4134453176350972</v>
      </c>
      <c r="F4428" s="1">
        <v>17.339554857847709</v>
      </c>
      <c r="G4428" s="1">
        <v>22.779905609622421</v>
      </c>
      <c r="H4428" s="1">
        <v>1.975389586195734</v>
      </c>
      <c r="I4428" s="1">
        <v>8.5148342033406816</v>
      </c>
      <c r="J4428" s="1">
        <v>1.031043161745185</v>
      </c>
      <c r="K4428" s="1">
        <v>29.33649902242739</v>
      </c>
      <c r="L4428" s="1">
        <v>29.98021128851838</v>
      </c>
      <c r="M4428" s="1">
        <v>4.4843752749953711E-2</v>
      </c>
      <c r="N4428" s="1">
        <v>2.406152457504064</v>
      </c>
      <c r="O4428" s="1"/>
      <c r="P4428" s="1">
        <v>5.7314516930654911</v>
      </c>
      <c r="Q4428" s="1">
        <v>10.59540560132405</v>
      </c>
      <c r="R4428" s="1">
        <v>1.320249830544866</v>
      </c>
      <c r="S4428" s="1">
        <v>0.37229378322793061</v>
      </c>
      <c r="T4428" s="1">
        <v>4.1834961606615719</v>
      </c>
    </row>
    <row r="4429" spans="1:20" x14ac:dyDescent="0.3">
      <c r="A4429" s="25">
        <v>43055</v>
      </c>
      <c r="B4429" s="1">
        <v>3.8768155343869668</v>
      </c>
      <c r="C4429" s="1">
        <v>0.47154968444434758</v>
      </c>
      <c r="D4429" s="1">
        <v>1.0567329645075541</v>
      </c>
      <c r="E4429" s="1">
        <v>2.4922831100473202</v>
      </c>
      <c r="F4429" s="1">
        <v>17.606636407735461</v>
      </c>
      <c r="G4429" s="1">
        <v>22.971997390175559</v>
      </c>
      <c r="H4429" s="1">
        <v>2.071202825606274</v>
      </c>
      <c r="I4429" s="1">
        <v>8.7220647810545024</v>
      </c>
      <c r="J4429" s="1">
        <v>1.06465087709678</v>
      </c>
      <c r="K4429" s="1">
        <v>30.169173792477899</v>
      </c>
      <c r="L4429" s="1">
        <v>30.859124944012699</v>
      </c>
      <c r="M4429" s="1">
        <v>4.5752552946545469E-2</v>
      </c>
      <c r="N4429" s="1">
        <v>2.45494532531698</v>
      </c>
      <c r="O4429" s="1"/>
      <c r="P4429" s="1">
        <v>5.8430260989866474</v>
      </c>
      <c r="Q4429" s="1">
        <v>11.14927269657411</v>
      </c>
      <c r="R4429" s="1">
        <v>1.346490402106985</v>
      </c>
      <c r="S4429" s="1">
        <v>0.37229378322793061</v>
      </c>
      <c r="T4429" s="1">
        <v>4.2830354400472794</v>
      </c>
    </row>
    <row r="4430" spans="1:20" x14ac:dyDescent="0.3">
      <c r="A4430" s="25">
        <v>43056</v>
      </c>
      <c r="B4430" s="1">
        <v>3.891179418619648</v>
      </c>
      <c r="C4430" s="1">
        <v>0.47178365650608722</v>
      </c>
      <c r="D4430" s="1">
        <v>1.068385711774372</v>
      </c>
      <c r="E4430" s="1">
        <v>2.5539933122643759</v>
      </c>
      <c r="F4430" s="1">
        <v>17.85981779773088</v>
      </c>
      <c r="G4430" s="1">
        <v>23.081706541741479</v>
      </c>
      <c r="H4430" s="1">
        <v>2.1539708778508388</v>
      </c>
      <c r="I4430" s="1">
        <v>8.8145080958569295</v>
      </c>
      <c r="J4430" s="1">
        <v>1.082166578893907</v>
      </c>
      <c r="K4430" s="1">
        <v>30.35278688827443</v>
      </c>
      <c r="L4430" s="1">
        <v>31.352950750932472</v>
      </c>
      <c r="M4430" s="1">
        <v>4.6171493744422067E-2</v>
      </c>
      <c r="N4430" s="1">
        <v>2.4830592966501022</v>
      </c>
      <c r="O4430" s="1"/>
      <c r="P4430" s="1">
        <v>5.9214193680736642</v>
      </c>
      <c r="Q4430" s="1">
        <v>11.14927269657411</v>
      </c>
      <c r="R4430" s="1">
        <v>1.364941851651243</v>
      </c>
      <c r="S4430" s="1">
        <v>0.37229378322793061</v>
      </c>
      <c r="T4430" s="1">
        <v>4.3377011222681894</v>
      </c>
    </row>
    <row r="4431" spans="1:20" x14ac:dyDescent="0.3">
      <c r="A4431" s="25">
        <v>43060</v>
      </c>
      <c r="B4431" s="1">
        <v>3.9244660014883999</v>
      </c>
      <c r="C4431" s="1">
        <v>0.48041182207724531</v>
      </c>
      <c r="D4431" s="1">
        <v>1.0856415905538259</v>
      </c>
      <c r="E4431" s="1">
        <v>2.6044546494570082</v>
      </c>
      <c r="F4431" s="1">
        <v>18.403516510200479</v>
      </c>
      <c r="G4431" s="1">
        <v>23.316051418837461</v>
      </c>
      <c r="H4431" s="1">
        <v>2.152784127056071</v>
      </c>
      <c r="I4431" s="1">
        <v>8.9377409030381845</v>
      </c>
      <c r="J4431" s="1">
        <v>1.104393593723171</v>
      </c>
      <c r="K4431" s="1">
        <v>30.90983253492503</v>
      </c>
      <c r="L4431" s="1">
        <v>31.97799219959715</v>
      </c>
      <c r="M4431" s="1">
        <v>4.6922392427601108E-2</v>
      </c>
      <c r="N4431" s="1">
        <v>2.480175945257868</v>
      </c>
      <c r="O4431" s="1"/>
      <c r="P4431" s="1">
        <v>6.0990256569837769</v>
      </c>
      <c r="Q4431" s="1">
        <v>11.6348055398068</v>
      </c>
      <c r="R4431" s="1">
        <v>1.380577061891763</v>
      </c>
      <c r="S4431" s="1">
        <v>0.37229378322793061</v>
      </c>
      <c r="T4431" s="1">
        <v>4.4060608387478117</v>
      </c>
    </row>
    <row r="4432" spans="1:20" x14ac:dyDescent="0.3">
      <c r="A4432" s="25">
        <v>43061</v>
      </c>
      <c r="B4432" s="1">
        <v>3.946197611844136</v>
      </c>
      <c r="C4432" s="1">
        <v>0.48046662306773641</v>
      </c>
      <c r="D4432" s="1">
        <v>1.0690522665127089</v>
      </c>
      <c r="E4432" s="1">
        <v>2.5744470035212812</v>
      </c>
      <c r="F4432" s="1">
        <v>18.7730912586287</v>
      </c>
      <c r="G4432" s="1">
        <v>23.195179041430681</v>
      </c>
      <c r="H4432" s="1">
        <v>2.1423989022482428</v>
      </c>
      <c r="I4432" s="1">
        <v>8.6662373470060494</v>
      </c>
      <c r="J4432" s="1">
        <v>1.113092277651996</v>
      </c>
      <c r="K4432" s="1">
        <v>30.944048651959541</v>
      </c>
      <c r="L4432" s="1">
        <v>31.680286698303892</v>
      </c>
      <c r="M4432" s="1">
        <v>4.6593299156532521E-2</v>
      </c>
      <c r="N4432" s="1">
        <v>2.4935954634000428</v>
      </c>
      <c r="O4432" s="1"/>
      <c r="P4432" s="1">
        <v>6.1345662391218294</v>
      </c>
      <c r="Q4432" s="1">
        <v>12.192269174843521</v>
      </c>
      <c r="R4432" s="1">
        <v>1.3703443793183741</v>
      </c>
      <c r="S4432" s="1">
        <v>0.37229378322793061</v>
      </c>
      <c r="T4432" s="1">
        <v>4.4015823981098903</v>
      </c>
    </row>
    <row r="4433" spans="1:20" x14ac:dyDescent="0.3">
      <c r="A4433" s="25">
        <v>43062</v>
      </c>
      <c r="B4433" s="1">
        <v>3.995440522514651</v>
      </c>
      <c r="C4433" s="1">
        <v>0.48000247194390122</v>
      </c>
      <c r="D4433" s="1">
        <v>1.0746446053980301</v>
      </c>
      <c r="E4433" s="1">
        <v>2.5608519635323161</v>
      </c>
      <c r="F4433" s="1">
        <v>19.004623944023859</v>
      </c>
      <c r="G4433" s="1">
        <v>23.10192917785346</v>
      </c>
      <c r="H4433" s="1">
        <v>2.1512090554798831</v>
      </c>
      <c r="I4433" s="1">
        <v>8.5547042377137927</v>
      </c>
      <c r="J4433" s="1">
        <v>1.0981871671658241</v>
      </c>
      <c r="K4433" s="1">
        <v>30.81624559954188</v>
      </c>
      <c r="L4433" s="1">
        <v>31.541347577806238</v>
      </c>
      <c r="M4433" s="1">
        <v>4.6911953521272559E-2</v>
      </c>
      <c r="N4433" s="1">
        <v>2.5076788042874818</v>
      </c>
      <c r="O4433" s="1"/>
      <c r="P4433" s="1">
        <v>6.1064198618944161</v>
      </c>
      <c r="Q4433" s="1">
        <v>11.95849410211601</v>
      </c>
      <c r="R4433" s="1">
        <v>1.3610855295490469</v>
      </c>
      <c r="S4433" s="1">
        <v>0.37229378322793061</v>
      </c>
      <c r="T4433" s="1">
        <v>4.3996798582398373</v>
      </c>
    </row>
    <row r="4434" spans="1:20" x14ac:dyDescent="0.3">
      <c r="A4434" s="25">
        <v>43063</v>
      </c>
      <c r="B4434" s="1">
        <v>3.9707279059584999</v>
      </c>
      <c r="C4434" s="1">
        <v>0.48774675272457579</v>
      </c>
      <c r="D4434" s="1">
        <v>1.08405786513104</v>
      </c>
      <c r="E4434" s="1">
        <v>2.5591911619445971</v>
      </c>
      <c r="F4434" s="1">
        <v>19.230683976801149</v>
      </c>
      <c r="G4434" s="1">
        <v>22.923326111682041</v>
      </c>
      <c r="H4434" s="1">
        <v>2.1421271430659909</v>
      </c>
      <c r="I4434" s="1">
        <v>8.4855076816397279</v>
      </c>
      <c r="J4434" s="1">
        <v>1.0881891517432909</v>
      </c>
      <c r="K4434" s="1">
        <v>30.562940156947619</v>
      </c>
      <c r="L4434" s="1">
        <v>31.28399174391949</v>
      </c>
      <c r="M4434" s="1">
        <v>4.6602726593047483E-2</v>
      </c>
      <c r="N4434" s="1">
        <v>2.4939425470140768</v>
      </c>
      <c r="O4434" s="1"/>
      <c r="P4434" s="1">
        <v>6.0152595456972042</v>
      </c>
      <c r="Q4434" s="1">
        <v>11.976476799893669</v>
      </c>
      <c r="R4434" s="1">
        <v>1.3634771441565909</v>
      </c>
      <c r="S4434" s="1">
        <v>0.37229378322793061</v>
      </c>
      <c r="T4434" s="1">
        <v>4.3802344949793524</v>
      </c>
    </row>
    <row r="4435" spans="1:20" x14ac:dyDescent="0.3">
      <c r="A4435" s="25">
        <v>43066</v>
      </c>
      <c r="B4435" s="1">
        <v>3.950708169103228</v>
      </c>
      <c r="C4435" s="1">
        <v>0.48477894590167442</v>
      </c>
      <c r="D4435" s="1">
        <v>1.0910263056971949</v>
      </c>
      <c r="E4435" s="1">
        <v>2.5702343449087159</v>
      </c>
      <c r="F4435" s="1">
        <v>19.134580617317191</v>
      </c>
      <c r="G4435" s="1">
        <v>22.928852242182149</v>
      </c>
      <c r="H4435" s="1">
        <v>2.1481148859526922</v>
      </c>
      <c r="I4435" s="1">
        <v>8.4686680669644776</v>
      </c>
      <c r="J4435" s="1">
        <v>1.086876203819841</v>
      </c>
      <c r="K4435" s="1">
        <v>30.682452295130169</v>
      </c>
      <c r="L4435" s="1">
        <v>31.302013345942051</v>
      </c>
      <c r="M4435" s="1">
        <v>4.6962716472305453E-2</v>
      </c>
      <c r="N4435" s="1">
        <v>2.4597987008312652</v>
      </c>
      <c r="O4435" s="1"/>
      <c r="P4435" s="1">
        <v>6.0320143432559252</v>
      </c>
      <c r="Q4435" s="1">
        <v>12.13832108104828</v>
      </c>
      <c r="R4435" s="1">
        <v>1.361320061632542</v>
      </c>
      <c r="S4435" s="1">
        <v>0.37229378322793061</v>
      </c>
      <c r="T4435" s="1">
        <v>4.3744193738925254</v>
      </c>
    </row>
    <row r="4436" spans="1:20" x14ac:dyDescent="0.3">
      <c r="A4436" s="25">
        <v>43067</v>
      </c>
      <c r="B4436" s="1">
        <v>3.9432032670811048</v>
      </c>
      <c r="C4436" s="1">
        <v>0.48156098518475082</v>
      </c>
      <c r="D4436" s="1">
        <v>1.07813422573269</v>
      </c>
      <c r="E4436" s="1">
        <v>2.5826100156593128</v>
      </c>
      <c r="F4436" s="1">
        <v>19.45898679433477</v>
      </c>
      <c r="G4436" s="1">
        <v>22.984930538425321</v>
      </c>
      <c r="H4436" s="1">
        <v>2.1346181536583551</v>
      </c>
      <c r="I4436" s="1">
        <v>8.320283628342974</v>
      </c>
      <c r="J4436" s="1">
        <v>1.0896626731475101</v>
      </c>
      <c r="K4436" s="1">
        <v>30.595000315303391</v>
      </c>
      <c r="L4436" s="1">
        <v>31.391850513276019</v>
      </c>
      <c r="M4436" s="1">
        <v>4.6849131735969593E-2</v>
      </c>
      <c r="N4436" s="1">
        <v>2.4481596830614101</v>
      </c>
      <c r="O4436" s="1"/>
      <c r="P4436" s="1">
        <v>5.9893472460253134</v>
      </c>
      <c r="Q4436" s="1">
        <v>12.13832108104828</v>
      </c>
      <c r="R4436" s="1">
        <v>1.3549629335887969</v>
      </c>
      <c r="S4436" s="1">
        <v>0.37229378322793061</v>
      </c>
      <c r="T4436" s="1">
        <v>4.3791919669226491</v>
      </c>
    </row>
    <row r="4437" spans="1:20" x14ac:dyDescent="0.3">
      <c r="A4437" s="25">
        <v>43068</v>
      </c>
      <c r="B4437" s="1">
        <v>3.8531757431278479</v>
      </c>
      <c r="C4437" s="1">
        <v>0.4766992703757979</v>
      </c>
      <c r="D4437" s="1">
        <v>1.0523602305633939</v>
      </c>
      <c r="E4437" s="1">
        <v>2.5295342128091498</v>
      </c>
      <c r="F4437" s="1">
        <v>19.184004112894819</v>
      </c>
      <c r="G4437" s="1">
        <v>22.702894863641241</v>
      </c>
      <c r="H4437" s="1">
        <v>2.0797308081453529</v>
      </c>
      <c r="I4437" s="1">
        <v>8.1430038289261653</v>
      </c>
      <c r="J4437" s="1">
        <v>1.066006776893514</v>
      </c>
      <c r="K4437" s="1">
        <v>30.015180132014901</v>
      </c>
      <c r="L4437" s="1">
        <v>30.680284965500231</v>
      </c>
      <c r="M4437" s="1">
        <v>4.5843795566398247E-2</v>
      </c>
      <c r="N4437" s="1">
        <v>2.3932079084441522</v>
      </c>
      <c r="O4437" s="1"/>
      <c r="P4437" s="1">
        <v>6.0269988677757738</v>
      </c>
      <c r="Q4437" s="1">
        <v>11.922528706329549</v>
      </c>
      <c r="R4437" s="1">
        <v>1.3173222640211231</v>
      </c>
      <c r="S4437" s="1">
        <v>0.37229378322793061</v>
      </c>
      <c r="T4437" s="1">
        <v>4.2941789722386554</v>
      </c>
    </row>
    <row r="4438" spans="1:20" x14ac:dyDescent="0.3">
      <c r="A4438" s="25">
        <v>43069</v>
      </c>
      <c r="B4438" s="1">
        <v>3.6203124303691361</v>
      </c>
      <c r="C4438" s="1">
        <v>0.46513753215611381</v>
      </c>
      <c r="D4438" s="1">
        <v>1.0421455237516779</v>
      </c>
      <c r="E4438" s="1">
        <v>2.4943145204730488</v>
      </c>
      <c r="F4438" s="1">
        <v>18.89493495036966</v>
      </c>
      <c r="G4438" s="1">
        <v>22.61349811847489</v>
      </c>
      <c r="H4438" s="1">
        <v>2.0705062696283298</v>
      </c>
      <c r="I4438" s="1">
        <v>7.8618506239689516</v>
      </c>
      <c r="J4438" s="1">
        <v>1.05902930822965</v>
      </c>
      <c r="K4438" s="1">
        <v>29.780066002133829</v>
      </c>
      <c r="L4438" s="1">
        <v>30.218616659083661</v>
      </c>
      <c r="M4438" s="1">
        <v>4.492428668545894E-2</v>
      </c>
      <c r="N4438" s="1">
        <v>2.3943481255404708</v>
      </c>
      <c r="O4438" s="1"/>
      <c r="P4438" s="1">
        <v>6.0563851118902319</v>
      </c>
      <c r="Q4438" s="1">
        <v>11.760684425174951</v>
      </c>
      <c r="R4438" s="1">
        <v>1.310980363380009</v>
      </c>
      <c r="S4438" s="1">
        <v>0.37229378322793061</v>
      </c>
      <c r="T4438" s="1">
        <v>4.2510921441228851</v>
      </c>
    </row>
    <row r="4439" spans="1:20" x14ac:dyDescent="0.3">
      <c r="A4439" s="25">
        <v>43070</v>
      </c>
      <c r="B4439" s="1">
        <v>3.610129993463655</v>
      </c>
      <c r="C4439" s="1">
        <v>0.46386027185690898</v>
      </c>
      <c r="D4439" s="1">
        <v>1.0601837839201831</v>
      </c>
      <c r="E4439" s="1">
        <v>2.508665060365272</v>
      </c>
      <c r="F4439" s="1">
        <v>19.072947020201529</v>
      </c>
      <c r="G4439" s="1">
        <v>22.59654530712978</v>
      </c>
      <c r="H4439" s="1">
        <v>2.0398699833205751</v>
      </c>
      <c r="I4439" s="1">
        <v>7.861589197706758</v>
      </c>
      <c r="J4439" s="1">
        <v>1.076959678906257</v>
      </c>
      <c r="K4439" s="1">
        <v>29.845092097722489</v>
      </c>
      <c r="L4439" s="1">
        <v>30.31961753038301</v>
      </c>
      <c r="M4439" s="1">
        <v>4.5370746366237433E-2</v>
      </c>
      <c r="N4439" s="1">
        <v>2.4130237319404459</v>
      </c>
      <c r="O4439" s="1"/>
      <c r="P4439" s="1">
        <v>5.998237781778454</v>
      </c>
      <c r="Q4439" s="1">
        <v>11.667174396037719</v>
      </c>
      <c r="R4439" s="1">
        <v>1.3151036525168081</v>
      </c>
      <c r="S4439" s="1">
        <v>0.37229378322793061</v>
      </c>
      <c r="T4439" s="1">
        <v>4.2684258712345207</v>
      </c>
    </row>
    <row r="4440" spans="1:20" x14ac:dyDescent="0.3">
      <c r="A4440" s="25">
        <v>43073</v>
      </c>
      <c r="B4440" s="1">
        <v>3.6448115799788838</v>
      </c>
      <c r="C4440" s="1">
        <v>0.46429203508218231</v>
      </c>
      <c r="D4440" s="1">
        <v>1.08587762735073</v>
      </c>
      <c r="E4440" s="1">
        <v>2.5183385393625901</v>
      </c>
      <c r="F4440" s="1">
        <v>19.743619371229101</v>
      </c>
      <c r="G4440" s="1">
        <v>22.872694007878319</v>
      </c>
      <c r="H4440" s="1">
        <v>2.0403323402390612</v>
      </c>
      <c r="I4440" s="1">
        <v>7.7580876244710533</v>
      </c>
      <c r="J4440" s="1">
        <v>1.081854335643079</v>
      </c>
      <c r="K4440" s="1">
        <v>29.91519066450314</v>
      </c>
      <c r="L4440" s="1">
        <v>30.841203705990772</v>
      </c>
      <c r="M4440" s="1">
        <v>4.5680728477704602E-2</v>
      </c>
      <c r="N4440" s="1">
        <v>2.4117327288081678</v>
      </c>
      <c r="O4440" s="1"/>
      <c r="P4440" s="1">
        <v>6.0544985569712964</v>
      </c>
      <c r="Q4440" s="1">
        <v>11.92252870632956</v>
      </c>
      <c r="R4440" s="1">
        <v>1.329899232236345</v>
      </c>
      <c r="S4440" s="1">
        <v>0.37229378322793061</v>
      </c>
      <c r="T4440" s="1">
        <v>4.3171984642646457</v>
      </c>
    </row>
    <row r="4441" spans="1:20" x14ac:dyDescent="0.3">
      <c r="A4441" s="25">
        <v>43074</v>
      </c>
      <c r="B4441" s="1">
        <v>3.6180684404051919</v>
      </c>
      <c r="C4441" s="1">
        <v>0.46760594492083168</v>
      </c>
      <c r="D4441" s="1">
        <v>1.069370513293705</v>
      </c>
      <c r="E4441" s="1">
        <v>2.5128462796015438</v>
      </c>
      <c r="F4441" s="1">
        <v>19.300993817925161</v>
      </c>
      <c r="G4441" s="1">
        <v>22.692709405214259</v>
      </c>
      <c r="H4441" s="1">
        <v>2.0281792809561039</v>
      </c>
      <c r="I4441" s="1">
        <v>7.8516044945341523</v>
      </c>
      <c r="J4441" s="1">
        <v>1.0676431704898499</v>
      </c>
      <c r="K4441" s="1">
        <v>29.816149089130398</v>
      </c>
      <c r="L4441" s="1">
        <v>30.58032222248918</v>
      </c>
      <c r="M4441" s="1">
        <v>4.5642642361547678E-2</v>
      </c>
      <c r="N4441" s="1">
        <v>2.3920083388702071</v>
      </c>
      <c r="O4441" s="1"/>
      <c r="P4441" s="1">
        <v>6.1640816628751001</v>
      </c>
      <c r="Q4441" s="1">
        <v>11.886563310543099</v>
      </c>
      <c r="R4441" s="1">
        <v>1.3493943958311501</v>
      </c>
      <c r="S4441" s="1">
        <v>0.37229378322793061</v>
      </c>
      <c r="T4441" s="1">
        <v>4.2850661547549</v>
      </c>
    </row>
    <row r="4442" spans="1:20" x14ac:dyDescent="0.3">
      <c r="A4442" s="25">
        <v>43075</v>
      </c>
      <c r="B4442" s="1">
        <v>3.627400479429582</v>
      </c>
      <c r="C4442" s="1">
        <v>0.47550091418775398</v>
      </c>
      <c r="D4442" s="1">
        <v>1.07753359614235</v>
      </c>
      <c r="E4442" s="1">
        <v>2.5625353543624052</v>
      </c>
      <c r="F4442" s="1">
        <v>19.22260670454558</v>
      </c>
      <c r="G4442" s="1">
        <v>22.734798325424858</v>
      </c>
      <c r="H4442" s="1">
        <v>2.1098937480218818</v>
      </c>
      <c r="I4442" s="1">
        <v>8.2024672590137691</v>
      </c>
      <c r="J4442" s="1">
        <v>1.0861234810328011</v>
      </c>
      <c r="K4442" s="1">
        <v>29.9655462699276</v>
      </c>
      <c r="L4442" s="1">
        <v>30.996594904330081</v>
      </c>
      <c r="M4442" s="1">
        <v>4.6470798212243009E-2</v>
      </c>
      <c r="N4442" s="1">
        <v>2.4083683915811229</v>
      </c>
      <c r="O4442" s="1"/>
      <c r="P4442" s="1">
        <v>6.2381705100061309</v>
      </c>
      <c r="Q4442" s="1">
        <v>12.03761797279998</v>
      </c>
      <c r="R4442" s="1">
        <v>1.3627370441036639</v>
      </c>
      <c r="S4442" s="1">
        <v>0.37229378322793061</v>
      </c>
      <c r="T4442" s="1">
        <v>4.3277229769639973</v>
      </c>
    </row>
    <row r="4443" spans="1:20" x14ac:dyDescent="0.3">
      <c r="A4443" s="25">
        <v>43076</v>
      </c>
      <c r="B4443" s="1">
        <v>3.5841251574253219</v>
      </c>
      <c r="C4443" s="1">
        <v>0.46875793226354978</v>
      </c>
      <c r="D4443" s="1">
        <v>1.063344809213979</v>
      </c>
      <c r="E4443" s="1">
        <v>2.5503606878635781</v>
      </c>
      <c r="F4443" s="1">
        <v>19.02219886954591</v>
      </c>
      <c r="G4443" s="1">
        <v>22.542085615772798</v>
      </c>
      <c r="H4443" s="1">
        <v>2.035379224795788</v>
      </c>
      <c r="I4443" s="1">
        <v>8.1182191969783783</v>
      </c>
      <c r="J4443" s="1">
        <v>1.0616766439903469</v>
      </c>
      <c r="K4443" s="1">
        <v>29.650188592895201</v>
      </c>
      <c r="L4443" s="1">
        <v>30.709026480144232</v>
      </c>
      <c r="M4443" s="1">
        <v>4.6627150396642413E-2</v>
      </c>
      <c r="N4443" s="1">
        <v>2.3837086745286582</v>
      </c>
      <c r="O4443" s="1"/>
      <c r="P4443" s="1">
        <v>6.1704651412632288</v>
      </c>
      <c r="Q4443" s="1">
        <v>11.847001375201121</v>
      </c>
      <c r="R4443" s="1">
        <v>1.3427715674038949</v>
      </c>
      <c r="S4443" s="1">
        <v>0.37229378322793061</v>
      </c>
      <c r="T4443" s="1">
        <v>4.2815983461311564</v>
      </c>
    </row>
    <row r="4444" spans="1:20" x14ac:dyDescent="0.3">
      <c r="A4444" s="25">
        <v>43077</v>
      </c>
      <c r="B4444" s="1">
        <v>3.5812597585432751</v>
      </c>
      <c r="C4444" s="1">
        <v>0.46793197341627452</v>
      </c>
      <c r="D4444" s="1">
        <v>1.060138800789592</v>
      </c>
      <c r="E4444" s="1">
        <v>2.5610147702463921</v>
      </c>
      <c r="F4444" s="1">
        <v>19.16838574076024</v>
      </c>
      <c r="G4444" s="1">
        <v>22.923461412196239</v>
      </c>
      <c r="H4444" s="1">
        <v>1.989635143515994</v>
      </c>
      <c r="I4444" s="1">
        <v>8.1008446401931238</v>
      </c>
      <c r="J4444" s="1">
        <v>1.063536615594775</v>
      </c>
      <c r="K4444" s="1">
        <v>29.46855196319364</v>
      </c>
      <c r="L4444" s="1">
        <v>30.907360567092191</v>
      </c>
      <c r="M4444" s="1">
        <v>4.672766707920261E-2</v>
      </c>
      <c r="N4444" s="1">
        <v>2.3849331631610018</v>
      </c>
      <c r="O4444" s="1"/>
      <c r="P4444" s="1">
        <v>6.2338877261684882</v>
      </c>
      <c r="Q4444" s="1">
        <v>11.861387533423249</v>
      </c>
      <c r="R4444" s="1">
        <v>1.3291104098528119</v>
      </c>
      <c r="S4444" s="1">
        <v>0.37229378322793061</v>
      </c>
      <c r="T4444" s="1">
        <v>4.2960330773774631</v>
      </c>
    </row>
    <row r="4445" spans="1:20" x14ac:dyDescent="0.3">
      <c r="A4445" s="25">
        <v>43080</v>
      </c>
      <c r="B4445" s="1">
        <v>3.573353324364597</v>
      </c>
      <c r="C4445" s="1">
        <v>0.47382284088649262</v>
      </c>
      <c r="D4445" s="1">
        <v>1.061962577152606</v>
      </c>
      <c r="E4445" s="1">
        <v>2.5526788339419841</v>
      </c>
      <c r="F4445" s="1">
        <v>19.352980306448529</v>
      </c>
      <c r="G4445" s="1">
        <v>22.987828302081532</v>
      </c>
      <c r="H4445" s="1">
        <v>1.922500910038905</v>
      </c>
      <c r="I4445" s="1">
        <v>7.9674648963068204</v>
      </c>
      <c r="J4445" s="1">
        <v>1.0544252698298231</v>
      </c>
      <c r="K4445" s="1">
        <v>29.726589647586049</v>
      </c>
      <c r="L4445" s="1">
        <v>30.9155249335784</v>
      </c>
      <c r="M4445" s="1">
        <v>4.6349215739439349E-2</v>
      </c>
      <c r="N4445" s="1">
        <v>2.3960081895760839</v>
      </c>
      <c r="O4445" s="1"/>
      <c r="P4445" s="1">
        <v>6.2818245445085594</v>
      </c>
      <c r="Q4445" s="1">
        <v>11.94051140410722</v>
      </c>
      <c r="R4445" s="1">
        <v>1.313600294971129</v>
      </c>
      <c r="S4445" s="1">
        <v>0.37229378322793061</v>
      </c>
      <c r="T4445" s="1">
        <v>4.3000614294152664</v>
      </c>
    </row>
    <row r="4446" spans="1:20" x14ac:dyDescent="0.3">
      <c r="A4446" s="25">
        <v>43081</v>
      </c>
      <c r="B4446" s="1">
        <v>3.6095472821715751</v>
      </c>
      <c r="C4446" s="1">
        <v>0.48908732560715112</v>
      </c>
      <c r="D4446" s="1">
        <v>1.069465903844061</v>
      </c>
      <c r="E4446" s="1">
        <v>2.553520137718067</v>
      </c>
      <c r="F4446" s="1">
        <v>19.587668561377178</v>
      </c>
      <c r="G4446" s="1">
        <v>23.376504825635781</v>
      </c>
      <c r="H4446" s="1">
        <v>2.0068155417953339</v>
      </c>
      <c r="I4446" s="1">
        <v>8.0823386216656097</v>
      </c>
      <c r="J4446" s="1">
        <v>1.0595449254204301</v>
      </c>
      <c r="K4446" s="1">
        <v>30.190049088210319</v>
      </c>
      <c r="L4446" s="1">
        <v>31.37209367024472</v>
      </c>
      <c r="M4446" s="1">
        <v>4.7291427532247562E-2</v>
      </c>
      <c r="N4446" s="1">
        <v>2.4297962848115802</v>
      </c>
      <c r="O4446" s="1"/>
      <c r="P4446" s="1">
        <v>6.3123645523277538</v>
      </c>
      <c r="Q4446" s="1">
        <v>12.016038735235661</v>
      </c>
      <c r="R4446" s="1">
        <v>1.329612709698166</v>
      </c>
      <c r="S4446" s="1">
        <v>0.37229378322793061</v>
      </c>
      <c r="T4446" s="1">
        <v>4.3599249852333406</v>
      </c>
    </row>
    <row r="4447" spans="1:20" x14ac:dyDescent="0.3">
      <c r="A4447" s="25">
        <v>43082</v>
      </c>
      <c r="B4447" s="1">
        <v>3.566421799966736</v>
      </c>
      <c r="C4447" s="1">
        <v>0.48225503498356193</v>
      </c>
      <c r="D4447" s="1">
        <v>1.063731690510757</v>
      </c>
      <c r="E4447" s="1">
        <v>2.5236262213661922</v>
      </c>
      <c r="F4447" s="1">
        <v>19.488215060605359</v>
      </c>
      <c r="G4447" s="1">
        <v>23.00112265102338</v>
      </c>
      <c r="H4447" s="1">
        <v>2.02901030516484</v>
      </c>
      <c r="I4447" s="1">
        <v>8.0342634447380821</v>
      </c>
      <c r="J4447" s="1">
        <v>1.0407420264201499</v>
      </c>
      <c r="K4447" s="1">
        <v>29.75109676854046</v>
      </c>
      <c r="L4447" s="1">
        <v>30.743570333884499</v>
      </c>
      <c r="M4447" s="1">
        <v>4.7732993670680748E-2</v>
      </c>
      <c r="N4447" s="1">
        <v>2.4052707752163358</v>
      </c>
      <c r="O4447" s="1"/>
      <c r="P4447" s="1">
        <v>6.2895616779506884</v>
      </c>
      <c r="Q4447" s="1">
        <v>12.04840759146658</v>
      </c>
      <c r="R4447" s="1">
        <v>1.3040525535175751</v>
      </c>
      <c r="S4447" s="1">
        <v>0.37229378322793061</v>
      </c>
      <c r="T4447" s="1">
        <v>4.3068121677495848</v>
      </c>
    </row>
    <row r="4448" spans="1:20" x14ac:dyDescent="0.3">
      <c r="A4448" s="25">
        <v>43083</v>
      </c>
      <c r="B4448" s="1">
        <v>3.5109186066718978</v>
      </c>
      <c r="C4448" s="1">
        <v>0.48169675521291389</v>
      </c>
      <c r="D4448" s="1">
        <v>1.051016252995941</v>
      </c>
      <c r="E4448" s="1">
        <v>2.4979594019807281</v>
      </c>
      <c r="F4448" s="1">
        <v>19.57016073445056</v>
      </c>
      <c r="G4448" s="1">
        <v>22.840024068403661</v>
      </c>
      <c r="H4448" s="1">
        <v>2.007549942134585</v>
      </c>
      <c r="I4448" s="1">
        <v>8.0378829258748556</v>
      </c>
      <c r="J4448" s="1">
        <v>1.021483628509922</v>
      </c>
      <c r="K4448" s="1">
        <v>29.68606435330609</v>
      </c>
      <c r="L4448" s="1">
        <v>30.405201262683679</v>
      </c>
      <c r="M4448" s="1">
        <v>4.7406279292744942E-2</v>
      </c>
      <c r="N4448" s="1">
        <v>2.3889180476372438</v>
      </c>
      <c r="O4448" s="1"/>
      <c r="P4448" s="1">
        <v>6.2256829666809921</v>
      </c>
      <c r="Q4448" s="1">
        <v>11.962090641671541</v>
      </c>
      <c r="R4448" s="1">
        <v>1.3293364211122021</v>
      </c>
      <c r="S4448" s="1">
        <v>0.37229378322793061</v>
      </c>
      <c r="T4448" s="1">
        <v>4.2781411695215867</v>
      </c>
    </row>
    <row r="4449" spans="1:20" x14ac:dyDescent="0.3">
      <c r="A4449" s="25">
        <v>43084</v>
      </c>
      <c r="B4449" s="1">
        <v>3.5495897367146512</v>
      </c>
      <c r="C4449" s="1">
        <v>0.48783172643060041</v>
      </c>
      <c r="D4449" s="1">
        <v>1.0538987907634501</v>
      </c>
      <c r="E4449" s="1">
        <v>2.504814957345336</v>
      </c>
      <c r="F4449" s="1">
        <v>19.92766539632132</v>
      </c>
      <c r="G4449" s="1">
        <v>22.744320930478441</v>
      </c>
      <c r="H4449" s="1">
        <v>2.0254079554694679</v>
      </c>
      <c r="I4449" s="1">
        <v>8.1022284364114388</v>
      </c>
      <c r="J4449" s="1">
        <v>1.0267239276165301</v>
      </c>
      <c r="K4449" s="1">
        <v>29.777281116580959</v>
      </c>
      <c r="L4449" s="1">
        <v>30.42312712958503</v>
      </c>
      <c r="M4449" s="1">
        <v>4.7177773725137713E-2</v>
      </c>
      <c r="N4449" s="1">
        <v>2.3715811725945102</v>
      </c>
      <c r="O4449" s="1"/>
      <c r="P4449" s="1">
        <v>6.2664761368445294</v>
      </c>
      <c r="Q4449" s="1">
        <v>12.06279374991983</v>
      </c>
      <c r="R4449" s="1">
        <v>1.3210266545728371</v>
      </c>
      <c r="S4449" s="1">
        <v>0.37229378322793061</v>
      </c>
      <c r="T4449" s="1">
        <v>4.2887005316007363</v>
      </c>
    </row>
    <row r="4450" spans="1:20" x14ac:dyDescent="0.3">
      <c r="A4450" s="25">
        <v>43087</v>
      </c>
      <c r="B4450" s="1">
        <v>3.5412605598733462</v>
      </c>
      <c r="C4450" s="1">
        <v>0.49324398940167757</v>
      </c>
      <c r="D4450" s="1">
        <v>1.0646678858982119</v>
      </c>
      <c r="E4450" s="1">
        <v>2.5065127083938621</v>
      </c>
      <c r="F4450" s="1">
        <v>20.281990796719271</v>
      </c>
      <c r="G4450" s="1">
        <v>22.804063938318929</v>
      </c>
      <c r="H4450" s="1">
        <v>2.060149763128214</v>
      </c>
      <c r="I4450" s="1">
        <v>8.1625136928066073</v>
      </c>
      <c r="J4450" s="1">
        <v>1.0495334210035729</v>
      </c>
      <c r="K4450" s="1">
        <v>29.70071842245364</v>
      </c>
      <c r="L4450" s="1">
        <v>30.55359192720595</v>
      </c>
      <c r="M4450" s="1">
        <v>4.7460244646575819E-2</v>
      </c>
      <c r="N4450" s="1">
        <v>2.4017755448935252</v>
      </c>
      <c r="O4450" s="1"/>
      <c r="P4450" s="1">
        <v>6.2612187760484481</v>
      </c>
      <c r="Q4450" s="1">
        <v>11.922528706329549</v>
      </c>
      <c r="R4450" s="1">
        <v>1.359301911778962</v>
      </c>
      <c r="S4450" s="1">
        <v>0.37229378322793061</v>
      </c>
      <c r="T4450" s="1">
        <v>4.3186916715889234</v>
      </c>
    </row>
    <row r="4451" spans="1:20" x14ac:dyDescent="0.3">
      <c r="A4451" s="25">
        <v>43088</v>
      </c>
      <c r="B4451" s="1">
        <v>3.4920528203058301</v>
      </c>
      <c r="C4451" s="1">
        <v>0.47945022265221521</v>
      </c>
      <c r="D4451" s="1">
        <v>1.053479849511314</v>
      </c>
      <c r="E4451" s="1">
        <v>2.4980599883588241</v>
      </c>
      <c r="F4451" s="1">
        <v>20.304324372316859</v>
      </c>
      <c r="G4451" s="1">
        <v>22.75384627592895</v>
      </c>
      <c r="H4451" s="1">
        <v>2.054648095026713</v>
      </c>
      <c r="I4451" s="1">
        <v>7.9961046770123181</v>
      </c>
      <c r="J4451" s="1">
        <v>1.0362158302483151</v>
      </c>
      <c r="K4451" s="1">
        <v>29.48818104983264</v>
      </c>
      <c r="L4451" s="1">
        <v>30.348557969481941</v>
      </c>
      <c r="M4451" s="1">
        <v>4.7127349111178961E-2</v>
      </c>
      <c r="N4451" s="1">
        <v>2.3895714132319492</v>
      </c>
      <c r="O4451" s="1"/>
      <c r="P4451" s="1">
        <v>6.2524761539094991</v>
      </c>
      <c r="Q4451" s="1">
        <v>12.00884565612459</v>
      </c>
      <c r="R4451" s="1">
        <v>1.334438707661276</v>
      </c>
      <c r="S4451" s="1">
        <v>0.37229378322793061</v>
      </c>
      <c r="T4451" s="1">
        <v>4.2929929119905772</v>
      </c>
    </row>
    <row r="4452" spans="1:20" x14ac:dyDescent="0.3">
      <c r="A4452" s="25">
        <v>43089</v>
      </c>
      <c r="B4452" s="1">
        <v>3.4907434684801029</v>
      </c>
      <c r="C4452" s="1">
        <v>0.48503377616057741</v>
      </c>
      <c r="D4452" s="1">
        <v>1.0464752212914581</v>
      </c>
      <c r="E4452" s="1">
        <v>2.538647396573916</v>
      </c>
      <c r="F4452" s="1">
        <v>20.975245820097982</v>
      </c>
      <c r="G4452" s="1">
        <v>22.845120201354369</v>
      </c>
      <c r="H4452" s="1">
        <v>2.0588475581848211</v>
      </c>
      <c r="I4452" s="1">
        <v>8.1312141832272609</v>
      </c>
      <c r="J4452" s="1">
        <v>1.046607610647879</v>
      </c>
      <c r="K4452" s="1">
        <v>29.62966415895535</v>
      </c>
      <c r="L4452" s="1">
        <v>30.509250939873141</v>
      </c>
      <c r="M4452" s="1">
        <v>4.7149015972753658E-2</v>
      </c>
      <c r="N4452" s="1">
        <v>2.4086982735683602</v>
      </c>
      <c r="O4452" s="1"/>
      <c r="P4452" s="1">
        <v>6.2758117675577871</v>
      </c>
      <c r="Q4452" s="1">
        <v>12.163496858168131</v>
      </c>
      <c r="R4452" s="1">
        <v>1.3500504026902851</v>
      </c>
      <c r="S4452" s="1">
        <v>0.37229378322793061</v>
      </c>
      <c r="T4452" s="1">
        <v>4.3335516834022716</v>
      </c>
    </row>
    <row r="4453" spans="1:20" x14ac:dyDescent="0.3">
      <c r="A4453" s="25">
        <v>43090</v>
      </c>
      <c r="B4453" s="1">
        <v>3.556480261756088</v>
      </c>
      <c r="C4453" s="1">
        <v>0.49658408266762971</v>
      </c>
      <c r="D4453" s="1">
        <v>1.070345437878383</v>
      </c>
      <c r="E4453" s="1">
        <v>2.5730229659165311</v>
      </c>
      <c r="F4453" s="1">
        <v>21.286450986529299</v>
      </c>
      <c r="G4453" s="1">
        <v>23.173080660112209</v>
      </c>
      <c r="H4453" s="1">
        <v>2.0958084413615161</v>
      </c>
      <c r="I4453" s="1">
        <v>8.3184338604590842</v>
      </c>
      <c r="J4453" s="1">
        <v>1.0613255126083461</v>
      </c>
      <c r="K4453" s="1">
        <v>30.1093777165662</v>
      </c>
      <c r="L4453" s="1">
        <v>31.528527078636859</v>
      </c>
      <c r="M4453" s="1">
        <v>4.712503953814319E-2</v>
      </c>
      <c r="N4453" s="1">
        <v>2.487179924903776</v>
      </c>
      <c r="O4453" s="1"/>
      <c r="P4453" s="1">
        <v>7.0759931286431961</v>
      </c>
      <c r="Q4453" s="1">
        <v>12.325341139091609</v>
      </c>
      <c r="R4453" s="1">
        <v>1.364371022899292</v>
      </c>
      <c r="S4453" s="1">
        <v>0.37229378322793061</v>
      </c>
      <c r="T4453" s="1">
        <v>4.4378871825162713</v>
      </c>
    </row>
    <row r="4454" spans="1:20" x14ac:dyDescent="0.3">
      <c r="A4454" s="25">
        <v>43091</v>
      </c>
      <c r="B4454" s="1">
        <v>3.5933489692729541</v>
      </c>
      <c r="C4454" s="1">
        <v>0.50203607656496063</v>
      </c>
      <c r="D4454" s="1">
        <v>1.059336985529834</v>
      </c>
      <c r="E4454" s="1">
        <v>2.572943386599416</v>
      </c>
      <c r="F4454" s="1">
        <v>21.497973210303812</v>
      </c>
      <c r="G4454" s="1">
        <v>23.225752479828209</v>
      </c>
      <c r="H4454" s="1">
        <v>2.105816590337295</v>
      </c>
      <c r="I4454" s="1">
        <v>8.1997996828564013</v>
      </c>
      <c r="J4454" s="1">
        <v>1.060072425412826</v>
      </c>
      <c r="K4454" s="1">
        <v>30.244225701799689</v>
      </c>
      <c r="L4454" s="1">
        <v>31.498999826742221</v>
      </c>
      <c r="M4454" s="1">
        <v>4.680181405039098E-2</v>
      </c>
      <c r="N4454" s="1">
        <v>2.4776449859108971</v>
      </c>
      <c r="O4454" s="1"/>
      <c r="P4454" s="1">
        <v>7.0332395228725764</v>
      </c>
      <c r="Q4454" s="1">
        <v>12.170689937279199</v>
      </c>
      <c r="R4454" s="1">
        <v>1.371599229104514</v>
      </c>
      <c r="S4454" s="1">
        <v>0.37229378322793061</v>
      </c>
      <c r="T4454" s="1">
        <v>4.4410236266981977</v>
      </c>
    </row>
    <row r="4455" spans="1:20" x14ac:dyDescent="0.3">
      <c r="A4455" s="25">
        <v>43095</v>
      </c>
      <c r="B4455" s="1">
        <v>3.612194859393516</v>
      </c>
      <c r="C4455" s="1">
        <v>0.50177992958006512</v>
      </c>
      <c r="D4455" s="1">
        <v>1.0628233095545381</v>
      </c>
      <c r="E4455" s="1">
        <v>2.62034850736682</v>
      </c>
      <c r="F4455" s="1">
        <v>21.53691228210646</v>
      </c>
      <c r="G4455" s="1">
        <v>23.574776062128318</v>
      </c>
      <c r="H4455" s="1">
        <v>2.1065751692300489</v>
      </c>
      <c r="I4455" s="1">
        <v>8.1258565831845839</v>
      </c>
      <c r="J4455" s="1">
        <v>1.067624068415213</v>
      </c>
      <c r="K4455" s="1">
        <v>30.379445729550749</v>
      </c>
      <c r="L4455" s="1">
        <v>31.649287332927191</v>
      </c>
      <c r="M4455" s="1">
        <v>4.7315210874782701E-2</v>
      </c>
      <c r="N4455" s="1">
        <v>2.4973366022105461</v>
      </c>
      <c r="O4455" s="1"/>
      <c r="P4455" s="1">
        <v>7.3198982179871326</v>
      </c>
      <c r="Q4455" s="1">
        <v>12.343323837100399</v>
      </c>
      <c r="R4455" s="1">
        <v>1.378367539855291</v>
      </c>
      <c r="S4455" s="1">
        <v>0.37229378322793061</v>
      </c>
      <c r="T4455" s="1">
        <v>4.4718092144123149</v>
      </c>
    </row>
    <row r="4456" spans="1:20" x14ac:dyDescent="0.3">
      <c r="A4456" s="25">
        <v>43096</v>
      </c>
      <c r="B4456" s="1">
        <v>3.63723942933379</v>
      </c>
      <c r="C4456" s="1">
        <v>0.5070238597536737</v>
      </c>
      <c r="D4456" s="1">
        <v>1.068749963557488</v>
      </c>
      <c r="E4456" s="1">
        <v>2.6800518144569359</v>
      </c>
      <c r="F4456" s="1">
        <v>21.571371566629448</v>
      </c>
      <c r="G4456" s="1">
        <v>23.754714826628909</v>
      </c>
      <c r="H4456" s="1">
        <v>2.1355751610146978</v>
      </c>
      <c r="I4456" s="1">
        <v>8.1344639536778285</v>
      </c>
      <c r="J4456" s="1">
        <v>1.085414737667368</v>
      </c>
      <c r="K4456" s="1">
        <v>30.563856504306521</v>
      </c>
      <c r="L4456" s="1">
        <v>31.63898087410044</v>
      </c>
      <c r="M4456" s="1">
        <v>4.7416188695996717E-2</v>
      </c>
      <c r="N4456" s="1">
        <v>2.5078741263094608</v>
      </c>
      <c r="O4456" s="1"/>
      <c r="P4456" s="1">
        <v>7.1802491081016004</v>
      </c>
      <c r="Q4456" s="1">
        <v>12.408061549562239</v>
      </c>
      <c r="R4456" s="1">
        <v>1.4002633543066501</v>
      </c>
      <c r="S4456" s="1">
        <v>0.37229378322793061</v>
      </c>
      <c r="T4456" s="1">
        <v>4.4933573538098344</v>
      </c>
    </row>
    <row r="4457" spans="1:20" x14ac:dyDescent="0.3">
      <c r="A4457" s="25">
        <v>43097</v>
      </c>
      <c r="B4457" s="1">
        <v>3.6934993665610589</v>
      </c>
      <c r="C4457" s="1">
        <v>0.51561046516582165</v>
      </c>
      <c r="D4457" s="1">
        <v>1.085977988036851</v>
      </c>
      <c r="E4457" s="1">
        <v>2.6996407958498061</v>
      </c>
      <c r="F4457" s="1">
        <v>21.750797101586631</v>
      </c>
      <c r="G4457" s="1">
        <v>23.637130319959979</v>
      </c>
      <c r="H4457" s="1">
        <v>2.1327234437319609</v>
      </c>
      <c r="I4457" s="1">
        <v>8.1559671104515807</v>
      </c>
      <c r="J4457" s="1">
        <v>1.0921845390464799</v>
      </c>
      <c r="K4457" s="1">
        <v>30.67382387562704</v>
      </c>
      <c r="L4457" s="1">
        <v>31.845153070469369</v>
      </c>
      <c r="M4457" s="1">
        <v>4.7545217077962679E-2</v>
      </c>
      <c r="N4457" s="1">
        <v>2.520900774883108</v>
      </c>
      <c r="O4457" s="1"/>
      <c r="P4457" s="1">
        <v>7.0437501483739888</v>
      </c>
      <c r="Q4457" s="1">
        <v>12.34692037665593</v>
      </c>
      <c r="R4457" s="1">
        <v>1.4047632941677479</v>
      </c>
      <c r="S4457" s="1">
        <v>0.37229378322793061</v>
      </c>
      <c r="T4457" s="1">
        <v>4.512822209096309</v>
      </c>
    </row>
    <row r="4458" spans="1:20" x14ac:dyDescent="0.3">
      <c r="A4458" s="25">
        <v>43102</v>
      </c>
      <c r="B4458" s="1">
        <v>3.6862292610001659</v>
      </c>
      <c r="C4458" s="1">
        <v>0.51904663990808841</v>
      </c>
      <c r="D4458" s="1">
        <v>1.076012781791633</v>
      </c>
      <c r="E4458" s="1">
        <v>2.6639664076900078</v>
      </c>
      <c r="F4458" s="1">
        <v>22.57125434817771</v>
      </c>
      <c r="G4458" s="1">
        <v>24.10318436849527</v>
      </c>
      <c r="H4458" s="1">
        <v>2.1463612786411801</v>
      </c>
      <c r="I4458" s="1">
        <v>8.2716608139572987</v>
      </c>
      <c r="J4458" s="1">
        <v>1.112638427937553</v>
      </c>
      <c r="K4458" s="1">
        <v>31.099454229233871</v>
      </c>
      <c r="L4458" s="1">
        <v>32.703849874527059</v>
      </c>
      <c r="M4458" s="1">
        <v>4.8074799601679867E-2</v>
      </c>
      <c r="N4458" s="1">
        <v>2.5871823240438259</v>
      </c>
      <c r="O4458" s="1"/>
      <c r="P4458" s="1">
        <v>7.2668759675112247</v>
      </c>
      <c r="Q4458" s="1">
        <v>12.4440269453487</v>
      </c>
      <c r="R4458" s="1">
        <v>1.423955393518032</v>
      </c>
      <c r="S4458" s="1">
        <v>0.37229378322793061</v>
      </c>
      <c r="T4458" s="1">
        <v>4.6007702303603368</v>
      </c>
    </row>
    <row r="4459" spans="1:20" x14ac:dyDescent="0.3">
      <c r="A4459" s="25">
        <v>43103</v>
      </c>
      <c r="B4459" s="1">
        <v>3.6508790467331749</v>
      </c>
      <c r="C4459" s="1">
        <v>0.52436138862025639</v>
      </c>
      <c r="D4459" s="1">
        <v>1.0748749222720551</v>
      </c>
      <c r="E4459" s="1">
        <v>2.651860450723567</v>
      </c>
      <c r="F4459" s="1">
        <v>22.516256457659139</v>
      </c>
      <c r="G4459" s="1">
        <v>24.03625984606677</v>
      </c>
      <c r="H4459" s="1">
        <v>2.1604020787221589</v>
      </c>
      <c r="I4459" s="1">
        <v>8.1490398829625317</v>
      </c>
      <c r="J4459" s="1">
        <v>1.103484488537853</v>
      </c>
      <c r="K4459" s="1">
        <v>31.487410545671349</v>
      </c>
      <c r="L4459" s="1">
        <v>32.904227586163309</v>
      </c>
      <c r="M4459" s="1">
        <v>4.7676842592698027E-2</v>
      </c>
      <c r="N4459" s="1">
        <v>2.5998489460120902</v>
      </c>
      <c r="O4459" s="1"/>
      <c r="P4459" s="1">
        <v>7.3550107949992007</v>
      </c>
      <c r="Q4459" s="1">
        <v>12.24979632826517</v>
      </c>
      <c r="R4459" s="1">
        <v>1.4081447473531039</v>
      </c>
      <c r="S4459" s="1">
        <v>0.37229378322793061</v>
      </c>
      <c r="T4459" s="1">
        <v>4.6069202598937098</v>
      </c>
    </row>
    <row r="4460" spans="1:20" x14ac:dyDescent="0.3">
      <c r="A4460" s="25">
        <v>43104</v>
      </c>
      <c r="B4460" s="1">
        <v>3.6237778746028328</v>
      </c>
      <c r="C4460" s="1">
        <v>0.52423645266556407</v>
      </c>
      <c r="D4460" s="1">
        <v>1.0827081606873059</v>
      </c>
      <c r="E4460" s="1">
        <v>2.667404320999315</v>
      </c>
      <c r="F4460" s="1">
        <v>22.79041608051897</v>
      </c>
      <c r="G4460" s="1">
        <v>24.009238013889501</v>
      </c>
      <c r="H4460" s="1">
        <v>2.179051577587316</v>
      </c>
      <c r="I4460" s="1">
        <v>8.1751939688421853</v>
      </c>
      <c r="J4460" s="1">
        <v>1.110644747309864</v>
      </c>
      <c r="K4460" s="1">
        <v>31.758117444892861</v>
      </c>
      <c r="L4460" s="1">
        <v>33.477082875101047</v>
      </c>
      <c r="M4460" s="1">
        <v>4.8149456892112613E-2</v>
      </c>
      <c r="N4460" s="1">
        <v>2.61637390687476</v>
      </c>
      <c r="O4460" s="1"/>
      <c r="P4460" s="1">
        <v>7.4119741917879489</v>
      </c>
      <c r="Q4460" s="1">
        <v>12.046882418821349</v>
      </c>
      <c r="R4460" s="1">
        <v>1.4092881586653461</v>
      </c>
      <c r="S4460" s="1">
        <v>0.37229378322793061</v>
      </c>
      <c r="T4460" s="1">
        <v>4.6454471352628772</v>
      </c>
    </row>
    <row r="4461" spans="1:20" x14ac:dyDescent="0.3">
      <c r="A4461" s="25">
        <v>43105</v>
      </c>
      <c r="B4461" s="1">
        <v>3.624376806332184</v>
      </c>
      <c r="C4461" s="1">
        <v>0.53205610783048929</v>
      </c>
      <c r="D4461" s="1">
        <v>1.088320072911108</v>
      </c>
      <c r="E4461" s="1">
        <v>2.6663714975681292</v>
      </c>
      <c r="F4461" s="1">
        <v>23.058287513620449</v>
      </c>
      <c r="G4461" s="1">
        <v>24.344075350414212</v>
      </c>
      <c r="H4461" s="1">
        <v>2.167563094066618</v>
      </c>
      <c r="I4461" s="1">
        <v>8.1623078000214999</v>
      </c>
      <c r="J4461" s="1">
        <v>1.1071433060767231</v>
      </c>
      <c r="K4461" s="1">
        <v>32.035949750926363</v>
      </c>
      <c r="L4461" s="1">
        <v>33.596431644463173</v>
      </c>
      <c r="M4461" s="1">
        <v>4.8369912187565353E-2</v>
      </c>
      <c r="N4461" s="1">
        <v>2.6353370192004242</v>
      </c>
      <c r="O4461" s="1"/>
      <c r="P4461" s="1">
        <v>7.2169299321869564</v>
      </c>
      <c r="Q4461" s="1">
        <v>12.17262947779928</v>
      </c>
      <c r="R4461" s="1">
        <v>1.4238512786216571</v>
      </c>
      <c r="S4461" s="1">
        <v>0.37229378322793061</v>
      </c>
      <c r="T4461" s="1">
        <v>4.6704943886592147</v>
      </c>
    </row>
    <row r="4462" spans="1:20" x14ac:dyDescent="0.3">
      <c r="A4462" s="25">
        <v>43108</v>
      </c>
      <c r="B4462" s="1">
        <v>3.6506610366366248</v>
      </c>
      <c r="C4462" s="1">
        <v>0.52715124906938837</v>
      </c>
      <c r="D4462" s="1">
        <v>1.0825762095650999</v>
      </c>
      <c r="E4462" s="1">
        <v>2.6476220279976288</v>
      </c>
      <c r="F4462" s="1">
        <v>23.59733590133639</v>
      </c>
      <c r="G4462" s="1">
        <v>24.37389184783747</v>
      </c>
      <c r="H4462" s="1">
        <v>2.0995686390133881</v>
      </c>
      <c r="I4462" s="1">
        <v>8.36706406158223</v>
      </c>
      <c r="J4462" s="1">
        <v>1.1046373196164041</v>
      </c>
      <c r="K4462" s="1">
        <v>32.174039006915002</v>
      </c>
      <c r="L4462" s="1">
        <v>33.577174716900707</v>
      </c>
      <c r="M4462" s="1">
        <v>4.8299633530417087E-2</v>
      </c>
      <c r="N4462" s="1">
        <v>2.663101744302641</v>
      </c>
      <c r="O4462" s="1"/>
      <c r="P4462" s="1">
        <v>7.2542824902608709</v>
      </c>
      <c r="Q4462" s="1">
        <v>12.340503520497879</v>
      </c>
      <c r="R4462" s="1">
        <v>1.4024980380952929</v>
      </c>
      <c r="S4462" s="1">
        <v>0.37229378322793061</v>
      </c>
      <c r="T4462" s="1">
        <v>4.688632014176048</v>
      </c>
    </row>
    <row r="4463" spans="1:20" x14ac:dyDescent="0.3">
      <c r="A4463" s="25">
        <v>43109</v>
      </c>
      <c r="B4463" s="1">
        <v>3.6073926663461542</v>
      </c>
      <c r="C4463" s="1">
        <v>0.52791420049866233</v>
      </c>
      <c r="D4463" s="1">
        <v>1.071084043393959</v>
      </c>
      <c r="E4463" s="1">
        <v>2.625255332912884</v>
      </c>
      <c r="F4463" s="1">
        <v>23.557254430783129</v>
      </c>
      <c r="G4463" s="1">
        <v>24.250591203000269</v>
      </c>
      <c r="H4463" s="1">
        <v>2.1081059054660511</v>
      </c>
      <c r="I4463" s="1">
        <v>8.4166578145784534</v>
      </c>
      <c r="J4463" s="1">
        <v>1.090841435237093</v>
      </c>
      <c r="K4463" s="1">
        <v>31.724525771393601</v>
      </c>
      <c r="L4463" s="1">
        <v>33.246960677971813</v>
      </c>
      <c r="M4463" s="1">
        <v>4.865494724843606E-2</v>
      </c>
      <c r="N4463" s="1">
        <v>2.6587729115524379</v>
      </c>
      <c r="O4463" s="1"/>
      <c r="P4463" s="1">
        <v>7.2253275276731799</v>
      </c>
      <c r="Q4463" s="1">
        <v>12.13999930015772</v>
      </c>
      <c r="R4463" s="1">
        <v>1.3850778461208519</v>
      </c>
      <c r="S4463" s="1">
        <v>0.37229378322793061</v>
      </c>
      <c r="T4463" s="1">
        <v>4.6582126402835504</v>
      </c>
    </row>
    <row r="4464" spans="1:20" x14ac:dyDescent="0.3">
      <c r="A4464" s="25">
        <v>43110</v>
      </c>
      <c r="B4464" s="1">
        <v>3.5690978231278292</v>
      </c>
      <c r="C4464" s="1">
        <v>0.52365418119064022</v>
      </c>
      <c r="D4464" s="1">
        <v>1.0647918824601481</v>
      </c>
      <c r="E4464" s="1">
        <v>2.5756911189498251</v>
      </c>
      <c r="F4464" s="1">
        <v>23.26604348539292</v>
      </c>
      <c r="G4464" s="1">
        <v>24.15192519355433</v>
      </c>
      <c r="H4464" s="1">
        <v>2.138195102530418</v>
      </c>
      <c r="I4464" s="1">
        <v>8.3900167242803665</v>
      </c>
      <c r="J4464" s="1">
        <v>1.076566061465831</v>
      </c>
      <c r="K4464" s="1">
        <v>31.517998851914609</v>
      </c>
      <c r="L4464" s="1">
        <v>33.049399583582392</v>
      </c>
      <c r="M4464" s="1">
        <v>4.7666469672014072E-2</v>
      </c>
      <c r="N4464" s="1">
        <v>2.62160648968612</v>
      </c>
      <c r="O4464" s="1"/>
      <c r="P4464" s="1">
        <v>7.2079840159756561</v>
      </c>
      <c r="Q4464" s="1">
        <v>11.942223086780061</v>
      </c>
      <c r="R4464" s="1">
        <v>1.395804165881535</v>
      </c>
      <c r="S4464" s="1">
        <v>0.37229378322793061</v>
      </c>
      <c r="T4464" s="1">
        <v>4.6190531600709086</v>
      </c>
    </row>
    <row r="4465" spans="1:20" x14ac:dyDescent="0.3">
      <c r="A4465" s="25">
        <v>43111</v>
      </c>
      <c r="B4465" s="1">
        <v>3.5968658822454671</v>
      </c>
      <c r="C4465" s="1">
        <v>0.53721133436224056</v>
      </c>
      <c r="D4465" s="1">
        <v>1.0788539191866351</v>
      </c>
      <c r="E4465" s="1">
        <v>2.587528878536574</v>
      </c>
      <c r="F4465" s="1">
        <v>23.920742650773011</v>
      </c>
      <c r="G4465" s="1">
        <v>24.398182459015171</v>
      </c>
      <c r="H4465" s="1">
        <v>2.0994021198475461</v>
      </c>
      <c r="I4465" s="1">
        <v>8.3678063525743198</v>
      </c>
      <c r="J4465" s="1">
        <v>1.089084006626992</v>
      </c>
      <c r="K4465" s="1">
        <v>31.876272816364441</v>
      </c>
      <c r="L4465" s="1">
        <v>33.719628023431959</v>
      </c>
      <c r="M4465" s="1">
        <v>4.7954350908130321E-2</v>
      </c>
      <c r="N4465" s="1">
        <v>2.67778343850842</v>
      </c>
      <c r="O4465" s="1"/>
      <c r="P4465" s="1">
        <v>7.3139980237331867</v>
      </c>
      <c r="Q4465" s="1">
        <v>12.071013414815599</v>
      </c>
      <c r="R4465" s="1">
        <v>1.3925963089448361</v>
      </c>
      <c r="S4465" s="1">
        <v>0.37229378322793061</v>
      </c>
      <c r="T4465" s="1">
        <v>4.6878582398110158</v>
      </c>
    </row>
    <row r="4466" spans="1:20" x14ac:dyDescent="0.3">
      <c r="A4466" s="25">
        <v>43112</v>
      </c>
      <c r="B4466" s="1">
        <v>3.5858370202524079</v>
      </c>
      <c r="C4466" s="1">
        <v>0.53829056077003523</v>
      </c>
      <c r="D4466" s="1">
        <v>1.0682508656323939</v>
      </c>
      <c r="E4466" s="1">
        <v>2.599315984753181</v>
      </c>
      <c r="F4466" s="1">
        <v>24.036406574120299</v>
      </c>
      <c r="G4466" s="1">
        <v>24.242342617057869</v>
      </c>
      <c r="H4466" s="1">
        <v>2.0186654208936701</v>
      </c>
      <c r="I4466" s="1">
        <v>8.3556046348851485</v>
      </c>
      <c r="J4466" s="1">
        <v>1.089652765370221</v>
      </c>
      <c r="K4466" s="1">
        <v>31.835504421959989</v>
      </c>
      <c r="L4466" s="1">
        <v>33.710435461420808</v>
      </c>
      <c r="M4466" s="1">
        <v>4.8498889886450951E-2</v>
      </c>
      <c r="N4466" s="1">
        <v>2.69159382624674</v>
      </c>
      <c r="O4466" s="1"/>
      <c r="P4466" s="1">
        <v>7.295362485451208</v>
      </c>
      <c r="Q4466" s="1">
        <v>12.089714587379159</v>
      </c>
      <c r="R4466" s="1">
        <v>1.401834434550058</v>
      </c>
      <c r="S4466" s="1">
        <v>0.37229378322793061</v>
      </c>
      <c r="T4466" s="1">
        <v>4.6868942705257233</v>
      </c>
    </row>
    <row r="4467" spans="1:20" x14ac:dyDescent="0.3">
      <c r="A4467" s="25">
        <v>43115</v>
      </c>
      <c r="B4467" s="1">
        <v>3.6168335811330592</v>
      </c>
      <c r="C4467" s="1">
        <v>0.54494688815149761</v>
      </c>
      <c r="D4467" s="1">
        <v>1.090174928982435</v>
      </c>
      <c r="E4467" s="1">
        <v>2.6374789377549681</v>
      </c>
      <c r="F4467" s="1">
        <v>24.020446345698709</v>
      </c>
      <c r="G4467" s="1">
        <v>24.3865670122171</v>
      </c>
      <c r="H4467" s="1">
        <v>2.0076385214948909</v>
      </c>
      <c r="I4467" s="1">
        <v>8.4451956858462598</v>
      </c>
      <c r="J4467" s="1">
        <v>1.102232066174281</v>
      </c>
      <c r="K4467" s="1">
        <v>31.896294662696491</v>
      </c>
      <c r="L4467" s="1">
        <v>33.905216521549562</v>
      </c>
      <c r="M4467" s="1">
        <v>4.870099005903445E-2</v>
      </c>
      <c r="N4467" s="1">
        <v>2.7049729543187402</v>
      </c>
      <c r="O4467" s="1"/>
      <c r="P4467" s="1">
        <v>7.2921117532990181</v>
      </c>
      <c r="Q4467" s="1">
        <v>12.12618493533291</v>
      </c>
      <c r="R4467" s="1">
        <v>1.4072266449044259</v>
      </c>
      <c r="S4467" s="1">
        <v>0.37229378322793061</v>
      </c>
      <c r="T4467" s="1">
        <v>4.710712935617277</v>
      </c>
    </row>
    <row r="4468" spans="1:20" x14ac:dyDescent="0.3">
      <c r="A4468" s="25">
        <v>43116</v>
      </c>
      <c r="B4468" s="1">
        <v>3.6145340242335289</v>
      </c>
      <c r="C4468" s="1">
        <v>0.54232738134713598</v>
      </c>
      <c r="D4468" s="1">
        <v>1.06646583830896</v>
      </c>
      <c r="E4468" s="1">
        <v>2.6139344689991981</v>
      </c>
      <c r="F4468" s="1">
        <v>23.380809591790172</v>
      </c>
      <c r="G4468" s="1">
        <v>24.43356077954094</v>
      </c>
      <c r="H4468" s="1">
        <v>1.988731951740494</v>
      </c>
      <c r="I4468" s="1">
        <v>8.4143600763219784</v>
      </c>
      <c r="J4468" s="1">
        <v>1.105879613026203</v>
      </c>
      <c r="K4468" s="1">
        <v>32.371722197782731</v>
      </c>
      <c r="L4468" s="1">
        <v>34.188184574131107</v>
      </c>
      <c r="M4468" s="1">
        <v>4.8472114271037807E-2</v>
      </c>
      <c r="N4468" s="1">
        <v>2.7436836585035569</v>
      </c>
      <c r="O4468" s="1"/>
      <c r="P4468" s="1">
        <v>7.3049837594330231</v>
      </c>
      <c r="Q4468" s="1">
        <v>12.1357911589335</v>
      </c>
      <c r="R4468" s="1">
        <v>1.4130223266874551</v>
      </c>
      <c r="S4468" s="1">
        <v>0.37229378322793061</v>
      </c>
      <c r="T4468" s="1">
        <v>4.7154022445363557</v>
      </c>
    </row>
    <row r="4469" spans="1:20" x14ac:dyDescent="0.3">
      <c r="A4469" s="25">
        <v>43117</v>
      </c>
      <c r="B4469" s="1">
        <v>3.629814466850342</v>
      </c>
      <c r="C4469" s="1">
        <v>0.54923106631785246</v>
      </c>
      <c r="D4469" s="1">
        <v>1.0654555313389871</v>
      </c>
      <c r="E4469" s="1">
        <v>2.6560891543484928</v>
      </c>
      <c r="F4469" s="1">
        <v>23.908642483391269</v>
      </c>
      <c r="G4469" s="1">
        <v>24.4822232946897</v>
      </c>
      <c r="H4469" s="1">
        <v>2.0380937156846861</v>
      </c>
      <c r="I4469" s="1">
        <v>8.3513809829820964</v>
      </c>
      <c r="J4469" s="1">
        <v>1.119243346137855</v>
      </c>
      <c r="K4469" s="1">
        <v>32.991639366004257</v>
      </c>
      <c r="L4469" s="1">
        <v>34.900837159732347</v>
      </c>
      <c r="M4469" s="1">
        <v>4.9006596997548182E-2</v>
      </c>
      <c r="N4469" s="1">
        <v>2.8241805660502268</v>
      </c>
      <c r="O4469" s="1"/>
      <c r="P4469" s="1">
        <v>7.2783283204330731</v>
      </c>
      <c r="Q4469" s="1">
        <v>12.588298233179771</v>
      </c>
      <c r="R4469" s="1">
        <v>1.4224215142008469</v>
      </c>
      <c r="S4469" s="1">
        <v>0.37229378322793061</v>
      </c>
      <c r="T4469" s="1">
        <v>4.7955794447726241</v>
      </c>
    </row>
    <row r="4470" spans="1:20" x14ac:dyDescent="0.3">
      <c r="A4470" s="25">
        <v>43118</v>
      </c>
      <c r="B4470" s="1">
        <v>3.5837630531895992</v>
      </c>
      <c r="C4470" s="1">
        <v>0.54182609060466747</v>
      </c>
      <c r="D4470" s="1">
        <v>1.0845530603272371</v>
      </c>
      <c r="E4470" s="1">
        <v>2.6356766253730668</v>
      </c>
      <c r="F4470" s="1">
        <v>23.660744711964611</v>
      </c>
      <c r="G4470" s="1">
        <v>24.16325542678786</v>
      </c>
      <c r="H4470" s="1">
        <v>2.0303809030113378</v>
      </c>
      <c r="I4470" s="1">
        <v>8.7867744986010852</v>
      </c>
      <c r="J4470" s="1">
        <v>1.1099583556884089</v>
      </c>
      <c r="K4470" s="1">
        <v>33.441805685786562</v>
      </c>
      <c r="L4470" s="1">
        <v>34.820146707179163</v>
      </c>
      <c r="M4470" s="1">
        <v>4.879706636417494E-2</v>
      </c>
      <c r="N4470" s="1">
        <v>2.8166197622705949</v>
      </c>
      <c r="O4470" s="1"/>
      <c r="P4470" s="1">
        <v>7.1674557070088483</v>
      </c>
      <c r="Q4470" s="1">
        <v>12.431494212525919</v>
      </c>
      <c r="R4470" s="1">
        <v>1.418929583676412</v>
      </c>
      <c r="S4470" s="1">
        <v>0.37229378322793061</v>
      </c>
      <c r="T4470" s="1">
        <v>4.7822002362670117</v>
      </c>
    </row>
    <row r="4471" spans="1:20" x14ac:dyDescent="0.3">
      <c r="A4471" s="25">
        <v>43119</v>
      </c>
      <c r="B4471" s="1">
        <v>3.6171362789065742</v>
      </c>
      <c r="C4471" s="1">
        <v>0.54182609060466747</v>
      </c>
      <c r="D4471" s="1">
        <v>1.0855985299820741</v>
      </c>
      <c r="E4471" s="1">
        <v>2.647402567677283</v>
      </c>
      <c r="F4471" s="1">
        <v>23.646226734945799</v>
      </c>
      <c r="G4471" s="1">
        <v>24.204473532787269</v>
      </c>
      <c r="H4471" s="1">
        <v>2.0128859615050771</v>
      </c>
      <c r="I4471" s="1">
        <v>8.8055060018747877</v>
      </c>
      <c r="J4471" s="1">
        <v>1.1091982609781901</v>
      </c>
      <c r="K4471" s="1">
        <v>33.826828462544221</v>
      </c>
      <c r="L4471" s="1">
        <v>35.015121765431857</v>
      </c>
      <c r="M4471" s="1">
        <v>4.784784690053881E-2</v>
      </c>
      <c r="N4471" s="1">
        <v>2.8213305234443982</v>
      </c>
      <c r="O4471" s="1"/>
      <c r="P4471" s="1">
        <v>7.2369128763788604</v>
      </c>
      <c r="Q4471" s="1">
        <v>12.452882134259401</v>
      </c>
      <c r="R4471" s="1">
        <v>1.426524456688923</v>
      </c>
      <c r="S4471" s="1">
        <v>0.37229378322793061</v>
      </c>
      <c r="T4471" s="1">
        <v>4.7973715298287356</v>
      </c>
    </row>
    <row r="4472" spans="1:20" x14ac:dyDescent="0.3">
      <c r="A4472" s="25">
        <v>43122</v>
      </c>
      <c r="B4472" s="1">
        <v>3.6489546923040641</v>
      </c>
      <c r="C4472" s="1">
        <v>0.53525415012744648</v>
      </c>
      <c r="D4472" s="1">
        <v>1.0812184631714361</v>
      </c>
      <c r="E4472" s="1">
        <v>2.645438451192907</v>
      </c>
      <c r="F4472" s="1">
        <v>23.512754564096461</v>
      </c>
      <c r="G4472" s="1">
        <v>24.052881443990071</v>
      </c>
      <c r="H4472" s="1">
        <v>1.99699916473529</v>
      </c>
      <c r="I4472" s="1">
        <v>8.9822176213576626</v>
      </c>
      <c r="J4472" s="1">
        <v>1.091543628060329</v>
      </c>
      <c r="K4472" s="1">
        <v>34.197984967825917</v>
      </c>
      <c r="L4472" s="1">
        <v>35.650666047738333</v>
      </c>
      <c r="M4472" s="1">
        <v>4.8318861037253892E-2</v>
      </c>
      <c r="N4472" s="1">
        <v>2.850848167992313</v>
      </c>
      <c r="O4472" s="1"/>
      <c r="P4472" s="1">
        <v>7.1795678835333696</v>
      </c>
      <c r="Q4472" s="1">
        <v>12.453170557482871</v>
      </c>
      <c r="R4472" s="1">
        <v>1.42617813910568</v>
      </c>
      <c r="S4472" s="1">
        <v>0.37229378322793061</v>
      </c>
      <c r="T4472" s="1">
        <v>4.8243012404016836</v>
      </c>
    </row>
    <row r="4473" spans="1:20" x14ac:dyDescent="0.3">
      <c r="A4473" s="25">
        <v>43123</v>
      </c>
      <c r="B4473" s="1">
        <v>3.5827804975138808</v>
      </c>
      <c r="C4473" s="1">
        <v>0.52908229622181024</v>
      </c>
      <c r="D4473" s="1">
        <v>1.064134377634534</v>
      </c>
      <c r="E4473" s="1">
        <v>2.590024778510482</v>
      </c>
      <c r="F4473" s="1">
        <v>22.578591684333411</v>
      </c>
      <c r="G4473" s="1">
        <v>23.820022985159181</v>
      </c>
      <c r="H4473" s="1">
        <v>1.940522327190574</v>
      </c>
      <c r="I4473" s="1">
        <v>8.9855966471110094</v>
      </c>
      <c r="J4473" s="1">
        <v>1.0705000962676989</v>
      </c>
      <c r="K4473" s="1">
        <v>33.949895838969127</v>
      </c>
      <c r="L4473" s="1">
        <v>35.666654050920023</v>
      </c>
      <c r="M4473" s="1">
        <v>4.8158145374924473E-2</v>
      </c>
      <c r="N4473" s="1">
        <v>2.830896241603964</v>
      </c>
      <c r="O4473" s="1"/>
      <c r="P4473" s="1">
        <v>7.0334031696404908</v>
      </c>
      <c r="Q4473" s="1">
        <v>12.34870975102854</v>
      </c>
      <c r="R4473" s="1">
        <v>1.4008819766048739</v>
      </c>
      <c r="S4473" s="1">
        <v>0.37229378322793061</v>
      </c>
      <c r="T4473" s="1">
        <v>4.7654075605434443</v>
      </c>
    </row>
    <row r="4474" spans="1:20" x14ac:dyDescent="0.3">
      <c r="A4474" s="25">
        <v>43124</v>
      </c>
      <c r="B4474" s="1">
        <v>3.7237663917917581</v>
      </c>
      <c r="C4474" s="1">
        <v>0.54149237998513378</v>
      </c>
      <c r="D4474" s="1">
        <v>1.091416158111574</v>
      </c>
      <c r="E4474" s="1">
        <v>2.696771066247424</v>
      </c>
      <c r="F4474" s="1">
        <v>23.159596962332241</v>
      </c>
      <c r="G4474" s="1">
        <v>24.042340642860879</v>
      </c>
      <c r="H4474" s="1">
        <v>1.9726896957950051</v>
      </c>
      <c r="I4474" s="1">
        <v>8.8550229287901576</v>
      </c>
      <c r="J4474" s="1">
        <v>1.116525706893134</v>
      </c>
      <c r="K4474" s="1">
        <v>35.376850224164649</v>
      </c>
      <c r="L4474" s="1">
        <v>37.628849397998678</v>
      </c>
      <c r="M4474" s="1">
        <v>4.9845632460390851E-2</v>
      </c>
      <c r="N4474" s="1">
        <v>2.967205843056222</v>
      </c>
      <c r="O4474" s="1"/>
      <c r="P4474" s="1">
        <v>7.1188671348459742</v>
      </c>
      <c r="Q4474" s="1">
        <v>12.70291268242603</v>
      </c>
      <c r="R4474" s="1">
        <v>1.4456599422449059</v>
      </c>
      <c r="S4474" s="1">
        <v>0.37229378322793061</v>
      </c>
      <c r="T4474" s="1">
        <v>4.942705256940374</v>
      </c>
    </row>
    <row r="4475" spans="1:20" x14ac:dyDescent="0.3">
      <c r="A4475" s="25">
        <v>43126</v>
      </c>
      <c r="B4475" s="1">
        <v>3.8300562546283521</v>
      </c>
      <c r="C4475" s="1">
        <v>0.55445906746023432</v>
      </c>
      <c r="D4475" s="1">
        <v>1.121544149725477</v>
      </c>
      <c r="E4475" s="1">
        <v>2.7634470063610701</v>
      </c>
      <c r="F4475" s="1">
        <v>23.132271814180989</v>
      </c>
      <c r="G4475" s="1">
        <v>24.15028804106981</v>
      </c>
      <c r="H4475" s="1">
        <v>1.9786600569441259</v>
      </c>
      <c r="I4475" s="1">
        <v>8.758947188601601</v>
      </c>
      <c r="J4475" s="1">
        <v>1.14907223135876</v>
      </c>
      <c r="K4475" s="1">
        <v>36.075915043530443</v>
      </c>
      <c r="L4475" s="1">
        <v>39.293098534995167</v>
      </c>
      <c r="M4475" s="1">
        <v>5.0778676781936483E-2</v>
      </c>
      <c r="N4475" s="1">
        <v>3.0494554855140592</v>
      </c>
      <c r="O4475" s="1"/>
      <c r="P4475" s="1">
        <v>7.1325902983249634</v>
      </c>
      <c r="Q4475" s="1">
        <v>12.84968691020325</v>
      </c>
      <c r="R4475" s="1">
        <v>1.4462969851729941</v>
      </c>
      <c r="S4475" s="1">
        <v>0.37229378322793061</v>
      </c>
      <c r="T4475" s="1">
        <v>5.0520283520378344</v>
      </c>
    </row>
    <row r="4476" spans="1:20" x14ac:dyDescent="0.3">
      <c r="A4476" s="25">
        <v>43129</v>
      </c>
      <c r="B4476" s="1">
        <v>3.837183446597404</v>
      </c>
      <c r="C4476" s="1">
        <v>0.55161179472295985</v>
      </c>
      <c r="D4476" s="1">
        <v>1.116005710877064</v>
      </c>
      <c r="E4476" s="1">
        <v>2.7320181368185241</v>
      </c>
      <c r="F4476" s="1">
        <v>23.280892284899291</v>
      </c>
      <c r="G4476" s="1">
        <v>24.17431058304706</v>
      </c>
      <c r="H4476" s="1">
        <v>1.945004952091355</v>
      </c>
      <c r="I4476" s="1">
        <v>8.9498205143639815</v>
      </c>
      <c r="J4476" s="1">
        <v>1.1333514956034081</v>
      </c>
      <c r="K4476" s="1">
        <v>35.434798518966041</v>
      </c>
      <c r="L4476" s="1">
        <v>38.311580096895668</v>
      </c>
      <c r="M4476" s="1">
        <v>5.0546677878702519E-2</v>
      </c>
      <c r="N4476" s="1">
        <v>3.0384424551038012</v>
      </c>
      <c r="O4476" s="1"/>
      <c r="P4476" s="1">
        <v>7.0668782425777357</v>
      </c>
      <c r="Q4476" s="1">
        <v>12.918393724863339</v>
      </c>
      <c r="R4476" s="1">
        <v>1.4317420937221399</v>
      </c>
      <c r="S4476" s="1">
        <v>0.37229378322793061</v>
      </c>
      <c r="T4476" s="1">
        <v>5.0028357944477584</v>
      </c>
    </row>
    <row r="4477" spans="1:20" x14ac:dyDescent="0.3">
      <c r="A4477" s="25">
        <v>43130</v>
      </c>
      <c r="B4477" s="1">
        <v>3.8303366280807811</v>
      </c>
      <c r="C4477" s="1">
        <v>0.54761841512665055</v>
      </c>
      <c r="D4477" s="1">
        <v>1.1179997629704721</v>
      </c>
      <c r="E4477" s="1">
        <v>2.721784308366844</v>
      </c>
      <c r="F4477" s="1">
        <v>23.123426142401559</v>
      </c>
      <c r="G4477" s="1">
        <v>24.113158074030551</v>
      </c>
      <c r="H4477" s="1">
        <v>1.954342341893299</v>
      </c>
      <c r="I4477" s="1">
        <v>9.1144667555001142</v>
      </c>
      <c r="J4477" s="1">
        <v>1.1266548582349449</v>
      </c>
      <c r="K4477" s="1">
        <v>35.518643998622387</v>
      </c>
      <c r="L4477" s="1">
        <v>38.35917531629871</v>
      </c>
      <c r="M4477" s="1">
        <v>5.0618547451168533E-2</v>
      </c>
      <c r="N4477" s="1">
        <v>2.992417846238836</v>
      </c>
      <c r="O4477" s="1"/>
      <c r="P4477" s="1">
        <v>7.0735567092337357</v>
      </c>
      <c r="Q4477" s="1">
        <v>12.983779838444081</v>
      </c>
      <c r="R4477" s="1">
        <v>1.424315990318983</v>
      </c>
      <c r="S4477" s="1">
        <v>0.37229378322793061</v>
      </c>
      <c r="T4477" s="1">
        <v>4.9901039574719759</v>
      </c>
    </row>
    <row r="4478" spans="1:20" x14ac:dyDescent="0.3">
      <c r="A4478" s="25">
        <v>43131</v>
      </c>
      <c r="B4478" s="1">
        <v>3.8402391525148309</v>
      </c>
      <c r="C4478" s="1">
        <v>0.54715878410143248</v>
      </c>
      <c r="D4478" s="1">
        <v>1.110371992197716</v>
      </c>
      <c r="E4478" s="1">
        <v>2.7148764309515232</v>
      </c>
      <c r="F4478" s="1">
        <v>23.11456533864261</v>
      </c>
      <c r="G4478" s="1">
        <v>23.981385621992342</v>
      </c>
      <c r="H4478" s="1">
        <v>1.990635687495967</v>
      </c>
      <c r="I4478" s="1">
        <v>8.917532787569856</v>
      </c>
      <c r="J4478" s="1">
        <v>1.15408985861932</v>
      </c>
      <c r="K4478" s="1">
        <v>35.637656755574717</v>
      </c>
      <c r="L4478" s="1">
        <v>38.864147987971798</v>
      </c>
      <c r="M4478" s="1">
        <v>5.1405130286898443E-2</v>
      </c>
      <c r="N4478" s="1">
        <v>3.015046872088599</v>
      </c>
      <c r="O4478" s="1"/>
      <c r="P4478" s="1">
        <v>6.9893410582147553</v>
      </c>
      <c r="Q4478" s="1">
        <v>12.878221745312301</v>
      </c>
      <c r="R4478" s="1">
        <v>1.4353029034651741</v>
      </c>
      <c r="S4478" s="1">
        <v>0.37229378322793061</v>
      </c>
      <c r="T4478" s="1">
        <v>5.0155168340224776</v>
      </c>
    </row>
    <row r="4479" spans="1:20" x14ac:dyDescent="0.3">
      <c r="A4479" s="25">
        <v>43132</v>
      </c>
      <c r="B4479" s="1">
        <v>3.8682894363626321</v>
      </c>
      <c r="C4479" s="1">
        <v>0.55829973061667126</v>
      </c>
      <c r="D4479" s="1">
        <v>1.136967010572145</v>
      </c>
      <c r="E4479" s="1">
        <v>2.7038805038358311</v>
      </c>
      <c r="F4479" s="1">
        <v>23.30824804715952</v>
      </c>
      <c r="G4479" s="1">
        <v>24.389469674144181</v>
      </c>
      <c r="H4479" s="1">
        <v>2.025795022647173</v>
      </c>
      <c r="I4479" s="1">
        <v>8.9881764482279092</v>
      </c>
      <c r="J4479" s="1">
        <v>1.1458804479211591</v>
      </c>
      <c r="K4479" s="1">
        <v>35.839025072424228</v>
      </c>
      <c r="L4479" s="1">
        <v>38.59360344499234</v>
      </c>
      <c r="M4479" s="1">
        <v>5.1658152635016337E-2</v>
      </c>
      <c r="N4479" s="1">
        <v>3.1041998656407839</v>
      </c>
      <c r="O4479" s="1"/>
      <c r="P4479" s="1">
        <v>7.030161231497682</v>
      </c>
      <c r="Q4479" s="1">
        <v>12.88543661503441</v>
      </c>
      <c r="R4479" s="1">
        <v>1.4526922420537001</v>
      </c>
      <c r="S4479" s="1">
        <v>0.37229378322793061</v>
      </c>
      <c r="T4479" s="1">
        <v>5.0499255759008008</v>
      </c>
    </row>
    <row r="4480" spans="1:20" x14ac:dyDescent="0.3">
      <c r="A4480" s="25">
        <v>43133</v>
      </c>
      <c r="B4480" s="1">
        <v>3.8042093324839672</v>
      </c>
      <c r="C4480" s="1">
        <v>0.55514875795036489</v>
      </c>
      <c r="D4480" s="1">
        <v>1.121143081582229</v>
      </c>
      <c r="E4480" s="1">
        <v>2.6562253239095059</v>
      </c>
      <c r="F4480" s="1">
        <v>22.830885583353801</v>
      </c>
      <c r="G4480" s="1">
        <v>24.00740859560543</v>
      </c>
      <c r="H4480" s="1">
        <v>2.0012460328067139</v>
      </c>
      <c r="I4480" s="1">
        <v>9.0685688156301136</v>
      </c>
      <c r="J4480" s="1">
        <v>1.1197388990039321</v>
      </c>
      <c r="K4480" s="1">
        <v>35.307776631701927</v>
      </c>
      <c r="L4480" s="1">
        <v>37.859074212498243</v>
      </c>
      <c r="M4480" s="1">
        <v>5.092633348641739E-2</v>
      </c>
      <c r="N4480" s="1">
        <v>3.0372565279710528</v>
      </c>
      <c r="O4480" s="1"/>
      <c r="P4480" s="1">
        <v>7.0879101346994249</v>
      </c>
      <c r="Q4480" s="1">
        <v>12.600717877957409</v>
      </c>
      <c r="R4480" s="1">
        <v>1.4344181920060859</v>
      </c>
      <c r="S4480" s="1">
        <v>0.37229378322793061</v>
      </c>
      <c r="T4480" s="1">
        <v>4.9640484347312794</v>
      </c>
    </row>
    <row r="4481" spans="1:20" x14ac:dyDescent="0.3">
      <c r="A4481" s="25">
        <v>43136</v>
      </c>
      <c r="B4481" s="1">
        <v>3.7472067675873979</v>
      </c>
      <c r="C4481" s="1">
        <v>0.54388132662823607</v>
      </c>
      <c r="D4481" s="1">
        <v>1.0892883530179669</v>
      </c>
      <c r="E4481" s="1">
        <v>2.596819485405875</v>
      </c>
      <c r="F4481" s="1">
        <v>22.399123862568871</v>
      </c>
      <c r="G4481" s="1">
        <v>23.51190553755054</v>
      </c>
      <c r="H4481" s="1">
        <v>1.942511680182966</v>
      </c>
      <c r="I4481" s="1">
        <v>8.9806857605264945</v>
      </c>
      <c r="J4481" s="1">
        <v>1.101138520427474</v>
      </c>
      <c r="K4481" s="1">
        <v>34.122614602453467</v>
      </c>
      <c r="L4481" s="1">
        <v>36.803801873012318</v>
      </c>
      <c r="M4481" s="1">
        <v>5.0009688625487367E-2</v>
      </c>
      <c r="N4481" s="1">
        <v>2.9233693350520982</v>
      </c>
      <c r="O4481" s="1"/>
      <c r="P4481" s="1">
        <v>6.9834874589448024</v>
      </c>
      <c r="Q4481" s="1">
        <v>12.322099808864911</v>
      </c>
      <c r="R4481" s="1">
        <v>1.3910604343159629</v>
      </c>
      <c r="S4481" s="1">
        <v>0.37229378322793061</v>
      </c>
      <c r="T4481" s="1">
        <v>4.8352681630242476</v>
      </c>
    </row>
    <row r="4482" spans="1:20" x14ac:dyDescent="0.3">
      <c r="A4482" s="25">
        <v>43137</v>
      </c>
      <c r="B4482" s="1">
        <v>3.850413591378044</v>
      </c>
      <c r="C4482" s="1">
        <v>0.54455706786466218</v>
      </c>
      <c r="D4482" s="1">
        <v>1.0722368219107461</v>
      </c>
      <c r="E4482" s="1">
        <v>2.6109635796454072</v>
      </c>
      <c r="F4482" s="1">
        <v>23.530999503983111</v>
      </c>
      <c r="G4482" s="1">
        <v>23.460937497381209</v>
      </c>
      <c r="H4482" s="1">
        <v>1.947782392013131</v>
      </c>
      <c r="I4482" s="1">
        <v>8.9063741810250772</v>
      </c>
      <c r="J4482" s="1">
        <v>1.108702449422752</v>
      </c>
      <c r="K4482" s="1">
        <v>34.659307809283391</v>
      </c>
      <c r="L4482" s="1">
        <v>38.009653770040217</v>
      </c>
      <c r="M4482" s="1">
        <v>5.2357591927818532E-2</v>
      </c>
      <c r="N4482" s="1">
        <v>3.0359379779635849</v>
      </c>
      <c r="O4482" s="1"/>
      <c r="P4482" s="1">
        <v>7.2759865520045004</v>
      </c>
      <c r="Q4482" s="1">
        <v>12.41627786101502</v>
      </c>
      <c r="R4482" s="1">
        <v>1.400207919197946</v>
      </c>
      <c r="S4482" s="1">
        <v>0.37229378322793061</v>
      </c>
      <c r="T4482" s="1">
        <v>4.9553479031305683</v>
      </c>
    </row>
    <row r="4483" spans="1:20" x14ac:dyDescent="0.3">
      <c r="A4483" s="25">
        <v>43138</v>
      </c>
      <c r="B4483" s="1">
        <v>3.8690820185753951</v>
      </c>
      <c r="C4483" s="1">
        <v>0.53796486079460859</v>
      </c>
      <c r="D4483" s="1">
        <v>1.0616224450988829</v>
      </c>
      <c r="E4483" s="1">
        <v>2.5693263962676518</v>
      </c>
      <c r="F4483" s="1">
        <v>23.072220769013668</v>
      </c>
      <c r="G4483" s="1">
        <v>23.33575862336054</v>
      </c>
      <c r="H4483" s="1">
        <v>1.9360667818315189</v>
      </c>
      <c r="I4483" s="1">
        <v>9.0708926844752913</v>
      </c>
      <c r="J4483" s="1">
        <v>1.0885466411675231</v>
      </c>
      <c r="K4483" s="1">
        <v>34.238970134308033</v>
      </c>
      <c r="L4483" s="1">
        <v>37.34447136501268</v>
      </c>
      <c r="M4483" s="1">
        <v>5.1993979421386567E-2</v>
      </c>
      <c r="N4483" s="1">
        <v>2.971965741098288</v>
      </c>
      <c r="O4483" s="1"/>
      <c r="P4483" s="1">
        <v>7.1800495121875789</v>
      </c>
      <c r="Q4483" s="1">
        <v>12.329910196596719</v>
      </c>
      <c r="R4483" s="1">
        <v>1.405335645986215</v>
      </c>
      <c r="S4483" s="1">
        <v>0.37229378322793061</v>
      </c>
      <c r="T4483" s="1">
        <v>4.888761370348524</v>
      </c>
    </row>
    <row r="4484" spans="1:20" x14ac:dyDescent="0.3">
      <c r="A4484" s="25">
        <v>43139</v>
      </c>
      <c r="B4484" s="1">
        <v>3.8415992304071258</v>
      </c>
      <c r="C4484" s="1">
        <v>0.53948421029617899</v>
      </c>
      <c r="D4484" s="1">
        <v>1.0432886218683151</v>
      </c>
      <c r="E4484" s="1">
        <v>2.5317820683678449</v>
      </c>
      <c r="F4484" s="1">
        <v>22.928246157079862</v>
      </c>
      <c r="G4484" s="1">
        <v>23.113965427966519</v>
      </c>
      <c r="H4484" s="1">
        <v>1.870946939573026</v>
      </c>
      <c r="I4484" s="1">
        <v>8.7845098938302986</v>
      </c>
      <c r="J4484" s="1">
        <v>1.0774742680580769</v>
      </c>
      <c r="K4484" s="1">
        <v>33.632183036018368</v>
      </c>
      <c r="L4484" s="1">
        <v>36.882398557918293</v>
      </c>
      <c r="M4484" s="1">
        <v>5.077423558050681E-2</v>
      </c>
      <c r="N4484" s="1">
        <v>2.8984530203998569</v>
      </c>
      <c r="O4484" s="1"/>
      <c r="P4484" s="1">
        <v>7.0690116845678732</v>
      </c>
      <c r="Q4484" s="1">
        <v>12.154178531323341</v>
      </c>
      <c r="R4484" s="1">
        <v>1.3832642527583769</v>
      </c>
      <c r="S4484" s="1">
        <v>0.37229378322793061</v>
      </c>
      <c r="T4484" s="1">
        <v>4.8158611931482884</v>
      </c>
    </row>
    <row r="4485" spans="1:20" x14ac:dyDescent="0.3">
      <c r="A4485" s="25">
        <v>43140</v>
      </c>
      <c r="B4485" s="1">
        <v>3.7960843963203348</v>
      </c>
      <c r="C4485" s="1">
        <v>0.53546975574162436</v>
      </c>
      <c r="D4485" s="1">
        <v>1.0307893523349081</v>
      </c>
      <c r="E4485" s="1">
        <v>2.466563926496951</v>
      </c>
      <c r="F4485" s="1">
        <v>23.142935419278821</v>
      </c>
      <c r="G4485" s="1">
        <v>22.87744036184753</v>
      </c>
      <c r="H4485" s="1">
        <v>1.8608469887164829</v>
      </c>
      <c r="I4485" s="1">
        <v>8.721164144773434</v>
      </c>
      <c r="J4485" s="1">
        <v>1.064095492739731</v>
      </c>
      <c r="K4485" s="1">
        <v>33.374758800022519</v>
      </c>
      <c r="L4485" s="1">
        <v>36.669120979503681</v>
      </c>
      <c r="M4485" s="1">
        <v>4.9842323613769467E-2</v>
      </c>
      <c r="N4485" s="1">
        <v>2.8571878109951392</v>
      </c>
      <c r="O4485" s="1"/>
      <c r="P4485" s="1">
        <v>6.99610856335328</v>
      </c>
      <c r="Q4485" s="1">
        <v>11.94149306925342</v>
      </c>
      <c r="R4485" s="1">
        <v>1.388996279043323</v>
      </c>
      <c r="S4485" s="1">
        <v>0.37229378322793061</v>
      </c>
      <c r="T4485" s="1">
        <v>4.7784229178972533</v>
      </c>
    </row>
    <row r="4486" spans="1:20" x14ac:dyDescent="0.3">
      <c r="A4486" s="25">
        <v>43145</v>
      </c>
      <c r="B4486" s="1">
        <v>3.87413053495272</v>
      </c>
      <c r="C4486" s="1">
        <v>0.55062038211249742</v>
      </c>
      <c r="D4486" s="1">
        <v>1.0579996214132139</v>
      </c>
      <c r="E4486" s="1">
        <v>2.536552690994808</v>
      </c>
      <c r="F4486" s="1">
        <v>24.561848561912239</v>
      </c>
      <c r="G4486" s="1">
        <v>23.571695440085659</v>
      </c>
      <c r="H4486" s="1">
        <v>1.928974774343774</v>
      </c>
      <c r="I4486" s="1">
        <v>8.7612854780505334</v>
      </c>
      <c r="J4486" s="1">
        <v>1.0794892219326599</v>
      </c>
      <c r="K4486" s="1">
        <v>33.993350211444252</v>
      </c>
      <c r="L4486" s="1">
        <v>38.151169329874293</v>
      </c>
      <c r="M4486" s="1">
        <v>5.1438686403797083E-2</v>
      </c>
      <c r="N4486" s="1">
        <v>2.9113020623858441</v>
      </c>
      <c r="O4486" s="1"/>
      <c r="P4486" s="1">
        <v>7.1909403760415023</v>
      </c>
      <c r="Q4486" s="1">
        <v>12.534484920898169</v>
      </c>
      <c r="R4486" s="1">
        <v>1.429031348638258</v>
      </c>
      <c r="S4486" s="1">
        <v>0.37229378322793061</v>
      </c>
      <c r="T4486" s="1">
        <v>4.9346036621382474</v>
      </c>
    </row>
    <row r="4487" spans="1:20" x14ac:dyDescent="0.3">
      <c r="A4487" s="25">
        <v>43146</v>
      </c>
      <c r="B4487" s="1">
        <v>3.907186029098948</v>
      </c>
      <c r="C4487" s="1">
        <v>0.55131082817958355</v>
      </c>
      <c r="D4487" s="1">
        <v>1.047689814899974</v>
      </c>
      <c r="E4487" s="1">
        <v>2.5796628604374652</v>
      </c>
      <c r="F4487" s="1">
        <v>25.24395023659013</v>
      </c>
      <c r="G4487" s="1">
        <v>23.473859634279499</v>
      </c>
      <c r="H4487" s="1">
        <v>1.9518390069125959</v>
      </c>
      <c r="I4487" s="1">
        <v>8.7723005058580341</v>
      </c>
      <c r="J4487" s="1">
        <v>1.0838463431890919</v>
      </c>
      <c r="K4487" s="1">
        <v>34.545884463599528</v>
      </c>
      <c r="L4487" s="1">
        <v>38.277196479596682</v>
      </c>
      <c r="M4487" s="1">
        <v>5.1548499327082387E-2</v>
      </c>
      <c r="N4487" s="1">
        <v>2.9392710271708871</v>
      </c>
      <c r="O4487" s="1"/>
      <c r="P4487" s="1">
        <v>7.2884670919856251</v>
      </c>
      <c r="Q4487" s="1">
        <v>12.53383039026061</v>
      </c>
      <c r="R4487" s="1">
        <v>1.426478289790174</v>
      </c>
      <c r="S4487" s="1">
        <v>0.37229378322793061</v>
      </c>
      <c r="T4487" s="1">
        <v>4.9787696396928842</v>
      </c>
    </row>
    <row r="4488" spans="1:20" x14ac:dyDescent="0.3">
      <c r="A4488" s="25">
        <v>43147</v>
      </c>
      <c r="B4488" s="1">
        <v>3.9373903268304669</v>
      </c>
      <c r="C4488" s="1">
        <v>0.55338044964501909</v>
      </c>
      <c r="D4488" s="1">
        <v>1.0526474965282711</v>
      </c>
      <c r="E4488" s="1">
        <v>2.5614646940133858</v>
      </c>
      <c r="F4488" s="1">
        <v>25.446147694422621</v>
      </c>
      <c r="G4488" s="1">
        <v>23.43391827510726</v>
      </c>
      <c r="H4488" s="1">
        <v>1.9205695731717001</v>
      </c>
      <c r="I4488" s="1">
        <v>9.1519350073099748</v>
      </c>
      <c r="J4488" s="1">
        <v>1.0847655725623859</v>
      </c>
      <c r="K4488" s="1">
        <v>34.969866871003553</v>
      </c>
      <c r="L4488" s="1">
        <v>38.446348711330231</v>
      </c>
      <c r="M4488" s="1">
        <v>5.1342266183497708E-2</v>
      </c>
      <c r="N4488" s="1">
        <v>2.930210561673233</v>
      </c>
      <c r="O4488" s="1"/>
      <c r="P4488" s="1">
        <v>7.2558171612828923</v>
      </c>
      <c r="Q4488" s="1">
        <v>12.57593382139998</v>
      </c>
      <c r="R4488" s="1">
        <v>1.417459634629167</v>
      </c>
      <c r="S4488" s="1">
        <v>0.37229378322793061</v>
      </c>
      <c r="T4488" s="1">
        <v>4.9925918487891634</v>
      </c>
    </row>
    <row r="4489" spans="1:20" x14ac:dyDescent="0.3">
      <c r="A4489" s="25">
        <v>43150</v>
      </c>
      <c r="B4489" s="1">
        <v>3.9394165106765762</v>
      </c>
      <c r="C4489" s="1">
        <v>0.55662601491192387</v>
      </c>
      <c r="D4489" s="1">
        <v>1.040600341942691</v>
      </c>
      <c r="E4489" s="1">
        <v>2.5692069503702468</v>
      </c>
      <c r="F4489" s="1">
        <v>25.781907557757901</v>
      </c>
      <c r="G4489" s="1">
        <v>23.409272688201519</v>
      </c>
      <c r="H4489" s="1">
        <v>1.9293769851169269</v>
      </c>
      <c r="I4489" s="1">
        <v>9.3671839837864557</v>
      </c>
      <c r="J4489" s="1">
        <v>1.0943592411413849</v>
      </c>
      <c r="K4489" s="1">
        <v>34.677309521946881</v>
      </c>
      <c r="L4489" s="1">
        <v>38.156732524275007</v>
      </c>
      <c r="M4489" s="1">
        <v>5.0865542188867768E-2</v>
      </c>
      <c r="N4489" s="1">
        <v>3.0031831327390428</v>
      </c>
      <c r="O4489" s="1"/>
      <c r="P4489" s="1">
        <v>7.3554185665625091</v>
      </c>
      <c r="Q4489" s="1">
        <v>12.573208534270639</v>
      </c>
      <c r="R4489" s="1">
        <v>1.417517053951669</v>
      </c>
      <c r="S4489" s="1">
        <v>0.37229378322793061</v>
      </c>
      <c r="T4489" s="1">
        <v>5.0084294152392523</v>
      </c>
    </row>
    <row r="4490" spans="1:20" x14ac:dyDescent="0.3">
      <c r="A4490" s="25">
        <v>43151</v>
      </c>
      <c r="B4490" s="1">
        <v>4.0416409212672759</v>
      </c>
      <c r="C4490" s="1">
        <v>0.5561409731627317</v>
      </c>
      <c r="D4490" s="1">
        <v>1.042697474289954</v>
      </c>
      <c r="E4490" s="1">
        <v>2.5589285968069859</v>
      </c>
      <c r="F4490" s="1">
        <v>25.240718411308421</v>
      </c>
      <c r="G4490" s="1">
        <v>23.70130110781858</v>
      </c>
      <c r="H4490" s="1">
        <v>1.977274497287802</v>
      </c>
      <c r="I4490" s="1">
        <v>9.7535753911990071</v>
      </c>
      <c r="J4490" s="1">
        <v>1.099244435394982</v>
      </c>
      <c r="K4490" s="1">
        <v>35.390622384962093</v>
      </c>
      <c r="L4490" s="1">
        <v>39.140464304842148</v>
      </c>
      <c r="M4490" s="1">
        <v>5.1156242303810433E-2</v>
      </c>
      <c r="N4490" s="1">
        <v>3.0539079295980902</v>
      </c>
      <c r="O4490" s="1"/>
      <c r="P4490" s="1">
        <v>7.3289498238601656</v>
      </c>
      <c r="Q4490" s="1">
        <v>12.73595879863076</v>
      </c>
      <c r="R4490" s="1">
        <v>1.4071274725151801</v>
      </c>
      <c r="S4490" s="1">
        <v>0.37229378322793061</v>
      </c>
      <c r="T4490" s="1">
        <v>5.0681606615475818</v>
      </c>
    </row>
    <row r="4491" spans="1:20" x14ac:dyDescent="0.3">
      <c r="A4491" s="25">
        <v>43152</v>
      </c>
      <c r="B4491" s="1">
        <v>4.0498388174329252</v>
      </c>
      <c r="C4491" s="1">
        <v>0.56019478072772511</v>
      </c>
      <c r="D4491" s="1">
        <v>1.052690274769726</v>
      </c>
      <c r="E4491" s="1">
        <v>2.5610923157465808</v>
      </c>
      <c r="F4491" s="1">
        <v>24.95413321123068</v>
      </c>
      <c r="G4491" s="1">
        <v>23.602864622901102</v>
      </c>
      <c r="H4491" s="1">
        <v>1.987139496198848</v>
      </c>
      <c r="I4491" s="1">
        <v>9.6341869326473102</v>
      </c>
      <c r="J4491" s="1">
        <v>1.1218082500245801</v>
      </c>
      <c r="K4491" s="1">
        <v>36.099146055454753</v>
      </c>
      <c r="L4491" s="1">
        <v>39.540042263248658</v>
      </c>
      <c r="M4491" s="1">
        <v>5.10211324083523E-2</v>
      </c>
      <c r="N4491" s="1">
        <v>3.035830206920112</v>
      </c>
      <c r="O4491" s="1"/>
      <c r="P4491" s="1">
        <v>7.2952221948444382</v>
      </c>
      <c r="Q4491" s="1">
        <v>12.77413758171371</v>
      </c>
      <c r="R4491" s="1">
        <v>1.4144735787235401</v>
      </c>
      <c r="S4491" s="1">
        <v>0.37229378322793061</v>
      </c>
      <c r="T4491" s="1">
        <v>5.0828009450679614</v>
      </c>
    </row>
    <row r="4492" spans="1:20" x14ac:dyDescent="0.3">
      <c r="A4492" s="25">
        <v>43153</v>
      </c>
      <c r="B4492" s="1">
        <v>4.1010488961655494</v>
      </c>
      <c r="C4492" s="1">
        <v>0.55678415544763094</v>
      </c>
      <c r="D4492" s="1">
        <v>1.0512622231559809</v>
      </c>
      <c r="E4492" s="1">
        <v>2.6056918265828171</v>
      </c>
      <c r="F4492" s="1">
        <v>25.290066453081181</v>
      </c>
      <c r="G4492" s="1">
        <v>23.778930958656812</v>
      </c>
      <c r="H4492" s="1">
        <v>1.9734680282950461</v>
      </c>
      <c r="I4492" s="1">
        <v>9.570033610594761</v>
      </c>
      <c r="J4492" s="1">
        <v>1.1094034163294639</v>
      </c>
      <c r="K4492" s="1">
        <v>35.926339578900503</v>
      </c>
      <c r="L4492" s="1">
        <v>39.930657379250171</v>
      </c>
      <c r="M4492" s="1">
        <v>5.0342049196365521E-2</v>
      </c>
      <c r="N4492" s="1">
        <v>3.0938167494522508</v>
      </c>
      <c r="O4492" s="1"/>
      <c r="P4492" s="1">
        <v>7.3200482814502772</v>
      </c>
      <c r="Q4492" s="1">
        <v>12.83414843659626</v>
      </c>
      <c r="R4492" s="1">
        <v>1.406205295199648</v>
      </c>
      <c r="S4492" s="1">
        <v>0.37229378322793061</v>
      </c>
      <c r="T4492" s="1">
        <v>5.120286473715332</v>
      </c>
    </row>
    <row r="4493" spans="1:20" x14ac:dyDescent="0.3">
      <c r="A4493" s="25">
        <v>43154</v>
      </c>
      <c r="B4493" s="1">
        <v>4.1739965758963438</v>
      </c>
      <c r="C4493" s="1">
        <v>0.56191111007601902</v>
      </c>
      <c r="D4493" s="1">
        <v>1.071635162815106</v>
      </c>
      <c r="E4493" s="1">
        <v>2.6277080758647249</v>
      </c>
      <c r="F4493" s="1">
        <v>25.570764020644891</v>
      </c>
      <c r="G4493" s="1">
        <v>23.115307653245559</v>
      </c>
      <c r="H4493" s="1">
        <v>1.9579678162479599</v>
      </c>
      <c r="I4493" s="1">
        <v>9.6058091713685005</v>
      </c>
      <c r="J4493" s="1">
        <v>1.103412841804249</v>
      </c>
      <c r="K4493" s="1">
        <v>36.491685042850058</v>
      </c>
      <c r="L4493" s="1">
        <v>40.199413744567181</v>
      </c>
      <c r="M4493" s="1">
        <v>5.1351756938806142E-2</v>
      </c>
      <c r="N4493" s="1">
        <v>3.1484628597976898</v>
      </c>
      <c r="O4493" s="1"/>
      <c r="P4493" s="1">
        <v>7.4797911046531977</v>
      </c>
      <c r="Q4493" s="1">
        <v>13.01229566478392</v>
      </c>
      <c r="R4493" s="1">
        <v>1.414678407077602</v>
      </c>
      <c r="S4493" s="1">
        <v>0.37229378322793061</v>
      </c>
      <c r="T4493" s="1">
        <v>5.1561275841701466</v>
      </c>
    </row>
    <row r="4494" spans="1:20" x14ac:dyDescent="0.3">
      <c r="A4494" s="25">
        <v>43157</v>
      </c>
      <c r="B4494" s="1">
        <v>4.1775578992165219</v>
      </c>
      <c r="C4494" s="1">
        <v>0.56822093333283141</v>
      </c>
      <c r="D4494" s="1">
        <v>1.0743128430778131</v>
      </c>
      <c r="E4494" s="1">
        <v>2.6137487170988178</v>
      </c>
      <c r="F4494" s="1">
        <v>26.336269992480691</v>
      </c>
      <c r="G4494" s="1">
        <v>23.17394587429607</v>
      </c>
      <c r="H4494" s="1">
        <v>1.949615624670439</v>
      </c>
      <c r="I4494" s="1">
        <v>9.5182663274131798</v>
      </c>
      <c r="J4494" s="1">
        <v>1.06628436766191</v>
      </c>
      <c r="K4494" s="1">
        <v>36.48504291318649</v>
      </c>
      <c r="L4494" s="1">
        <v>40.263542667419031</v>
      </c>
      <c r="M4494" s="1">
        <v>5.1605291858680798E-2</v>
      </c>
      <c r="N4494" s="1">
        <v>3.1842330704325228</v>
      </c>
      <c r="O4494" s="1"/>
      <c r="P4494" s="1">
        <v>7.5272354911830943</v>
      </c>
      <c r="Q4494" s="1">
        <v>12.975165719105229</v>
      </c>
      <c r="R4494" s="1">
        <v>1.37236982686024</v>
      </c>
      <c r="S4494" s="1">
        <v>0.37229378322793061</v>
      </c>
      <c r="T4494" s="1">
        <v>5.1773561724749309</v>
      </c>
    </row>
    <row r="4495" spans="1:20" x14ac:dyDescent="0.3">
      <c r="A4495" s="25">
        <v>43158</v>
      </c>
      <c r="B4495" s="1">
        <v>4.1945875846779517</v>
      </c>
      <c r="C4495" s="1">
        <v>0.56279730127981997</v>
      </c>
      <c r="D4495" s="1">
        <v>1.0526032957010589</v>
      </c>
      <c r="E4495" s="1">
        <v>2.5715163796369782</v>
      </c>
      <c r="F4495" s="1">
        <v>26.206464412147611</v>
      </c>
      <c r="G4495" s="1">
        <v>23.212025153224179</v>
      </c>
      <c r="H4495" s="1">
        <v>1.9083928511862429</v>
      </c>
      <c r="I4495" s="1">
        <v>9.5720846795949299</v>
      </c>
      <c r="J4495" s="1">
        <v>1.068462608419831</v>
      </c>
      <c r="K4495" s="1">
        <v>35.912950484827448</v>
      </c>
      <c r="L4495" s="1">
        <v>39.770987033101918</v>
      </c>
      <c r="M4495" s="1">
        <v>5.0803618159836889E-2</v>
      </c>
      <c r="N4495" s="1">
        <v>3.1665491570807629</v>
      </c>
      <c r="O4495" s="1"/>
      <c r="P4495" s="1">
        <v>7.5163702514914768</v>
      </c>
      <c r="Q4495" s="1">
        <v>13.150321895093089</v>
      </c>
      <c r="R4495" s="1">
        <v>1.347851810402253</v>
      </c>
      <c r="S4495" s="1">
        <v>0.37229378322793061</v>
      </c>
      <c r="T4495" s="1">
        <v>5.1349935026580376</v>
      </c>
    </row>
    <row r="4496" spans="1:20" x14ac:dyDescent="0.3">
      <c r="A4496" s="25">
        <v>43159</v>
      </c>
      <c r="B4496" s="1">
        <v>4.1413715744307877</v>
      </c>
      <c r="C4496" s="1">
        <v>0.55376525510059915</v>
      </c>
      <c r="D4496" s="1">
        <v>1.042402110917533</v>
      </c>
      <c r="E4496" s="1">
        <v>2.5692084007873932</v>
      </c>
      <c r="F4496" s="1">
        <v>25.102598740148991</v>
      </c>
      <c r="G4496" s="1">
        <v>23.228769187301591</v>
      </c>
      <c r="H4496" s="1">
        <v>1.9070055555002741</v>
      </c>
      <c r="I4496" s="1">
        <v>9.5505719741054804</v>
      </c>
      <c r="J4496" s="1">
        <v>1.070070951699537</v>
      </c>
      <c r="K4496" s="1">
        <v>35.139357034462449</v>
      </c>
      <c r="L4496" s="1">
        <v>38.552181133792843</v>
      </c>
      <c r="M4496" s="1">
        <v>5.0434596551226868E-2</v>
      </c>
      <c r="N4496" s="1">
        <v>3.1550406057030052</v>
      </c>
      <c r="O4496" s="1"/>
      <c r="P4496" s="1">
        <v>7.2648843684202973</v>
      </c>
      <c r="Q4496" s="1">
        <v>12.97855568445436</v>
      </c>
      <c r="R4496" s="1">
        <v>1.340565374751066</v>
      </c>
      <c r="S4496" s="1">
        <v>0.37229378322793061</v>
      </c>
      <c r="T4496" s="1">
        <v>5.041559362079183</v>
      </c>
    </row>
    <row r="4497" spans="1:20" x14ac:dyDescent="0.3">
      <c r="A4497" s="25">
        <v>43160</v>
      </c>
      <c r="B4497" s="1">
        <v>4.1183428712840522</v>
      </c>
      <c r="C4497" s="1">
        <v>0.55338653927435688</v>
      </c>
      <c r="D4497" s="1">
        <v>1.0268797996003931</v>
      </c>
      <c r="E4497" s="1">
        <v>2.5986711557020268</v>
      </c>
      <c r="F4497" s="1">
        <v>24.827735776998999</v>
      </c>
      <c r="G4497" s="1">
        <v>23.527470162498279</v>
      </c>
      <c r="H4497" s="1">
        <v>1.903441246508583</v>
      </c>
      <c r="I4497" s="1">
        <v>9.4622102237379799</v>
      </c>
      <c r="J4497" s="1">
        <v>1.0460021102833199</v>
      </c>
      <c r="K4497" s="1">
        <v>35.352674338577579</v>
      </c>
      <c r="L4497" s="1">
        <v>38.922357205096077</v>
      </c>
      <c r="M4497" s="1">
        <v>5.1088538786517833E-2</v>
      </c>
      <c r="N4497" s="1">
        <v>3.1039865502163249</v>
      </c>
      <c r="O4497" s="1"/>
      <c r="P4497" s="1">
        <v>7.217419015673836</v>
      </c>
      <c r="Q4497" s="1">
        <v>13.119210351307901</v>
      </c>
      <c r="R4497" s="1">
        <v>1.3511859460396749</v>
      </c>
      <c r="S4497" s="1">
        <v>0.37229378322793061</v>
      </c>
      <c r="T4497" s="1">
        <v>5.0429881866509483</v>
      </c>
    </row>
    <row r="4498" spans="1:20" x14ac:dyDescent="0.3">
      <c r="A4498" s="25">
        <v>43161</v>
      </c>
      <c r="B4498" s="1">
        <v>4.1801971294329494</v>
      </c>
      <c r="C4498" s="1">
        <v>0.55522205931877078</v>
      </c>
      <c r="D4498" s="1">
        <v>1.037798005138618</v>
      </c>
      <c r="E4498" s="1">
        <v>2.6163772840206181</v>
      </c>
      <c r="F4498" s="1">
        <v>24.388759256532921</v>
      </c>
      <c r="G4498" s="1">
        <v>23.825553406578351</v>
      </c>
      <c r="H4498" s="1">
        <v>1.8785757513294199</v>
      </c>
      <c r="I4498" s="1">
        <v>9.5674863607660559</v>
      </c>
      <c r="J4498" s="1">
        <v>1.050948448989842</v>
      </c>
      <c r="K4498" s="1">
        <v>35.50945465619499</v>
      </c>
      <c r="L4498" s="1">
        <v>39.167294867484557</v>
      </c>
      <c r="M4498" s="1">
        <v>5.0823818716857337E-2</v>
      </c>
      <c r="N4498" s="1">
        <v>3.153802920933408</v>
      </c>
      <c r="O4498" s="1"/>
      <c r="P4498" s="1">
        <v>7.1808652758111764</v>
      </c>
      <c r="Q4498" s="1">
        <v>13.02528821113191</v>
      </c>
      <c r="R4498" s="1">
        <v>1.3747801314794501</v>
      </c>
      <c r="S4498" s="1">
        <v>0.37229378322793061</v>
      </c>
      <c r="T4498" s="1">
        <v>5.0656432368576816</v>
      </c>
    </row>
    <row r="4499" spans="1:20" x14ac:dyDescent="0.3">
      <c r="A4499" s="25">
        <v>43164</v>
      </c>
      <c r="B4499" s="1">
        <v>4.1904636482763404</v>
      </c>
      <c r="C4499" s="1">
        <v>0.55905950948270555</v>
      </c>
      <c r="D4499" s="1">
        <v>1.0386812893584001</v>
      </c>
      <c r="E4499" s="1">
        <v>2.590411270859593</v>
      </c>
      <c r="F4499" s="1">
        <v>24.36198754855327</v>
      </c>
      <c r="G4499" s="1">
        <v>22.80854365409354</v>
      </c>
      <c r="H4499" s="1">
        <v>1.911557516074786</v>
      </c>
      <c r="I4499" s="1">
        <v>9.4923828869509599</v>
      </c>
      <c r="J4499" s="1">
        <v>1.0442314315000021</v>
      </c>
      <c r="K4499" s="1">
        <v>36.069853531437339</v>
      </c>
      <c r="L4499" s="1">
        <v>39.582190324469011</v>
      </c>
      <c r="M4499" s="1">
        <v>5.1156176743844782E-2</v>
      </c>
      <c r="N4499" s="1">
        <v>3.2145001861319908</v>
      </c>
      <c r="O4499" s="1"/>
      <c r="P4499" s="1">
        <v>7.159023229096948</v>
      </c>
      <c r="Q4499" s="1">
        <v>13.077739119667839</v>
      </c>
      <c r="R4499" s="1">
        <v>1.3963080683097111</v>
      </c>
      <c r="S4499" s="1">
        <v>0.37229378322793061</v>
      </c>
      <c r="T4499" s="1">
        <v>5.081088600118167</v>
      </c>
    </row>
    <row r="4500" spans="1:20" x14ac:dyDescent="0.3">
      <c r="A4500" s="25">
        <v>43165</v>
      </c>
      <c r="B4500" s="1">
        <v>4.1443095229538374</v>
      </c>
      <c r="C4500" s="1">
        <v>0.55544881068858121</v>
      </c>
      <c r="D4500" s="1">
        <v>1.024812107933682</v>
      </c>
      <c r="E4500" s="1">
        <v>2.549714148880458</v>
      </c>
      <c r="F4500" s="1">
        <v>24.179454626362009</v>
      </c>
      <c r="G4500" s="1">
        <v>22.876443505680541</v>
      </c>
      <c r="H4500" s="1">
        <v>1.8727504716448491</v>
      </c>
      <c r="I4500" s="1">
        <v>9.5875772852106298</v>
      </c>
      <c r="J4500" s="1">
        <v>1.0289658116655589</v>
      </c>
      <c r="K4500" s="1">
        <v>35.938518628773608</v>
      </c>
      <c r="L4500" s="1">
        <v>39.676089569205878</v>
      </c>
      <c r="M4500" s="1">
        <v>5.0781104243428958E-2</v>
      </c>
      <c r="N4500" s="1">
        <v>3.1979699973148872</v>
      </c>
      <c r="O4500" s="1"/>
      <c r="P4500" s="1">
        <v>7.0458738800827252</v>
      </c>
      <c r="Q4500" s="1">
        <v>12.956176981314719</v>
      </c>
      <c r="R4500" s="1">
        <v>1.379759110509182</v>
      </c>
      <c r="S4500" s="1">
        <v>0.37229378322793061</v>
      </c>
      <c r="T4500" s="1">
        <v>5.0592451269935363</v>
      </c>
    </row>
    <row r="4501" spans="1:20" x14ac:dyDescent="0.3">
      <c r="A4501" s="25">
        <v>43166</v>
      </c>
      <c r="B4501" s="1">
        <v>4.1273563953183849</v>
      </c>
      <c r="C4501" s="1">
        <v>0.55002590056291034</v>
      </c>
      <c r="D4501" s="1">
        <v>1.026581878062321</v>
      </c>
      <c r="E4501" s="1">
        <v>2.5643894108290239</v>
      </c>
      <c r="F4501" s="1">
        <v>24.147648632484771</v>
      </c>
      <c r="G4501" s="1">
        <v>23.204581592450172</v>
      </c>
      <c r="H4501" s="1">
        <v>1.8311743061660599</v>
      </c>
      <c r="I4501" s="1">
        <v>9.7118556460511094</v>
      </c>
      <c r="J4501" s="1">
        <v>1.036619998109793</v>
      </c>
      <c r="K4501" s="1">
        <v>35.856657956913701</v>
      </c>
      <c r="L4501" s="1">
        <v>39.322080164254757</v>
      </c>
      <c r="M4501" s="1">
        <v>5.0843192148135589E-2</v>
      </c>
      <c r="N4501" s="1">
        <v>3.1706407805457779</v>
      </c>
      <c r="O4501" s="1"/>
      <c r="P4501" s="1">
        <v>7.0974858383774606</v>
      </c>
      <c r="Q4501" s="1">
        <v>13.03189813899856</v>
      </c>
      <c r="R4501" s="1">
        <v>1.409093853037056</v>
      </c>
      <c r="S4501" s="1">
        <v>0.37229378322793061</v>
      </c>
      <c r="T4501" s="1">
        <v>5.0492350856468136</v>
      </c>
    </row>
    <row r="4502" spans="1:20" x14ac:dyDescent="0.3">
      <c r="A4502" s="25">
        <v>43167</v>
      </c>
      <c r="B4502" s="1">
        <v>4.1312419059433143</v>
      </c>
      <c r="C4502" s="1">
        <v>0.54437909291648268</v>
      </c>
      <c r="D4502" s="1">
        <v>1.026024369225405</v>
      </c>
      <c r="E4502" s="1">
        <v>2.5566925667259812</v>
      </c>
      <c r="F4502" s="1">
        <v>23.34100646774133</v>
      </c>
      <c r="G4502" s="1">
        <v>23.335907889747151</v>
      </c>
      <c r="H4502" s="1">
        <v>1.793890985407929</v>
      </c>
      <c r="I4502" s="1">
        <v>10.1138344726187</v>
      </c>
      <c r="J4502" s="1">
        <v>1.051103124201636</v>
      </c>
      <c r="K4502" s="1">
        <v>35.692869520633707</v>
      </c>
      <c r="L4502" s="1">
        <v>39.027278459489153</v>
      </c>
      <c r="M4502" s="1">
        <v>5.0617595918624039E-2</v>
      </c>
      <c r="N4502" s="1">
        <v>3.1710736341981889</v>
      </c>
      <c r="O4502" s="1"/>
      <c r="P4502" s="1">
        <v>6.9566335541335826</v>
      </c>
      <c r="Q4502" s="1">
        <v>12.999496404692881</v>
      </c>
      <c r="R4502" s="1">
        <v>1.408050780657317</v>
      </c>
      <c r="S4502" s="1">
        <v>0.37229378322793061</v>
      </c>
      <c r="T4502" s="1">
        <v>5.0197643236857976</v>
      </c>
    </row>
    <row r="4503" spans="1:20" x14ac:dyDescent="0.3">
      <c r="A4503" s="25">
        <v>43168</v>
      </c>
      <c r="B4503" s="1">
        <v>4.1406015177040159</v>
      </c>
      <c r="C4503" s="1">
        <v>0.55748825375414501</v>
      </c>
      <c r="D4503" s="1">
        <v>1.0376045989565601</v>
      </c>
      <c r="E4503" s="1">
        <v>2.6089723474707429</v>
      </c>
      <c r="F4503" s="1">
        <v>23.68250339981962</v>
      </c>
      <c r="G4503" s="1">
        <v>23.77890773943772</v>
      </c>
      <c r="H4503" s="1">
        <v>1.7863913890221881</v>
      </c>
      <c r="I4503" s="1">
        <v>10.18762840804694</v>
      </c>
      <c r="J4503" s="1">
        <v>1.078881750829578</v>
      </c>
      <c r="K4503" s="1">
        <v>36.113800124032721</v>
      </c>
      <c r="L4503" s="1">
        <v>39.63253514999851</v>
      </c>
      <c r="M4503" s="1">
        <v>5.0567518454302893E-2</v>
      </c>
      <c r="N4503" s="1">
        <v>3.2605302759818628</v>
      </c>
      <c r="O4503" s="1"/>
      <c r="P4503" s="1">
        <v>7.2985585887896134</v>
      </c>
      <c r="Q4503" s="1">
        <v>13.197412700720021</v>
      </c>
      <c r="R4503" s="1">
        <v>1.3965644767757901</v>
      </c>
      <c r="S4503" s="1">
        <v>0.37229378322793061</v>
      </c>
      <c r="T4503" s="1">
        <v>5.1016780862374818</v>
      </c>
    </row>
    <row r="4504" spans="1:20" x14ac:dyDescent="0.3">
      <c r="A4504" s="25">
        <v>43171</v>
      </c>
      <c r="B4504" s="1">
        <v>4.2154279370173748</v>
      </c>
      <c r="C4504" s="1">
        <v>0.56819055901701865</v>
      </c>
      <c r="D4504" s="1">
        <v>1.0356014939219329</v>
      </c>
      <c r="E4504" s="1">
        <v>2.6064188624659872</v>
      </c>
      <c r="F4504" s="1">
        <v>23.920919426292219</v>
      </c>
      <c r="G4504" s="1">
        <v>24.339307257510441</v>
      </c>
      <c r="H4504" s="1">
        <v>1.8044260386912849</v>
      </c>
      <c r="I4504" s="1">
        <v>10.213043545253869</v>
      </c>
      <c r="J4504" s="1">
        <v>1.086301746302776</v>
      </c>
      <c r="K4504" s="1">
        <v>36.179288994980297</v>
      </c>
      <c r="L4504" s="1">
        <v>39.943900845755813</v>
      </c>
      <c r="M4504" s="1">
        <v>5.043421128952004E-2</v>
      </c>
      <c r="N4504" s="1">
        <v>3.2480356570335509</v>
      </c>
      <c r="O4504" s="1"/>
      <c r="P4504" s="1">
        <v>7.2425148479658894</v>
      </c>
      <c r="Q4504" s="1">
        <v>13.192159377186609</v>
      </c>
      <c r="R4504" s="1">
        <v>1.39866843699421</v>
      </c>
      <c r="S4504" s="1">
        <v>0.37229378322793061</v>
      </c>
      <c r="T4504" s="1">
        <v>5.132925575900801</v>
      </c>
    </row>
    <row r="4505" spans="1:20" x14ac:dyDescent="0.3">
      <c r="A4505" s="25">
        <v>43172</v>
      </c>
      <c r="B4505" s="1">
        <v>4.1395398679789794</v>
      </c>
      <c r="C4505" s="1">
        <v>0.57465002275310861</v>
      </c>
      <c r="D4505" s="1">
        <v>1.030699586641763</v>
      </c>
      <c r="E4505" s="1">
        <v>2.5969841795271158</v>
      </c>
      <c r="F4505" s="1">
        <v>23.735025830861112</v>
      </c>
      <c r="G4505" s="1">
        <v>24.394563703769691</v>
      </c>
      <c r="H4505" s="1">
        <v>1.8430730050623141</v>
      </c>
      <c r="I4505" s="1">
        <v>10.340465511850731</v>
      </c>
      <c r="J4505" s="1">
        <v>1.079048345881346</v>
      </c>
      <c r="K4505" s="1">
        <v>36.124103941258142</v>
      </c>
      <c r="L4505" s="1">
        <v>39.491125564662127</v>
      </c>
      <c r="M4505" s="1">
        <v>5.0001487890950068E-2</v>
      </c>
      <c r="N4505" s="1">
        <v>3.21575090303782</v>
      </c>
      <c r="O4505" s="1"/>
      <c r="P4505" s="1">
        <v>7.168675340127928</v>
      </c>
      <c r="Q4505" s="1">
        <v>13.366007615376541</v>
      </c>
      <c r="R4505" s="1">
        <v>1.3938451363042059</v>
      </c>
      <c r="S4505" s="1">
        <v>0.37229378322793061</v>
      </c>
      <c r="T4505" s="1">
        <v>5.1024128765505363</v>
      </c>
    </row>
    <row r="4506" spans="1:20" x14ac:dyDescent="0.3">
      <c r="A4506" s="25">
        <v>43173</v>
      </c>
      <c r="B4506" s="1">
        <v>4.0272653204383424</v>
      </c>
      <c r="C4506" s="1">
        <v>0.58107144333430394</v>
      </c>
      <c r="D4506" s="1">
        <v>1.030687114213503</v>
      </c>
      <c r="E4506" s="1">
        <v>2.5808740004068489</v>
      </c>
      <c r="F4506" s="1">
        <v>23.910917499399801</v>
      </c>
      <c r="G4506" s="1">
        <v>24.46223925277468</v>
      </c>
      <c r="H4506" s="1">
        <v>1.8680129509847929</v>
      </c>
      <c r="I4506" s="1">
        <v>10.67737958313864</v>
      </c>
      <c r="J4506" s="1">
        <v>1.074537619937042</v>
      </c>
      <c r="K4506" s="1">
        <v>35.637941792809983</v>
      </c>
      <c r="L4506" s="1">
        <v>38.984523277455637</v>
      </c>
      <c r="M4506" s="1">
        <v>5.0076564994351327E-2</v>
      </c>
      <c r="N4506" s="1">
        <v>3.227248127657858</v>
      </c>
      <c r="O4506" s="1"/>
      <c r="P4506" s="1">
        <v>7.1088817052419246</v>
      </c>
      <c r="Q4506" s="1">
        <v>13.309207105316149</v>
      </c>
      <c r="R4506" s="1">
        <v>1.3767835361441061</v>
      </c>
      <c r="S4506" s="1">
        <v>0.37229378322793061</v>
      </c>
      <c r="T4506" s="1">
        <v>5.0827501476668973</v>
      </c>
    </row>
    <row r="4507" spans="1:20" x14ac:dyDescent="0.3">
      <c r="A4507" s="25">
        <v>43174</v>
      </c>
      <c r="B4507" s="1">
        <v>4.0225509134683994</v>
      </c>
      <c r="C4507" s="1">
        <v>0.57450183934198173</v>
      </c>
      <c r="D4507" s="1">
        <v>1.0121467158264581</v>
      </c>
      <c r="E4507" s="1">
        <v>2.5753306988292191</v>
      </c>
      <c r="F4507" s="1">
        <v>23.702010009245459</v>
      </c>
      <c r="G4507" s="1">
        <v>23.90639273133403</v>
      </c>
      <c r="H4507" s="1">
        <v>1.8483636869178619</v>
      </c>
      <c r="I4507" s="1">
        <v>10.537187827404709</v>
      </c>
      <c r="J4507" s="1">
        <v>1.050949469128394</v>
      </c>
      <c r="K4507" s="1">
        <v>35.073472387145877</v>
      </c>
      <c r="L4507" s="1">
        <v>38.822234527314023</v>
      </c>
      <c r="M4507" s="1">
        <v>4.9485977898497971E-2</v>
      </c>
      <c r="N4507" s="1">
        <v>3.129341096184413</v>
      </c>
      <c r="O4507" s="1"/>
      <c r="P4507" s="1">
        <v>7.0613200412041692</v>
      </c>
      <c r="Q4507" s="1">
        <v>13.25349494177625</v>
      </c>
      <c r="R4507" s="1">
        <v>1.3535298207303379</v>
      </c>
      <c r="S4507" s="1">
        <v>0.37229378322793061</v>
      </c>
      <c r="T4507" s="1">
        <v>5.016432368576524</v>
      </c>
    </row>
    <row r="4508" spans="1:20" x14ac:dyDescent="0.3">
      <c r="A4508" s="25">
        <v>43175</v>
      </c>
      <c r="B4508" s="1">
        <v>4.026784989553418</v>
      </c>
      <c r="C4508" s="1">
        <v>0.57610024696248685</v>
      </c>
      <c r="D4508" s="1">
        <v>0.9915182127422224</v>
      </c>
      <c r="E4508" s="1">
        <v>2.5803658253182808</v>
      </c>
      <c r="F4508" s="1">
        <v>23.649570942042939</v>
      </c>
      <c r="G4508" s="1">
        <v>23.623701484031351</v>
      </c>
      <c r="H4508" s="1">
        <v>1.869165788336592</v>
      </c>
      <c r="I4508" s="1">
        <v>10.74982763291672</v>
      </c>
      <c r="J4508" s="1">
        <v>1.049517768594789</v>
      </c>
      <c r="K4508" s="1">
        <v>34.932574051084472</v>
      </c>
      <c r="L4508" s="1">
        <v>38.816740859462953</v>
      </c>
      <c r="M4508" s="1">
        <v>4.9470958770056229E-2</v>
      </c>
      <c r="N4508" s="1">
        <v>3.1497781807349159</v>
      </c>
      <c r="O4508" s="1"/>
      <c r="P4508" s="1">
        <v>7.0718220374240843</v>
      </c>
      <c r="Q4508" s="1">
        <v>13.347690588680701</v>
      </c>
      <c r="R4508" s="1">
        <v>1.335387470247694</v>
      </c>
      <c r="S4508" s="1">
        <v>0.37229378322793061</v>
      </c>
      <c r="T4508" s="1">
        <v>5.0139686946249586</v>
      </c>
    </row>
    <row r="4509" spans="1:20" x14ac:dyDescent="0.3">
      <c r="A4509" s="25">
        <v>43178</v>
      </c>
      <c r="B4509" s="1">
        <v>4.0321526842868511</v>
      </c>
      <c r="C4509" s="1">
        <v>0.56683907388650634</v>
      </c>
      <c r="D4509" s="1">
        <v>0.98944663594456617</v>
      </c>
      <c r="E4509" s="1">
        <v>2.5658015441793598</v>
      </c>
      <c r="F4509" s="1">
        <v>22.956456355550419</v>
      </c>
      <c r="G4509" s="1">
        <v>23.790882529229961</v>
      </c>
      <c r="H4509" s="1">
        <v>1.8593986674076599</v>
      </c>
      <c r="I4509" s="1">
        <v>11.0366134153695</v>
      </c>
      <c r="J4509" s="1">
        <v>1.036064230667302</v>
      </c>
      <c r="K4509" s="1">
        <v>34.79631560590682</v>
      </c>
      <c r="L4509" s="1">
        <v>38.16447741046197</v>
      </c>
      <c r="M4509" s="1">
        <v>4.9234133900938309E-2</v>
      </c>
      <c r="N4509" s="1">
        <v>3.077206328710949</v>
      </c>
      <c r="O4509" s="1"/>
      <c r="P4509" s="1">
        <v>7.0386214476200424</v>
      </c>
      <c r="Q4509" s="1">
        <v>13.31798622753673</v>
      </c>
      <c r="R4509" s="1">
        <v>1.3322625074281069</v>
      </c>
      <c r="S4509" s="1">
        <v>0.37229378322793061</v>
      </c>
      <c r="T4509" s="1">
        <v>4.956471352628502</v>
      </c>
    </row>
    <row r="4510" spans="1:20" x14ac:dyDescent="0.3">
      <c r="A4510" s="25">
        <v>43179</v>
      </c>
      <c r="B4510" s="1">
        <v>4.0318014956845358</v>
      </c>
      <c r="C4510" s="1">
        <v>0.56208221667908231</v>
      </c>
      <c r="D4510" s="1">
        <v>0.98982526388826397</v>
      </c>
      <c r="E4510" s="1">
        <v>2.543919237403792</v>
      </c>
      <c r="F4510" s="1">
        <v>23.343756725395188</v>
      </c>
      <c r="G4510" s="1">
        <v>23.629860496911601</v>
      </c>
      <c r="H4510" s="1">
        <v>1.8751505818820879</v>
      </c>
      <c r="I4510" s="1">
        <v>11.03454742781379</v>
      </c>
      <c r="J4510" s="1">
        <v>1.0276807594653199</v>
      </c>
      <c r="K4510" s="1">
        <v>35.162829836506418</v>
      </c>
      <c r="L4510" s="1">
        <v>38.235979647921688</v>
      </c>
      <c r="M4510" s="1">
        <v>4.9090640833494091E-2</v>
      </c>
      <c r="N4510" s="1">
        <v>3.09995901338177</v>
      </c>
      <c r="O4510" s="1"/>
      <c r="P4510" s="1">
        <v>6.9857994977788698</v>
      </c>
      <c r="Q4510" s="1">
        <v>13.251760455885741</v>
      </c>
      <c r="R4510" s="1">
        <v>1.3223025694836119</v>
      </c>
      <c r="S4510" s="1">
        <v>0.37229378322793061</v>
      </c>
      <c r="T4510" s="1">
        <v>4.9712817483756968</v>
      </c>
    </row>
    <row r="4511" spans="1:20" x14ac:dyDescent="0.3">
      <c r="A4511" s="25">
        <v>43180</v>
      </c>
      <c r="B4511" s="1">
        <v>4.0355833017664589</v>
      </c>
      <c r="C4511" s="1">
        <v>0.55709136257937064</v>
      </c>
      <c r="D4511" s="1">
        <v>0.99109948946509718</v>
      </c>
      <c r="E4511" s="1">
        <v>2.5442776635005941</v>
      </c>
      <c r="F4511" s="1">
        <v>23.852002700234909</v>
      </c>
      <c r="G4511" s="1">
        <v>23.731617969180121</v>
      </c>
      <c r="H4511" s="1">
        <v>1.8905164970805619</v>
      </c>
      <c r="I4511" s="1">
        <v>11.191390402598101</v>
      </c>
      <c r="J4511" s="1">
        <v>1.0433595530515329</v>
      </c>
      <c r="K4511" s="1">
        <v>35.117284861933769</v>
      </c>
      <c r="L4511" s="1">
        <v>38.329583553863984</v>
      </c>
      <c r="M4511" s="1">
        <v>4.8461905381000897E-2</v>
      </c>
      <c r="N4511" s="1">
        <v>3.20042240800294</v>
      </c>
      <c r="O4511" s="1"/>
      <c r="P4511" s="1">
        <v>7.1959793754672203</v>
      </c>
      <c r="Q4511" s="1">
        <v>13.43081416919774</v>
      </c>
      <c r="R4511" s="1">
        <v>1.321938400194302</v>
      </c>
      <c r="S4511" s="1">
        <v>0.37229378322793061</v>
      </c>
      <c r="T4511" s="1">
        <v>5.01929060838751</v>
      </c>
    </row>
    <row r="4512" spans="1:20" x14ac:dyDescent="0.3">
      <c r="A4512" s="25">
        <v>43181</v>
      </c>
      <c r="B4512" s="1">
        <v>4.0521787508881397</v>
      </c>
      <c r="C4512" s="1">
        <v>0.56491861291279988</v>
      </c>
      <c r="D4512" s="1">
        <v>1.0267568339001609</v>
      </c>
      <c r="E4512" s="1">
        <v>2.594247565841878</v>
      </c>
      <c r="F4512" s="1">
        <v>23.455343953383721</v>
      </c>
      <c r="G4512" s="1">
        <v>23.849571867459499</v>
      </c>
      <c r="H4512" s="1">
        <v>1.8728349487179641</v>
      </c>
      <c r="I4512" s="1">
        <v>11.319555353678179</v>
      </c>
      <c r="J4512" s="1">
        <v>1.0476446548387439</v>
      </c>
      <c r="K4512" s="1">
        <v>34.895464019842812</v>
      </c>
      <c r="L4512" s="1">
        <v>38.27677478667826</v>
      </c>
      <c r="M4512" s="1">
        <v>4.8347144526722688E-2</v>
      </c>
      <c r="N4512" s="1">
        <v>3.1640100367500068</v>
      </c>
      <c r="O4512" s="1"/>
      <c r="P4512" s="1">
        <v>7.1575037109309703</v>
      </c>
      <c r="Q4512" s="1">
        <v>13.39640888359235</v>
      </c>
      <c r="R4512" s="1">
        <v>1.319518326371993</v>
      </c>
      <c r="S4512" s="1">
        <v>0.37229378322793061</v>
      </c>
      <c r="T4512" s="1">
        <v>5.0069627879504166</v>
      </c>
    </row>
    <row r="4513" spans="1:20" x14ac:dyDescent="0.3">
      <c r="A4513" s="25">
        <v>43182</v>
      </c>
      <c r="B4513" s="1">
        <v>4.044686021201132</v>
      </c>
      <c r="C4513" s="1">
        <v>0.55400472700175363</v>
      </c>
      <c r="D4513" s="1">
        <v>1.0154548032285551</v>
      </c>
      <c r="E4513" s="1">
        <v>2.5558132994890999</v>
      </c>
      <c r="F4513" s="1">
        <v>23.229455130741709</v>
      </c>
      <c r="G4513" s="1">
        <v>23.645797925311651</v>
      </c>
      <c r="H4513" s="1">
        <v>1.8021783457924769</v>
      </c>
      <c r="I4513" s="1">
        <v>11.442307044297261</v>
      </c>
      <c r="J4513" s="1">
        <v>1.0371239003535151</v>
      </c>
      <c r="K4513" s="1">
        <v>34.648580346866808</v>
      </c>
      <c r="L4513" s="1">
        <v>38.420180529747419</v>
      </c>
      <c r="M4513" s="1">
        <v>4.8079721678883823E-2</v>
      </c>
      <c r="N4513" s="1">
        <v>3.161397610704785</v>
      </c>
      <c r="O4513" s="1"/>
      <c r="P4513" s="1">
        <v>7.1233176432571623</v>
      </c>
      <c r="Q4513" s="1">
        <v>13.286405853437831</v>
      </c>
      <c r="R4513" s="1">
        <v>1.3015835554980151</v>
      </c>
      <c r="S4513" s="1">
        <v>0.37229378322793061</v>
      </c>
      <c r="T4513" s="1">
        <v>4.983886001181367</v>
      </c>
    </row>
    <row r="4514" spans="1:20" x14ac:dyDescent="0.3">
      <c r="A4514" s="25">
        <v>43185</v>
      </c>
      <c r="B4514" s="1">
        <v>4.1406246186711284</v>
      </c>
      <c r="C4514" s="1">
        <v>0.56932357951956658</v>
      </c>
      <c r="D4514" s="1">
        <v>1.0182178715671459</v>
      </c>
      <c r="E4514" s="1">
        <v>2.584636659006692</v>
      </c>
      <c r="F4514" s="1">
        <v>23.437335845881069</v>
      </c>
      <c r="G4514" s="1">
        <v>23.62538067370059</v>
      </c>
      <c r="H4514" s="1">
        <v>1.77898779114814</v>
      </c>
      <c r="I4514" s="1">
        <v>11.668112115990571</v>
      </c>
      <c r="J4514" s="1">
        <v>1.043799163155533</v>
      </c>
      <c r="K4514" s="1">
        <v>34.812940136978547</v>
      </c>
      <c r="L4514" s="1">
        <v>38.780162900557407</v>
      </c>
      <c r="M4514" s="1">
        <v>4.9032785579325958E-2</v>
      </c>
      <c r="N4514" s="1">
        <v>3.193928452771726</v>
      </c>
      <c r="O4514" s="1"/>
      <c r="P4514" s="1">
        <v>7.1086251101858986</v>
      </c>
      <c r="Q4514" s="1">
        <v>13.5318021289673</v>
      </c>
      <c r="R4514" s="1">
        <v>1.309392476972121</v>
      </c>
      <c r="S4514" s="1">
        <v>0.37229378322793061</v>
      </c>
      <c r="T4514" s="1">
        <v>5.0258629651506519</v>
      </c>
    </row>
    <row r="4515" spans="1:20" x14ac:dyDescent="0.3">
      <c r="A4515" s="25">
        <v>43186</v>
      </c>
      <c r="B4515" s="1">
        <v>4.090648438036153</v>
      </c>
      <c r="C4515" s="1">
        <v>0.57046295802672053</v>
      </c>
      <c r="D4515" s="1">
        <v>1.0202804781903789</v>
      </c>
      <c r="E4515" s="1">
        <v>2.555004106712877</v>
      </c>
      <c r="F4515" s="1">
        <v>22.847720024247948</v>
      </c>
      <c r="G4515" s="1">
        <v>23.415134654712919</v>
      </c>
      <c r="H4515" s="1">
        <v>1.7289785768393431</v>
      </c>
      <c r="I4515" s="1">
        <v>11.454858567245131</v>
      </c>
      <c r="J4515" s="1">
        <v>1.0399920196067629</v>
      </c>
      <c r="K4515" s="1">
        <v>34.592969836752921</v>
      </c>
      <c r="L4515" s="1">
        <v>38.240098415864978</v>
      </c>
      <c r="M4515" s="1">
        <v>4.8893854069791957E-2</v>
      </c>
      <c r="N4515" s="1">
        <v>3.1228635091294472</v>
      </c>
      <c r="O4515" s="1"/>
      <c r="P4515" s="1">
        <v>7.0628518465595986</v>
      </c>
      <c r="Q4515" s="1">
        <v>12.621289790116499</v>
      </c>
      <c r="R4515" s="1">
        <v>1.2890831563946341</v>
      </c>
      <c r="S4515" s="1">
        <v>0.37229378322793061</v>
      </c>
      <c r="T4515" s="1">
        <v>4.9502693443591568</v>
      </c>
    </row>
    <row r="4516" spans="1:20" x14ac:dyDescent="0.3">
      <c r="A4516" s="25">
        <v>43187</v>
      </c>
      <c r="B4516" s="1">
        <v>4.022450146160975</v>
      </c>
      <c r="C4516" s="1">
        <v>0.56663663337360615</v>
      </c>
      <c r="D4516" s="1">
        <v>1.0099930258880749</v>
      </c>
      <c r="E4516" s="1">
        <v>2.5336629312411612</v>
      </c>
      <c r="F4516" s="1">
        <v>23.121639258558741</v>
      </c>
      <c r="G4516" s="1">
        <v>23.202576634597541</v>
      </c>
      <c r="H4516" s="1">
        <v>1.7242081910529179</v>
      </c>
      <c r="I4516" s="1">
        <v>11.622261959232359</v>
      </c>
      <c r="J4516" s="1">
        <v>1.0337089231344601</v>
      </c>
      <c r="K4516" s="1">
        <v>35.008598404355673</v>
      </c>
      <c r="L4516" s="1">
        <v>38.504355178333498</v>
      </c>
      <c r="M4516" s="1">
        <v>4.835235302304948E-2</v>
      </c>
      <c r="N4516" s="1">
        <v>3.0953110294783772</v>
      </c>
      <c r="O4516" s="1"/>
      <c r="P4516" s="1">
        <v>7.0788257779342736</v>
      </c>
      <c r="Q4516" s="1">
        <v>12.338742264120469</v>
      </c>
      <c r="R4516" s="1">
        <v>1.293766882911447</v>
      </c>
      <c r="S4516" s="1">
        <v>0.37229378322793061</v>
      </c>
      <c r="T4516" s="1">
        <v>4.954172474896664</v>
      </c>
    </row>
    <row r="4517" spans="1:20" x14ac:dyDescent="0.3">
      <c r="A4517" s="25">
        <v>43188</v>
      </c>
      <c r="B4517" s="1">
        <v>4.0498280506802864</v>
      </c>
      <c r="C4517" s="1">
        <v>0.57389581020291813</v>
      </c>
      <c r="D4517" s="1">
        <v>1.0217370320212831</v>
      </c>
      <c r="E4517" s="1">
        <v>2.599057633282666</v>
      </c>
      <c r="F4517" s="1">
        <v>23.582450475321131</v>
      </c>
      <c r="G4517" s="1">
        <v>23.607813444301879</v>
      </c>
      <c r="H4517" s="1">
        <v>1.772615966709955</v>
      </c>
      <c r="I4517" s="1">
        <v>11.735844582922971</v>
      </c>
      <c r="J4517" s="1">
        <v>1.063696378980741</v>
      </c>
      <c r="K4517" s="1">
        <v>35.492877857710987</v>
      </c>
      <c r="L4517" s="1">
        <v>39.277807571262471</v>
      </c>
      <c r="M4517" s="1">
        <v>4.9453392216179011E-2</v>
      </c>
      <c r="N4517" s="1">
        <v>3.1401440108641561</v>
      </c>
      <c r="O4517" s="1"/>
      <c r="P4517" s="1">
        <v>7.1359558881515293</v>
      </c>
      <c r="Q4517" s="1">
        <v>12.605298288576479</v>
      </c>
      <c r="R4517" s="1">
        <v>1.307058598058106</v>
      </c>
      <c r="S4517" s="1">
        <v>0.37229378322793061</v>
      </c>
      <c r="T4517" s="1">
        <v>5.0422658003544321</v>
      </c>
    </row>
    <row r="4518" spans="1:20" x14ac:dyDescent="0.3">
      <c r="A4518" s="25">
        <v>43192</v>
      </c>
      <c r="B4518" s="1">
        <v>4.0033721685728469</v>
      </c>
      <c r="C4518" s="1">
        <v>0.57028073260167256</v>
      </c>
      <c r="D4518" s="1">
        <v>1.0074143959236059</v>
      </c>
      <c r="E4518" s="1">
        <v>2.5880065906958398</v>
      </c>
      <c r="F4518" s="1">
        <v>23.97532822302361</v>
      </c>
      <c r="G4518" s="1">
        <v>23.466237724567168</v>
      </c>
      <c r="H4518" s="1">
        <v>1.7567350061924321</v>
      </c>
      <c r="I4518" s="1">
        <v>11.66975388293638</v>
      </c>
      <c r="J4518" s="1">
        <v>1.03778061156375</v>
      </c>
      <c r="K4518" s="1">
        <v>35.177423875956961</v>
      </c>
      <c r="L4518" s="1">
        <v>38.902085907869903</v>
      </c>
      <c r="M4518" s="1">
        <v>4.9141455513982267E-2</v>
      </c>
      <c r="N4518" s="1">
        <v>3.068680519882562</v>
      </c>
      <c r="O4518" s="1"/>
      <c r="P4518" s="1">
        <v>7.0492457978438274</v>
      </c>
      <c r="Q4518" s="1">
        <v>12.41701826538587</v>
      </c>
      <c r="R4518" s="1">
        <v>1.2849557754276679</v>
      </c>
      <c r="S4518" s="1">
        <v>0.37229378322793061</v>
      </c>
      <c r="T4518" s="1">
        <v>5.0009710572947741</v>
      </c>
    </row>
    <row r="4519" spans="1:20" x14ac:dyDescent="0.3">
      <c r="A4519" s="25">
        <v>43193</v>
      </c>
      <c r="B4519" s="1">
        <v>4.0107197638043539</v>
      </c>
      <c r="C4519" s="1">
        <v>0.55760400182888703</v>
      </c>
      <c r="D4519" s="1">
        <v>1.0008334470165201</v>
      </c>
      <c r="E4519" s="1">
        <v>2.5860868343347438</v>
      </c>
      <c r="F4519" s="1">
        <v>23.900503513942759</v>
      </c>
      <c r="G4519" s="1">
        <v>23.677508331999292</v>
      </c>
      <c r="H4519" s="1">
        <v>1.723211950330904</v>
      </c>
      <c r="I4519" s="1">
        <v>11.868805626111261</v>
      </c>
      <c r="J4519" s="1">
        <v>1.045092564790346</v>
      </c>
      <c r="K4519" s="1">
        <v>35.04592254512314</v>
      </c>
      <c r="L4519" s="1">
        <v>38.85682292309702</v>
      </c>
      <c r="M4519" s="1">
        <v>4.9901918072663462E-2</v>
      </c>
      <c r="N4519" s="1">
        <v>3.0469932713964281</v>
      </c>
      <c r="O4519" s="1"/>
      <c r="P4519" s="1">
        <v>7.1039649008429544</v>
      </c>
      <c r="Q4519" s="1">
        <v>12.52708291016596</v>
      </c>
      <c r="R4519" s="1">
        <v>1.282709681814127</v>
      </c>
      <c r="S4519" s="1">
        <v>0.37229378322793061</v>
      </c>
      <c r="T4519" s="1">
        <v>4.9984323685765224</v>
      </c>
    </row>
    <row r="4520" spans="1:20" x14ac:dyDescent="0.3">
      <c r="A4520" s="25">
        <v>43194</v>
      </c>
      <c r="B4520" s="1">
        <v>4.0438726929267261</v>
      </c>
      <c r="C4520" s="1">
        <v>0.55102577588497759</v>
      </c>
      <c r="D4520" s="1">
        <v>0.98914710982332676</v>
      </c>
      <c r="E4520" s="1">
        <v>2.5697478724704612</v>
      </c>
      <c r="F4520" s="1">
        <v>23.65819328536239</v>
      </c>
      <c r="G4520" s="1">
        <v>23.665859385402769</v>
      </c>
      <c r="H4520" s="1">
        <v>1.695691864831415</v>
      </c>
      <c r="I4520" s="1">
        <v>12.209655524519251</v>
      </c>
      <c r="J4520" s="1">
        <v>1.0394277650365289</v>
      </c>
      <c r="K4520" s="1">
        <v>34.795565145696791</v>
      </c>
      <c r="L4520" s="1">
        <v>38.898203703566537</v>
      </c>
      <c r="M4520" s="1">
        <v>4.9649501958944568E-2</v>
      </c>
      <c r="N4520" s="1">
        <v>3.024357993128524</v>
      </c>
      <c r="O4520" s="1"/>
      <c r="P4520" s="1">
        <v>7.0470105281248916</v>
      </c>
      <c r="Q4520" s="1">
        <v>12.39658464618857</v>
      </c>
      <c r="R4520" s="1">
        <v>1.287201063786231</v>
      </c>
      <c r="S4520" s="1">
        <v>0.37229378322793061</v>
      </c>
      <c r="T4520" s="1">
        <v>4.9828523331364742</v>
      </c>
    </row>
    <row r="4521" spans="1:20" x14ac:dyDescent="0.3">
      <c r="A4521" s="25">
        <v>43195</v>
      </c>
      <c r="B4521" s="1">
        <v>4.0938643056266564</v>
      </c>
      <c r="C4521" s="1">
        <v>0.55592573872755946</v>
      </c>
      <c r="D4521" s="1">
        <v>0.99055778719340282</v>
      </c>
      <c r="E4521" s="1">
        <v>2.571253460543244</v>
      </c>
      <c r="F4521" s="1">
        <v>24.187953551526491</v>
      </c>
      <c r="G4521" s="1">
        <v>23.37854609221738</v>
      </c>
      <c r="H4521" s="1">
        <v>1.7446754095159429</v>
      </c>
      <c r="I4521" s="1">
        <v>12.294283051837381</v>
      </c>
      <c r="J4521" s="1">
        <v>1.0600705281283731</v>
      </c>
      <c r="K4521" s="1">
        <v>35.129293650515052</v>
      </c>
      <c r="L4521" s="1">
        <v>39.088700290855357</v>
      </c>
      <c r="M4521" s="1">
        <v>4.9973876063188413E-2</v>
      </c>
      <c r="N4521" s="1">
        <v>3.1024428126837069</v>
      </c>
      <c r="O4521" s="1"/>
      <c r="P4521" s="1">
        <v>7.1236629504249773</v>
      </c>
      <c r="Q4521" s="1">
        <v>12.4246980280821</v>
      </c>
      <c r="R4521" s="1">
        <v>1.297740117983665</v>
      </c>
      <c r="S4521" s="1">
        <v>0.37229378322793061</v>
      </c>
      <c r="T4521" s="1">
        <v>5.0330572947430898</v>
      </c>
    </row>
    <row r="4522" spans="1:20" x14ac:dyDescent="0.3">
      <c r="A4522" s="25">
        <v>43196</v>
      </c>
      <c r="B4522" s="1">
        <v>3.9757531382466089</v>
      </c>
      <c r="C4522" s="1">
        <v>0.5651738892012439</v>
      </c>
      <c r="D4522" s="1">
        <v>0.99385689658797716</v>
      </c>
      <c r="E4522" s="1">
        <v>2.5431182789715572</v>
      </c>
      <c r="F4522" s="1">
        <v>23.894975913964011</v>
      </c>
      <c r="G4522" s="1">
        <v>22.899170270639161</v>
      </c>
      <c r="H4522" s="1">
        <v>1.757109541097051</v>
      </c>
      <c r="I4522" s="1">
        <v>12.549780557138231</v>
      </c>
      <c r="J4522" s="1">
        <v>1.069728263633055</v>
      </c>
      <c r="K4522" s="1">
        <v>35.045501159901853</v>
      </c>
      <c r="L4522" s="1">
        <v>39.016798807045163</v>
      </c>
      <c r="M4522" s="1">
        <v>4.9835677236808401E-2</v>
      </c>
      <c r="N4522" s="1">
        <v>3.1175136711053022</v>
      </c>
      <c r="O4522" s="1"/>
      <c r="P4522" s="1">
        <v>7.0337148656416666</v>
      </c>
      <c r="Q4522" s="1">
        <v>12.33405849770782</v>
      </c>
      <c r="R4522" s="1">
        <v>1.288189244229961</v>
      </c>
      <c r="S4522" s="1">
        <v>0.37229378322793061</v>
      </c>
      <c r="T4522" s="1">
        <v>5.0100661547549024</v>
      </c>
    </row>
    <row r="4523" spans="1:20" x14ac:dyDescent="0.3">
      <c r="A4523" s="25">
        <v>43199</v>
      </c>
      <c r="B4523" s="1">
        <v>3.8698734000530441</v>
      </c>
      <c r="C4523" s="1">
        <v>0.54975500988078574</v>
      </c>
      <c r="D4523" s="1">
        <v>0.98092232707513682</v>
      </c>
      <c r="E4523" s="1">
        <v>2.48254763358254</v>
      </c>
      <c r="F4523" s="1">
        <v>23.883281697787599</v>
      </c>
      <c r="G4523" s="1">
        <v>22.845544961685061</v>
      </c>
      <c r="H4523" s="1">
        <v>1.736410875367365</v>
      </c>
      <c r="I4523" s="1">
        <v>12.39475012736543</v>
      </c>
      <c r="J4523" s="1">
        <v>1.06274907603443</v>
      </c>
      <c r="K4523" s="1">
        <v>34.549526614949492</v>
      </c>
      <c r="L4523" s="1">
        <v>37.829357192301792</v>
      </c>
      <c r="M4523" s="1">
        <v>4.951954562843746E-2</v>
      </c>
      <c r="N4523" s="1">
        <v>3.036120947570649</v>
      </c>
      <c r="O4523" s="1"/>
      <c r="P4523" s="1">
        <v>6.8481168717321736</v>
      </c>
      <c r="Q4523" s="1">
        <v>12.14780451958608</v>
      </c>
      <c r="R4523" s="1">
        <v>1.2837470908147259</v>
      </c>
      <c r="S4523" s="1">
        <v>0.37229378322793061</v>
      </c>
      <c r="T4523" s="1">
        <v>4.9206869462492904</v>
      </c>
    </row>
    <row r="4524" spans="1:20" x14ac:dyDescent="0.3">
      <c r="A4524" s="25">
        <v>43200</v>
      </c>
      <c r="B4524" s="1">
        <v>3.9525394406893821</v>
      </c>
      <c r="C4524" s="1">
        <v>0.54737283401162973</v>
      </c>
      <c r="D4524" s="1">
        <v>0.98980666454744759</v>
      </c>
      <c r="E4524" s="1">
        <v>2.4894003789770438</v>
      </c>
      <c r="F4524" s="1">
        <v>24.832702233583781</v>
      </c>
      <c r="G4524" s="1">
        <v>23.308708117350719</v>
      </c>
      <c r="H4524" s="1">
        <v>1.7153831460983451</v>
      </c>
      <c r="I4524" s="1">
        <v>12.33887318235433</v>
      </c>
      <c r="J4524" s="1">
        <v>1.082744945540191</v>
      </c>
      <c r="K4524" s="1">
        <v>34.499112910619687</v>
      </c>
      <c r="L4524" s="1">
        <v>37.974244292211928</v>
      </c>
      <c r="M4524" s="1">
        <v>5.0172195954198757E-2</v>
      </c>
      <c r="N4524" s="1">
        <v>3.1340406601902742</v>
      </c>
      <c r="O4524" s="1"/>
      <c r="P4524" s="1">
        <v>7.1337297620115434</v>
      </c>
      <c r="Q4524" s="1">
        <v>12.13156034320623</v>
      </c>
      <c r="R4524" s="1">
        <v>1.2677838218685391</v>
      </c>
      <c r="S4524" s="1">
        <v>0.37229378322793061</v>
      </c>
      <c r="T4524" s="1">
        <v>4.9917519196692561</v>
      </c>
    </row>
    <row r="4525" spans="1:20" x14ac:dyDescent="0.3">
      <c r="A4525" s="25">
        <v>43201</v>
      </c>
      <c r="B4525" s="1">
        <v>3.9445987633801538</v>
      </c>
      <c r="C4525" s="1">
        <v>0.53112346350949668</v>
      </c>
      <c r="D4525" s="1">
        <v>0.98415828206310518</v>
      </c>
      <c r="E4525" s="1">
        <v>2.5098319319784732</v>
      </c>
      <c r="F4525" s="1">
        <v>24.753649021967082</v>
      </c>
      <c r="G4525" s="1">
        <v>23.52405194823643</v>
      </c>
      <c r="H4525" s="1">
        <v>1.7609006909978779</v>
      </c>
      <c r="I4525" s="1">
        <v>12.160357400432691</v>
      </c>
      <c r="J4525" s="1">
        <v>1.0909758679289181</v>
      </c>
      <c r="K4525" s="1">
        <v>34.529982778166797</v>
      </c>
      <c r="L4525" s="1">
        <v>38.664252381358658</v>
      </c>
      <c r="M4525" s="1">
        <v>5.0127669771677173E-2</v>
      </c>
      <c r="N4525" s="1">
        <v>3.179049336125122</v>
      </c>
      <c r="O4525" s="1"/>
      <c r="P4525" s="1">
        <v>7.3116616664264154</v>
      </c>
      <c r="Q4525" s="1">
        <v>12.272150430918231</v>
      </c>
      <c r="R4525" s="1">
        <v>1.2918322683567649</v>
      </c>
      <c r="S4525" s="1">
        <v>0.37229378322793061</v>
      </c>
      <c r="T4525" s="1">
        <v>5.035179562906114</v>
      </c>
    </row>
    <row r="4526" spans="1:20" x14ac:dyDescent="0.3">
      <c r="A4526" s="25">
        <v>43202</v>
      </c>
      <c r="B4526" s="1">
        <v>3.978422417872995</v>
      </c>
      <c r="C4526" s="1">
        <v>0.54231372446962489</v>
      </c>
      <c r="D4526" s="1">
        <v>0.99098575845171355</v>
      </c>
      <c r="E4526" s="1">
        <v>2.57481225494146</v>
      </c>
      <c r="F4526" s="1">
        <v>24.94228695871394</v>
      </c>
      <c r="G4526" s="1">
        <v>23.190636872524092</v>
      </c>
      <c r="H4526" s="1">
        <v>1.7964171764232411</v>
      </c>
      <c r="I4526" s="1">
        <v>12.24014881166606</v>
      </c>
      <c r="J4526" s="1">
        <v>1.1067432197599161</v>
      </c>
      <c r="K4526" s="1">
        <v>34.799320682432302</v>
      </c>
      <c r="L4526" s="1">
        <v>38.550544850251171</v>
      </c>
      <c r="M4526" s="1">
        <v>4.9384189044122742E-2</v>
      </c>
      <c r="N4526" s="1">
        <v>3.1698356221625259</v>
      </c>
      <c r="O4526" s="1"/>
      <c r="P4526" s="1">
        <v>7.2978375723751796</v>
      </c>
      <c r="Q4526" s="1">
        <v>12.268161992971651</v>
      </c>
      <c r="R4526" s="1">
        <v>1.319623748690625</v>
      </c>
      <c r="S4526" s="1">
        <v>0.37229378322793061</v>
      </c>
      <c r="T4526" s="1">
        <v>5.0468712344950104</v>
      </c>
    </row>
    <row r="4527" spans="1:20" x14ac:dyDescent="0.3">
      <c r="A4527" s="25">
        <v>43203</v>
      </c>
      <c r="B4527" s="1">
        <v>3.9404602173041212</v>
      </c>
      <c r="C4527" s="1">
        <v>0.52805415365608788</v>
      </c>
      <c r="D4527" s="1">
        <v>0.98641638870095361</v>
      </c>
      <c r="E4527" s="1">
        <v>2.5592308938634099</v>
      </c>
      <c r="F4527" s="1">
        <v>25.009841574697631</v>
      </c>
      <c r="G4527" s="1">
        <v>22.967485587185219</v>
      </c>
      <c r="H4527" s="1">
        <v>1.807938307085309</v>
      </c>
      <c r="I4527" s="1">
        <v>12.190894618392811</v>
      </c>
      <c r="J4527" s="1">
        <v>1.0982670706227191</v>
      </c>
      <c r="K4527" s="1">
        <v>34.098672825692333</v>
      </c>
      <c r="L4527" s="1">
        <v>37.632921713243732</v>
      </c>
      <c r="M4527" s="1">
        <v>4.9270974355303088E-2</v>
      </c>
      <c r="N4527" s="1">
        <v>3.103203184963891</v>
      </c>
      <c r="O4527" s="1"/>
      <c r="P4527" s="1">
        <v>7.3338876473330163</v>
      </c>
      <c r="Q4527" s="1">
        <v>12.2605776785564</v>
      </c>
      <c r="R4527" s="1">
        <v>1.310561825630759</v>
      </c>
      <c r="S4527" s="1">
        <v>0.37229378322793061</v>
      </c>
      <c r="T4527" s="1">
        <v>4.9813591258121974</v>
      </c>
    </row>
    <row r="4528" spans="1:20" x14ac:dyDescent="0.3">
      <c r="A4528" s="25">
        <v>43206</v>
      </c>
      <c r="B4528" s="1">
        <v>3.8512728198856032</v>
      </c>
      <c r="C4528" s="1">
        <v>0.52196984413086989</v>
      </c>
      <c r="D4528" s="1">
        <v>0.96213394699667998</v>
      </c>
      <c r="E4528" s="1">
        <v>2.5390112091495749</v>
      </c>
      <c r="F4528" s="1">
        <v>24.737427108129349</v>
      </c>
      <c r="G4528" s="1">
        <v>22.62680784991532</v>
      </c>
      <c r="H4528" s="1">
        <v>1.778451138484975</v>
      </c>
      <c r="I4528" s="1">
        <v>12.312071992800879</v>
      </c>
      <c r="J4528" s="1">
        <v>1.0802288627769421</v>
      </c>
      <c r="K4528" s="1">
        <v>33.372188427345883</v>
      </c>
      <c r="L4528" s="1">
        <v>36.82123404295389</v>
      </c>
      <c r="M4528" s="1">
        <v>4.9045074123221843E-2</v>
      </c>
      <c r="N4528" s="1">
        <v>3.0161166732212652</v>
      </c>
      <c r="O4528" s="1"/>
      <c r="P4528" s="1">
        <v>7.2805645125945562</v>
      </c>
      <c r="Q4528" s="1">
        <v>12.0241070747291</v>
      </c>
      <c r="R4528" s="1">
        <v>1.2962191371427729</v>
      </c>
      <c r="S4528" s="1">
        <v>0.37229378322793061</v>
      </c>
      <c r="T4528" s="1">
        <v>4.8943638511518301</v>
      </c>
    </row>
    <row r="4529" spans="1:20" x14ac:dyDescent="0.3">
      <c r="A4529" s="25">
        <v>43207</v>
      </c>
      <c r="B4529" s="1">
        <v>3.8936163998425779</v>
      </c>
      <c r="C4529" s="1">
        <v>0.52277212620156077</v>
      </c>
      <c r="D4529" s="1">
        <v>0.97270699177152398</v>
      </c>
      <c r="E4529" s="1">
        <v>2.566454075401464</v>
      </c>
      <c r="F4529" s="1">
        <v>25.48299328516369</v>
      </c>
      <c r="G4529" s="1">
        <v>22.73274854059558</v>
      </c>
      <c r="H4529" s="1">
        <v>1.7989816778597689</v>
      </c>
      <c r="I4529" s="1">
        <v>12.56695728357178</v>
      </c>
      <c r="J4529" s="1">
        <v>1.087439167352882</v>
      </c>
      <c r="K4529" s="1">
        <v>33.790527134473606</v>
      </c>
      <c r="L4529" s="1">
        <v>37.415246319004083</v>
      </c>
      <c r="M4529" s="1">
        <v>5.0086171423236438E-2</v>
      </c>
      <c r="N4529" s="1">
        <v>3.052801312060418</v>
      </c>
      <c r="O4529" s="1"/>
      <c r="P4529" s="1">
        <v>7.3494607990700338</v>
      </c>
      <c r="Q4529" s="1">
        <v>12.14977506950869</v>
      </c>
      <c r="R4529" s="1">
        <v>1.3042718861301059</v>
      </c>
      <c r="S4529" s="1">
        <v>0.37229378322793061</v>
      </c>
      <c r="T4529" s="1">
        <v>4.966694034258742</v>
      </c>
    </row>
    <row r="4530" spans="1:20" x14ac:dyDescent="0.3">
      <c r="A4530" s="25">
        <v>43208</v>
      </c>
      <c r="B4530" s="1">
        <v>3.9261922351940171</v>
      </c>
      <c r="C4530" s="1">
        <v>0.52201693265632432</v>
      </c>
      <c r="D4530" s="1">
        <v>0.9795726372951532</v>
      </c>
      <c r="E4530" s="1">
        <v>2.5727131303316471</v>
      </c>
      <c r="F4530" s="1">
        <v>26.40029924516951</v>
      </c>
      <c r="G4530" s="1">
        <v>23.226093663716341</v>
      </c>
      <c r="H4530" s="1">
        <v>1.811509863475455</v>
      </c>
      <c r="I4530" s="1">
        <v>12.515385721006041</v>
      </c>
      <c r="J4530" s="1">
        <v>1.0972733481361649</v>
      </c>
      <c r="K4530" s="1">
        <v>34.406459708653102</v>
      </c>
      <c r="L4530" s="1">
        <v>38.35750895048065</v>
      </c>
      <c r="M4530" s="1">
        <v>5.043839625647397E-2</v>
      </c>
      <c r="N4530" s="1">
        <v>3.142460086697461</v>
      </c>
      <c r="O4530" s="1"/>
      <c r="P4530" s="1">
        <v>7.3044715591514437</v>
      </c>
      <c r="Q4530" s="1">
        <v>12.20908821903482</v>
      </c>
      <c r="R4530" s="1">
        <v>1.303724842985243</v>
      </c>
      <c r="S4530" s="1">
        <v>0.37229378322793061</v>
      </c>
      <c r="T4530" s="1">
        <v>5.0665363260484648</v>
      </c>
    </row>
    <row r="4531" spans="1:20" x14ac:dyDescent="0.3">
      <c r="A4531" s="25">
        <v>43209</v>
      </c>
      <c r="B4531" s="1">
        <v>3.9170094339803412</v>
      </c>
      <c r="C4531" s="1">
        <v>0.51713035900116489</v>
      </c>
      <c r="D4531" s="1">
        <v>0.97895358439297764</v>
      </c>
      <c r="E4531" s="1">
        <v>2.568000607659882</v>
      </c>
      <c r="F4531" s="1">
        <v>26.562140210729911</v>
      </c>
      <c r="G4531" s="1">
        <v>23.453660278728819</v>
      </c>
      <c r="H4531" s="1">
        <v>1.7903206942531851</v>
      </c>
      <c r="I4531" s="1">
        <v>12.455424304300021</v>
      </c>
      <c r="J4531" s="1">
        <v>1.096115500827167</v>
      </c>
      <c r="K4531" s="1">
        <v>33.998545078638493</v>
      </c>
      <c r="L4531" s="1">
        <v>38.196318634097281</v>
      </c>
      <c r="M4531" s="1">
        <v>5.0775969085371492E-2</v>
      </c>
      <c r="N4531" s="1">
        <v>3.1727933533863699</v>
      </c>
      <c r="O4531" s="1"/>
      <c r="P4531" s="1">
        <v>7.3344315695413798</v>
      </c>
      <c r="Q4531" s="1">
        <v>12.3196120078759</v>
      </c>
      <c r="R4531" s="1">
        <v>1.308685484549585</v>
      </c>
      <c r="S4531" s="1">
        <v>0.37229378322793061</v>
      </c>
      <c r="T4531" s="1">
        <v>5.069359716479652</v>
      </c>
    </row>
    <row r="4532" spans="1:20" x14ac:dyDescent="0.3">
      <c r="A4532" s="25">
        <v>43210</v>
      </c>
      <c r="B4532" s="1">
        <v>3.8707523407686701</v>
      </c>
      <c r="C4532" s="1">
        <v>0.52000456525667627</v>
      </c>
      <c r="D4532" s="1">
        <v>0.96968182241294176</v>
      </c>
      <c r="E4532" s="1">
        <v>2.5778505534980538</v>
      </c>
      <c r="F4532" s="1">
        <v>26.40079883927207</v>
      </c>
      <c r="G4532" s="1">
        <v>23.599495392218252</v>
      </c>
      <c r="H4532" s="1">
        <v>1.776099775931987</v>
      </c>
      <c r="I4532" s="1">
        <v>12.49871916412131</v>
      </c>
      <c r="J4532" s="1">
        <v>1.0948426759508649</v>
      </c>
      <c r="K4532" s="1">
        <v>33.68279298144391</v>
      </c>
      <c r="L4532" s="1">
        <v>37.889179788192941</v>
      </c>
      <c r="M4532" s="1">
        <v>5.0581126446993793E-2</v>
      </c>
      <c r="N4532" s="1">
        <v>3.1866748942647161</v>
      </c>
      <c r="O4532" s="1"/>
      <c r="P4532" s="1">
        <v>7.5342152840101182</v>
      </c>
      <c r="Q4532" s="1">
        <v>12.326805263148231</v>
      </c>
      <c r="R4532" s="1">
        <v>1.2649657522352531</v>
      </c>
      <c r="S4532" s="1">
        <v>0.37229378322793061</v>
      </c>
      <c r="T4532" s="1">
        <v>5.0531653868872128</v>
      </c>
    </row>
    <row r="4533" spans="1:20" x14ac:dyDescent="0.3">
      <c r="A4533" s="25">
        <v>43213</v>
      </c>
      <c r="B4533" s="1">
        <v>3.8587532045300041</v>
      </c>
      <c r="C4533" s="1">
        <v>0.51686772014727544</v>
      </c>
      <c r="D4533" s="1">
        <v>0.96729948092065643</v>
      </c>
      <c r="E4533" s="1">
        <v>2.6051858539430568</v>
      </c>
      <c r="F4533" s="1">
        <v>26.293222375471391</v>
      </c>
      <c r="G4533" s="1">
        <v>23.61829776868133</v>
      </c>
      <c r="H4533" s="1">
        <v>1.840586056728696</v>
      </c>
      <c r="I4533" s="1">
        <v>12.55388429239607</v>
      </c>
      <c r="J4533" s="1">
        <v>1.0984212082596609</v>
      </c>
      <c r="K4533" s="1">
        <v>33.732959408788751</v>
      </c>
      <c r="L4533" s="1">
        <v>37.845518992562639</v>
      </c>
      <c r="M4533" s="1">
        <v>5.0836458061376683E-2</v>
      </c>
      <c r="N4533" s="1">
        <v>3.1892058019439911</v>
      </c>
      <c r="O4533" s="1"/>
      <c r="P4533" s="1">
        <v>7.5579411064515014</v>
      </c>
      <c r="Q4533" s="1">
        <v>12.4783418389066</v>
      </c>
      <c r="R4533" s="1">
        <v>1.2202881470707589</v>
      </c>
      <c r="S4533" s="1">
        <v>0.37229378322793061</v>
      </c>
      <c r="T4533" s="1">
        <v>5.0562610750147972</v>
      </c>
    </row>
    <row r="4534" spans="1:20" x14ac:dyDescent="0.3">
      <c r="A4534" s="25">
        <v>43214</v>
      </c>
      <c r="B4534" s="1">
        <v>3.8331166673326531</v>
      </c>
      <c r="C4534" s="1">
        <v>0.52156253909794659</v>
      </c>
      <c r="D4534" s="1">
        <v>0.94979726192188241</v>
      </c>
      <c r="E4534" s="1">
        <v>2.5979026267554981</v>
      </c>
      <c r="F4534" s="1">
        <v>26.655936417055141</v>
      </c>
      <c r="G4534" s="1">
        <v>23.558235095837439</v>
      </c>
      <c r="H4534" s="1">
        <v>1.855673892783043</v>
      </c>
      <c r="I4534" s="1">
        <v>12.3736516351728</v>
      </c>
      <c r="J4534" s="1">
        <v>1.0844092774130549</v>
      </c>
      <c r="K4534" s="1">
        <v>33.653104414836619</v>
      </c>
      <c r="L4534" s="1">
        <v>37.721068038440812</v>
      </c>
      <c r="M4534" s="1">
        <v>5.0900305382788683E-2</v>
      </c>
      <c r="N4534" s="1">
        <v>3.1683308240936952</v>
      </c>
      <c r="O4534" s="1"/>
      <c r="P4534" s="1">
        <v>7.5116123685342027</v>
      </c>
      <c r="Q4534" s="1">
        <v>12.457697441567181</v>
      </c>
      <c r="R4534" s="1">
        <v>1.234797607781507</v>
      </c>
      <c r="S4534" s="1">
        <v>0.37229378322793061</v>
      </c>
      <c r="T4534" s="1">
        <v>5.0483803898405508</v>
      </c>
    </row>
    <row r="4535" spans="1:20" x14ac:dyDescent="0.3">
      <c r="A4535" s="25">
        <v>43215</v>
      </c>
      <c r="B4535" s="1">
        <v>3.8549054956065549</v>
      </c>
      <c r="C4535" s="1">
        <v>0.51524438313232868</v>
      </c>
      <c r="D4535" s="1">
        <v>0.95516418177540074</v>
      </c>
      <c r="E4535" s="1">
        <v>2.575834011017176</v>
      </c>
      <c r="F4535" s="1">
        <v>26.484993060322932</v>
      </c>
      <c r="G4535" s="1">
        <v>23.395924540941891</v>
      </c>
      <c r="H4535" s="1">
        <v>1.829977707234639</v>
      </c>
      <c r="I4535" s="1">
        <v>12.60763962092617</v>
      </c>
      <c r="J4535" s="1">
        <v>1.077528327861518</v>
      </c>
      <c r="K4535" s="1">
        <v>33.588072016900767</v>
      </c>
      <c r="L4535" s="1">
        <v>37.814120848498327</v>
      </c>
      <c r="M4535" s="1">
        <v>5.0643875025694778E-2</v>
      </c>
      <c r="N4535" s="1">
        <v>3.0865693779501271</v>
      </c>
      <c r="O4535" s="1"/>
      <c r="P4535" s="1">
        <v>7.3776765104621003</v>
      </c>
      <c r="Q4535" s="1">
        <v>12.563648678007089</v>
      </c>
      <c r="R4535" s="1">
        <v>1.266560889169754</v>
      </c>
      <c r="S4535" s="1">
        <v>0.37229378322793061</v>
      </c>
      <c r="T4535" s="1">
        <v>5.0232953337271429</v>
      </c>
    </row>
    <row r="4536" spans="1:20" x14ac:dyDescent="0.3">
      <c r="A4536" s="25">
        <v>43216</v>
      </c>
      <c r="B4536" s="1">
        <v>3.9345526764478111</v>
      </c>
      <c r="C4536" s="1">
        <v>0.51995403355748981</v>
      </c>
      <c r="D4536" s="1">
        <v>0.97887791237966315</v>
      </c>
      <c r="E4536" s="1">
        <v>2.6061119233050172</v>
      </c>
      <c r="F4536" s="1">
        <v>26.90145991786386</v>
      </c>
      <c r="G4536" s="1">
        <v>23.596526455838731</v>
      </c>
      <c r="H4536" s="1">
        <v>1.7669978946926781</v>
      </c>
      <c r="I4536" s="1">
        <v>12.83575494549194</v>
      </c>
      <c r="J4536" s="1">
        <v>1.0902185720973341</v>
      </c>
      <c r="K4536" s="1">
        <v>34.385044043259683</v>
      </c>
      <c r="L4536" s="1">
        <v>38.250709858238572</v>
      </c>
      <c r="M4536" s="1">
        <v>5.1390924040907879E-2</v>
      </c>
      <c r="N4536" s="1">
        <v>3.1921781166232228</v>
      </c>
      <c r="O4536" s="1"/>
      <c r="P4536" s="1">
        <v>7.5436324901644314</v>
      </c>
      <c r="Q4536" s="1">
        <v>12.719715238901481</v>
      </c>
      <c r="R4536" s="1">
        <v>1.2470881528304629</v>
      </c>
      <c r="S4536" s="1">
        <v>0.37229378322793061</v>
      </c>
      <c r="T4536" s="1">
        <v>5.1023744831660096</v>
      </c>
    </row>
    <row r="4537" spans="1:20" x14ac:dyDescent="0.3">
      <c r="A4537" s="25">
        <v>43217</v>
      </c>
      <c r="B4537" s="1">
        <v>4.0066622348162557</v>
      </c>
      <c r="C4537" s="1">
        <v>0.53074140845480899</v>
      </c>
      <c r="D4537" s="1">
        <v>0.97372128579679162</v>
      </c>
      <c r="E4537" s="1">
        <v>2.6395553201106372</v>
      </c>
      <c r="F4537" s="1">
        <v>26.638692608216321</v>
      </c>
      <c r="G4537" s="1">
        <v>23.391897878676581</v>
      </c>
      <c r="H4537" s="1">
        <v>1.778790222182099</v>
      </c>
      <c r="I4537" s="1">
        <v>12.958705702317729</v>
      </c>
      <c r="J4537" s="1">
        <v>1.0848298045655429</v>
      </c>
      <c r="K4537" s="1">
        <v>34.385554953665263</v>
      </c>
      <c r="L4537" s="1">
        <v>38.362877316497062</v>
      </c>
      <c r="M4537" s="1">
        <v>5.171761904506815E-2</v>
      </c>
      <c r="N4537" s="1">
        <v>3.2052476818543161</v>
      </c>
      <c r="O4537" s="1"/>
      <c r="P4537" s="1">
        <v>7.4358496805542273</v>
      </c>
      <c r="Q4537" s="1">
        <v>12.77032141184015</v>
      </c>
      <c r="R4537" s="1">
        <v>1.241935908914207</v>
      </c>
      <c r="S4537" s="1">
        <v>0.37229378322793061</v>
      </c>
      <c r="T4537" s="1">
        <v>5.1060047253396661</v>
      </c>
    </row>
    <row r="4538" spans="1:20" x14ac:dyDescent="0.3">
      <c r="A4538" s="25">
        <v>43220</v>
      </c>
      <c r="B4538" s="1">
        <v>3.9967327031635609</v>
      </c>
      <c r="C4538" s="1">
        <v>0.53327783689706676</v>
      </c>
      <c r="D4538" s="1">
        <v>0.96588843511373002</v>
      </c>
      <c r="E4538" s="1">
        <v>2.6272477861543408</v>
      </c>
      <c r="F4538" s="1">
        <v>26.778002000422241</v>
      </c>
      <c r="G4538" s="1">
        <v>23.31578914313933</v>
      </c>
      <c r="H4538" s="1">
        <v>1.7587177007823791</v>
      </c>
      <c r="I4538" s="1">
        <v>13.12619769108321</v>
      </c>
      <c r="J4538" s="1">
        <v>1.095496954263959</v>
      </c>
      <c r="K4538" s="1">
        <v>34.03913658800365</v>
      </c>
      <c r="L4538" s="1">
        <v>37.875686999012757</v>
      </c>
      <c r="M4538" s="1">
        <v>5.1479003413377737E-2</v>
      </c>
      <c r="N4538" s="1">
        <v>3.2143212480308199</v>
      </c>
      <c r="O4538" s="1"/>
      <c r="P4538" s="1">
        <v>7.327769281069072</v>
      </c>
      <c r="Q4538" s="1">
        <v>12.881179627288271</v>
      </c>
      <c r="R4538" s="1">
        <v>1.2374985807448919</v>
      </c>
      <c r="S4538" s="1">
        <v>0.37229378322793061</v>
      </c>
      <c r="T4538" s="1">
        <v>5.0865623154164528</v>
      </c>
    </row>
    <row r="4539" spans="1:20" x14ac:dyDescent="0.3">
      <c r="A4539" s="25">
        <v>43222</v>
      </c>
      <c r="B4539" s="1">
        <v>3.9857057145064689</v>
      </c>
      <c r="C4539" s="1">
        <v>0.52327432769723803</v>
      </c>
      <c r="D4539" s="1">
        <v>0.94011668230516843</v>
      </c>
      <c r="E4539" s="1">
        <v>2.5674997883579049</v>
      </c>
      <c r="F4539" s="1">
        <v>26.733615523422301</v>
      </c>
      <c r="G4539" s="1">
        <v>22.788507026388089</v>
      </c>
      <c r="H4539" s="1">
        <v>1.7080227730571</v>
      </c>
      <c r="I4539" s="1">
        <v>13.34149124189914</v>
      </c>
      <c r="J4539" s="1">
        <v>1.0802749772168669</v>
      </c>
      <c r="K4539" s="1">
        <v>32.954247068685511</v>
      </c>
      <c r="L4539" s="1">
        <v>36.61472752431964</v>
      </c>
      <c r="M4539" s="1">
        <v>5.1061445240587353E-2</v>
      </c>
      <c r="N4539" s="1">
        <v>3.185160664783163</v>
      </c>
      <c r="O4539" s="1"/>
      <c r="P4539" s="1">
        <v>7.3519418326435071</v>
      </c>
      <c r="Q4539" s="1">
        <v>12.6451723134963</v>
      </c>
      <c r="R4539" s="1">
        <v>1.2173255974858821</v>
      </c>
      <c r="S4539" s="1">
        <v>0.37229378322793061</v>
      </c>
      <c r="T4539" s="1">
        <v>4.9939214412286201</v>
      </c>
    </row>
    <row r="4540" spans="1:20" x14ac:dyDescent="0.3">
      <c r="A4540" s="25">
        <v>43223</v>
      </c>
      <c r="B4540" s="1">
        <v>3.9197747595106311</v>
      </c>
      <c r="C4540" s="1">
        <v>0.51139843438694466</v>
      </c>
      <c r="D4540" s="1">
        <v>0.92453992583784805</v>
      </c>
      <c r="E4540" s="1">
        <v>2.5219777949871069</v>
      </c>
      <c r="F4540" s="1">
        <v>26.894032519678799</v>
      </c>
      <c r="G4540" s="1">
        <v>22.612458488115742</v>
      </c>
      <c r="H4540" s="1">
        <v>1.6780681339469989</v>
      </c>
      <c r="I4540" s="1">
        <v>13.1133103169372</v>
      </c>
      <c r="J4540" s="1">
        <v>1.0661471586343769</v>
      </c>
      <c r="K4540" s="1">
        <v>32.097043038134302</v>
      </c>
      <c r="L4540" s="1">
        <v>35.858277023226343</v>
      </c>
      <c r="M4540" s="1">
        <v>5.0352831238810222E-2</v>
      </c>
      <c r="N4540" s="1">
        <v>3.1174730694438968</v>
      </c>
      <c r="O4540" s="1"/>
      <c r="P4540" s="1">
        <v>7.2908609861609532</v>
      </c>
      <c r="Q4540" s="1">
        <v>12.485602012493411</v>
      </c>
      <c r="R4540" s="1">
        <v>1.2037117672414941</v>
      </c>
      <c r="S4540" s="1">
        <v>0.37229378322793061</v>
      </c>
      <c r="T4540" s="1">
        <v>4.9195593620791804</v>
      </c>
    </row>
    <row r="4541" spans="1:20" x14ac:dyDescent="0.3">
      <c r="A4541" s="25">
        <v>43224</v>
      </c>
      <c r="B4541" s="1">
        <v>3.9331722740154742</v>
      </c>
      <c r="C4541" s="1">
        <v>0.50309453559288086</v>
      </c>
      <c r="D4541" s="1">
        <v>0.93632141925080359</v>
      </c>
      <c r="E4541" s="1">
        <v>2.540733478971096</v>
      </c>
      <c r="F4541" s="1">
        <v>27.271558976685071</v>
      </c>
      <c r="G4541" s="1">
        <v>22.535727627162931</v>
      </c>
      <c r="H4541" s="1">
        <v>1.6841735778609499</v>
      </c>
      <c r="I4541" s="1">
        <v>12.99228899464069</v>
      </c>
      <c r="J4541" s="1">
        <v>1.061930527451433</v>
      </c>
      <c r="K4541" s="1">
        <v>31.64258633367599</v>
      </c>
      <c r="L4541" s="1">
        <v>35.66845442238921</v>
      </c>
      <c r="M4541" s="1">
        <v>5.041301056167579E-2</v>
      </c>
      <c r="N4541" s="1">
        <v>3.090927032815439</v>
      </c>
      <c r="O4541" s="1"/>
      <c r="P4541" s="1">
        <v>7.1914434853929654</v>
      </c>
      <c r="Q4541" s="1">
        <v>12.481947532559341</v>
      </c>
      <c r="R4541" s="1">
        <v>1.2180790673652471</v>
      </c>
      <c r="S4541" s="1">
        <v>0.37229378322793061</v>
      </c>
      <c r="T4541" s="1">
        <v>4.9095115180153881</v>
      </c>
    </row>
    <row r="4542" spans="1:20" x14ac:dyDescent="0.3">
      <c r="A4542" s="25">
        <v>43227</v>
      </c>
      <c r="B4542" s="1">
        <v>3.8578462234430129</v>
      </c>
      <c r="C4542" s="1">
        <v>0.51695152202175132</v>
      </c>
      <c r="D4542" s="1">
        <v>0.91875258078788957</v>
      </c>
      <c r="E4542" s="1">
        <v>2.5120006322247561</v>
      </c>
      <c r="F4542" s="1">
        <v>26.893114737638118</v>
      </c>
      <c r="G4542" s="1">
        <v>22.350905859703971</v>
      </c>
      <c r="H4542" s="1">
        <v>1.659094900334811</v>
      </c>
      <c r="I4542" s="1">
        <v>12.889690963907119</v>
      </c>
      <c r="J4542" s="1">
        <v>1.0559827385103999</v>
      </c>
      <c r="K4542" s="1">
        <v>31.601972749837181</v>
      </c>
      <c r="L4542" s="1">
        <v>35.543451469165831</v>
      </c>
      <c r="M4542" s="1">
        <v>5.0165555150379217E-2</v>
      </c>
      <c r="N4542" s="1">
        <v>3.1439930094761208</v>
      </c>
      <c r="O4542" s="1"/>
      <c r="P4542" s="1">
        <v>7.1470794678381608</v>
      </c>
      <c r="Q4542" s="1">
        <v>12.036730015214101</v>
      </c>
      <c r="R4542" s="1">
        <v>1.208378876007018</v>
      </c>
      <c r="S4542" s="1">
        <v>0.37229378322793061</v>
      </c>
      <c r="T4542" s="1">
        <v>4.8856721795629374</v>
      </c>
    </row>
    <row r="4543" spans="1:20" x14ac:dyDescent="0.3">
      <c r="A4543" s="25">
        <v>43228</v>
      </c>
      <c r="B4543" s="1">
        <v>3.8434104252894392</v>
      </c>
      <c r="C4543" s="1">
        <v>0.51955297722720339</v>
      </c>
      <c r="D4543" s="1">
        <v>0.90176520457965081</v>
      </c>
      <c r="E4543" s="1">
        <v>2.5394032318876021</v>
      </c>
      <c r="F4543" s="1">
        <v>26.808200132027491</v>
      </c>
      <c r="G4543" s="1">
        <v>22.372294926534892</v>
      </c>
      <c r="H4543" s="1">
        <v>1.6828464871235149</v>
      </c>
      <c r="I4543" s="1">
        <v>12.96477047573801</v>
      </c>
      <c r="J4543" s="1">
        <v>1.0646205943724261</v>
      </c>
      <c r="K4543" s="1">
        <v>31.787059168241719</v>
      </c>
      <c r="L4543" s="1">
        <v>35.650806430390652</v>
      </c>
      <c r="M4543" s="1">
        <v>5.0331564708928522E-2</v>
      </c>
      <c r="N4543" s="1">
        <v>3.1588920255922601</v>
      </c>
      <c r="O4543" s="1"/>
      <c r="P4543" s="1">
        <v>7.1853532637699464</v>
      </c>
      <c r="Q4543" s="1">
        <v>12.116263274327221</v>
      </c>
      <c r="R4543" s="1">
        <v>1.201802469858448</v>
      </c>
      <c r="S4543" s="1">
        <v>0.37229378322793061</v>
      </c>
      <c r="T4543" s="1">
        <v>4.8999438865918803</v>
      </c>
    </row>
    <row r="4544" spans="1:20" x14ac:dyDescent="0.3">
      <c r="A4544" s="25">
        <v>43229</v>
      </c>
      <c r="B4544" s="1">
        <v>3.8387901679928</v>
      </c>
      <c r="C4544" s="1">
        <v>0.52479978578880848</v>
      </c>
      <c r="D4544" s="1">
        <v>0.90530188925677557</v>
      </c>
      <c r="E4544" s="1">
        <v>2.543388440675284</v>
      </c>
      <c r="F4544" s="1">
        <v>27.489659789360221</v>
      </c>
      <c r="G4544" s="1">
        <v>22.164815998840851</v>
      </c>
      <c r="H4544" s="1">
        <v>1.645314095552405</v>
      </c>
      <c r="I4544" s="1">
        <v>13.458811805403521</v>
      </c>
      <c r="J4544" s="1">
        <v>1.0640057494758151</v>
      </c>
      <c r="K4544" s="1">
        <v>31.840703208342269</v>
      </c>
      <c r="L4544" s="1">
        <v>36.000754408169144</v>
      </c>
      <c r="M4544" s="1">
        <v>4.8776513349023262E-2</v>
      </c>
      <c r="N4544" s="1">
        <v>3.3751255326758391</v>
      </c>
      <c r="O4544" s="1"/>
      <c r="P4544" s="1">
        <v>7.344509845890391</v>
      </c>
      <c r="Q4544" s="1">
        <v>12.17571672601064</v>
      </c>
      <c r="R4544" s="1">
        <v>1.209054162468995</v>
      </c>
      <c r="S4544" s="1">
        <v>0.37229378322793061</v>
      </c>
      <c r="T4544" s="1">
        <v>4.977288245717693</v>
      </c>
    </row>
    <row r="4545" spans="1:20" x14ac:dyDescent="0.3">
      <c r="A4545" s="25">
        <v>43230</v>
      </c>
      <c r="B4545" s="1">
        <v>3.9238059781400092</v>
      </c>
      <c r="C4545" s="1">
        <v>0.53524983115037605</v>
      </c>
      <c r="D4545" s="1">
        <v>0.93762961466701344</v>
      </c>
      <c r="E4545" s="1">
        <v>2.59380019679582</v>
      </c>
      <c r="F4545" s="1">
        <v>28.13706129087236</v>
      </c>
      <c r="G4545" s="1">
        <v>22.151991431628449</v>
      </c>
      <c r="H4545" s="1">
        <v>1.669583397743353</v>
      </c>
      <c r="I4545" s="1">
        <v>13.379961461453741</v>
      </c>
      <c r="J4545" s="1">
        <v>1.0725432678126929</v>
      </c>
      <c r="K4545" s="1">
        <v>32.690372672030243</v>
      </c>
      <c r="L4545" s="1">
        <v>36.593196862182907</v>
      </c>
      <c r="M4545" s="1">
        <v>4.8605939796341903E-2</v>
      </c>
      <c r="N4545" s="1">
        <v>3.51896770941257</v>
      </c>
      <c r="O4545" s="1"/>
      <c r="P4545" s="1">
        <v>7.3824704426320329</v>
      </c>
      <c r="Q4545" s="1">
        <v>11.63259957594062</v>
      </c>
      <c r="R4545" s="1">
        <v>1.225533633473149</v>
      </c>
      <c r="S4545" s="1">
        <v>0.37229378322793061</v>
      </c>
      <c r="T4545" s="1">
        <v>5.0715416420555544</v>
      </c>
    </row>
    <row r="4546" spans="1:20" x14ac:dyDescent="0.3">
      <c r="A4546" s="25">
        <v>43231</v>
      </c>
      <c r="B4546" s="1">
        <v>3.893252833715108</v>
      </c>
      <c r="C4546" s="1">
        <v>0.51880974766834598</v>
      </c>
      <c r="D4546" s="1">
        <v>0.90879755147788244</v>
      </c>
      <c r="E4546" s="1">
        <v>2.616990341341741</v>
      </c>
      <c r="F4546" s="1">
        <v>28.67358335382745</v>
      </c>
      <c r="G4546" s="1">
        <v>22.152724021590419</v>
      </c>
      <c r="H4546" s="1">
        <v>1.4449074716335839</v>
      </c>
      <c r="I4546" s="1">
        <v>13.539125831417151</v>
      </c>
      <c r="J4546" s="1">
        <v>1.0617121855069609</v>
      </c>
      <c r="K4546" s="1">
        <v>32.014807822586718</v>
      </c>
      <c r="L4546" s="1">
        <v>36.027674958201104</v>
      </c>
      <c r="M4546" s="1">
        <v>4.8033051955198157E-2</v>
      </c>
      <c r="N4546" s="1">
        <v>3.5066736302935171</v>
      </c>
      <c r="O4546" s="1"/>
      <c r="P4546" s="1">
        <v>7.3697527425358356</v>
      </c>
      <c r="Q4546" s="1">
        <v>11.09063935752396</v>
      </c>
      <c r="R4546" s="1">
        <v>1.2063928746587449</v>
      </c>
      <c r="S4546" s="1">
        <v>0.37229378322793061</v>
      </c>
      <c r="T4546" s="1">
        <v>5.0336822209096601</v>
      </c>
    </row>
    <row r="4547" spans="1:20" x14ac:dyDescent="0.3">
      <c r="A4547" s="25">
        <v>43234</v>
      </c>
      <c r="B4547" s="1">
        <v>3.7989767332341091</v>
      </c>
      <c r="C4547" s="1">
        <v>0.51017153174710739</v>
      </c>
      <c r="D4547" s="1">
        <v>0.88867845707066462</v>
      </c>
      <c r="E4547" s="1">
        <v>2.5932750310415331</v>
      </c>
      <c r="F4547" s="1">
        <v>29.42919847782926</v>
      </c>
      <c r="G4547" s="1">
        <v>22.18855294017979</v>
      </c>
      <c r="H4547" s="1">
        <v>1.4036750461491589</v>
      </c>
      <c r="I4547" s="1">
        <v>13.83461651351694</v>
      </c>
      <c r="J4547" s="1">
        <v>1.0435064859973191</v>
      </c>
      <c r="K4547" s="1">
        <v>31.621488997341309</v>
      </c>
      <c r="L4547" s="1">
        <v>35.458555035840881</v>
      </c>
      <c r="M4547" s="1">
        <v>4.6952367178993447E-2</v>
      </c>
      <c r="N4547" s="1">
        <v>3.6159654587163348</v>
      </c>
      <c r="O4547" s="1"/>
      <c r="P4547" s="1">
        <v>7.3516623716088887</v>
      </c>
      <c r="Q4547" s="1">
        <v>10.743136019012651</v>
      </c>
      <c r="R4547" s="1">
        <v>1.1550721720348951</v>
      </c>
      <c r="S4547" s="1">
        <v>0.37229378322793061</v>
      </c>
      <c r="T4547" s="1">
        <v>5.034387477850002</v>
      </c>
    </row>
    <row r="4548" spans="1:20" x14ac:dyDescent="0.3">
      <c r="A4548" s="25">
        <v>43235</v>
      </c>
      <c r="B4548" s="1">
        <v>3.7842614202790208</v>
      </c>
      <c r="C4548" s="1">
        <v>0.50045414768473206</v>
      </c>
      <c r="D4548" s="1">
        <v>0.90389236356244484</v>
      </c>
      <c r="E4548" s="1">
        <v>2.544495799456965</v>
      </c>
      <c r="F4548" s="1">
        <v>29.554135767520801</v>
      </c>
      <c r="G4548" s="1">
        <v>21.95974240861316</v>
      </c>
      <c r="H4548" s="1">
        <v>1.4189991674471569</v>
      </c>
      <c r="I4548" s="1">
        <v>14.08560933041128</v>
      </c>
      <c r="J4548" s="1">
        <v>1.0366507900133759</v>
      </c>
      <c r="K4548" s="1">
        <v>31.056092073688021</v>
      </c>
      <c r="L4548" s="1">
        <v>35.173166376419857</v>
      </c>
      <c r="M4548" s="1">
        <v>4.725198651064668E-2</v>
      </c>
      <c r="N4548" s="1">
        <v>3.6803366914239359</v>
      </c>
      <c r="O4548" s="1"/>
      <c r="P4548" s="1">
        <v>7.6544931132019141</v>
      </c>
      <c r="Q4548" s="1">
        <v>10.56035483194678</v>
      </c>
      <c r="R4548" s="1">
        <v>1.1293185259337939</v>
      </c>
      <c r="S4548" s="1">
        <v>0.37229378322793061</v>
      </c>
      <c r="T4548" s="1">
        <v>5.028376845835826</v>
      </c>
    </row>
    <row r="4549" spans="1:20" x14ac:dyDescent="0.3">
      <c r="A4549" s="25">
        <v>43236</v>
      </c>
      <c r="B4549" s="1">
        <v>3.8383181462156188</v>
      </c>
      <c r="C4549" s="1">
        <v>0.51129416969143748</v>
      </c>
      <c r="D4549" s="1">
        <v>0.90761584772587278</v>
      </c>
      <c r="E4549" s="1">
        <v>2.603322517680521</v>
      </c>
      <c r="F4549" s="1">
        <v>30.275894702552009</v>
      </c>
      <c r="G4549" s="1">
        <v>21.987298850165711</v>
      </c>
      <c r="H4549" s="1">
        <v>1.495165688863739</v>
      </c>
      <c r="I4549" s="1">
        <v>13.92873107971927</v>
      </c>
      <c r="J4549" s="1">
        <v>1.048742590516937</v>
      </c>
      <c r="K4549" s="1">
        <v>31.311461952784061</v>
      </c>
      <c r="L4549" s="1">
        <v>35.785543000350749</v>
      </c>
      <c r="M4549" s="1">
        <v>4.8462462133586438E-2</v>
      </c>
      <c r="N4549" s="1">
        <v>3.7602042191853058</v>
      </c>
      <c r="O4549" s="1"/>
      <c r="P4549" s="1">
        <v>7.7796138908151589</v>
      </c>
      <c r="Q4549" s="1">
        <v>10.67964300148291</v>
      </c>
      <c r="R4549" s="1">
        <v>1.1505268585592261</v>
      </c>
      <c r="S4549" s="1">
        <v>0.37229378322793061</v>
      </c>
      <c r="T4549" s="1">
        <v>5.1114571766096013</v>
      </c>
    </row>
    <row r="4550" spans="1:20" x14ac:dyDescent="0.3">
      <c r="A4550" s="25">
        <v>43237</v>
      </c>
      <c r="B4550" s="1">
        <v>3.7802211793756211</v>
      </c>
      <c r="C4550" s="1">
        <v>0.49412184723167207</v>
      </c>
      <c r="D4550" s="1">
        <v>0.87366979925214783</v>
      </c>
      <c r="E4550" s="1">
        <v>2.5130840804246328</v>
      </c>
      <c r="F4550" s="1">
        <v>29.946407751302779</v>
      </c>
      <c r="G4550" s="1">
        <v>21.447953281041691</v>
      </c>
      <c r="H4550" s="1">
        <v>1.4113967490168779</v>
      </c>
      <c r="I4550" s="1">
        <v>13.879971660962999</v>
      </c>
      <c r="J4550" s="1">
        <v>1.008203086226225</v>
      </c>
      <c r="K4550" s="1">
        <v>30.079573385080721</v>
      </c>
      <c r="L4550" s="1">
        <v>34.077041222311671</v>
      </c>
      <c r="M4550" s="1">
        <v>4.6478310591466218E-2</v>
      </c>
      <c r="N4550" s="1">
        <v>3.595281292418397</v>
      </c>
      <c r="O4550" s="1"/>
      <c r="P4550" s="1">
        <v>7.607115204478176</v>
      </c>
      <c r="Q4550" s="1">
        <v>10.49043950940777</v>
      </c>
      <c r="R4550" s="1">
        <v>1.1033703977459519</v>
      </c>
      <c r="S4550" s="1">
        <v>0.37229378322793061</v>
      </c>
      <c r="T4550" s="1">
        <v>4.9392764323686071</v>
      </c>
    </row>
    <row r="4551" spans="1:20" x14ac:dyDescent="0.3">
      <c r="A4551" s="25">
        <v>43238</v>
      </c>
      <c r="B4551" s="1">
        <v>3.732108069843981</v>
      </c>
      <c r="C4551" s="1">
        <v>0.50556841015861431</v>
      </c>
      <c r="D4551" s="1">
        <v>0.87026929093389294</v>
      </c>
      <c r="E4551" s="1">
        <v>2.4726363464183159</v>
      </c>
      <c r="F4551" s="1">
        <v>29.608836813994628</v>
      </c>
      <c r="G4551" s="1">
        <v>21.10894013765536</v>
      </c>
      <c r="H4551" s="1">
        <v>1.381835457960082</v>
      </c>
      <c r="I4551" s="1">
        <v>14.13496585635415</v>
      </c>
      <c r="J4551" s="1">
        <v>1.003467851256582</v>
      </c>
      <c r="K4551" s="1">
        <v>30.019924714364031</v>
      </c>
      <c r="L4551" s="1">
        <v>34.010532781717849</v>
      </c>
      <c r="M4551" s="1">
        <v>4.5701977739479857E-2</v>
      </c>
      <c r="N4551" s="1">
        <v>3.58445157406562</v>
      </c>
      <c r="O4551" s="1"/>
      <c r="P4551" s="1">
        <v>7.5552349950392861</v>
      </c>
      <c r="Q4551" s="1">
        <v>10.134560725723061</v>
      </c>
      <c r="R4551" s="1">
        <v>1.1015743580730979</v>
      </c>
      <c r="S4551" s="1">
        <v>0.37229378322793061</v>
      </c>
      <c r="T4551" s="1">
        <v>4.9073762551683711</v>
      </c>
    </row>
    <row r="4552" spans="1:20" x14ac:dyDescent="0.3">
      <c r="A4552" s="25">
        <v>43241</v>
      </c>
      <c r="B4552" s="1">
        <v>3.70633565702708</v>
      </c>
      <c r="C4552" s="1">
        <v>0.50125640512092062</v>
      </c>
      <c r="D4552" s="1">
        <v>0.88168964520915494</v>
      </c>
      <c r="E4552" s="1">
        <v>2.4887924717882388</v>
      </c>
      <c r="F4552" s="1">
        <v>28.678664655264299</v>
      </c>
      <c r="G4552" s="1">
        <v>20.88054251178264</v>
      </c>
      <c r="H4552" s="1">
        <v>1.397288176727429</v>
      </c>
      <c r="I4552" s="1">
        <v>14.075255155100461</v>
      </c>
      <c r="J4552" s="1">
        <v>1.011190051206643</v>
      </c>
      <c r="K4552" s="1">
        <v>29.82688053567076</v>
      </c>
      <c r="L4552" s="1">
        <v>33.46548239400758</v>
      </c>
      <c r="M4552" s="1">
        <v>4.5538913259148203E-2</v>
      </c>
      <c r="N4552" s="1">
        <v>3.472577683278248</v>
      </c>
      <c r="O4552" s="1"/>
      <c r="P4552" s="1">
        <v>7.4430988263880158</v>
      </c>
      <c r="Q4552" s="1">
        <v>9.9419697671498195</v>
      </c>
      <c r="R4552" s="1">
        <v>1.095162218141376</v>
      </c>
      <c r="S4552" s="1">
        <v>0.37229378322793061</v>
      </c>
      <c r="T4552" s="1">
        <v>4.8325646780862677</v>
      </c>
    </row>
    <row r="4553" spans="1:20" x14ac:dyDescent="0.3">
      <c r="A4553" s="25">
        <v>43242</v>
      </c>
      <c r="B4553" s="1">
        <v>3.7921930216011082</v>
      </c>
      <c r="C4553" s="1">
        <v>0.52343659161916301</v>
      </c>
      <c r="D4553" s="1">
        <v>0.90724543356423337</v>
      </c>
      <c r="E4553" s="1">
        <v>2.5769285642899722</v>
      </c>
      <c r="F4553" s="1">
        <v>28.350102891060111</v>
      </c>
      <c r="G4553" s="1">
        <v>20.840788672482901</v>
      </c>
      <c r="H4553" s="1">
        <v>1.452188788467011</v>
      </c>
      <c r="I4553" s="1">
        <v>13.57509626350504</v>
      </c>
      <c r="J4553" s="1">
        <v>1.052730406759294</v>
      </c>
      <c r="K4553" s="1">
        <v>31.04038880197718</v>
      </c>
      <c r="L4553" s="1">
        <v>34.289086580662101</v>
      </c>
      <c r="M4553" s="1">
        <v>4.6204418515702797E-2</v>
      </c>
      <c r="N4553" s="1">
        <v>3.4359196618400838</v>
      </c>
      <c r="O4553" s="1"/>
      <c r="P4553" s="1">
        <v>7.4633912713199413</v>
      </c>
      <c r="Q4553" s="1">
        <v>10.12055996591833</v>
      </c>
      <c r="R4553" s="1">
        <v>1.1340510908775581</v>
      </c>
      <c r="S4553" s="1">
        <v>0.37229378322793061</v>
      </c>
      <c r="T4553" s="1">
        <v>4.8871163614885127</v>
      </c>
    </row>
    <row r="4554" spans="1:20" x14ac:dyDescent="0.3">
      <c r="A4554" s="25">
        <v>43243</v>
      </c>
      <c r="B4554" s="1">
        <v>3.6823100182567252</v>
      </c>
      <c r="C4554" s="1">
        <v>0.51550860100029117</v>
      </c>
      <c r="D4554" s="1">
        <v>0.88810027672687664</v>
      </c>
      <c r="E4554" s="1">
        <v>2.500893373388116</v>
      </c>
      <c r="F4554" s="1">
        <v>28.0325033941808</v>
      </c>
      <c r="G4554" s="1">
        <v>20.707033593947202</v>
      </c>
      <c r="H4554" s="1">
        <v>1.4599085490907791</v>
      </c>
      <c r="I4554" s="1">
        <v>13.507263934797811</v>
      </c>
      <c r="J4554" s="1">
        <v>1.018989563139856</v>
      </c>
      <c r="K4554" s="1">
        <v>30.164948274878359</v>
      </c>
      <c r="L4554" s="1">
        <v>33.545204207341172</v>
      </c>
      <c r="M4554" s="1">
        <v>4.5531009771937532E-2</v>
      </c>
      <c r="N4554" s="1">
        <v>3.2750127767939872</v>
      </c>
      <c r="O4554" s="1"/>
      <c r="P4554" s="1">
        <v>7.5200194196474168</v>
      </c>
      <c r="Q4554" s="1">
        <v>9.9863112530516869</v>
      </c>
      <c r="R4554" s="1">
        <v>1.097336091480575</v>
      </c>
      <c r="S4554" s="1">
        <v>0.37229378322793061</v>
      </c>
      <c r="T4554" s="1">
        <v>4.7765676314235384</v>
      </c>
    </row>
    <row r="4555" spans="1:20" x14ac:dyDescent="0.3">
      <c r="A4555" s="25">
        <v>43244</v>
      </c>
      <c r="B4555" s="1">
        <v>3.6493967686062989</v>
      </c>
      <c r="C4555" s="1">
        <v>0.51154967635643722</v>
      </c>
      <c r="D4555" s="1">
        <v>0.90861332655951921</v>
      </c>
      <c r="E4555" s="1">
        <v>2.535565353048272</v>
      </c>
      <c r="F4555" s="1">
        <v>28.234444950835659</v>
      </c>
      <c r="G4555" s="1">
        <v>21.08035591026437</v>
      </c>
      <c r="H4555" s="1">
        <v>1.4944890000077991</v>
      </c>
      <c r="I4555" s="1">
        <v>13.90176997596104</v>
      </c>
      <c r="J4555" s="1">
        <v>1.0125311816963889</v>
      </c>
      <c r="K4555" s="1">
        <v>30.314679197977561</v>
      </c>
      <c r="L4555" s="1">
        <v>33.635252938321578</v>
      </c>
      <c r="M4555" s="1">
        <v>4.6046963189588813E-2</v>
      </c>
      <c r="N4555" s="1">
        <v>2.9290454498405238</v>
      </c>
      <c r="O4555" s="1"/>
      <c r="P4555" s="1">
        <v>7.7133114437306256</v>
      </c>
      <c r="Q4555" s="1">
        <v>10.04069116822615</v>
      </c>
      <c r="R4555" s="1">
        <v>1.0989726121420831</v>
      </c>
      <c r="S4555" s="1">
        <v>0.37229378322793061</v>
      </c>
      <c r="T4555" s="1">
        <v>4.7325640874188126</v>
      </c>
    </row>
    <row r="4556" spans="1:20" x14ac:dyDescent="0.3">
      <c r="A4556" s="25">
        <v>43245</v>
      </c>
      <c r="B4556" s="1">
        <v>3.6160795282921141</v>
      </c>
      <c r="C4556" s="1">
        <v>0.50623563885715073</v>
      </c>
      <c r="D4556" s="1">
        <v>0.90160084820619502</v>
      </c>
      <c r="E4556" s="1">
        <v>2.4791966247456929</v>
      </c>
      <c r="F4556" s="1">
        <v>27.576668373995521</v>
      </c>
      <c r="G4556" s="1">
        <v>20.914451819489202</v>
      </c>
      <c r="H4556" s="1">
        <v>1.4536764992901801</v>
      </c>
      <c r="I4556" s="1">
        <v>13.76273075918588</v>
      </c>
      <c r="J4556" s="1">
        <v>0.99198528914908524</v>
      </c>
      <c r="K4556" s="1">
        <v>29.729755114447951</v>
      </c>
      <c r="L4556" s="1">
        <v>33.137352172633243</v>
      </c>
      <c r="M4556" s="1">
        <v>4.6143398449504172E-2</v>
      </c>
      <c r="N4556" s="1">
        <v>2.8836234667525571</v>
      </c>
      <c r="O4556" s="1"/>
      <c r="P4556" s="1">
        <v>7.727744029877269</v>
      </c>
      <c r="Q4556" s="1">
        <v>10.041627095525079</v>
      </c>
      <c r="R4556" s="1">
        <v>1.094126245489353</v>
      </c>
      <c r="S4556" s="1">
        <v>0.37229378322793061</v>
      </c>
      <c r="T4556" s="1">
        <v>4.6602279976373593</v>
      </c>
    </row>
    <row r="4557" spans="1:20" x14ac:dyDescent="0.3">
      <c r="A4557" s="25">
        <v>43248</v>
      </c>
      <c r="B4557" s="1">
        <v>3.4676835896032592</v>
      </c>
      <c r="C4557" s="1">
        <v>0.47318776437511861</v>
      </c>
      <c r="D4557" s="1">
        <v>0.86446996972743517</v>
      </c>
      <c r="E4557" s="1">
        <v>2.3705413260958901</v>
      </c>
      <c r="F4557" s="1">
        <v>27.082561654829739</v>
      </c>
      <c r="G4557" s="1">
        <v>20.52918554996134</v>
      </c>
      <c r="H4557" s="1">
        <v>1.357549006673322</v>
      </c>
      <c r="I4557" s="1">
        <v>13.795892993818761</v>
      </c>
      <c r="J4557" s="1">
        <v>0.94581832917179165</v>
      </c>
      <c r="K4557" s="1">
        <v>28.90028541082884</v>
      </c>
      <c r="L4557" s="1">
        <v>31.633645414074639</v>
      </c>
      <c r="M4557" s="1">
        <v>4.439676041080147E-2</v>
      </c>
      <c r="N4557" s="1">
        <v>2.5468889840415572</v>
      </c>
      <c r="O4557" s="1"/>
      <c r="P4557" s="1">
        <v>7.3476076413244682</v>
      </c>
      <c r="Q4557" s="1">
        <v>9.7954231238223777</v>
      </c>
      <c r="R4557" s="1">
        <v>1.0472156848784939</v>
      </c>
      <c r="S4557" s="1">
        <v>0.37229378322793061</v>
      </c>
      <c r="T4557" s="1">
        <v>4.4510242173656502</v>
      </c>
    </row>
    <row r="4558" spans="1:20" x14ac:dyDescent="0.3">
      <c r="A4558" s="25">
        <v>43249</v>
      </c>
      <c r="B4558" s="1">
        <v>3.4940398469455598</v>
      </c>
      <c r="C4558" s="1">
        <v>0.48563376938909442</v>
      </c>
      <c r="D4558" s="1">
        <v>0.86007939698573588</v>
      </c>
      <c r="E4558" s="1">
        <v>2.3763365055314019</v>
      </c>
      <c r="F4558" s="1">
        <v>26.738610346337349</v>
      </c>
      <c r="G4558" s="1">
        <v>20.214935340041642</v>
      </c>
      <c r="H4558" s="1">
        <v>1.3182701370551919</v>
      </c>
      <c r="I4558" s="1">
        <v>13.453058771134391</v>
      </c>
      <c r="J4558" s="1">
        <v>0.95971199499267101</v>
      </c>
      <c r="K4558" s="1">
        <v>28.690225192544329</v>
      </c>
      <c r="L4558" s="1">
        <v>31.69722365193515</v>
      </c>
      <c r="M4558" s="1">
        <v>4.4714072334332347E-2</v>
      </c>
      <c r="N4558" s="1">
        <v>2.8189626137218089</v>
      </c>
      <c r="O4558" s="1"/>
      <c r="P4558" s="1">
        <v>7.2392285801803586</v>
      </c>
      <c r="Q4558" s="1">
        <v>9.8164097332804907</v>
      </c>
      <c r="R4558" s="1">
        <v>1.064193089571646</v>
      </c>
      <c r="S4558" s="1">
        <v>0.37229378322793061</v>
      </c>
      <c r="T4558" s="1">
        <v>4.4933236857649419</v>
      </c>
    </row>
    <row r="4559" spans="1:20" x14ac:dyDescent="0.3">
      <c r="A4559" s="25">
        <v>43250</v>
      </c>
      <c r="B4559" s="1">
        <v>3.5525970378703251</v>
      </c>
      <c r="C4559" s="1">
        <v>0.48063114703358212</v>
      </c>
      <c r="D4559" s="1">
        <v>0.88136418113070703</v>
      </c>
      <c r="E4559" s="1">
        <v>2.4355018784571039</v>
      </c>
      <c r="F4559" s="1">
        <v>26.898755106007371</v>
      </c>
      <c r="G4559" s="1">
        <v>20.249243686783011</v>
      </c>
      <c r="H4559" s="1">
        <v>1.3757487198589491</v>
      </c>
      <c r="I4559" s="1">
        <v>13.527776419569969</v>
      </c>
      <c r="J4559" s="1">
        <v>0.97047310765525563</v>
      </c>
      <c r="K4559" s="1">
        <v>29.340077749108271</v>
      </c>
      <c r="L4559" s="1">
        <v>31.8999983099561</v>
      </c>
      <c r="M4559" s="1">
        <v>4.583785714445273E-2</v>
      </c>
      <c r="N4559" s="1">
        <v>2.7989680697552162</v>
      </c>
      <c r="O4559" s="1"/>
      <c r="P4559" s="1">
        <v>7.2809370345968389</v>
      </c>
      <c r="Q4559" s="1">
        <v>9.9156070648601062</v>
      </c>
      <c r="R4559" s="1">
        <v>1.0900209914925201</v>
      </c>
      <c r="S4559" s="1">
        <v>0.37229378322793061</v>
      </c>
      <c r="T4559" s="1">
        <v>4.5335859421146179</v>
      </c>
    </row>
    <row r="4560" spans="1:20" x14ac:dyDescent="0.3">
      <c r="A4560" s="25">
        <v>43252</v>
      </c>
      <c r="B4560" s="1">
        <v>3.6246299795542649</v>
      </c>
      <c r="C4560" s="1">
        <v>0.4880645813401614</v>
      </c>
      <c r="D4560" s="1">
        <v>0.89169763777060573</v>
      </c>
      <c r="E4560" s="1">
        <v>2.4942682744060591</v>
      </c>
      <c r="F4560" s="1">
        <v>28.040192026640732</v>
      </c>
      <c r="G4560" s="1">
        <v>20.72366936494862</v>
      </c>
      <c r="H4560" s="1">
        <v>1.4525249708359309</v>
      </c>
      <c r="I4560" s="1">
        <v>13.74689827182568</v>
      </c>
      <c r="J4560" s="1">
        <v>0.98778222212023481</v>
      </c>
      <c r="K4560" s="1">
        <v>29.877950612562991</v>
      </c>
      <c r="L4560" s="1">
        <v>32.596501644535053</v>
      </c>
      <c r="M4560" s="1">
        <v>4.6380372408698772E-2</v>
      </c>
      <c r="N4560" s="1">
        <v>2.4983936700569789</v>
      </c>
      <c r="O4560" s="1"/>
      <c r="P4560" s="1">
        <v>7.3117831779081746</v>
      </c>
      <c r="Q4560" s="1">
        <v>9.7947850743760831</v>
      </c>
      <c r="R4560" s="1">
        <v>1.116919725675555</v>
      </c>
      <c r="S4560" s="1">
        <v>0.37229378322793061</v>
      </c>
      <c r="T4560" s="1">
        <v>4.5623006497342287</v>
      </c>
    </row>
    <row r="4561" spans="1:20" x14ac:dyDescent="0.3">
      <c r="A4561" s="25">
        <v>43255</v>
      </c>
      <c r="B4561" s="1">
        <v>3.6754973116895799</v>
      </c>
      <c r="C4561" s="1">
        <v>0.4899941373963197</v>
      </c>
      <c r="D4561" s="1">
        <v>0.90524681263965723</v>
      </c>
      <c r="E4561" s="1">
        <v>2.5723642115865601</v>
      </c>
      <c r="F4561" s="1">
        <v>28.13344847471534</v>
      </c>
      <c r="G4561" s="1">
        <v>20.921015773730559</v>
      </c>
      <c r="H4561" s="1">
        <v>1.442050408081202</v>
      </c>
      <c r="I4561" s="1">
        <v>14.144024269583911</v>
      </c>
      <c r="J4561" s="1">
        <v>1.011403609099554</v>
      </c>
      <c r="K4561" s="1">
        <v>30.413023821090491</v>
      </c>
      <c r="L4561" s="1">
        <v>33.133503146924753</v>
      </c>
      <c r="M4561" s="1">
        <v>4.5993236659467272E-2</v>
      </c>
      <c r="N4561" s="1">
        <v>2.6281810985553351</v>
      </c>
      <c r="O4561" s="1"/>
      <c r="P4561" s="1">
        <v>7.2053336372246912</v>
      </c>
      <c r="Q4561" s="1">
        <v>9.8608974322507112</v>
      </c>
      <c r="R4561" s="1">
        <v>1.1176982040072321</v>
      </c>
      <c r="S4561" s="1">
        <v>0.37229378322793061</v>
      </c>
      <c r="T4561" s="1">
        <v>4.6424134672179864</v>
      </c>
    </row>
    <row r="4562" spans="1:20" x14ac:dyDescent="0.3">
      <c r="A4562" s="25">
        <v>43256</v>
      </c>
      <c r="B4562" s="1">
        <v>3.546541573667477</v>
      </c>
      <c r="C4562" s="1">
        <v>0.46283837930601168</v>
      </c>
      <c r="D4562" s="1">
        <v>0.87434172433535684</v>
      </c>
      <c r="E4562" s="1">
        <v>2.4708937261726041</v>
      </c>
      <c r="F4562" s="1">
        <v>28.677290224145739</v>
      </c>
      <c r="G4562" s="1">
        <v>20.635563699846848</v>
      </c>
      <c r="H4562" s="1">
        <v>1.4050678980669431</v>
      </c>
      <c r="I4562" s="1">
        <v>14.38106024925685</v>
      </c>
      <c r="J4562" s="1">
        <v>0.95990507783396717</v>
      </c>
      <c r="K4562" s="1">
        <v>29.24413212621204</v>
      </c>
      <c r="L4562" s="1">
        <v>31.775649370601531</v>
      </c>
      <c r="M4562" s="1">
        <v>4.4949235609123672E-2</v>
      </c>
      <c r="N4562" s="1">
        <v>2.5268995940244912</v>
      </c>
      <c r="O4562" s="1"/>
      <c r="P4562" s="1">
        <v>7.056587370002025</v>
      </c>
      <c r="Q4562" s="1">
        <v>9.5102837870213541</v>
      </c>
      <c r="R4562" s="1">
        <v>1.0773977964405239</v>
      </c>
      <c r="S4562" s="1">
        <v>0.37229378322793061</v>
      </c>
      <c r="T4562" s="1">
        <v>4.5269769639693136</v>
      </c>
    </row>
    <row r="4563" spans="1:20" x14ac:dyDescent="0.3">
      <c r="A4563" s="25">
        <v>43257</v>
      </c>
      <c r="B4563" s="1">
        <v>3.4509565679040608</v>
      </c>
      <c r="C4563" s="1">
        <v>0.46036807827068599</v>
      </c>
      <c r="D4563" s="1">
        <v>0.85454041832808691</v>
      </c>
      <c r="E4563" s="1">
        <v>2.3892538379476078</v>
      </c>
      <c r="F4563" s="1">
        <v>29.684853634639421</v>
      </c>
      <c r="G4563" s="1">
        <v>20.395619296754251</v>
      </c>
      <c r="H4563" s="1">
        <v>1.336138470759948</v>
      </c>
      <c r="I4563" s="1">
        <v>15.052578200460641</v>
      </c>
      <c r="J4563" s="1">
        <v>0.94099824626939799</v>
      </c>
      <c r="K4563" s="1">
        <v>28.752917020141769</v>
      </c>
      <c r="L4563" s="1">
        <v>30.955306969065798</v>
      </c>
      <c r="M4563" s="1">
        <v>4.4918499479288193E-2</v>
      </c>
      <c r="N4563" s="1">
        <v>2.50514758298594</v>
      </c>
      <c r="O4563" s="1"/>
      <c r="P4563" s="1">
        <v>7.377505755323452</v>
      </c>
      <c r="Q4563" s="1">
        <v>9.4792246790737043</v>
      </c>
      <c r="R4563" s="1">
        <v>1.0454109442124051</v>
      </c>
      <c r="S4563" s="1">
        <v>0.37229378322793061</v>
      </c>
      <c r="T4563" s="1">
        <v>4.4959964559953027</v>
      </c>
    </row>
    <row r="4564" spans="1:20" x14ac:dyDescent="0.3">
      <c r="A4564" s="25">
        <v>43258</v>
      </c>
      <c r="B4564" s="1">
        <v>3.3514286582554251</v>
      </c>
      <c r="C4564" s="1">
        <v>0.43649681593437029</v>
      </c>
      <c r="D4564" s="1">
        <v>0.82959600840219949</v>
      </c>
      <c r="E4564" s="1">
        <v>2.3275557336884498</v>
      </c>
      <c r="F4564" s="1">
        <v>28.647279129001809</v>
      </c>
      <c r="G4564" s="1">
        <v>19.91972460177486</v>
      </c>
      <c r="H4564" s="1">
        <v>1.284988343306646</v>
      </c>
      <c r="I4564" s="1">
        <v>14.63721388381073</v>
      </c>
      <c r="J4564" s="1">
        <v>0.90391094961259155</v>
      </c>
      <c r="K4564" s="1">
        <v>27.30882858048815</v>
      </c>
      <c r="L4564" s="1">
        <v>30.108656895504591</v>
      </c>
      <c r="M4564" s="1">
        <v>4.4554978957224677E-2</v>
      </c>
      <c r="N4564" s="1">
        <v>2.4384942837962029</v>
      </c>
      <c r="O4564" s="1"/>
      <c r="P4564" s="1">
        <v>7.3545953068189656</v>
      </c>
      <c r="Q4564" s="1">
        <v>9.3626343338226228</v>
      </c>
      <c r="R4564" s="1">
        <v>1.0251381549645791</v>
      </c>
      <c r="S4564" s="1">
        <v>0.37229378322793061</v>
      </c>
      <c r="T4564" s="1">
        <v>4.3621653868872103</v>
      </c>
    </row>
    <row r="4565" spans="1:20" x14ac:dyDescent="0.3">
      <c r="A4565" s="25">
        <v>43259</v>
      </c>
      <c r="B4565" s="1">
        <v>3.328102507364151</v>
      </c>
      <c r="C4565" s="1">
        <v>0.43572092019609032</v>
      </c>
      <c r="D4565" s="1">
        <v>0.85192389317136674</v>
      </c>
      <c r="E4565" s="1">
        <v>2.369518710287458</v>
      </c>
      <c r="F4565" s="1">
        <v>26.951069972254171</v>
      </c>
      <c r="G4565" s="1">
        <v>19.71650642460861</v>
      </c>
      <c r="H4565" s="1">
        <v>1.350544073728891</v>
      </c>
      <c r="I4565" s="1">
        <v>13.716285887721369</v>
      </c>
      <c r="J4565" s="1">
        <v>0.94350484245978405</v>
      </c>
      <c r="K4565" s="1">
        <v>27.86643670078055</v>
      </c>
      <c r="L4565" s="1">
        <v>30.108533706929961</v>
      </c>
      <c r="M4565" s="1">
        <v>4.4369387796760217E-2</v>
      </c>
      <c r="N4565" s="1">
        <v>2.3687654276465571</v>
      </c>
      <c r="O4565" s="1"/>
      <c r="P4565" s="1">
        <v>7.1810649049951243</v>
      </c>
      <c r="Q4565" s="1">
        <v>9.1656509423407915</v>
      </c>
      <c r="R4565" s="1">
        <v>1.0339857130521299</v>
      </c>
      <c r="S4565" s="1">
        <v>0.37229378322793061</v>
      </c>
      <c r="T4565" s="1">
        <v>4.3084506792676001</v>
      </c>
    </row>
    <row r="4566" spans="1:20" x14ac:dyDescent="0.3">
      <c r="A4566" s="25">
        <v>43262</v>
      </c>
      <c r="B4566" s="1">
        <v>3.3240581397440701</v>
      </c>
      <c r="C4566" s="1">
        <v>0.43729330695278001</v>
      </c>
      <c r="D4566" s="1">
        <v>0.83472091491463651</v>
      </c>
      <c r="E4566" s="1">
        <v>2.3514197660598541</v>
      </c>
      <c r="F4566" s="1">
        <v>26.86219035771029</v>
      </c>
      <c r="G4566" s="1">
        <v>19.713636307694571</v>
      </c>
      <c r="H4566" s="1">
        <v>1.306291419551876</v>
      </c>
      <c r="I4566" s="1">
        <v>13.621788981497559</v>
      </c>
      <c r="J4566" s="1">
        <v>0.93714932996438804</v>
      </c>
      <c r="K4566" s="1">
        <v>27.284619265067221</v>
      </c>
      <c r="L4566" s="1">
        <v>29.33204331120119</v>
      </c>
      <c r="M4566" s="1">
        <v>4.4238540972408681E-2</v>
      </c>
      <c r="N4566" s="1">
        <v>2.4013187380539658</v>
      </c>
      <c r="O4566" s="1"/>
      <c r="P4566" s="1">
        <v>7.2333117573921717</v>
      </c>
      <c r="Q4566" s="1">
        <v>9.0974365569491589</v>
      </c>
      <c r="R4566" s="1">
        <v>1.0363589474521231</v>
      </c>
      <c r="S4566" s="1">
        <v>0.37229378322793061</v>
      </c>
      <c r="T4566" s="1">
        <v>4.2709846426462166</v>
      </c>
    </row>
    <row r="4567" spans="1:20" x14ac:dyDescent="0.3">
      <c r="A4567" s="25">
        <v>43263</v>
      </c>
      <c r="B4567" s="1">
        <v>3.3393230150429698</v>
      </c>
      <c r="C4567" s="1">
        <v>0.43920971196469921</v>
      </c>
      <c r="D4567" s="1">
        <v>0.83002770344893373</v>
      </c>
      <c r="E4567" s="1">
        <v>2.355852556026198</v>
      </c>
      <c r="F4567" s="1">
        <v>27.354746252173118</v>
      </c>
      <c r="G4567" s="1">
        <v>19.563677236826049</v>
      </c>
      <c r="H4567" s="1">
        <v>1.317118338441932</v>
      </c>
      <c r="I4567" s="1">
        <v>13.9249780769405</v>
      </c>
      <c r="J4567" s="1">
        <v>0.94189242554406283</v>
      </c>
      <c r="K4567" s="1">
        <v>27.43124454354566</v>
      </c>
      <c r="L4567" s="1">
        <v>29.394187778314421</v>
      </c>
      <c r="M4567" s="1">
        <v>4.430911344167731E-2</v>
      </c>
      <c r="N4567" s="1">
        <v>2.4071141474411801</v>
      </c>
      <c r="O4567" s="1"/>
      <c r="P4567" s="1">
        <v>7.4614962773768667</v>
      </c>
      <c r="Q4567" s="1">
        <v>9.1619637070082653</v>
      </c>
      <c r="R4567" s="1">
        <v>1.053031702905445</v>
      </c>
      <c r="S4567" s="1">
        <v>0.37229378322793061</v>
      </c>
      <c r="T4567" s="1">
        <v>4.297349675132927</v>
      </c>
    </row>
    <row r="4568" spans="1:20" x14ac:dyDescent="0.3">
      <c r="A4568" s="25">
        <v>43264</v>
      </c>
      <c r="B4568" s="1">
        <v>3.3945553815068328</v>
      </c>
      <c r="C4568" s="1">
        <v>0.43892045609706021</v>
      </c>
      <c r="D4568" s="1">
        <v>0.81967035280326384</v>
      </c>
      <c r="E4568" s="1">
        <v>2.34309630175935</v>
      </c>
      <c r="F4568" s="1">
        <v>27.264480004649119</v>
      </c>
      <c r="G4568" s="1">
        <v>19.372424837615561</v>
      </c>
      <c r="H4568" s="1">
        <v>1.290546199121825</v>
      </c>
      <c r="I4568" s="1">
        <v>13.931776229967589</v>
      </c>
      <c r="J4568" s="1">
        <v>0.95973768366730083</v>
      </c>
      <c r="K4568" s="1">
        <v>26.924934652706181</v>
      </c>
      <c r="L4568" s="1">
        <v>28.966623390656821</v>
      </c>
      <c r="M4568" s="1">
        <v>4.4576020476879287E-2</v>
      </c>
      <c r="N4568" s="1">
        <v>2.3579718975253678</v>
      </c>
      <c r="O4568" s="1"/>
      <c r="P4568" s="1">
        <v>7.409826342742071</v>
      </c>
      <c r="Q4568" s="1">
        <v>9.021031308371958</v>
      </c>
      <c r="R4568" s="1">
        <v>1.063661878720024</v>
      </c>
      <c r="S4568" s="1">
        <v>0.37229378322793061</v>
      </c>
      <c r="T4568" s="1">
        <v>4.2600200826934698</v>
      </c>
    </row>
    <row r="4569" spans="1:20" x14ac:dyDescent="0.3">
      <c r="A4569" s="25">
        <v>43265</v>
      </c>
      <c r="B4569" s="1">
        <v>3.3636529801926258</v>
      </c>
      <c r="C4569" s="1">
        <v>0.42671933732039219</v>
      </c>
      <c r="D4569" s="1">
        <v>0.79981950044124284</v>
      </c>
      <c r="E4569" s="1">
        <v>2.3632887820029018</v>
      </c>
      <c r="F4569" s="1">
        <v>27.25243750778969</v>
      </c>
      <c r="G4569" s="1">
        <v>19.61376402238923</v>
      </c>
      <c r="H4569" s="1">
        <v>1.291799331533128</v>
      </c>
      <c r="I4569" s="1">
        <v>14.247475881541989</v>
      </c>
      <c r="J4569" s="1">
        <v>0.9388875512648488</v>
      </c>
      <c r="K4569" s="1">
        <v>26.53700515281157</v>
      </c>
      <c r="L4569" s="1">
        <v>27.829832041841669</v>
      </c>
      <c r="M4569" s="1">
        <v>4.5135313509412918E-2</v>
      </c>
      <c r="N4569" s="1">
        <v>2.3452537948498349</v>
      </c>
      <c r="O4569" s="1"/>
      <c r="P4569" s="1">
        <v>7.3470805798178924</v>
      </c>
      <c r="Q4569" s="1">
        <v>9.046091599395524</v>
      </c>
      <c r="R4569" s="1">
        <v>1.0489817452257679</v>
      </c>
      <c r="S4569" s="1">
        <v>0.37229378322793061</v>
      </c>
      <c r="T4569" s="1">
        <v>4.2186172474896892</v>
      </c>
    </row>
    <row r="4570" spans="1:20" x14ac:dyDescent="0.3">
      <c r="A4570" s="25">
        <v>43266</v>
      </c>
      <c r="B4570" s="1">
        <v>3.3330693425572901</v>
      </c>
      <c r="C4570" s="1">
        <v>0.41730989638275978</v>
      </c>
      <c r="D4570" s="1">
        <v>0.80482769960145184</v>
      </c>
      <c r="E4570" s="1">
        <v>2.348718813967106</v>
      </c>
      <c r="F4570" s="1">
        <v>25.961447089390841</v>
      </c>
      <c r="G4570" s="1">
        <v>19.35178084468599</v>
      </c>
      <c r="H4570" s="1">
        <v>1.3033459497375921</v>
      </c>
      <c r="I4570" s="1">
        <v>14.16533003902981</v>
      </c>
      <c r="J4570" s="1">
        <v>0.92274312836783645</v>
      </c>
      <c r="K4570" s="1">
        <v>26.398842955441239</v>
      </c>
      <c r="L4570" s="1">
        <v>28.11996771707739</v>
      </c>
      <c r="M4570" s="1">
        <v>4.4691421116160882E-2</v>
      </c>
      <c r="N4570" s="1">
        <v>2.353941883134806</v>
      </c>
      <c r="O4570" s="1"/>
      <c r="P4570" s="1">
        <v>7.3095582148258966</v>
      </c>
      <c r="Q4570" s="1">
        <v>8.9313496306973104</v>
      </c>
      <c r="R4570" s="1">
        <v>1.030542908118534</v>
      </c>
      <c r="S4570" s="1">
        <v>0.37229378322793061</v>
      </c>
      <c r="T4570" s="1">
        <v>4.1794288245717919</v>
      </c>
    </row>
    <row r="4571" spans="1:20" x14ac:dyDescent="0.3">
      <c r="A4571" s="25">
        <v>43269</v>
      </c>
      <c r="B4571" s="1">
        <v>3.301039987850424</v>
      </c>
      <c r="C4571" s="1">
        <v>0.41350295734600068</v>
      </c>
      <c r="D4571" s="1">
        <v>0.78519175421491838</v>
      </c>
      <c r="E4571" s="1">
        <v>2.3332264924712018</v>
      </c>
      <c r="F4571" s="1">
        <v>25.999901131843501</v>
      </c>
      <c r="G4571" s="1">
        <v>19.352650897869651</v>
      </c>
      <c r="H4571" s="1">
        <v>1.28719282213521</v>
      </c>
      <c r="I4571" s="1">
        <v>13.931123578719779</v>
      </c>
      <c r="J4571" s="1">
        <v>0.91091679760484001</v>
      </c>
      <c r="K4571" s="1">
        <v>25.75689335072391</v>
      </c>
      <c r="L4571" s="1">
        <v>27.429873788989742</v>
      </c>
      <c r="M4571" s="1">
        <v>4.4150103845912267E-2</v>
      </c>
      <c r="N4571" s="1">
        <v>2.3046514268703508</v>
      </c>
      <c r="O4571" s="1"/>
      <c r="P4571" s="1">
        <v>7.2684431170943764</v>
      </c>
      <c r="Q4571" s="1">
        <v>8.8868814866746391</v>
      </c>
      <c r="R4571" s="1">
        <v>1.0240212869547911</v>
      </c>
      <c r="S4571" s="1">
        <v>0.37229378322793061</v>
      </c>
      <c r="T4571" s="1">
        <v>4.1237294743059918</v>
      </c>
    </row>
    <row r="4572" spans="1:20" x14ac:dyDescent="0.3">
      <c r="A4572" s="25">
        <v>43270</v>
      </c>
      <c r="B4572" s="1">
        <v>3.3591742443725341</v>
      </c>
      <c r="C4572" s="1">
        <v>0.42864689734455719</v>
      </c>
      <c r="D4572" s="1">
        <v>0.80849402490342293</v>
      </c>
      <c r="E4572" s="1">
        <v>2.3889224252635008</v>
      </c>
      <c r="F4572" s="1">
        <v>25.625343417473989</v>
      </c>
      <c r="G4572" s="1">
        <v>19.602824459529089</v>
      </c>
      <c r="H4572" s="1">
        <v>1.2854584967675089</v>
      </c>
      <c r="I4572" s="1">
        <v>13.4609585948496</v>
      </c>
      <c r="J4572" s="1">
        <v>0.95134532205257116</v>
      </c>
      <c r="K4572" s="1">
        <v>26.750584816127219</v>
      </c>
      <c r="L4572" s="1">
        <v>28.81703019501262</v>
      </c>
      <c r="M4572" s="1">
        <v>4.472356139510715E-2</v>
      </c>
      <c r="N4572" s="1">
        <v>2.3991653371649302</v>
      </c>
      <c r="O4572" s="1"/>
      <c r="P4572" s="1">
        <v>7.1659663959809592</v>
      </c>
      <c r="Q4572" s="1">
        <v>9.133008537305555</v>
      </c>
      <c r="R4572" s="1">
        <v>1.0634154845353849</v>
      </c>
      <c r="S4572" s="1">
        <v>0.37229378322793061</v>
      </c>
      <c r="T4572" s="1">
        <v>4.2170313053750998</v>
      </c>
    </row>
    <row r="4573" spans="1:20" x14ac:dyDescent="0.3">
      <c r="A4573" s="25">
        <v>43271</v>
      </c>
      <c r="B4573" s="1">
        <v>3.3772083950415599</v>
      </c>
      <c r="C4573" s="1">
        <v>0.44354947204730549</v>
      </c>
      <c r="D4573" s="1">
        <v>0.80591669588249104</v>
      </c>
      <c r="E4573" s="1">
        <v>2.4221306968991989</v>
      </c>
      <c r="F4573" s="1">
        <v>25.99101980197462</v>
      </c>
      <c r="G4573" s="1">
        <v>19.33418964617735</v>
      </c>
      <c r="H4573" s="1">
        <v>1.2648514232866841</v>
      </c>
      <c r="I4573" s="1">
        <v>13.31900830072974</v>
      </c>
      <c r="J4573" s="1">
        <v>0.92857714491858501</v>
      </c>
      <c r="K4573" s="1">
        <v>26.943260947129801</v>
      </c>
      <c r="L4573" s="1">
        <v>29.389234793465381</v>
      </c>
      <c r="M4573" s="1">
        <v>4.5034334797182073E-2</v>
      </c>
      <c r="N4573" s="1">
        <v>2.4597290183637361</v>
      </c>
      <c r="O4573" s="1"/>
      <c r="P4573" s="1">
        <v>7.3070302231927577</v>
      </c>
      <c r="Q4573" s="1">
        <v>9.295473748648087</v>
      </c>
      <c r="R4573" s="1">
        <v>1.085749770722094</v>
      </c>
      <c r="S4573" s="1">
        <v>0.37229378322793061</v>
      </c>
      <c r="T4573" s="1">
        <v>4.260095097460157</v>
      </c>
    </row>
    <row r="4574" spans="1:20" x14ac:dyDescent="0.3">
      <c r="A4574" s="25">
        <v>43272</v>
      </c>
      <c r="B4574" s="1">
        <v>3.264617446947029</v>
      </c>
      <c r="C4574" s="1">
        <v>0.43184469431233058</v>
      </c>
      <c r="D4574" s="1">
        <v>0.78764966694571314</v>
      </c>
      <c r="E4574" s="1">
        <v>2.366686427233117</v>
      </c>
      <c r="F4574" s="1">
        <v>25.056392585077401</v>
      </c>
      <c r="G4574" s="1">
        <v>19.00778093924739</v>
      </c>
      <c r="H4574" s="1">
        <v>1.25657978255947</v>
      </c>
      <c r="I4574" s="1">
        <v>13.397725748543911</v>
      </c>
      <c r="J4574" s="1">
        <v>0.89962714599992222</v>
      </c>
      <c r="K4574" s="1">
        <v>26.388866167496221</v>
      </c>
      <c r="L4574" s="1">
        <v>28.39245400867669</v>
      </c>
      <c r="M4574" s="1">
        <v>4.386756473691758E-2</v>
      </c>
      <c r="N4574" s="1">
        <v>2.3478816163991421</v>
      </c>
      <c r="O4574" s="1"/>
      <c r="P4574" s="1">
        <v>7.2632865758935461</v>
      </c>
      <c r="Q4574" s="1">
        <v>9.0359629958904488</v>
      </c>
      <c r="R4574" s="1">
        <v>1.0633214534458491</v>
      </c>
      <c r="S4574" s="1">
        <v>0.37229378322793061</v>
      </c>
      <c r="T4574" s="1">
        <v>4.1390962787950638</v>
      </c>
    </row>
    <row r="4575" spans="1:20" x14ac:dyDescent="0.3">
      <c r="A4575" s="25">
        <v>43273</v>
      </c>
      <c r="B4575" s="1">
        <v>3.296758874119698</v>
      </c>
      <c r="C4575" s="1">
        <v>0.42949677319719531</v>
      </c>
      <c r="D4575" s="1">
        <v>0.79843374997312644</v>
      </c>
      <c r="E4575" s="1">
        <v>2.3669237041180811</v>
      </c>
      <c r="F4575" s="1">
        <v>25.476033334718771</v>
      </c>
      <c r="G4575" s="1">
        <v>19.090058643793149</v>
      </c>
      <c r="H4575" s="1">
        <v>1.2574357328518999</v>
      </c>
      <c r="I4575" s="1">
        <v>13.398356827591231</v>
      </c>
      <c r="J4575" s="1">
        <v>0.90780182034444201</v>
      </c>
      <c r="K4575" s="1">
        <v>26.537445099280621</v>
      </c>
      <c r="L4575" s="1">
        <v>28.744504426844301</v>
      </c>
      <c r="M4575" s="1">
        <v>4.4459569909527638E-2</v>
      </c>
      <c r="N4575" s="1">
        <v>2.357862429734872</v>
      </c>
      <c r="O4575" s="1"/>
      <c r="P4575" s="1">
        <v>7.2906536894758256</v>
      </c>
      <c r="Q4575" s="1">
        <v>8.9523339506096296</v>
      </c>
      <c r="R4575" s="1">
        <v>1.0635406033689581</v>
      </c>
      <c r="S4575" s="1">
        <v>0.37229378322793061</v>
      </c>
      <c r="T4575" s="1">
        <v>4.1725132900177462</v>
      </c>
    </row>
    <row r="4576" spans="1:20" x14ac:dyDescent="0.3">
      <c r="A4576" s="25">
        <v>43276</v>
      </c>
      <c r="B4576" s="1">
        <v>3.353472675900286</v>
      </c>
      <c r="C4576" s="1">
        <v>0.43729120696290119</v>
      </c>
      <c r="D4576" s="1">
        <v>0.81244887175669289</v>
      </c>
      <c r="E4576" s="1">
        <v>2.3825820438859382</v>
      </c>
      <c r="F4576" s="1">
        <v>25.0215857079994</v>
      </c>
      <c r="G4576" s="1">
        <v>19.089756061850149</v>
      </c>
      <c r="H4576" s="1">
        <v>1.2439487604639321</v>
      </c>
      <c r="I4576" s="1">
        <v>13.45378015610374</v>
      </c>
      <c r="J4576" s="1">
        <v>0.92228273751525636</v>
      </c>
      <c r="K4576" s="1">
        <v>26.882039179856669</v>
      </c>
      <c r="L4576" s="1">
        <v>28.806282237519721</v>
      </c>
      <c r="M4576" s="1">
        <v>4.4989295505246163E-2</v>
      </c>
      <c r="N4576" s="1">
        <v>2.4159231162875239</v>
      </c>
      <c r="O4576" s="1"/>
      <c r="P4576" s="1">
        <v>7.3040916790275237</v>
      </c>
      <c r="Q4576" s="1">
        <v>8.9665406591709989</v>
      </c>
      <c r="R4576" s="1">
        <v>1.067581440100053</v>
      </c>
      <c r="S4576" s="1">
        <v>0.37229378322793061</v>
      </c>
      <c r="T4576" s="1">
        <v>4.1909610159480479</v>
      </c>
    </row>
    <row r="4577" spans="1:20" x14ac:dyDescent="0.3">
      <c r="A4577" s="25">
        <v>43277</v>
      </c>
      <c r="B4577" s="1">
        <v>3.3406228145862928</v>
      </c>
      <c r="C4577" s="1">
        <v>0.43363099543587291</v>
      </c>
      <c r="D4577" s="1">
        <v>0.86424642503080773</v>
      </c>
      <c r="E4577" s="1">
        <v>2.4006223286703512</v>
      </c>
      <c r="F4577" s="1">
        <v>25.481318431195909</v>
      </c>
      <c r="G4577" s="1">
        <v>18.91048781421361</v>
      </c>
      <c r="H4577" s="1">
        <v>1.235333889682781</v>
      </c>
      <c r="I4577" s="1">
        <v>13.52419579549008</v>
      </c>
      <c r="J4577" s="1">
        <v>0.94383044561634155</v>
      </c>
      <c r="K4577" s="1">
        <v>27.120859438098929</v>
      </c>
      <c r="L4577" s="1">
        <v>28.75323528834517</v>
      </c>
      <c r="M4577" s="1">
        <v>4.4109093094355477E-2</v>
      </c>
      <c r="N4577" s="1">
        <v>2.451300421284389</v>
      </c>
      <c r="O4577" s="1"/>
      <c r="P4577" s="1">
        <v>7.3189504010415867</v>
      </c>
      <c r="Q4577" s="1">
        <v>8.7831540921253257</v>
      </c>
      <c r="R4577" s="1">
        <v>1.104669266327629</v>
      </c>
      <c r="S4577" s="1">
        <v>0.37229378322793061</v>
      </c>
      <c r="T4577" s="1">
        <v>4.2176367395156786</v>
      </c>
    </row>
    <row r="4578" spans="1:20" x14ac:dyDescent="0.3">
      <c r="A4578" s="25">
        <v>43278</v>
      </c>
      <c r="B4578" s="1">
        <v>3.2602375221401632</v>
      </c>
      <c r="C4578" s="1">
        <v>0.42480928208647861</v>
      </c>
      <c r="D4578" s="1">
        <v>0.84229538084129174</v>
      </c>
      <c r="E4578" s="1">
        <v>2.3209556846832031</v>
      </c>
      <c r="F4578" s="1">
        <v>25.40761159594777</v>
      </c>
      <c r="G4578" s="1">
        <v>18.713638807669358</v>
      </c>
      <c r="H4578" s="1">
        <v>1.213867375168971</v>
      </c>
      <c r="I4578" s="1">
        <v>13.651926333222001</v>
      </c>
      <c r="J4578" s="1">
        <v>0.90928738696130695</v>
      </c>
      <c r="K4578" s="1">
        <v>26.64626344077594</v>
      </c>
      <c r="L4578" s="1">
        <v>28.24745172399226</v>
      </c>
      <c r="M4578" s="1">
        <v>4.418274264821824E-2</v>
      </c>
      <c r="N4578" s="1">
        <v>2.4793252856013379</v>
      </c>
      <c r="O4578" s="1"/>
      <c r="P4578" s="1">
        <v>7.2545389553688597</v>
      </c>
      <c r="Q4578" s="1">
        <v>8.6680569533458538</v>
      </c>
      <c r="R4578" s="1">
        <v>1.085050821599312</v>
      </c>
      <c r="S4578" s="1">
        <v>0.37229378322793061</v>
      </c>
      <c r="T4578" s="1">
        <v>4.170644418192583</v>
      </c>
    </row>
    <row r="4579" spans="1:20" x14ac:dyDescent="0.3">
      <c r="A4579" s="25">
        <v>43279</v>
      </c>
      <c r="B4579" s="1">
        <v>3.313689479180689</v>
      </c>
      <c r="C4579" s="1">
        <v>0.43216189020550122</v>
      </c>
      <c r="D4579" s="1">
        <v>0.84100850781987446</v>
      </c>
      <c r="E4579" s="1">
        <v>2.3531905892002771</v>
      </c>
      <c r="F4579" s="1">
        <v>25.905326926314011</v>
      </c>
      <c r="G4579" s="1">
        <v>18.674463399030099</v>
      </c>
      <c r="H4579" s="1">
        <v>1.2338870225567411</v>
      </c>
      <c r="I4579" s="1">
        <v>13.504241372233929</v>
      </c>
      <c r="J4579" s="1">
        <v>0.93153845912216959</v>
      </c>
      <c r="K4579" s="1">
        <v>27.218050729342199</v>
      </c>
      <c r="L4579" s="1">
        <v>29.181701387552561</v>
      </c>
      <c r="M4579" s="1">
        <v>4.4279086207257998E-2</v>
      </c>
      <c r="N4579" s="1">
        <v>2.490469376821606</v>
      </c>
      <c r="O4579" s="1"/>
      <c r="P4579" s="1">
        <v>7.4801499770716564</v>
      </c>
      <c r="Q4579" s="1">
        <v>8.705902520038963</v>
      </c>
      <c r="R4579" s="1">
        <v>1.1080830226683751</v>
      </c>
      <c r="S4579" s="1">
        <v>0.37229378322793061</v>
      </c>
      <c r="T4579" s="1">
        <v>4.2390153573538356</v>
      </c>
    </row>
    <row r="4580" spans="1:20" x14ac:dyDescent="0.3">
      <c r="A4580" s="25">
        <v>43280</v>
      </c>
      <c r="B4580" s="1">
        <v>3.3009276881795011</v>
      </c>
      <c r="C4580" s="1">
        <v>0.43924696223332499</v>
      </c>
      <c r="D4580" s="1">
        <v>0.84664247760681077</v>
      </c>
      <c r="E4580" s="1">
        <v>2.4141849047405102</v>
      </c>
      <c r="F4580" s="1">
        <v>26.159833130902019</v>
      </c>
      <c r="G4580" s="1">
        <v>18.767938791763559</v>
      </c>
      <c r="H4580" s="1">
        <v>1.2343809417218761</v>
      </c>
      <c r="I4580" s="1">
        <v>13.65619942592093</v>
      </c>
      <c r="J4580" s="1">
        <v>0.95121839345322123</v>
      </c>
      <c r="K4580" s="1">
        <v>27.41078706805628</v>
      </c>
      <c r="L4580" s="1">
        <v>29.70868763058434</v>
      </c>
      <c r="M4580" s="1">
        <v>4.5212185415603838E-2</v>
      </c>
      <c r="N4580" s="1">
        <v>2.5567183097754889</v>
      </c>
      <c r="O4580" s="1"/>
      <c r="P4580" s="1">
        <v>7.4364928416911171</v>
      </c>
      <c r="Q4580" s="1">
        <v>8.9857545831049475</v>
      </c>
      <c r="R4580" s="1">
        <v>1.102940557701608</v>
      </c>
      <c r="S4580" s="1">
        <v>0.37229378322793061</v>
      </c>
      <c r="T4580" s="1">
        <v>4.2978452451270197</v>
      </c>
    </row>
    <row r="4581" spans="1:20" x14ac:dyDescent="0.3">
      <c r="A4581" s="25">
        <v>43283</v>
      </c>
      <c r="B4581" s="1">
        <v>3.3730073072801132</v>
      </c>
      <c r="C4581" s="1">
        <v>0.4344002963569531</v>
      </c>
      <c r="D4581" s="1">
        <v>0.84289152006868395</v>
      </c>
      <c r="E4581" s="1">
        <v>2.3990230202810041</v>
      </c>
      <c r="F4581" s="1">
        <v>25.769365745504309</v>
      </c>
      <c r="G4581" s="1">
        <v>19.178021238538271</v>
      </c>
      <c r="H4581" s="1">
        <v>1.2778919931138859</v>
      </c>
      <c r="I4581" s="1">
        <v>13.574410447145089</v>
      </c>
      <c r="J4581" s="1">
        <v>0.9271151600337264</v>
      </c>
      <c r="K4581" s="1">
        <v>27.542135692088291</v>
      </c>
      <c r="L4581" s="1">
        <v>29.740512403046122</v>
      </c>
      <c r="M4581" s="1">
        <v>4.4851318028730353E-2</v>
      </c>
      <c r="N4581" s="1">
        <v>2.5857081197530332</v>
      </c>
      <c r="O4581" s="1"/>
      <c r="P4581" s="1">
        <v>7.4186861882076878</v>
      </c>
      <c r="Q4581" s="1">
        <v>8.9666030817430507</v>
      </c>
      <c r="R4581" s="1">
        <v>1.098656156659684</v>
      </c>
      <c r="S4581" s="1">
        <v>0.37229378322793061</v>
      </c>
      <c r="T4581" s="1">
        <v>4.3024063792085316</v>
      </c>
    </row>
    <row r="4582" spans="1:20" x14ac:dyDescent="0.3">
      <c r="A4582" s="25">
        <v>43284</v>
      </c>
      <c r="B4582" s="1">
        <v>3.40456634810654</v>
      </c>
      <c r="C4582" s="1">
        <v>0.4499346020834098</v>
      </c>
      <c r="D4582" s="1">
        <v>0.8495740108826465</v>
      </c>
      <c r="E4582" s="1">
        <v>2.441972288721896</v>
      </c>
      <c r="F4582" s="1">
        <v>25.52074933231188</v>
      </c>
      <c r="G4582" s="1">
        <v>19.174137232971489</v>
      </c>
      <c r="H4582" s="1">
        <v>1.3691654568218341</v>
      </c>
      <c r="I4582" s="1">
        <v>13.620511769190241</v>
      </c>
      <c r="J4582" s="1">
        <v>0.93177463422409079</v>
      </c>
      <c r="K4582" s="1">
        <v>27.974916419936651</v>
      </c>
      <c r="L4582" s="1">
        <v>30.584556994274781</v>
      </c>
      <c r="M4582" s="1">
        <v>4.4930721030992743E-2</v>
      </c>
      <c r="N4582" s="1">
        <v>2.5885020306431148</v>
      </c>
      <c r="O4582" s="1"/>
      <c r="P4582" s="1">
        <v>7.7121440494215996</v>
      </c>
      <c r="Q4582" s="1">
        <v>9.0280146022417629</v>
      </c>
      <c r="R4582" s="1">
        <v>1.1132130678357459</v>
      </c>
      <c r="S4582" s="1">
        <v>0.37229378322793061</v>
      </c>
      <c r="T4582" s="1">
        <v>4.3513148257531267</v>
      </c>
    </row>
    <row r="4583" spans="1:20" x14ac:dyDescent="0.3">
      <c r="A4583" s="25">
        <v>43285</v>
      </c>
      <c r="B4583" s="1">
        <v>3.5632853679769929</v>
      </c>
      <c r="C4583" s="1">
        <v>0.45878014099745967</v>
      </c>
      <c r="D4583" s="1">
        <v>0.86700596638488026</v>
      </c>
      <c r="E4583" s="1">
        <v>2.4477869757682278</v>
      </c>
      <c r="F4583" s="1">
        <v>25.653567940798592</v>
      </c>
      <c r="G4583" s="1">
        <v>19.339364277934671</v>
      </c>
      <c r="H4583" s="1">
        <v>1.355564812361614</v>
      </c>
      <c r="I4583" s="1">
        <v>13.731453557523469</v>
      </c>
      <c r="J4583" s="1">
        <v>0.93683494998239958</v>
      </c>
      <c r="K4583" s="1">
        <v>28.17669294798435</v>
      </c>
      <c r="L4583" s="1">
        <v>31.124145857571609</v>
      </c>
      <c r="M4583" s="1">
        <v>4.5123722709808273E-2</v>
      </c>
      <c r="N4583" s="1">
        <v>2.682601006644092</v>
      </c>
      <c r="O4583" s="1"/>
      <c r="P4583" s="1">
        <v>7.8712810160796707</v>
      </c>
      <c r="Q4583" s="1">
        <v>9.1719296940763346</v>
      </c>
      <c r="R4583" s="1">
        <v>1.1246456388870061</v>
      </c>
      <c r="S4583" s="1">
        <v>0.37229378322793061</v>
      </c>
      <c r="T4583" s="1">
        <v>4.4148328411104796</v>
      </c>
    </row>
    <row r="4584" spans="1:20" x14ac:dyDescent="0.3">
      <c r="A4584" s="25">
        <v>43286</v>
      </c>
      <c r="B4584" s="1">
        <v>3.4953025739371069</v>
      </c>
      <c r="C4584" s="1">
        <v>0.45890175091877039</v>
      </c>
      <c r="D4584" s="1">
        <v>0.86519802479560382</v>
      </c>
      <c r="E4584" s="1">
        <v>2.4212865063205999</v>
      </c>
      <c r="F4584" s="1">
        <v>26.485422178533231</v>
      </c>
      <c r="G4584" s="1">
        <v>19.632723555852429</v>
      </c>
      <c r="H4584" s="1">
        <v>1.3572647029479059</v>
      </c>
      <c r="I4584" s="1">
        <v>13.896970460659739</v>
      </c>
      <c r="J4584" s="1">
        <v>0.93277577365297804</v>
      </c>
      <c r="K4584" s="1">
        <v>28.123370176566951</v>
      </c>
      <c r="L4584" s="1">
        <v>30.887594801332309</v>
      </c>
      <c r="M4584" s="1">
        <v>4.4802845454867762E-2</v>
      </c>
      <c r="N4584" s="1">
        <v>2.6194243566257742</v>
      </c>
      <c r="O4584" s="1"/>
      <c r="P4584" s="1">
        <v>7.1813994208482912</v>
      </c>
      <c r="Q4584" s="1">
        <v>9.1544152505958536</v>
      </c>
      <c r="R4584" s="1">
        <v>1.1187848425943989</v>
      </c>
      <c r="S4584" s="1">
        <v>0.37229378322793061</v>
      </c>
      <c r="T4584" s="1">
        <v>4.4036066154755131</v>
      </c>
    </row>
    <row r="4585" spans="1:20" x14ac:dyDescent="0.3">
      <c r="A4585" s="25">
        <v>43287</v>
      </c>
      <c r="B4585" s="1">
        <v>3.4973857507384158</v>
      </c>
      <c r="C4585" s="1">
        <v>0.46208301843468408</v>
      </c>
      <c r="D4585" s="1">
        <v>0.86842535071346716</v>
      </c>
      <c r="E4585" s="1">
        <v>2.4098087912076589</v>
      </c>
      <c r="F4585" s="1">
        <v>26.848705819434009</v>
      </c>
      <c r="G4585" s="1">
        <v>19.507700170213791</v>
      </c>
      <c r="H4585" s="1">
        <v>1.4338029042295519</v>
      </c>
      <c r="I4585" s="1">
        <v>13.78691743061554</v>
      </c>
      <c r="J4585" s="1">
        <v>0.93257959460122963</v>
      </c>
      <c r="K4585" s="1">
        <v>28.497567342400199</v>
      </c>
      <c r="L4585" s="1">
        <v>31.025457501198499</v>
      </c>
      <c r="M4585" s="1">
        <v>4.4927235793703148E-2</v>
      </c>
      <c r="N4585" s="1">
        <v>2.6388061168561889</v>
      </c>
      <c r="O4585" s="1"/>
      <c r="P4585" s="1">
        <v>7.1692245989522538</v>
      </c>
      <c r="Q4585" s="1">
        <v>9.361233104941423</v>
      </c>
      <c r="R4585" s="1">
        <v>1.149892199672425</v>
      </c>
      <c r="S4585" s="1">
        <v>0.37229378322793061</v>
      </c>
      <c r="T4585" s="1">
        <v>4.4306196101595061</v>
      </c>
    </row>
    <row r="4586" spans="1:20" x14ac:dyDescent="0.3">
      <c r="A4586" s="25">
        <v>43291</v>
      </c>
      <c r="B4586" s="1">
        <v>3.48728280892874</v>
      </c>
      <c r="C4586" s="1">
        <v>0.46009880719842272</v>
      </c>
      <c r="D4586" s="1">
        <v>0.86687517942867798</v>
      </c>
      <c r="E4586" s="1">
        <v>2.400023088616873</v>
      </c>
      <c r="F4586" s="1">
        <v>26.426947238788941</v>
      </c>
      <c r="G4586" s="1">
        <v>19.752207678924261</v>
      </c>
      <c r="H4586" s="1">
        <v>1.4261824214361221</v>
      </c>
      <c r="I4586" s="1">
        <v>13.33889959830784</v>
      </c>
      <c r="J4586" s="1">
        <v>0.95223664042141598</v>
      </c>
      <c r="K4586" s="1">
        <v>29.065775977920872</v>
      </c>
      <c r="L4586" s="1">
        <v>30.8647199250094</v>
      </c>
      <c r="M4586" s="1">
        <v>4.4838659722730358E-2</v>
      </c>
      <c r="N4586" s="1">
        <v>2.631672794816712</v>
      </c>
      <c r="O4586" s="1"/>
      <c r="P4586" s="1">
        <v>7.2710268459321341</v>
      </c>
      <c r="Q4586" s="1">
        <v>9.205050602358968</v>
      </c>
      <c r="R4586" s="1">
        <v>1.145316867262143</v>
      </c>
      <c r="S4586" s="1">
        <v>0.37229378322793061</v>
      </c>
      <c r="T4586" s="1">
        <v>4.4218771411695474</v>
      </c>
    </row>
    <row r="4587" spans="1:20" x14ac:dyDescent="0.3">
      <c r="A4587" s="25">
        <v>43292</v>
      </c>
      <c r="B4587" s="1">
        <v>3.482812772296775</v>
      </c>
      <c r="C4587" s="1">
        <v>0.45799396087750538</v>
      </c>
      <c r="D4587" s="1">
        <v>0.86784293100422316</v>
      </c>
      <c r="E4587" s="1">
        <v>2.3742115290761379</v>
      </c>
      <c r="F4587" s="1">
        <v>25.9972041258861</v>
      </c>
      <c r="G4587" s="1">
        <v>19.409450826661281</v>
      </c>
      <c r="H4587" s="1">
        <v>1.4189755002432369</v>
      </c>
      <c r="I4587" s="1">
        <v>13.623911737413049</v>
      </c>
      <c r="J4587" s="1">
        <v>0.94181529537252462</v>
      </c>
      <c r="K4587" s="1">
        <v>29.005913756862888</v>
      </c>
      <c r="L4587" s="1">
        <v>30.960195998871381</v>
      </c>
      <c r="M4587" s="1">
        <v>4.4603989940766607E-2</v>
      </c>
      <c r="N4587" s="1">
        <v>2.6053671032950971</v>
      </c>
      <c r="O4587" s="1"/>
      <c r="P4587" s="1">
        <v>7.0565106711608898</v>
      </c>
      <c r="Q4587" s="1">
        <v>9.1548865061817821</v>
      </c>
      <c r="R4587" s="1">
        <v>1.1485124585852109</v>
      </c>
      <c r="S4587" s="1">
        <v>0.37229378322793061</v>
      </c>
      <c r="T4587" s="1">
        <v>4.3944802126403086</v>
      </c>
    </row>
    <row r="4588" spans="1:20" x14ac:dyDescent="0.3">
      <c r="A4588" s="25">
        <v>43293</v>
      </c>
      <c r="B4588" s="1">
        <v>3.4817138385867592</v>
      </c>
      <c r="C4588" s="1">
        <v>0.47230856300298729</v>
      </c>
      <c r="D4588" s="1">
        <v>0.883137690137767</v>
      </c>
      <c r="E4588" s="1">
        <v>2.4289401529797949</v>
      </c>
      <c r="F4588" s="1">
        <v>26.950421044386921</v>
      </c>
      <c r="G4588" s="1">
        <v>19.703086091739699</v>
      </c>
      <c r="H4588" s="1">
        <v>1.4210461419605109</v>
      </c>
      <c r="I4588" s="1">
        <v>13.523452744988781</v>
      </c>
      <c r="J4588" s="1">
        <v>0.97026091659174418</v>
      </c>
      <c r="K4588" s="1">
        <v>29.495347711567511</v>
      </c>
      <c r="L4588" s="1">
        <v>31.70215080330394</v>
      </c>
      <c r="M4588" s="1">
        <v>4.4718418101942492E-2</v>
      </c>
      <c r="N4588" s="1">
        <v>2.6599519713632032</v>
      </c>
      <c r="O4588" s="1"/>
      <c r="P4588" s="1">
        <v>7.1155134741157857</v>
      </c>
      <c r="Q4588" s="1">
        <v>9.1797119154299143</v>
      </c>
      <c r="R4588" s="1">
        <v>1.1308264434998321</v>
      </c>
      <c r="S4588" s="1">
        <v>0.37229378322793061</v>
      </c>
      <c r="T4588" s="1">
        <v>4.4805806261075274</v>
      </c>
    </row>
    <row r="4589" spans="1:20" x14ac:dyDescent="0.3">
      <c r="A4589" s="25">
        <v>43294</v>
      </c>
      <c r="B4589" s="1">
        <v>3.4937434269422458</v>
      </c>
      <c r="C4589" s="1">
        <v>0.4770006137559365</v>
      </c>
      <c r="D4589" s="1">
        <v>0.90574934380363836</v>
      </c>
      <c r="E4589" s="1">
        <v>2.500845062538378</v>
      </c>
      <c r="F4589" s="1">
        <v>26.865412384469099</v>
      </c>
      <c r="G4589" s="1">
        <v>19.76142087012429</v>
      </c>
      <c r="H4589" s="1">
        <v>1.443782429539372</v>
      </c>
      <c r="I4589" s="1">
        <v>13.55212204657397</v>
      </c>
      <c r="J4589" s="1">
        <v>0.97913032887658802</v>
      </c>
      <c r="K4589" s="1">
        <v>30.246175918992328</v>
      </c>
      <c r="L4589" s="1">
        <v>32.408965871275477</v>
      </c>
      <c r="M4589" s="1">
        <v>4.4857855821248148E-2</v>
      </c>
      <c r="N4589" s="1">
        <v>2.6501872896380689</v>
      </c>
      <c r="O4589" s="1"/>
      <c r="P4589" s="1">
        <v>6.950922064271583</v>
      </c>
      <c r="Q4589" s="1">
        <v>9.1998897569111069</v>
      </c>
      <c r="R4589" s="1">
        <v>1.126472595925746</v>
      </c>
      <c r="S4589" s="1">
        <v>0.37229378322793061</v>
      </c>
      <c r="T4589" s="1">
        <v>4.5241795629061103</v>
      </c>
    </row>
    <row r="4590" spans="1:20" x14ac:dyDescent="0.3">
      <c r="A4590" s="25">
        <v>43297</v>
      </c>
      <c r="B4590" s="1">
        <v>3.5061244349897369</v>
      </c>
      <c r="C4590" s="1">
        <v>0.47636745878356029</v>
      </c>
      <c r="D4590" s="1">
        <v>0.88705301796892322</v>
      </c>
      <c r="E4590" s="1">
        <v>2.489578565663336</v>
      </c>
      <c r="F4590" s="1">
        <v>26.760761462046968</v>
      </c>
      <c r="G4590" s="1">
        <v>20.173151680023949</v>
      </c>
      <c r="H4590" s="1">
        <v>1.447233081456164</v>
      </c>
      <c r="I4590" s="1">
        <v>13.58751897255083</v>
      </c>
      <c r="J4590" s="1">
        <v>0.98777978685796597</v>
      </c>
      <c r="K4590" s="1">
        <v>30.429872286454579</v>
      </c>
      <c r="L4590" s="1">
        <v>32.369113063497913</v>
      </c>
      <c r="M4590" s="1">
        <v>4.4988883235051957E-2</v>
      </c>
      <c r="N4590" s="1">
        <v>2.6184278464116968</v>
      </c>
      <c r="O4590" s="1"/>
      <c r="P4590" s="1">
        <v>7.066747969606971</v>
      </c>
      <c r="Q4590" s="1">
        <v>9.2580947277782393</v>
      </c>
      <c r="R4590" s="1">
        <v>1.139373135229381</v>
      </c>
      <c r="S4590" s="1">
        <v>0.37229378322793061</v>
      </c>
      <c r="T4590" s="1">
        <v>4.527619019492052</v>
      </c>
    </row>
    <row r="4591" spans="1:20" x14ac:dyDescent="0.3">
      <c r="A4591" s="25">
        <v>43298</v>
      </c>
      <c r="B4591" s="1">
        <v>3.5309630462675829</v>
      </c>
      <c r="C4591" s="1">
        <v>0.477620280958719</v>
      </c>
      <c r="D4591" s="1">
        <v>0.90277605046285658</v>
      </c>
      <c r="E4591" s="1">
        <v>2.556458470467958</v>
      </c>
      <c r="F4591" s="1">
        <v>27.218739106889391</v>
      </c>
      <c r="G4591" s="1">
        <v>20.537366922463249</v>
      </c>
      <c r="H4591" s="1">
        <v>1.450677209638201</v>
      </c>
      <c r="I4591" s="1">
        <v>13.541600956189731</v>
      </c>
      <c r="J4591" s="1">
        <v>0.99992935614791401</v>
      </c>
      <c r="K4591" s="1">
        <v>30.941728934036739</v>
      </c>
      <c r="L4591" s="1">
        <v>33.196313231564957</v>
      </c>
      <c r="M4591" s="1">
        <v>4.5755224892520902E-2</v>
      </c>
      <c r="N4591" s="1">
        <v>2.6764583629889942</v>
      </c>
      <c r="O4591" s="1"/>
      <c r="P4591" s="1">
        <v>7.3096835728393836</v>
      </c>
      <c r="Q4591" s="1">
        <v>9.533968910993897</v>
      </c>
      <c r="R4591" s="1">
        <v>1.158042455526489</v>
      </c>
      <c r="S4591" s="1">
        <v>0.37229378322793061</v>
      </c>
      <c r="T4591" s="1">
        <v>4.61490253987008</v>
      </c>
    </row>
    <row r="4592" spans="1:20" x14ac:dyDescent="0.3">
      <c r="A4592" s="25">
        <v>43299</v>
      </c>
      <c r="B4592" s="1">
        <v>3.538699909289734</v>
      </c>
      <c r="C4592" s="1">
        <v>0.4709792227529967</v>
      </c>
      <c r="D4592" s="1">
        <v>0.89920821616380997</v>
      </c>
      <c r="E4592" s="1">
        <v>2.5212732776493949</v>
      </c>
      <c r="F4592" s="1">
        <v>27.540988684182999</v>
      </c>
      <c r="G4592" s="1">
        <v>20.16674825548866</v>
      </c>
      <c r="H4592" s="1">
        <v>1.3962336256186521</v>
      </c>
      <c r="I4592" s="1">
        <v>13.434673774782169</v>
      </c>
      <c r="J4592" s="1">
        <v>0.99401059194163399</v>
      </c>
      <c r="K4592" s="1">
        <v>30.350637317227331</v>
      </c>
      <c r="L4592" s="1">
        <v>32.674939353653173</v>
      </c>
      <c r="M4592" s="1">
        <v>4.4793443854093139E-2</v>
      </c>
      <c r="N4592" s="1">
        <v>2.6522358088694151</v>
      </c>
      <c r="O4592" s="1"/>
      <c r="P4592" s="1">
        <v>7.311952025967031</v>
      </c>
      <c r="Q4592" s="1">
        <v>9.2910650129923198</v>
      </c>
      <c r="R4592" s="1">
        <v>1.148669720471104</v>
      </c>
      <c r="S4592" s="1">
        <v>0.37229378322793061</v>
      </c>
      <c r="T4592" s="1">
        <v>4.5695593620791746</v>
      </c>
    </row>
    <row r="4593" spans="1:20" x14ac:dyDescent="0.3">
      <c r="A4593" s="25">
        <v>43300</v>
      </c>
      <c r="B4593" s="1">
        <v>3.5712714972860931</v>
      </c>
      <c r="C4593" s="1">
        <v>0.48232915697721362</v>
      </c>
      <c r="D4593" s="1">
        <v>0.89712587325336579</v>
      </c>
      <c r="E4593" s="1">
        <v>2.546559381276718</v>
      </c>
      <c r="F4593" s="1">
        <v>26.555653200966471</v>
      </c>
      <c r="G4593" s="1">
        <v>20.279460579356421</v>
      </c>
      <c r="H4593" s="1">
        <v>1.467981378054477</v>
      </c>
      <c r="I4593" s="1">
        <v>13.448932552597631</v>
      </c>
      <c r="J4593" s="1">
        <v>0.99998492004878758</v>
      </c>
      <c r="K4593" s="1">
        <v>30.399340153382852</v>
      </c>
      <c r="L4593" s="1">
        <v>32.981574964398973</v>
      </c>
      <c r="M4593" s="1">
        <v>4.5013434551807369E-2</v>
      </c>
      <c r="N4593" s="1">
        <v>2.6785526206957782</v>
      </c>
      <c r="O4593" s="1"/>
      <c r="P4593" s="1">
        <v>7.3198152361901609</v>
      </c>
      <c r="Q4593" s="1">
        <v>9.4039011036070743</v>
      </c>
      <c r="R4593" s="1">
        <v>1.1738774249554369</v>
      </c>
      <c r="S4593" s="1">
        <v>0.37229378322793061</v>
      </c>
      <c r="T4593" s="1">
        <v>4.5768954518606284</v>
      </c>
    </row>
    <row r="4594" spans="1:20" x14ac:dyDescent="0.3">
      <c r="A4594" s="25">
        <v>43301</v>
      </c>
      <c r="B4594" s="1">
        <v>3.6329350683332029</v>
      </c>
      <c r="C4594" s="1">
        <v>0.49557183254243359</v>
      </c>
      <c r="D4594" s="1">
        <v>0.90794581924136197</v>
      </c>
      <c r="E4594" s="1">
        <v>2.5907318435047619</v>
      </c>
      <c r="F4594" s="1">
        <v>26.353361689448569</v>
      </c>
      <c r="G4594" s="1">
        <v>20.19710841369206</v>
      </c>
      <c r="H4594" s="1">
        <v>1.49800396224489</v>
      </c>
      <c r="I4594" s="1">
        <v>13.00871396292526</v>
      </c>
      <c r="J4594" s="1">
        <v>1.029865842333983</v>
      </c>
      <c r="K4594" s="1">
        <v>30.808161377902909</v>
      </c>
      <c r="L4594" s="1">
        <v>34.14041113848409</v>
      </c>
      <c r="M4594" s="1">
        <v>4.4732020619095689E-2</v>
      </c>
      <c r="N4594" s="1">
        <v>2.760640981477283</v>
      </c>
      <c r="O4594" s="1"/>
      <c r="P4594" s="1">
        <v>7.2262251565505551</v>
      </c>
      <c r="Q4594" s="1">
        <v>9.4231023614610816</v>
      </c>
      <c r="R4594" s="1">
        <v>1.176321217967544</v>
      </c>
      <c r="S4594" s="1">
        <v>0.37229378322793061</v>
      </c>
      <c r="T4594" s="1">
        <v>4.6409503839338706</v>
      </c>
    </row>
    <row r="4595" spans="1:20" x14ac:dyDescent="0.3">
      <c r="A4595" s="25">
        <v>43304</v>
      </c>
      <c r="B4595" s="1">
        <v>3.5876303569217289</v>
      </c>
      <c r="C4595" s="1">
        <v>0.48217518559635902</v>
      </c>
      <c r="D4595" s="1">
        <v>0.89285048911462461</v>
      </c>
      <c r="E4595" s="1">
        <v>2.5346425415284801</v>
      </c>
      <c r="F4595" s="1">
        <v>26.764252319414791</v>
      </c>
      <c r="G4595" s="1">
        <v>20.032730401327349</v>
      </c>
      <c r="H4595" s="1">
        <v>1.4618500941623651</v>
      </c>
      <c r="I4595" s="1">
        <v>13.24611393903241</v>
      </c>
      <c r="J4595" s="1">
        <v>1.0309028787859089</v>
      </c>
      <c r="K4595" s="1">
        <v>30.386340223898181</v>
      </c>
      <c r="L4595" s="1">
        <v>33.653472050763803</v>
      </c>
      <c r="M4595" s="1">
        <v>4.3551799558103253E-2</v>
      </c>
      <c r="N4595" s="1">
        <v>2.743691568862634</v>
      </c>
      <c r="O4595" s="1"/>
      <c r="P4595" s="1">
        <v>7.2127079094909927</v>
      </c>
      <c r="Q4595" s="1">
        <v>9.3948335287363474</v>
      </c>
      <c r="R4595" s="1">
        <v>1.152124099293381</v>
      </c>
      <c r="S4595" s="1">
        <v>0.37229378322793061</v>
      </c>
      <c r="T4595" s="1">
        <v>4.606976963969311</v>
      </c>
    </row>
    <row r="4596" spans="1:20" x14ac:dyDescent="0.3">
      <c r="A4596" s="25">
        <v>43305</v>
      </c>
      <c r="B4596" s="1">
        <v>3.6522596325165129</v>
      </c>
      <c r="C4596" s="1">
        <v>0.49056414489174383</v>
      </c>
      <c r="D4596" s="1">
        <v>0.91547313102956041</v>
      </c>
      <c r="E4596" s="1">
        <v>2.5722690224308851</v>
      </c>
      <c r="F4596" s="1">
        <v>27.681767656658081</v>
      </c>
      <c r="G4596" s="1">
        <v>20.304880569236438</v>
      </c>
      <c r="H4596" s="1">
        <v>1.466349389230188</v>
      </c>
      <c r="I4596" s="1">
        <v>13.39033510324329</v>
      </c>
      <c r="J4596" s="1">
        <v>1.0412692159756021</v>
      </c>
      <c r="K4596" s="1">
        <v>30.4899264632197</v>
      </c>
      <c r="L4596" s="1">
        <v>33.909660892093392</v>
      </c>
      <c r="M4596" s="1">
        <v>4.390201356450027E-2</v>
      </c>
      <c r="N4596" s="1">
        <v>2.805624668563294</v>
      </c>
      <c r="O4596" s="1"/>
      <c r="P4596" s="1">
        <v>7.2056436799788983</v>
      </c>
      <c r="Q4596" s="1">
        <v>9.6838794585567207</v>
      </c>
      <c r="R4596" s="1">
        <v>1.153346471737356</v>
      </c>
      <c r="S4596" s="1">
        <v>0.37229378322793061</v>
      </c>
      <c r="T4596" s="1">
        <v>4.6754276432368851</v>
      </c>
    </row>
    <row r="4597" spans="1:20" x14ac:dyDescent="0.3">
      <c r="A4597" s="25">
        <v>43306</v>
      </c>
      <c r="B4597" s="1">
        <v>3.72806876661397</v>
      </c>
      <c r="C4597" s="1">
        <v>0.50053279365188696</v>
      </c>
      <c r="D4597" s="1">
        <v>0.90981697674937301</v>
      </c>
      <c r="E4597" s="1">
        <v>2.6135201718680259</v>
      </c>
      <c r="F4597" s="1">
        <v>27.861193782630799</v>
      </c>
      <c r="G4597" s="1">
        <v>20.333812097183159</v>
      </c>
      <c r="H4597" s="1">
        <v>1.4892636399974939</v>
      </c>
      <c r="I4597" s="1">
        <v>13.49947294535187</v>
      </c>
      <c r="J4597" s="1">
        <v>1.037298300435489</v>
      </c>
      <c r="K4597" s="1">
        <v>31.043165687519181</v>
      </c>
      <c r="L4597" s="1">
        <v>34.779921090242567</v>
      </c>
      <c r="M4597" s="1">
        <v>4.413955565645189E-2</v>
      </c>
      <c r="N4597" s="1">
        <v>2.8511255921800842</v>
      </c>
      <c r="O4597" s="1"/>
      <c r="P4597" s="1">
        <v>7.1522748623421428</v>
      </c>
      <c r="Q4597" s="1">
        <v>9.7430322133611771</v>
      </c>
      <c r="R4597" s="1">
        <v>1.1491699602282881</v>
      </c>
      <c r="S4597" s="1">
        <v>0.37229378322793061</v>
      </c>
      <c r="T4597" s="1">
        <v>4.7382191376255447</v>
      </c>
    </row>
    <row r="4598" spans="1:20" x14ac:dyDescent="0.3">
      <c r="A4598" s="25">
        <v>43307</v>
      </c>
      <c r="B4598" s="1">
        <v>3.678764838974109</v>
      </c>
      <c r="C4598" s="1">
        <v>0.48926518208546932</v>
      </c>
      <c r="D4598" s="1">
        <v>0.88978999202145248</v>
      </c>
      <c r="E4598" s="1">
        <v>2.5786491510264762</v>
      </c>
      <c r="F4598" s="1">
        <v>28.242855821692391</v>
      </c>
      <c r="G4598" s="1">
        <v>20.912605585656671</v>
      </c>
      <c r="H4598" s="1">
        <v>1.464631875812805</v>
      </c>
      <c r="I4598" s="1">
        <v>13.45031636632608</v>
      </c>
      <c r="J4598" s="1">
        <v>1.0127936161665001</v>
      </c>
      <c r="K4598" s="1">
        <v>30.478155468572439</v>
      </c>
      <c r="L4598" s="1">
        <v>34.002446618339988</v>
      </c>
      <c r="M4598" s="1">
        <v>4.2975925226162039E-2</v>
      </c>
      <c r="N4598" s="1">
        <v>2.775155143592305</v>
      </c>
      <c r="O4598" s="1"/>
      <c r="P4598" s="1">
        <v>7.0434705805363347</v>
      </c>
      <c r="Q4598" s="1">
        <v>9.6838766134803524</v>
      </c>
      <c r="R4598" s="1">
        <v>1.1530912402075639</v>
      </c>
      <c r="S4598" s="1">
        <v>0.37229378322793061</v>
      </c>
      <c r="T4598" s="1">
        <v>4.690215002953364</v>
      </c>
    </row>
    <row r="4599" spans="1:20" x14ac:dyDescent="0.3">
      <c r="A4599" s="25">
        <v>43308</v>
      </c>
      <c r="B4599" s="1">
        <v>3.6795812380269108</v>
      </c>
      <c r="C4599" s="1">
        <v>0.48916130764823551</v>
      </c>
      <c r="D4599" s="1">
        <v>0.89024998534214372</v>
      </c>
      <c r="E4599" s="1">
        <v>2.5478491656885729</v>
      </c>
      <c r="F4599" s="1">
        <v>28.722338842819951</v>
      </c>
      <c r="G4599" s="1">
        <v>20.843277098222231</v>
      </c>
      <c r="H4599" s="1">
        <v>1.4726392069888641</v>
      </c>
      <c r="I4599" s="1">
        <v>13.60390975679821</v>
      </c>
      <c r="J4599" s="1">
        <v>1.005427646042927</v>
      </c>
      <c r="K4599" s="1">
        <v>30.49946973547814</v>
      </c>
      <c r="L4599" s="1">
        <v>34.311509631349409</v>
      </c>
      <c r="M4599" s="1">
        <v>4.274180606756417E-2</v>
      </c>
      <c r="N4599" s="1">
        <v>2.8220757204375491</v>
      </c>
      <c r="O4599" s="1"/>
      <c r="P4599" s="1">
        <v>6.9827220327336068</v>
      </c>
      <c r="Q4599" s="1">
        <v>9.5654660343450146</v>
      </c>
      <c r="R4599" s="1">
        <v>1.153513003493924</v>
      </c>
      <c r="S4599" s="1">
        <v>0.37229378322793061</v>
      </c>
      <c r="T4599" s="1">
        <v>4.7174311872416101</v>
      </c>
    </row>
    <row r="4600" spans="1:20" x14ac:dyDescent="0.3">
      <c r="A4600" s="25">
        <v>43311</v>
      </c>
      <c r="B4600" s="1">
        <v>3.6778101919522208</v>
      </c>
      <c r="C4600" s="1">
        <v>0.48198165717843727</v>
      </c>
      <c r="D4600" s="1">
        <v>0.88884890119036497</v>
      </c>
      <c r="E4600" s="1">
        <v>2.565346447153757</v>
      </c>
      <c r="F4600" s="1">
        <v>29.138471449795581</v>
      </c>
      <c r="G4600" s="1">
        <v>20.634990317941419</v>
      </c>
      <c r="H4600" s="1">
        <v>1.44763333517936</v>
      </c>
      <c r="I4600" s="1">
        <v>13.73374079320771</v>
      </c>
      <c r="J4600" s="1">
        <v>1.0097920349651039</v>
      </c>
      <c r="K4600" s="1">
        <v>30.626434698486818</v>
      </c>
      <c r="L4600" s="1">
        <v>34.689283151621751</v>
      </c>
      <c r="M4600" s="1">
        <v>4.2260782584648722E-2</v>
      </c>
      <c r="N4600" s="1">
        <v>2.8387014146091412</v>
      </c>
      <c r="O4600" s="1"/>
      <c r="P4600" s="1">
        <v>6.9627766543672367</v>
      </c>
      <c r="Q4600" s="1">
        <v>9.5961288801138931</v>
      </c>
      <c r="R4600" s="1">
        <v>1.13812789525108</v>
      </c>
      <c r="S4600" s="1">
        <v>0.37229378322793061</v>
      </c>
      <c r="T4600" s="1">
        <v>4.7416184288245997</v>
      </c>
    </row>
    <row r="4601" spans="1:20" x14ac:dyDescent="0.3">
      <c r="A4601" s="25">
        <v>43312</v>
      </c>
      <c r="B4601" s="1">
        <v>3.7011971257008782</v>
      </c>
      <c r="C4601" s="1">
        <v>0.47358436239660412</v>
      </c>
      <c r="D4601" s="1">
        <v>0.88624700834227221</v>
      </c>
      <c r="E4601" s="1">
        <v>2.5570072557754639</v>
      </c>
      <c r="F4601" s="1">
        <v>29.279645981921469</v>
      </c>
      <c r="G4601" s="1">
        <v>20.372244878185011</v>
      </c>
      <c r="H4601" s="1">
        <v>1.4320545212603559</v>
      </c>
      <c r="I4601" s="1">
        <v>13.79113057110896</v>
      </c>
      <c r="J4601" s="1">
        <v>0.99282925220034401</v>
      </c>
      <c r="K4601" s="1">
        <v>29.760232731919231</v>
      </c>
      <c r="L4601" s="1">
        <v>33.711211067267719</v>
      </c>
      <c r="M4601" s="1">
        <v>4.1829911813523822E-2</v>
      </c>
      <c r="N4601" s="1">
        <v>2.7924187178396682</v>
      </c>
      <c r="O4601" s="1"/>
      <c r="P4601" s="1">
        <v>6.9589471988662792</v>
      </c>
      <c r="Q4601" s="1">
        <v>9.389658285600623</v>
      </c>
      <c r="R4601" s="1">
        <v>1.142599812793238</v>
      </c>
      <c r="S4601" s="1">
        <v>0.37229378322793061</v>
      </c>
      <c r="T4601" s="1">
        <v>4.6792935617247764</v>
      </c>
    </row>
    <row r="4602" spans="1:20" x14ac:dyDescent="0.3">
      <c r="A4602" s="25">
        <v>43313</v>
      </c>
      <c r="B4602" s="1">
        <v>3.732039431602066</v>
      </c>
      <c r="C4602" s="1">
        <v>0.49330269432934248</v>
      </c>
      <c r="D4602" s="1">
        <v>0.89725297663427173</v>
      </c>
      <c r="E4602" s="1">
        <v>2.578308829924544</v>
      </c>
      <c r="F4602" s="1">
        <v>28.42574921352119</v>
      </c>
      <c r="G4602" s="1">
        <v>20.41718984959811</v>
      </c>
      <c r="H4602" s="1">
        <v>1.424927148248734</v>
      </c>
      <c r="I4602" s="1">
        <v>13.61870629718099</v>
      </c>
      <c r="J4602" s="1">
        <v>0.99006517028736718</v>
      </c>
      <c r="K4602" s="1">
        <v>30.060901822817641</v>
      </c>
      <c r="L4602" s="1">
        <v>34.130099548509669</v>
      </c>
      <c r="M4602" s="1">
        <v>4.2371977810131183E-2</v>
      </c>
      <c r="N4602" s="1">
        <v>2.8084342890521969</v>
      </c>
      <c r="O4602" s="1"/>
      <c r="P4602" s="1">
        <v>6.9217534901890776</v>
      </c>
      <c r="Q4602" s="1">
        <v>9.4414538541693176</v>
      </c>
      <c r="R4602" s="1">
        <v>1.1464359132980211</v>
      </c>
      <c r="S4602" s="1">
        <v>0.37229378322793061</v>
      </c>
      <c r="T4602" s="1">
        <v>4.6840903721205231</v>
      </c>
    </row>
    <row r="4603" spans="1:20" x14ac:dyDescent="0.3">
      <c r="A4603" s="25">
        <v>43314</v>
      </c>
      <c r="B4603" s="1">
        <v>3.69513322973128</v>
      </c>
      <c r="C4603" s="1">
        <v>0.48540477902891083</v>
      </c>
      <c r="D4603" s="1">
        <v>0.89720281794753842</v>
      </c>
      <c r="E4603" s="1">
        <v>2.587570116866742</v>
      </c>
      <c r="F4603" s="1">
        <v>28.40497503788286</v>
      </c>
      <c r="G4603" s="1">
        <v>20.31395100444708</v>
      </c>
      <c r="H4603" s="1">
        <v>1.4518352886091681</v>
      </c>
      <c r="I4603" s="1">
        <v>13.70458729679727</v>
      </c>
      <c r="J4603" s="1">
        <v>0.98430516309938998</v>
      </c>
      <c r="K4603" s="1">
        <v>30.310871886057619</v>
      </c>
      <c r="L4603" s="1">
        <v>34.220593430151197</v>
      </c>
      <c r="M4603" s="1">
        <v>4.2276693591188713E-2</v>
      </c>
      <c r="N4603" s="1">
        <v>2.8766538103948518</v>
      </c>
      <c r="O4603" s="1"/>
      <c r="P4603" s="1">
        <v>6.7762988214353852</v>
      </c>
      <c r="Q4603" s="1">
        <v>9.4708721097214941</v>
      </c>
      <c r="R4603" s="1">
        <v>1.1708012526474409</v>
      </c>
      <c r="S4603" s="1">
        <v>0.37229378322793061</v>
      </c>
      <c r="T4603" s="1">
        <v>4.70388009450682</v>
      </c>
    </row>
    <row r="4604" spans="1:20" x14ac:dyDescent="0.3">
      <c r="A4604" s="25">
        <v>43315</v>
      </c>
      <c r="B4604" s="1">
        <v>3.7633360167541001</v>
      </c>
      <c r="C4604" s="1">
        <v>0.49764234727451823</v>
      </c>
      <c r="D4604" s="1">
        <v>0.91661737382676323</v>
      </c>
      <c r="E4604" s="1">
        <v>2.6408124356124101</v>
      </c>
      <c r="F4604" s="1">
        <v>29.036093079502521</v>
      </c>
      <c r="G4604" s="1">
        <v>20.462344094673188</v>
      </c>
      <c r="H4604" s="1">
        <v>1.4825796945651339</v>
      </c>
      <c r="I4604" s="1">
        <v>13.486956256525779</v>
      </c>
      <c r="J4604" s="1">
        <v>1.026956234446931</v>
      </c>
      <c r="K4604" s="1">
        <v>31.114130467534661</v>
      </c>
      <c r="L4604" s="1">
        <v>35.243554062691381</v>
      </c>
      <c r="M4604" s="1">
        <v>4.2268374694250363E-2</v>
      </c>
      <c r="N4604" s="1">
        <v>2.9820718994251689</v>
      </c>
      <c r="O4604" s="1"/>
      <c r="P4604" s="1">
        <v>6.8058774252234651</v>
      </c>
      <c r="Q4604" s="1">
        <v>9.7518457939088847</v>
      </c>
      <c r="R4604" s="1">
        <v>1.1836434132320881</v>
      </c>
      <c r="S4604" s="1">
        <v>0.37229378322793061</v>
      </c>
      <c r="T4604" s="1">
        <v>4.8100992321323366</v>
      </c>
    </row>
    <row r="4605" spans="1:20" x14ac:dyDescent="0.3">
      <c r="A4605" s="25">
        <v>43318</v>
      </c>
      <c r="B4605" s="1">
        <v>3.709732485813785</v>
      </c>
      <c r="C4605" s="1">
        <v>0.49691843430485172</v>
      </c>
      <c r="D4605" s="1">
        <v>0.90775685158897823</v>
      </c>
      <c r="E4605" s="1">
        <v>2.639354278428772</v>
      </c>
      <c r="F4605" s="1">
        <v>28.902791345682129</v>
      </c>
      <c r="G4605" s="1">
        <v>20.381329256370051</v>
      </c>
      <c r="H4605" s="1">
        <v>1.4921521821615711</v>
      </c>
      <c r="I4605" s="1">
        <v>13.5476624240444</v>
      </c>
      <c r="J4605" s="1">
        <v>1.030563168949914</v>
      </c>
      <c r="K4605" s="1">
        <v>30.62029310423593</v>
      </c>
      <c r="L4605" s="1">
        <v>35.023571897812147</v>
      </c>
      <c r="M4605" s="1">
        <v>4.2720128915033323E-2</v>
      </c>
      <c r="N4605" s="1">
        <v>2.9705730829714052</v>
      </c>
      <c r="O4605" s="1"/>
      <c r="P4605" s="1">
        <v>6.7966451621057402</v>
      </c>
      <c r="Q4605" s="1">
        <v>9.8314531191438004</v>
      </c>
      <c r="R4605" s="1">
        <v>1.1778155811897131</v>
      </c>
      <c r="S4605" s="1">
        <v>0.37229378322793061</v>
      </c>
      <c r="T4605" s="1">
        <v>4.7874046072061702</v>
      </c>
    </row>
    <row r="4606" spans="1:20" x14ac:dyDescent="0.3">
      <c r="A4606" s="25">
        <v>43319</v>
      </c>
      <c r="B4606" s="1">
        <v>3.6432481349000989</v>
      </c>
      <c r="C4606" s="1">
        <v>0.49125690359989371</v>
      </c>
      <c r="D4606" s="1">
        <v>0.88412436719341514</v>
      </c>
      <c r="E4606" s="1">
        <v>2.636647974543834</v>
      </c>
      <c r="F4606" s="1">
        <v>28.983497833250201</v>
      </c>
      <c r="G4606" s="1">
        <v>20.174173475511129</v>
      </c>
      <c r="H4606" s="1">
        <v>1.431090831088744</v>
      </c>
      <c r="I4606" s="1">
        <v>13.40218319090719</v>
      </c>
      <c r="J4606" s="1">
        <v>1.021557999408333</v>
      </c>
      <c r="K4606" s="1">
        <v>30.04699123648771</v>
      </c>
      <c r="L4606" s="1">
        <v>34.599402402091933</v>
      </c>
      <c r="M4606" s="1">
        <v>4.1883673971349733E-2</v>
      </c>
      <c r="N4606" s="1">
        <v>2.9662279481606211</v>
      </c>
      <c r="O4606" s="1"/>
      <c r="P4606" s="1">
        <v>6.9017986831399183</v>
      </c>
      <c r="Q4606" s="1">
        <v>9.8076628402333874</v>
      </c>
      <c r="R4606" s="1">
        <v>1.1584409196891909</v>
      </c>
      <c r="S4606" s="1">
        <v>0.37229378322793061</v>
      </c>
      <c r="T4606" s="1">
        <v>4.7458080330774051</v>
      </c>
    </row>
    <row r="4607" spans="1:20" x14ac:dyDescent="0.3">
      <c r="A4607" s="25">
        <v>43320</v>
      </c>
      <c r="B4607" s="1">
        <v>3.622799404997386</v>
      </c>
      <c r="C4607" s="1">
        <v>0.49204280573269682</v>
      </c>
      <c r="D4607" s="1">
        <v>0.86324600110667904</v>
      </c>
      <c r="E4607" s="1">
        <v>2.588811019992745</v>
      </c>
      <c r="F4607" s="1">
        <v>28.90674531956213</v>
      </c>
      <c r="G4607" s="1">
        <v>20.09652617759172</v>
      </c>
      <c r="H4607" s="1">
        <v>1.360773063168448</v>
      </c>
      <c r="I4607" s="1">
        <v>13.623012160064331</v>
      </c>
      <c r="J4607" s="1">
        <v>0.98205664261411119</v>
      </c>
      <c r="K4607" s="1">
        <v>29.71973696174917</v>
      </c>
      <c r="L4607" s="1">
        <v>33.797181420152363</v>
      </c>
      <c r="M4607" s="1">
        <v>4.1284806981831512E-2</v>
      </c>
      <c r="N4607" s="1">
        <v>2.901092722409643</v>
      </c>
      <c r="O4607" s="1"/>
      <c r="P4607" s="1">
        <v>6.7084998897574746</v>
      </c>
      <c r="Q4607" s="1">
        <v>9.7553643730638626</v>
      </c>
      <c r="R4607" s="1">
        <v>1.1497556743274739</v>
      </c>
      <c r="S4607" s="1">
        <v>0.37229378322793061</v>
      </c>
      <c r="T4607" s="1">
        <v>4.6752333136444451</v>
      </c>
    </row>
    <row r="4608" spans="1:20" x14ac:dyDescent="0.3">
      <c r="A4608" s="25">
        <v>43321</v>
      </c>
      <c r="B4608" s="1">
        <v>3.598395904988902</v>
      </c>
      <c r="C4608" s="1">
        <v>0.49183169993608677</v>
      </c>
      <c r="D4608" s="1">
        <v>0.85505493011786871</v>
      </c>
      <c r="E4608" s="1">
        <v>2.5701437808379759</v>
      </c>
      <c r="F4608" s="1">
        <v>28.53500900303419</v>
      </c>
      <c r="G4608" s="1">
        <v>19.97059312810816</v>
      </c>
      <c r="H4608" s="1">
        <v>1.325001885222896</v>
      </c>
      <c r="I4608" s="1">
        <v>13.670308144601069</v>
      </c>
      <c r="J4608" s="1">
        <v>0.98977212718605601</v>
      </c>
      <c r="K4608" s="1">
        <v>29.519992636777701</v>
      </c>
      <c r="L4608" s="1">
        <v>33.705399854706918</v>
      </c>
      <c r="M4608" s="1">
        <v>4.1221216596775023E-2</v>
      </c>
      <c r="N4608" s="1">
        <v>2.9039258479848562</v>
      </c>
      <c r="O4608" s="1"/>
      <c r="P4608" s="1">
        <v>6.7307075193667503</v>
      </c>
      <c r="Q4608" s="1">
        <v>9.8983136565076233</v>
      </c>
      <c r="R4608" s="1">
        <v>1.127723358088504</v>
      </c>
      <c r="S4608" s="1">
        <v>0.37229378322793061</v>
      </c>
      <c r="T4608" s="1">
        <v>4.6525688127584441</v>
      </c>
    </row>
    <row r="4609" spans="1:20" x14ac:dyDescent="0.3">
      <c r="A4609" s="25">
        <v>43322</v>
      </c>
      <c r="B4609" s="1">
        <v>3.514429037847246</v>
      </c>
      <c r="C4609" s="1">
        <v>0.47701504940377482</v>
      </c>
      <c r="D4609" s="1">
        <v>0.83242276801319126</v>
      </c>
      <c r="E4609" s="1">
        <v>2.475880553591054</v>
      </c>
      <c r="F4609" s="1">
        <v>28.27103656672206</v>
      </c>
      <c r="G4609" s="1">
        <v>19.43954861122689</v>
      </c>
      <c r="H4609" s="1">
        <v>1.286069079976139</v>
      </c>
      <c r="I4609" s="1">
        <v>13.855208595676901</v>
      </c>
      <c r="J4609" s="1">
        <v>0.95381436152417765</v>
      </c>
      <c r="K4609" s="1">
        <v>28.671344580324739</v>
      </c>
      <c r="L4609" s="1">
        <v>32.218656670434619</v>
      </c>
      <c r="M4609" s="1">
        <v>4.05264103622009E-2</v>
      </c>
      <c r="N4609" s="1">
        <v>2.807062597928125</v>
      </c>
      <c r="O4609" s="1"/>
      <c r="P4609" s="1">
        <v>6.5781765313419394</v>
      </c>
      <c r="Q4609" s="1">
        <v>9.4005331486702115</v>
      </c>
      <c r="R4609" s="1">
        <v>1.0936535151402531</v>
      </c>
      <c r="S4609" s="1">
        <v>0.37229378322793061</v>
      </c>
      <c r="T4609" s="1">
        <v>4.5194542232723238</v>
      </c>
    </row>
    <row r="4610" spans="1:20" x14ac:dyDescent="0.3">
      <c r="A4610" s="25">
        <v>43325</v>
      </c>
      <c r="B4610" s="1">
        <v>3.5372540859839829</v>
      </c>
      <c r="C4610" s="1">
        <v>0.47807325561111091</v>
      </c>
      <c r="D4610" s="1">
        <v>0.84175320096621919</v>
      </c>
      <c r="E4610" s="1">
        <v>2.5100053146232888</v>
      </c>
      <c r="F4610" s="1">
        <v>28.553178855466861</v>
      </c>
      <c r="G4610" s="1">
        <v>19.701720931756</v>
      </c>
      <c r="H4610" s="1">
        <v>1.3533355144373149</v>
      </c>
      <c r="I4610" s="1">
        <v>14.08442970602947</v>
      </c>
      <c r="J4610" s="1">
        <v>0.96537428785263202</v>
      </c>
      <c r="K4610" s="1">
        <v>28.844846133920221</v>
      </c>
      <c r="L4610" s="1">
        <v>32.606880150332529</v>
      </c>
      <c r="M4610" s="1">
        <v>4.1033037817238827E-2</v>
      </c>
      <c r="N4610" s="1">
        <v>2.8517720411703151</v>
      </c>
      <c r="O4610" s="1"/>
      <c r="P4610" s="1">
        <v>6.613136507728484</v>
      </c>
      <c r="Q4610" s="1">
        <v>9.624757368445529</v>
      </c>
      <c r="R4610" s="1">
        <v>1.1246824896266741</v>
      </c>
      <c r="S4610" s="1">
        <v>0.37229378322793061</v>
      </c>
      <c r="T4610" s="1">
        <v>4.5774636739515921</v>
      </c>
    </row>
    <row r="4611" spans="1:20" x14ac:dyDescent="0.3">
      <c r="A4611" s="25">
        <v>43326</v>
      </c>
      <c r="B4611" s="1">
        <v>3.5944181142254421</v>
      </c>
      <c r="C4611" s="1">
        <v>0.49130003215730639</v>
      </c>
      <c r="D4611" s="1">
        <v>0.85808950802586303</v>
      </c>
      <c r="E4611" s="1">
        <v>2.544542124266064</v>
      </c>
      <c r="F4611" s="1">
        <v>28.91211975648875</v>
      </c>
      <c r="G4611" s="1">
        <v>19.940307114560341</v>
      </c>
      <c r="H4611" s="1">
        <v>1.383977399604285</v>
      </c>
      <c r="I4611" s="1">
        <v>13.94622482908939</v>
      </c>
      <c r="J4611" s="1">
        <v>0.96666295917962164</v>
      </c>
      <c r="K4611" s="1">
        <v>29.583918409388399</v>
      </c>
      <c r="L4611" s="1">
        <v>33.263356172555262</v>
      </c>
      <c r="M4611" s="1">
        <v>4.164216420315018E-2</v>
      </c>
      <c r="N4611" s="1">
        <v>2.8749305347850429</v>
      </c>
      <c r="O4611" s="1"/>
      <c r="P4611" s="1">
        <v>6.6429957006654199</v>
      </c>
      <c r="Q4611" s="1">
        <v>9.781822567071</v>
      </c>
      <c r="R4611" s="1">
        <v>1.149420573282983</v>
      </c>
      <c r="S4611" s="1">
        <v>0.37229378322793061</v>
      </c>
      <c r="T4611" s="1">
        <v>4.6427714116952421</v>
      </c>
    </row>
    <row r="4612" spans="1:20" x14ac:dyDescent="0.3">
      <c r="A4612" s="25">
        <v>43327</v>
      </c>
      <c r="B4612" s="1">
        <v>3.5869518725450109</v>
      </c>
      <c r="C4612" s="1">
        <v>0.48405124698814861</v>
      </c>
      <c r="D4612" s="1">
        <v>0.84594613174807809</v>
      </c>
      <c r="E4612" s="1">
        <v>2.5069191854174409</v>
      </c>
      <c r="F4612" s="1">
        <v>27.610228805272151</v>
      </c>
      <c r="G4612" s="1">
        <v>19.94132571634254</v>
      </c>
      <c r="H4612" s="1">
        <v>1.286360286204228</v>
      </c>
      <c r="I4612" s="1">
        <v>13.681912748489379</v>
      </c>
      <c r="J4612" s="1">
        <v>0.94440614286551161</v>
      </c>
      <c r="K4612" s="1">
        <v>29.593513757872319</v>
      </c>
      <c r="L4612" s="1">
        <v>32.921341260863429</v>
      </c>
      <c r="M4612" s="1">
        <v>4.1262641272320613E-2</v>
      </c>
      <c r="N4612" s="1">
        <v>2.7661443597080901</v>
      </c>
      <c r="O4612" s="1"/>
      <c r="P4612" s="1">
        <v>6.6232384191952436</v>
      </c>
      <c r="Q4612" s="1">
        <v>9.7572570104588188</v>
      </c>
      <c r="R4612" s="1">
        <v>1.1303288880136559</v>
      </c>
      <c r="S4612" s="1">
        <v>0.37229378322793061</v>
      </c>
      <c r="T4612" s="1">
        <v>4.5527170702894537</v>
      </c>
    </row>
    <row r="4613" spans="1:20" x14ac:dyDescent="0.3">
      <c r="A4613" s="25">
        <v>43328</v>
      </c>
      <c r="B4613" s="1">
        <v>3.668695018699935</v>
      </c>
      <c r="C4613" s="1">
        <v>0.47662688460415931</v>
      </c>
      <c r="D4613" s="1">
        <v>0.84603432013020341</v>
      </c>
      <c r="E4613" s="1">
        <v>2.494866585686724</v>
      </c>
      <c r="F4613" s="1">
        <v>27.30288181165858</v>
      </c>
      <c r="G4613" s="1">
        <v>19.624863908706711</v>
      </c>
      <c r="H4613" s="1">
        <v>1.2874237145670691</v>
      </c>
      <c r="I4613" s="1">
        <v>13.53069213338612</v>
      </c>
      <c r="J4613" s="1">
        <v>0.93377446607564363</v>
      </c>
      <c r="K4613" s="1">
        <v>29.632428491033089</v>
      </c>
      <c r="L4613" s="1">
        <v>32.876037251988357</v>
      </c>
      <c r="M4613" s="1">
        <v>4.09195939146796E-2</v>
      </c>
      <c r="N4613" s="1">
        <v>2.7694749698663039</v>
      </c>
      <c r="O4613" s="1"/>
      <c r="P4613" s="1">
        <v>6.7653649081457932</v>
      </c>
      <c r="Q4613" s="1">
        <v>9.6601842459948841</v>
      </c>
      <c r="R4613" s="1">
        <v>1.132940749127022</v>
      </c>
      <c r="S4613" s="1">
        <v>0.37229378322793061</v>
      </c>
      <c r="T4613" s="1">
        <v>4.537431777909064</v>
      </c>
    </row>
    <row r="4614" spans="1:20" x14ac:dyDescent="0.3">
      <c r="A4614" s="25">
        <v>43329</v>
      </c>
      <c r="B4614" s="1">
        <v>3.636496421003971</v>
      </c>
      <c r="C4614" s="1">
        <v>0.46797213729292558</v>
      </c>
      <c r="D4614" s="1">
        <v>0.82862328864155177</v>
      </c>
      <c r="E4614" s="1">
        <v>2.4588622093623371</v>
      </c>
      <c r="F4614" s="1">
        <v>27.839019917521838</v>
      </c>
      <c r="G4614" s="1">
        <v>19.692765492319001</v>
      </c>
      <c r="H4614" s="1">
        <v>1.292359838188692</v>
      </c>
      <c r="I4614" s="1">
        <v>13.694371964374501</v>
      </c>
      <c r="J4614" s="1">
        <v>0.91595225317315898</v>
      </c>
      <c r="K4614" s="1">
        <v>29.078255914229171</v>
      </c>
      <c r="L4614" s="1">
        <v>31.950180107836079</v>
      </c>
      <c r="M4614" s="1">
        <v>4.0686381406397507E-2</v>
      </c>
      <c r="N4614" s="1">
        <v>2.7103081997357821</v>
      </c>
      <c r="O4614" s="1"/>
      <c r="P4614" s="1">
        <v>6.8035007076639484</v>
      </c>
      <c r="Q4614" s="1">
        <v>9.4823789065335244</v>
      </c>
      <c r="R4614" s="1">
        <v>1.1215514769581001</v>
      </c>
      <c r="S4614" s="1">
        <v>0.37229378322793061</v>
      </c>
      <c r="T4614" s="1">
        <v>4.4907566450088856</v>
      </c>
    </row>
    <row r="4615" spans="1:20" x14ac:dyDescent="0.3">
      <c r="A4615" s="25">
        <v>43332</v>
      </c>
      <c r="B4615" s="1">
        <v>3.6252182083707671</v>
      </c>
      <c r="C4615" s="1">
        <v>0.46427685529746432</v>
      </c>
      <c r="D4615" s="1">
        <v>0.83249705695268261</v>
      </c>
      <c r="E4615" s="1">
        <v>2.4989117880637268</v>
      </c>
      <c r="F4615" s="1">
        <v>28.30764672198357</v>
      </c>
      <c r="G4615" s="1">
        <v>19.649923106642241</v>
      </c>
      <c r="H4615" s="1">
        <v>1.2641720873917099</v>
      </c>
      <c r="I4615" s="1">
        <v>14.00777823283382</v>
      </c>
      <c r="J4615" s="1">
        <v>0.92126234997381118</v>
      </c>
      <c r="K4615" s="1">
        <v>28.96258441043534</v>
      </c>
      <c r="L4615" s="1">
        <v>32.011873027836558</v>
      </c>
      <c r="M4615" s="1">
        <v>4.1147747355886173E-2</v>
      </c>
      <c r="N4615" s="1">
        <v>2.7015221282934339</v>
      </c>
      <c r="O4615" s="1"/>
      <c r="P4615" s="1">
        <v>6.8156685347210164</v>
      </c>
      <c r="Q4615" s="1">
        <v>9.4698936424089819</v>
      </c>
      <c r="R4615" s="1">
        <v>1.117247379238715</v>
      </c>
      <c r="S4615" s="1">
        <v>0.37229378322793061</v>
      </c>
      <c r="T4615" s="1">
        <v>4.5084400472534236</v>
      </c>
    </row>
    <row r="4616" spans="1:20" x14ac:dyDescent="0.3">
      <c r="A4616" s="25">
        <v>43333</v>
      </c>
      <c r="B4616" s="1">
        <v>3.5133651618357198</v>
      </c>
      <c r="C4616" s="1">
        <v>0.4568231430841046</v>
      </c>
      <c r="D4616" s="1">
        <v>0.81246876409942148</v>
      </c>
      <c r="E4616" s="1">
        <v>2.4241650341542988</v>
      </c>
      <c r="F4616" s="1">
        <v>28.333470827064911</v>
      </c>
      <c r="G4616" s="1">
        <v>19.509287438105481</v>
      </c>
      <c r="H4616" s="1">
        <v>1.2423084898264789</v>
      </c>
      <c r="I4616" s="1">
        <v>14.32043117656341</v>
      </c>
      <c r="J4616" s="1">
        <v>0.89628818628110118</v>
      </c>
      <c r="K4616" s="1">
        <v>28.505600701311241</v>
      </c>
      <c r="L4616" s="1">
        <v>31.315414941746731</v>
      </c>
      <c r="M4616" s="1">
        <v>4.0940680886788268E-2</v>
      </c>
      <c r="N4616" s="1">
        <v>2.6333053041826791</v>
      </c>
      <c r="O4616" s="1"/>
      <c r="P4616" s="1">
        <v>6.8487459186022246</v>
      </c>
      <c r="Q4616" s="1">
        <v>9.3342198658020372</v>
      </c>
      <c r="R4616" s="1">
        <v>1.0852196709323929</v>
      </c>
      <c r="S4616" s="1">
        <v>0.37229378322793061</v>
      </c>
      <c r="T4616" s="1">
        <v>4.440661547548757</v>
      </c>
    </row>
    <row r="4617" spans="1:20" x14ac:dyDescent="0.3">
      <c r="A4617" s="25">
        <v>43334</v>
      </c>
      <c r="B4617" s="1">
        <v>3.572319619908233</v>
      </c>
      <c r="C4617" s="1">
        <v>0.46204397536499042</v>
      </c>
      <c r="D4617" s="1">
        <v>0.8294713720760527</v>
      </c>
      <c r="E4617" s="1">
        <v>2.4782695569476232</v>
      </c>
      <c r="F4617" s="1">
        <v>29.155427638972441</v>
      </c>
      <c r="G4617" s="1">
        <v>19.607094070898839</v>
      </c>
      <c r="H4617" s="1">
        <v>1.3101965198882171</v>
      </c>
      <c r="I4617" s="1">
        <v>14.564506783100789</v>
      </c>
      <c r="J4617" s="1">
        <v>0.91727800238954715</v>
      </c>
      <c r="K4617" s="1">
        <v>28.90195864380059</v>
      </c>
      <c r="L4617" s="1">
        <v>32.144089501287738</v>
      </c>
      <c r="M4617" s="1">
        <v>4.1198431110014817E-2</v>
      </c>
      <c r="N4617" s="1">
        <v>2.721248890511772</v>
      </c>
      <c r="O4617" s="1"/>
      <c r="P4617" s="1">
        <v>6.959491492010816</v>
      </c>
      <c r="Q4617" s="1">
        <v>9.5734228167517852</v>
      </c>
      <c r="R4617" s="1">
        <v>1.107183737206326</v>
      </c>
      <c r="S4617" s="1">
        <v>0.37229378322793061</v>
      </c>
      <c r="T4617" s="1">
        <v>4.5423691671589177</v>
      </c>
    </row>
    <row r="4618" spans="1:20" x14ac:dyDescent="0.3">
      <c r="A4618" s="25">
        <v>43335</v>
      </c>
      <c r="B4618" s="1">
        <v>3.4884061613015969</v>
      </c>
      <c r="C4618" s="1">
        <v>0.45410041101524001</v>
      </c>
      <c r="D4618" s="1">
        <v>0.8088648391601071</v>
      </c>
      <c r="E4618" s="1">
        <v>2.4459004888379758</v>
      </c>
      <c r="F4618" s="1">
        <v>29.004867110972981</v>
      </c>
      <c r="G4618" s="1">
        <v>19.51678742965121</v>
      </c>
      <c r="H4618" s="1">
        <v>1.2832345787162349</v>
      </c>
      <c r="I4618" s="1">
        <v>15.119917982960301</v>
      </c>
      <c r="J4618" s="1">
        <v>0.88867179687330611</v>
      </c>
      <c r="K4618" s="1">
        <v>27.87302356476015</v>
      </c>
      <c r="L4618" s="1">
        <v>31.12110457799383</v>
      </c>
      <c r="M4618" s="1">
        <v>4.0789012649935522E-2</v>
      </c>
      <c r="N4618" s="1">
        <v>2.687992567975336</v>
      </c>
      <c r="O4618" s="1"/>
      <c r="P4618" s="1">
        <v>6.8931572890688946</v>
      </c>
      <c r="Q4618" s="1">
        <v>9.1632283629753069</v>
      </c>
      <c r="R4618" s="1">
        <v>1.0834402463308981</v>
      </c>
      <c r="S4618" s="1">
        <v>0.37229378322793061</v>
      </c>
      <c r="T4618" s="1">
        <v>4.4674406379208786</v>
      </c>
    </row>
    <row r="4619" spans="1:20" x14ac:dyDescent="0.3">
      <c r="A4619" s="25">
        <v>43336</v>
      </c>
      <c r="B4619" s="1">
        <v>3.4795529180116</v>
      </c>
      <c r="C4619" s="1">
        <v>0.45106024485422919</v>
      </c>
      <c r="D4619" s="1">
        <v>0.81491218065744131</v>
      </c>
      <c r="E4619" s="1">
        <v>2.4603314071938018</v>
      </c>
      <c r="F4619" s="1">
        <v>29.449656679310099</v>
      </c>
      <c r="G4619" s="1">
        <v>19.6827116123522</v>
      </c>
      <c r="H4619" s="1">
        <v>1.309164833425698</v>
      </c>
      <c r="I4619" s="1">
        <v>15.229162140696159</v>
      </c>
      <c r="J4619" s="1">
        <v>0.88757447603132023</v>
      </c>
      <c r="K4619" s="1">
        <v>27.931766534910921</v>
      </c>
      <c r="L4619" s="1">
        <v>31.383220231076869</v>
      </c>
      <c r="M4619" s="1">
        <v>4.1336079095263628E-2</v>
      </c>
      <c r="N4619" s="1">
        <v>2.715088130171071</v>
      </c>
      <c r="O4619" s="1"/>
      <c r="P4619" s="1">
        <v>6.8694580534748502</v>
      </c>
      <c r="Q4619" s="1">
        <v>9.3040939184215645</v>
      </c>
      <c r="R4619" s="1">
        <v>1.09273955507762</v>
      </c>
      <c r="S4619" s="1">
        <v>0.37229378322793061</v>
      </c>
      <c r="T4619" s="1">
        <v>4.5045623154164494</v>
      </c>
    </row>
    <row r="4620" spans="1:20" x14ac:dyDescent="0.3">
      <c r="A4620" s="25">
        <v>43339</v>
      </c>
      <c r="B4620" s="1">
        <v>3.5645698251023328</v>
      </c>
      <c r="C4620" s="1">
        <v>0.46009498966311341</v>
      </c>
      <c r="D4620" s="1">
        <v>0.8402062591442081</v>
      </c>
      <c r="E4620" s="1">
        <v>2.5052928477730578</v>
      </c>
      <c r="F4620" s="1">
        <v>30.248048678733191</v>
      </c>
      <c r="G4620" s="1">
        <v>19.82036714159841</v>
      </c>
      <c r="H4620" s="1">
        <v>1.357082359661649</v>
      </c>
      <c r="I4620" s="1">
        <v>15.0005636596562</v>
      </c>
      <c r="J4620" s="1">
        <v>0.919578367133703</v>
      </c>
      <c r="K4620" s="1">
        <v>28.726222385094299</v>
      </c>
      <c r="L4620" s="1">
        <v>32.341920801899711</v>
      </c>
      <c r="M4620" s="1">
        <v>4.1700819699921517E-2</v>
      </c>
      <c r="N4620" s="1">
        <v>2.7661650988467161</v>
      </c>
      <c r="O4620" s="1"/>
      <c r="P4620" s="1">
        <v>6.9929266759469826</v>
      </c>
      <c r="Q4620" s="1">
        <v>9.3880566253159845</v>
      </c>
      <c r="R4620" s="1">
        <v>1.105761183538527</v>
      </c>
      <c r="S4620" s="1">
        <v>0.37229378322793061</v>
      </c>
      <c r="T4620" s="1">
        <v>4.6030531600709086</v>
      </c>
    </row>
    <row r="4621" spans="1:20" x14ac:dyDescent="0.3">
      <c r="A4621" s="25">
        <v>43340</v>
      </c>
      <c r="B4621" s="1">
        <v>3.567220034059174</v>
      </c>
      <c r="C4621" s="1">
        <v>0.45875006546209568</v>
      </c>
      <c r="D4621" s="1">
        <v>0.83554662606152186</v>
      </c>
      <c r="E4621" s="1">
        <v>2.462913401535713</v>
      </c>
      <c r="F4621" s="1">
        <v>30.21999826992608</v>
      </c>
      <c r="G4621" s="1">
        <v>19.73942797422643</v>
      </c>
      <c r="H4621" s="1">
        <v>1.347730381007247</v>
      </c>
      <c r="I4621" s="1">
        <v>15.21204088660661</v>
      </c>
      <c r="J4621" s="1">
        <v>0.90619065019294398</v>
      </c>
      <c r="K4621" s="1">
        <v>28.517492501632749</v>
      </c>
      <c r="L4621" s="1">
        <v>32.156585135143857</v>
      </c>
      <c r="M4621" s="1">
        <v>4.1373496870636843E-2</v>
      </c>
      <c r="N4621" s="1">
        <v>2.7274261205960251</v>
      </c>
      <c r="O4621" s="1"/>
      <c r="P4621" s="1">
        <v>7.0983249119353884</v>
      </c>
      <c r="Q4621" s="1">
        <v>9.3575773097380388</v>
      </c>
      <c r="R4621" s="1">
        <v>1.0849455401728889</v>
      </c>
      <c r="S4621" s="1">
        <v>0.37229378322793061</v>
      </c>
      <c r="T4621" s="1">
        <v>4.5760886001181609</v>
      </c>
    </row>
    <row r="4622" spans="1:20" x14ac:dyDescent="0.3">
      <c r="A4622" s="25">
        <v>43341</v>
      </c>
      <c r="B4622" s="1">
        <v>3.626378276946828</v>
      </c>
      <c r="C4622" s="1">
        <v>0.4613263066660388</v>
      </c>
      <c r="D4622" s="1">
        <v>0.84277633151980036</v>
      </c>
      <c r="E4622" s="1">
        <v>2.4929255924757321</v>
      </c>
      <c r="F4622" s="1">
        <v>30.057538310712012</v>
      </c>
      <c r="G4622" s="1">
        <v>19.90762029294396</v>
      </c>
      <c r="H4622" s="1">
        <v>1.327260678308575</v>
      </c>
      <c r="I4622" s="1">
        <v>14.95341299239757</v>
      </c>
      <c r="J4622" s="1">
        <v>0.91042149449800625</v>
      </c>
      <c r="K4622" s="1">
        <v>29.089953924601929</v>
      </c>
      <c r="L4622" s="1">
        <v>32.671309234739446</v>
      </c>
      <c r="M4622" s="1">
        <v>4.1881528985844282E-2</v>
      </c>
      <c r="N4622" s="1">
        <v>2.834460062687393</v>
      </c>
      <c r="O4622" s="1"/>
      <c r="P4622" s="1">
        <v>7.1217884344409086</v>
      </c>
      <c r="Q4622" s="1">
        <v>9.4100101203751052</v>
      </c>
      <c r="R4622" s="1">
        <v>1.091114206723079</v>
      </c>
      <c r="S4622" s="1">
        <v>0.37229378322793061</v>
      </c>
      <c r="T4622" s="1">
        <v>4.6301736562315696</v>
      </c>
    </row>
    <row r="4623" spans="1:20" x14ac:dyDescent="0.3">
      <c r="A4623" s="25">
        <v>43342</v>
      </c>
      <c r="B4623" s="1">
        <v>3.5241341258519912</v>
      </c>
      <c r="C4623" s="1">
        <v>0.45255257785791769</v>
      </c>
      <c r="D4623" s="1">
        <v>0.8246688144629889</v>
      </c>
      <c r="E4623" s="1">
        <v>2.425998445993125</v>
      </c>
      <c r="F4623" s="1">
        <v>29.6592575123356</v>
      </c>
      <c r="G4623" s="1">
        <v>19.5801610296975</v>
      </c>
      <c r="H4623" s="1">
        <v>1.268727498726504</v>
      </c>
      <c r="I4623" s="1">
        <v>15.00827467897178</v>
      </c>
      <c r="J4623" s="1">
        <v>0.88132106710949143</v>
      </c>
      <c r="K4623" s="1">
        <v>28.220316714712631</v>
      </c>
      <c r="L4623" s="1">
        <v>31.365997838576931</v>
      </c>
      <c r="M4623" s="1">
        <v>4.1118024935381491E-2</v>
      </c>
      <c r="N4623" s="1">
        <v>2.759517187737929</v>
      </c>
      <c r="O4623" s="1"/>
      <c r="P4623" s="1">
        <v>7.0826989042706732</v>
      </c>
      <c r="Q4623" s="1">
        <v>9.1332467969802789</v>
      </c>
      <c r="R4623" s="1">
        <v>1.0672440280243081</v>
      </c>
      <c r="S4623" s="1">
        <v>0.37229378322793061</v>
      </c>
      <c r="T4623" s="1">
        <v>4.51294152392206</v>
      </c>
    </row>
    <row r="4624" spans="1:20" x14ac:dyDescent="0.3">
      <c r="A4624" s="25">
        <v>43343</v>
      </c>
      <c r="B4624" s="1">
        <v>3.5546950288467412</v>
      </c>
      <c r="C4624" s="1">
        <v>0.45776302688893111</v>
      </c>
      <c r="D4624" s="1">
        <v>0.81597146047206126</v>
      </c>
      <c r="E4624" s="1">
        <v>2.4289507527292931</v>
      </c>
      <c r="F4624" s="1">
        <v>29.24152094123496</v>
      </c>
      <c r="G4624" s="1">
        <v>19.552760725693009</v>
      </c>
      <c r="H4624" s="1">
        <v>1.2883559095370689</v>
      </c>
      <c r="I4624" s="1">
        <v>14.684883768086509</v>
      </c>
      <c r="J4624" s="1">
        <v>0.91173579452891762</v>
      </c>
      <c r="K4624" s="1">
        <v>28.433764064692632</v>
      </c>
      <c r="L4624" s="1">
        <v>31.74876411208685</v>
      </c>
      <c r="M4624" s="1">
        <v>4.1139896445531773E-2</v>
      </c>
      <c r="N4624" s="1">
        <v>2.800646642695189</v>
      </c>
      <c r="O4624" s="1"/>
      <c r="P4624" s="1">
        <v>7.1376751394978903</v>
      </c>
      <c r="Q4624" s="1">
        <v>9.1904617309987504</v>
      </c>
      <c r="R4624" s="1">
        <v>1.0618998394393011</v>
      </c>
      <c r="S4624" s="1">
        <v>0.37229378322793061</v>
      </c>
      <c r="T4624" s="1">
        <v>4.5290921441228873</v>
      </c>
    </row>
    <row r="4625" spans="1:20" x14ac:dyDescent="0.3">
      <c r="A4625" s="25">
        <v>43346</v>
      </c>
      <c r="B4625" s="1">
        <v>3.5243839766019809</v>
      </c>
      <c r="C4625" s="1">
        <v>0.45373795837026409</v>
      </c>
      <c r="D4625" s="1">
        <v>0.81414164256369581</v>
      </c>
      <c r="E4625" s="1">
        <v>2.3865087457338561</v>
      </c>
      <c r="F4625" s="1">
        <v>29.413494899084618</v>
      </c>
      <c r="G4625" s="1">
        <v>19.438773411022218</v>
      </c>
      <c r="H4625" s="1">
        <v>1.300266574041935</v>
      </c>
      <c r="I4625" s="1">
        <v>15.069188348434849</v>
      </c>
      <c r="J4625" s="1">
        <v>0.90252752052370921</v>
      </c>
      <c r="K4625" s="1">
        <v>27.98378482847124</v>
      </c>
      <c r="L4625" s="1">
        <v>31.326676904016441</v>
      </c>
      <c r="M4625" s="1">
        <v>4.0733060942173993E-2</v>
      </c>
      <c r="N4625" s="1">
        <v>2.785356157324042</v>
      </c>
      <c r="O4625" s="1"/>
      <c r="P4625" s="1">
        <v>7.0364213432016518</v>
      </c>
      <c r="Q4625" s="1">
        <v>9.0510668473243356</v>
      </c>
      <c r="R4625" s="1">
        <v>1.066880732095105</v>
      </c>
      <c r="S4625" s="1">
        <v>0.37229378322793061</v>
      </c>
      <c r="T4625" s="1">
        <v>4.5004571766095971</v>
      </c>
    </row>
    <row r="4626" spans="1:20" x14ac:dyDescent="0.3">
      <c r="A4626" s="25">
        <v>43347</v>
      </c>
      <c r="B4626" s="1">
        <v>3.4815963351121022</v>
      </c>
      <c r="C4626" s="1">
        <v>0.44561820659355672</v>
      </c>
      <c r="D4626" s="1">
        <v>0.80283366872308526</v>
      </c>
      <c r="E4626" s="1">
        <v>2.3047762414501478</v>
      </c>
      <c r="F4626" s="1">
        <v>28.370280569484809</v>
      </c>
      <c r="G4626" s="1">
        <v>19.023386464403561</v>
      </c>
      <c r="H4626" s="1">
        <v>1.2441785516561019</v>
      </c>
      <c r="I4626" s="1">
        <v>15.18868885066879</v>
      </c>
      <c r="J4626" s="1">
        <v>0.87844262492944059</v>
      </c>
      <c r="K4626" s="1">
        <v>27.684391905022011</v>
      </c>
      <c r="L4626" s="1">
        <v>30.78928338498088</v>
      </c>
      <c r="M4626" s="1">
        <v>4.076293456891017E-2</v>
      </c>
      <c r="N4626" s="1">
        <v>2.7351649966136731</v>
      </c>
      <c r="O4626" s="1"/>
      <c r="P4626" s="1">
        <v>7.0889723645779279</v>
      </c>
      <c r="Q4626" s="1">
        <v>9.1053216699931774</v>
      </c>
      <c r="R4626" s="1">
        <v>1.052679401527935</v>
      </c>
      <c r="S4626" s="1">
        <v>0.37229378322793061</v>
      </c>
      <c r="T4626" s="1">
        <v>4.4129828706438552</v>
      </c>
    </row>
    <row r="4627" spans="1:20" x14ac:dyDescent="0.3">
      <c r="A4627" s="25">
        <v>43348</v>
      </c>
      <c r="B4627" s="1">
        <v>3.5161202418456439</v>
      </c>
      <c r="C4627" s="1">
        <v>0.4409679143492013</v>
      </c>
      <c r="D4627" s="1">
        <v>0.80492892409667594</v>
      </c>
      <c r="E4627" s="1">
        <v>2.3181787095450721</v>
      </c>
      <c r="F4627" s="1">
        <v>28.409642969945509</v>
      </c>
      <c r="G4627" s="1">
        <v>19.15639230542439</v>
      </c>
      <c r="H4627" s="1">
        <v>1.2335301645295189</v>
      </c>
      <c r="I4627" s="1">
        <v>15.548728173793471</v>
      </c>
      <c r="J4627" s="1">
        <v>0.8844578049474201</v>
      </c>
      <c r="K4627" s="1">
        <v>28.16925240702502</v>
      </c>
      <c r="L4627" s="1">
        <v>30.947303951669841</v>
      </c>
      <c r="M4627" s="1">
        <v>4.0064611950517207E-2</v>
      </c>
      <c r="N4627" s="1">
        <v>2.738362209811509</v>
      </c>
      <c r="O4627" s="1"/>
      <c r="P4627" s="1">
        <v>7.037796329964789</v>
      </c>
      <c r="Q4627" s="1">
        <v>9.0486495433910168</v>
      </c>
      <c r="R4627" s="1">
        <v>1.052006616047936</v>
      </c>
      <c r="S4627" s="1">
        <v>0.37229378322793061</v>
      </c>
      <c r="T4627" s="1">
        <v>4.4354559952746886</v>
      </c>
    </row>
    <row r="4628" spans="1:20" x14ac:dyDescent="0.3">
      <c r="A4628" s="25">
        <v>43349</v>
      </c>
      <c r="B4628" s="1">
        <v>3.5814742669207189</v>
      </c>
      <c r="C4628" s="1">
        <v>0.4483004854913718</v>
      </c>
      <c r="D4628" s="1">
        <v>0.81899109214847909</v>
      </c>
      <c r="E4628" s="1">
        <v>2.3686962965463461</v>
      </c>
      <c r="F4628" s="1">
        <v>29.077598505990991</v>
      </c>
      <c r="G4628" s="1">
        <v>19.305240401352879</v>
      </c>
      <c r="H4628" s="1">
        <v>1.224704187087633</v>
      </c>
      <c r="I4628" s="1">
        <v>15.589104139016509</v>
      </c>
      <c r="J4628" s="1">
        <v>0.90936867457217818</v>
      </c>
      <c r="K4628" s="1">
        <v>28.3857510654313</v>
      </c>
      <c r="L4628" s="1">
        <v>31.756537085102249</v>
      </c>
      <c r="M4628" s="1">
        <v>4.0985563568239243E-2</v>
      </c>
      <c r="N4628" s="1">
        <v>2.771398842971657</v>
      </c>
      <c r="O4628" s="1"/>
      <c r="P4628" s="1">
        <v>7.2222970923735392</v>
      </c>
      <c r="Q4628" s="1">
        <v>9.2564473408536703</v>
      </c>
      <c r="R4628" s="1">
        <v>1.0619564588668911</v>
      </c>
      <c r="S4628" s="1">
        <v>0.37229378322793061</v>
      </c>
      <c r="T4628" s="1">
        <v>4.5136455995274947</v>
      </c>
    </row>
    <row r="4629" spans="1:20" x14ac:dyDescent="0.3">
      <c r="A4629" s="25">
        <v>43353</v>
      </c>
      <c r="B4629" s="1">
        <v>3.5727578732612639</v>
      </c>
      <c r="C4629" s="1">
        <v>0.44602159616470288</v>
      </c>
      <c r="D4629" s="1">
        <v>0.82427871149041798</v>
      </c>
      <c r="E4629" s="1">
        <v>2.3733988652679918</v>
      </c>
      <c r="F4629" s="1">
        <v>28.969364284459601</v>
      </c>
      <c r="G4629" s="1">
        <v>19.343053325440579</v>
      </c>
      <c r="H4629" s="1">
        <v>1.2236555397068909</v>
      </c>
      <c r="I4629" s="1">
        <v>15.31460543806025</v>
      </c>
      <c r="J4629" s="1">
        <v>0.89837201560972491</v>
      </c>
      <c r="K4629" s="1">
        <v>28.479595451097779</v>
      </c>
      <c r="L4629" s="1">
        <v>31.879290896435538</v>
      </c>
      <c r="M4629" s="1">
        <v>4.0668509022833463E-2</v>
      </c>
      <c r="N4629" s="1">
        <v>2.7893934276115209</v>
      </c>
      <c r="O4629" s="1"/>
      <c r="P4629" s="1">
        <v>7.2743975964372716</v>
      </c>
      <c r="Q4629" s="1">
        <v>9.1619937965953362</v>
      </c>
      <c r="R4629" s="1">
        <v>1.044307495682119</v>
      </c>
      <c r="S4629" s="1">
        <v>0.37229378322793061</v>
      </c>
      <c r="T4629" s="1">
        <v>4.5148470171293846</v>
      </c>
    </row>
    <row r="4630" spans="1:20" x14ac:dyDescent="0.3">
      <c r="A4630" s="25">
        <v>43354</v>
      </c>
      <c r="B4630" s="1">
        <v>3.4849553840584431</v>
      </c>
      <c r="C4630" s="1">
        <v>0.43121915258295268</v>
      </c>
      <c r="D4630" s="1">
        <v>0.79996724656781926</v>
      </c>
      <c r="E4630" s="1">
        <v>2.3212656335783559</v>
      </c>
      <c r="F4630" s="1">
        <v>28.517635421135829</v>
      </c>
      <c r="G4630" s="1">
        <v>19.25761169332657</v>
      </c>
      <c r="H4630" s="1">
        <v>1.1949546805455651</v>
      </c>
      <c r="I4630" s="1">
        <v>15.230799244760931</v>
      </c>
      <c r="J4630" s="1">
        <v>0.88822349424690961</v>
      </c>
      <c r="K4630" s="1">
        <v>27.52305880698006</v>
      </c>
      <c r="L4630" s="1">
        <v>30.7648513195725</v>
      </c>
      <c r="M4630" s="1">
        <v>3.9811285689792822E-2</v>
      </c>
      <c r="N4630" s="1">
        <v>2.707647619691973</v>
      </c>
      <c r="O4630" s="1"/>
      <c r="P4630" s="1">
        <v>7.2126883410208142</v>
      </c>
      <c r="Q4630" s="1">
        <v>9.0448714016489795</v>
      </c>
      <c r="R4630" s="1">
        <v>1.0300879101258791</v>
      </c>
      <c r="S4630" s="1">
        <v>0.37229378322793061</v>
      </c>
      <c r="T4630" s="1">
        <v>4.4097170702894548</v>
      </c>
    </row>
    <row r="4631" spans="1:20" x14ac:dyDescent="0.3">
      <c r="A4631" s="25">
        <v>43355</v>
      </c>
      <c r="B4631" s="1">
        <v>3.495287449924398</v>
      </c>
      <c r="C4631" s="1">
        <v>0.43648169526394148</v>
      </c>
      <c r="D4631" s="1">
        <v>0.81462430441953471</v>
      </c>
      <c r="E4631" s="1">
        <v>2.3188409942565671</v>
      </c>
      <c r="F4631" s="1">
        <v>28.93851866762467</v>
      </c>
      <c r="G4631" s="1">
        <v>19.286813180552741</v>
      </c>
      <c r="H4631" s="1">
        <v>1.205130042257657</v>
      </c>
      <c r="I4631" s="1">
        <v>15.118154745082339</v>
      </c>
      <c r="J4631" s="1">
        <v>0.88490369097422739</v>
      </c>
      <c r="K4631" s="1">
        <v>27.67120105664296</v>
      </c>
      <c r="L4631" s="1">
        <v>30.84740944802812</v>
      </c>
      <c r="M4631" s="1">
        <v>4.0386856875668613E-2</v>
      </c>
      <c r="N4631" s="1">
        <v>2.765345514122179</v>
      </c>
      <c r="O4631" s="1"/>
      <c r="P4631" s="1">
        <v>7.0370195229409589</v>
      </c>
      <c r="Q4631" s="1">
        <v>9.2337784904014413</v>
      </c>
      <c r="R4631" s="1">
        <v>1.015035229377947</v>
      </c>
      <c r="S4631" s="1">
        <v>0.37229378322793061</v>
      </c>
      <c r="T4631" s="1">
        <v>4.4373780271707313</v>
      </c>
    </row>
    <row r="4632" spans="1:20" x14ac:dyDescent="0.3">
      <c r="A4632" s="25">
        <v>43356</v>
      </c>
      <c r="B4632" s="1">
        <v>3.4552885426287281</v>
      </c>
      <c r="C4632" s="1">
        <v>0.42568849638454448</v>
      </c>
      <c r="D4632" s="1">
        <v>0.80964478037065024</v>
      </c>
      <c r="E4632" s="1">
        <v>2.2964541457062628</v>
      </c>
      <c r="F4632" s="1">
        <v>29.046307628602509</v>
      </c>
      <c r="G4632" s="1">
        <v>19.104660253546459</v>
      </c>
      <c r="H4632" s="1">
        <v>1.2083562685072859</v>
      </c>
      <c r="I4632" s="1">
        <v>15.04433811940878</v>
      </c>
      <c r="J4632" s="1">
        <v>0.87457918995958583</v>
      </c>
      <c r="K4632" s="1">
        <v>27.615297970203049</v>
      </c>
      <c r="L4632" s="1">
        <v>30.6889038946337</v>
      </c>
      <c r="M4632" s="1">
        <v>3.9801406701333822E-2</v>
      </c>
      <c r="N4632" s="1">
        <v>2.7354231110050118</v>
      </c>
      <c r="O4632" s="1"/>
      <c r="P4632" s="1">
        <v>6.9871546744758888</v>
      </c>
      <c r="Q4632" s="1">
        <v>9.0297588346808251</v>
      </c>
      <c r="R4632" s="1">
        <v>1.0020673488681211</v>
      </c>
      <c r="S4632" s="1">
        <v>0.37229378322793061</v>
      </c>
      <c r="T4632" s="1">
        <v>4.4114991139988469</v>
      </c>
    </row>
    <row r="4633" spans="1:20" x14ac:dyDescent="0.3">
      <c r="A4633" s="25">
        <v>43357</v>
      </c>
      <c r="B4633" s="1">
        <v>3.42538137018615</v>
      </c>
      <c r="C4633" s="1">
        <v>0.42960449752800228</v>
      </c>
      <c r="D4633" s="1">
        <v>0.80673244515635911</v>
      </c>
      <c r="E4633" s="1">
        <v>2.339713066501929</v>
      </c>
      <c r="F4633" s="1">
        <v>29.726884148946979</v>
      </c>
      <c r="G4633" s="1">
        <v>19.022397197102059</v>
      </c>
      <c r="H4633" s="1">
        <v>1.228862806325032</v>
      </c>
      <c r="I4633" s="1">
        <v>15.06846225562213</v>
      </c>
      <c r="J4633" s="1">
        <v>0.8773107198468566</v>
      </c>
      <c r="K4633" s="1">
        <v>27.989677848385529</v>
      </c>
      <c r="L4633" s="1">
        <v>31.044289178990599</v>
      </c>
      <c r="M4633" s="1">
        <v>3.9568870603301859E-2</v>
      </c>
      <c r="N4633" s="1">
        <v>2.7515582688567242</v>
      </c>
      <c r="O4633" s="1"/>
      <c r="P4633" s="1">
        <v>7.0664564064829056</v>
      </c>
      <c r="Q4633" s="1">
        <v>8.9164145814765075</v>
      </c>
      <c r="R4633" s="1">
        <v>1.0202619669950901</v>
      </c>
      <c r="S4633" s="1">
        <v>0.37229378322793061</v>
      </c>
      <c r="T4633" s="1">
        <v>4.4553514471352917</v>
      </c>
    </row>
    <row r="4634" spans="1:20" x14ac:dyDescent="0.3">
      <c r="A4634" s="25">
        <v>43360</v>
      </c>
      <c r="B4634" s="1">
        <v>3.5057312440481092</v>
      </c>
      <c r="C4634" s="1">
        <v>0.43267421529710071</v>
      </c>
      <c r="D4634" s="1">
        <v>0.8295719118774999</v>
      </c>
      <c r="E4634" s="1">
        <v>2.4048620247206478</v>
      </c>
      <c r="F4634" s="1">
        <v>29.788132227522219</v>
      </c>
      <c r="G4634" s="1">
        <v>19.360561408309131</v>
      </c>
      <c r="H4634" s="1">
        <v>1.2412326749833891</v>
      </c>
      <c r="I4634" s="1">
        <v>14.914137085725219</v>
      </c>
      <c r="J4634" s="1">
        <v>0.90457688683757898</v>
      </c>
      <c r="K4634" s="1">
        <v>28.539804589027</v>
      </c>
      <c r="L4634" s="1">
        <v>31.869850317745609</v>
      </c>
      <c r="M4634" s="1">
        <v>4.018994695323197E-2</v>
      </c>
      <c r="N4634" s="1">
        <v>2.8188192915684089</v>
      </c>
      <c r="O4634" s="1"/>
      <c r="P4634" s="1">
        <v>7.0995932656188669</v>
      </c>
      <c r="Q4634" s="1">
        <v>9.1279905206811982</v>
      </c>
      <c r="R4634" s="1">
        <v>1.0375283246688189</v>
      </c>
      <c r="S4634" s="1">
        <v>0.37229378322793061</v>
      </c>
      <c r="T4634" s="1">
        <v>4.5356680448907554</v>
      </c>
    </row>
    <row r="4635" spans="1:20" x14ac:dyDescent="0.3">
      <c r="A4635" s="25">
        <v>43361</v>
      </c>
      <c r="B4635" s="1">
        <v>3.587540232831183</v>
      </c>
      <c r="C4635" s="1">
        <v>0.43886939823673071</v>
      </c>
      <c r="D4635" s="1">
        <v>0.84173816986964334</v>
      </c>
      <c r="E4635" s="1">
        <v>2.4620076671057949</v>
      </c>
      <c r="F4635" s="1">
        <v>31.088393212221799</v>
      </c>
      <c r="G4635" s="1">
        <v>19.83039324619515</v>
      </c>
      <c r="H4635" s="1">
        <v>1.2966228277600611</v>
      </c>
      <c r="I4635" s="1">
        <v>14.6063930458005</v>
      </c>
      <c r="J4635" s="1">
        <v>0.92975941690522401</v>
      </c>
      <c r="K4635" s="1">
        <v>28.634277095363849</v>
      </c>
      <c r="L4635" s="1">
        <v>32.185506002519418</v>
      </c>
      <c r="M4635" s="1">
        <v>4.0126601830769659E-2</v>
      </c>
      <c r="N4635" s="1">
        <v>2.9035323714118499</v>
      </c>
      <c r="O4635" s="1"/>
      <c r="P4635" s="1">
        <v>7.1470791331507089</v>
      </c>
      <c r="Q4635" s="1">
        <v>9.2791161915416929</v>
      </c>
      <c r="R4635" s="1">
        <v>1.0445446430384639</v>
      </c>
      <c r="S4635" s="1">
        <v>0.37229378322793061</v>
      </c>
      <c r="T4635" s="1">
        <v>4.6257513290018011</v>
      </c>
    </row>
    <row r="4636" spans="1:20" x14ac:dyDescent="0.3">
      <c r="A4636" s="25">
        <v>43362</v>
      </c>
      <c r="B4636" s="1">
        <v>3.5148746332828251</v>
      </c>
      <c r="C4636" s="1">
        <v>0.44434049008523702</v>
      </c>
      <c r="D4636" s="1">
        <v>0.83295615614194174</v>
      </c>
      <c r="E4636" s="1">
        <v>2.41679727909096</v>
      </c>
      <c r="F4636" s="1">
        <v>31.702028270298651</v>
      </c>
      <c r="G4636" s="1">
        <v>19.7322917201747</v>
      </c>
      <c r="H4636" s="1">
        <v>1.3384937910961221</v>
      </c>
      <c r="I4636" s="1">
        <v>14.39074423916874</v>
      </c>
      <c r="J4636" s="1">
        <v>0.91619565286281635</v>
      </c>
      <c r="K4636" s="1">
        <v>28.51453535572611</v>
      </c>
      <c r="L4636" s="1">
        <v>32.276198036261732</v>
      </c>
      <c r="M4636" s="1">
        <v>3.9462734718020233E-2</v>
      </c>
      <c r="N4636" s="1">
        <v>2.875495532847173</v>
      </c>
      <c r="O4636" s="1"/>
      <c r="P4636" s="1">
        <v>7.1043751671973974</v>
      </c>
      <c r="Q4636" s="1">
        <v>9.0335369764228641</v>
      </c>
      <c r="R4636" s="1">
        <v>1.02559610644985</v>
      </c>
      <c r="S4636" s="1">
        <v>0.37229378322793061</v>
      </c>
      <c r="T4636" s="1">
        <v>4.6171683402244827</v>
      </c>
    </row>
    <row r="4637" spans="1:20" x14ac:dyDescent="0.3">
      <c r="A4637" s="25">
        <v>43363</v>
      </c>
      <c r="B4637" s="1">
        <v>3.5380139778231441</v>
      </c>
      <c r="C4637" s="1">
        <v>0.43405906039065661</v>
      </c>
      <c r="D4637" s="1">
        <v>0.8321558895735659</v>
      </c>
      <c r="E4637" s="1">
        <v>2.4256567429048621</v>
      </c>
      <c r="F4637" s="1">
        <v>32.020839445187868</v>
      </c>
      <c r="G4637" s="1">
        <v>19.592176397615049</v>
      </c>
      <c r="H4637" s="1">
        <v>1.345351084958468</v>
      </c>
      <c r="I4637" s="1">
        <v>14.267162978701499</v>
      </c>
      <c r="J4637" s="1">
        <v>0.91436264982976945</v>
      </c>
      <c r="K4637" s="1">
        <v>28.378773254960489</v>
      </c>
      <c r="L4637" s="1">
        <v>32.172496206157582</v>
      </c>
      <c r="M4637" s="1">
        <v>4.0290420813336253E-2</v>
      </c>
      <c r="N4637" s="1">
        <v>2.851504865153013</v>
      </c>
      <c r="O4637" s="1"/>
      <c r="P4637" s="1">
        <v>7.0369315781320001</v>
      </c>
      <c r="Q4637" s="1">
        <v>8.9844211333047816</v>
      </c>
      <c r="R4637" s="1">
        <v>1.050606865965271</v>
      </c>
      <c r="S4637" s="1">
        <v>0.37229378322793061</v>
      </c>
      <c r="T4637" s="1">
        <v>4.6140590667454511</v>
      </c>
    </row>
    <row r="4638" spans="1:20" x14ac:dyDescent="0.3">
      <c r="A4638" s="25">
        <v>43364</v>
      </c>
      <c r="B4638" s="1">
        <v>3.602231610512018</v>
      </c>
      <c r="C4638" s="1">
        <v>0.43806086179294501</v>
      </c>
      <c r="D4638" s="1">
        <v>0.84887056646382175</v>
      </c>
      <c r="E4638" s="1">
        <v>2.5075995642548512</v>
      </c>
      <c r="F4638" s="1">
        <v>32.913304389620727</v>
      </c>
      <c r="G4638" s="1">
        <v>19.732569066004348</v>
      </c>
      <c r="H4638" s="1">
        <v>1.365925173722746</v>
      </c>
      <c r="I4638" s="1">
        <v>14.137853675124591</v>
      </c>
      <c r="J4638" s="1">
        <v>0.93081512795106625</v>
      </c>
      <c r="K4638" s="1">
        <v>28.852215948410979</v>
      </c>
      <c r="L4638" s="1">
        <v>32.825029778752132</v>
      </c>
      <c r="M4638" s="1">
        <v>4.0433512283671043E-2</v>
      </c>
      <c r="N4638" s="1">
        <v>2.8715475808967512</v>
      </c>
      <c r="O4638" s="1"/>
      <c r="P4638" s="1">
        <v>7.1025880280243774</v>
      </c>
      <c r="Q4638" s="1">
        <v>9.2904506170036001</v>
      </c>
      <c r="R4638" s="1">
        <v>1.067170412780893</v>
      </c>
      <c r="S4638" s="1">
        <v>0.37229378322793061</v>
      </c>
      <c r="T4638" s="1">
        <v>4.6925156526875664</v>
      </c>
    </row>
    <row r="4639" spans="1:20" x14ac:dyDescent="0.3">
      <c r="A4639" s="25">
        <v>43367</v>
      </c>
      <c r="B4639" s="1">
        <v>3.5420306105337152</v>
      </c>
      <c r="C4639" s="1">
        <v>0.43350380649012232</v>
      </c>
      <c r="D4639" s="1">
        <v>0.82249475089726032</v>
      </c>
      <c r="E4639" s="1">
        <v>2.4504325983301629</v>
      </c>
      <c r="F4639" s="1">
        <v>32.407741750628688</v>
      </c>
      <c r="G4639" s="1">
        <v>19.257543293256731</v>
      </c>
      <c r="H4639" s="1">
        <v>1.3150323284050911</v>
      </c>
      <c r="I4639" s="1">
        <v>14.108132726040321</v>
      </c>
      <c r="J4639" s="1">
        <v>0.90882746701121475</v>
      </c>
      <c r="K4639" s="1">
        <v>28.397575192914189</v>
      </c>
      <c r="L4639" s="1">
        <v>31.951099424674862</v>
      </c>
      <c r="M4639" s="1">
        <v>3.9837297074042217E-2</v>
      </c>
      <c r="N4639" s="1">
        <v>2.853561204392244</v>
      </c>
      <c r="O4639" s="1"/>
      <c r="P4639" s="1">
        <v>7.0655984322777687</v>
      </c>
      <c r="Q4639" s="1">
        <v>9.0675402523370021</v>
      </c>
      <c r="R4639" s="1">
        <v>1.0389200651734349</v>
      </c>
      <c r="S4639" s="1">
        <v>0.37229378322793061</v>
      </c>
      <c r="T4639" s="1">
        <v>4.6062722976964254</v>
      </c>
    </row>
    <row r="4640" spans="1:20" x14ac:dyDescent="0.3">
      <c r="A4640" s="25">
        <v>43368</v>
      </c>
      <c r="B4640" s="1">
        <v>3.5056880625819922</v>
      </c>
      <c r="C4640" s="1">
        <v>0.42262027337627323</v>
      </c>
      <c r="D4640" s="1">
        <v>0.81705786457825669</v>
      </c>
      <c r="E4640" s="1">
        <v>2.4427714493845452</v>
      </c>
      <c r="F4640" s="1">
        <v>33.596681022533303</v>
      </c>
      <c r="G4640" s="1">
        <v>19.285784230109559</v>
      </c>
      <c r="H4640" s="1">
        <v>1.3619753324950139</v>
      </c>
      <c r="I4640" s="1">
        <v>14.27598463528536</v>
      </c>
      <c r="J4640" s="1">
        <v>0.91433256137559982</v>
      </c>
      <c r="K4640" s="1">
        <v>28.382524490007331</v>
      </c>
      <c r="L4640" s="1">
        <v>31.990221475626431</v>
      </c>
      <c r="M4640" s="1">
        <v>3.9755652750412651E-2</v>
      </c>
      <c r="N4640" s="1">
        <v>2.871005281543098</v>
      </c>
      <c r="O4640" s="1"/>
      <c r="P4640" s="1">
        <v>7.1486010488460972</v>
      </c>
      <c r="Q4640" s="1">
        <v>9.1468812296271853</v>
      </c>
      <c r="R4640" s="1">
        <v>1.036922610355318</v>
      </c>
      <c r="S4640" s="1">
        <v>0.37229378322793061</v>
      </c>
      <c r="T4640" s="1">
        <v>4.6444270525694318</v>
      </c>
    </row>
    <row r="4641" spans="1:20" x14ac:dyDescent="0.3">
      <c r="A4641" s="25">
        <v>43369</v>
      </c>
      <c r="B4641" s="1">
        <v>3.5006040912450511</v>
      </c>
      <c r="C4641" s="1">
        <v>0.43220970305114842</v>
      </c>
      <c r="D4641" s="1">
        <v>0.8239421039195296</v>
      </c>
      <c r="E4641" s="1">
        <v>2.4391651897417712</v>
      </c>
      <c r="F4641" s="1">
        <v>32.554516853157487</v>
      </c>
      <c r="G4641" s="1">
        <v>19.715386875270958</v>
      </c>
      <c r="H4641" s="1">
        <v>1.4159904600961579</v>
      </c>
      <c r="I4641" s="1">
        <v>14.32933667858336</v>
      </c>
      <c r="J4641" s="1">
        <v>0.89851884398554016</v>
      </c>
      <c r="K4641" s="1">
        <v>28.574670155851621</v>
      </c>
      <c r="L4641" s="1">
        <v>32.193149173988033</v>
      </c>
      <c r="M4641" s="1">
        <v>4.0304680738644717E-2</v>
      </c>
      <c r="N4641" s="1">
        <v>2.892848530182631</v>
      </c>
      <c r="O4641" s="1"/>
      <c r="P4641" s="1">
        <v>7.2370200036300787</v>
      </c>
      <c r="Q4641" s="1">
        <v>8.9995337005087297</v>
      </c>
      <c r="R4641" s="1">
        <v>1.027919092702458</v>
      </c>
      <c r="S4641" s="1">
        <v>0.37229378322793061</v>
      </c>
      <c r="T4641" s="1">
        <v>4.6459633786178669</v>
      </c>
    </row>
    <row r="4642" spans="1:20" x14ac:dyDescent="0.3">
      <c r="A4642" s="25">
        <v>43370</v>
      </c>
      <c r="B4642" s="1">
        <v>3.5374702232128681</v>
      </c>
      <c r="C4642" s="1">
        <v>0.4513248974170061</v>
      </c>
      <c r="D4642" s="1">
        <v>0.8468189793762585</v>
      </c>
      <c r="E4642" s="1">
        <v>2.49685299471943</v>
      </c>
      <c r="F4642" s="1">
        <v>32.28758374752023</v>
      </c>
      <c r="G4642" s="1">
        <v>19.568672182598991</v>
      </c>
      <c r="H4642" s="1">
        <v>1.4570982216905779</v>
      </c>
      <c r="I4642" s="1">
        <v>14.182552066925901</v>
      </c>
      <c r="J4642" s="1">
        <v>0.91745002222984318</v>
      </c>
      <c r="K4642" s="1">
        <v>29.29557636556094</v>
      </c>
      <c r="L4642" s="1">
        <v>33.007120768131159</v>
      </c>
      <c r="M4642" s="1">
        <v>4.1355053383649101E-2</v>
      </c>
      <c r="N4642" s="1">
        <v>3.0214490385993891</v>
      </c>
      <c r="O4642" s="1"/>
      <c r="P4642" s="1">
        <v>7.340141178944072</v>
      </c>
      <c r="Q4642" s="1">
        <v>9.1808845055413233</v>
      </c>
      <c r="R4642" s="1">
        <v>1.0475495813808811</v>
      </c>
      <c r="S4642" s="1">
        <v>0.37229378322793061</v>
      </c>
      <c r="T4642" s="1">
        <v>4.7253449497932953</v>
      </c>
    </row>
    <row r="4643" spans="1:20" x14ac:dyDescent="0.3">
      <c r="A4643" s="25">
        <v>43371</v>
      </c>
      <c r="B4643" s="1">
        <v>3.5152261793563619</v>
      </c>
      <c r="C4643" s="1">
        <v>0.44021648472200359</v>
      </c>
      <c r="D4643" s="1">
        <v>0.84224652586057547</v>
      </c>
      <c r="E4643" s="1">
        <v>2.4727642354990702</v>
      </c>
      <c r="F4643" s="1">
        <v>32.445692954053833</v>
      </c>
      <c r="G4643" s="1">
        <v>19.38812021160091</v>
      </c>
      <c r="H4643" s="1">
        <v>1.434856401316712</v>
      </c>
      <c r="I4643" s="1">
        <v>14.298662110925569</v>
      </c>
      <c r="J4643" s="1">
        <v>0.92290011234604918</v>
      </c>
      <c r="K4643" s="1">
        <v>29.206024392158309</v>
      </c>
      <c r="L4643" s="1">
        <v>32.509272847848749</v>
      </c>
      <c r="M4643" s="1">
        <v>4.052881735938247E-2</v>
      </c>
      <c r="N4643" s="1">
        <v>2.969669826463404</v>
      </c>
      <c r="O4643" s="1"/>
      <c r="P4643" s="1">
        <v>7.3012749379979542</v>
      </c>
      <c r="Q4643" s="1">
        <v>8.9126364397344719</v>
      </c>
      <c r="R4643" s="1">
        <v>1.0265502202131369</v>
      </c>
      <c r="S4643" s="1">
        <v>0.37229378322793061</v>
      </c>
      <c r="T4643" s="1">
        <v>4.6864991139988472</v>
      </c>
    </row>
    <row r="4644" spans="1:20" x14ac:dyDescent="0.3">
      <c r="A4644" s="25">
        <v>43374</v>
      </c>
      <c r="B4644" s="1">
        <v>3.4534170719871051</v>
      </c>
      <c r="C4644" s="1">
        <v>0.43262081785050649</v>
      </c>
      <c r="D4644" s="1">
        <v>0.83633481700282886</v>
      </c>
      <c r="E4644" s="1">
        <v>2.4323520782743029</v>
      </c>
      <c r="F4644" s="1">
        <v>32.608978385735753</v>
      </c>
      <c r="G4644" s="1">
        <v>19.40897019626815</v>
      </c>
      <c r="H4644" s="1">
        <v>1.416468328603931</v>
      </c>
      <c r="I4644" s="1">
        <v>14.264423407018469</v>
      </c>
      <c r="J4644" s="1">
        <v>0.909034510203104</v>
      </c>
      <c r="K4644" s="1">
        <v>28.807853410410679</v>
      </c>
      <c r="L4644" s="1">
        <v>32.010407450502953</v>
      </c>
      <c r="M4644" s="1">
        <v>4.0104195101498007E-2</v>
      </c>
      <c r="N4644" s="1">
        <v>2.9533915835836422</v>
      </c>
      <c r="O4644" s="1"/>
      <c r="P4644" s="1">
        <v>7.1430605975326893</v>
      </c>
      <c r="Q4644" s="1">
        <v>8.8144047537340988</v>
      </c>
      <c r="R4644" s="1">
        <v>0.96431113759745102</v>
      </c>
      <c r="S4644" s="1">
        <v>0.37229378322793061</v>
      </c>
      <c r="T4644" s="1">
        <v>4.6440437093916414</v>
      </c>
    </row>
    <row r="4645" spans="1:20" x14ac:dyDescent="0.3">
      <c r="A4645" s="25">
        <v>43375</v>
      </c>
      <c r="B4645" s="1">
        <v>3.645282733466459</v>
      </c>
      <c r="C4645" s="1">
        <v>0.45879674782054902</v>
      </c>
      <c r="D4645" s="1">
        <v>0.87636049501431645</v>
      </c>
      <c r="E4645" s="1">
        <v>2.5361567251632962</v>
      </c>
      <c r="F4645" s="1">
        <v>33.070841127271521</v>
      </c>
      <c r="G4645" s="1">
        <v>19.333746779230299</v>
      </c>
      <c r="H4645" s="1">
        <v>1.4666087304707141</v>
      </c>
      <c r="I4645" s="1">
        <v>13.97953665331074</v>
      </c>
      <c r="J4645" s="1">
        <v>0.94200935915398298</v>
      </c>
      <c r="K4645" s="1">
        <v>30.042238668624371</v>
      </c>
      <c r="L4645" s="1">
        <v>33.869280982907142</v>
      </c>
      <c r="M4645" s="1">
        <v>4.1020149680462581E-2</v>
      </c>
      <c r="N4645" s="1">
        <v>3.1544015914831172</v>
      </c>
      <c r="O4645" s="1"/>
      <c r="P4645" s="1">
        <v>7.307550002748803</v>
      </c>
      <c r="Q4645" s="1">
        <v>9.4982484142304635</v>
      </c>
      <c r="R4645" s="1">
        <v>1.0050937964664941</v>
      </c>
      <c r="S4645" s="1">
        <v>0.37229378322793061</v>
      </c>
      <c r="T4645" s="1">
        <v>4.8205717660957177</v>
      </c>
    </row>
    <row r="4646" spans="1:20" x14ac:dyDescent="0.3">
      <c r="A4646" s="25">
        <v>43376</v>
      </c>
      <c r="B4646" s="1">
        <v>3.7578030210518252</v>
      </c>
      <c r="C4646" s="1">
        <v>0.48667172080179488</v>
      </c>
      <c r="D4646" s="1">
        <v>0.90329272770019819</v>
      </c>
      <c r="E4646" s="1">
        <v>2.6168593194669061</v>
      </c>
      <c r="F4646" s="1">
        <v>32.454494585225291</v>
      </c>
      <c r="G4646" s="1">
        <v>19.26054473377177</v>
      </c>
      <c r="H4646" s="1">
        <v>1.4892445890463499</v>
      </c>
      <c r="I4646" s="1">
        <v>13.566886542332769</v>
      </c>
      <c r="J4646" s="1">
        <v>0.97668596986418377</v>
      </c>
      <c r="K4646" s="1">
        <v>30.571191020893281</v>
      </c>
      <c r="L4646" s="1">
        <v>35.590148995020961</v>
      </c>
      <c r="M4646" s="1">
        <v>4.2153391473739428E-2</v>
      </c>
      <c r="N4646" s="1">
        <v>3.2507437725837831</v>
      </c>
      <c r="O4646" s="1"/>
      <c r="P4646" s="1">
        <v>7.3367945329565094</v>
      </c>
      <c r="Q4646" s="1">
        <v>9.6758210775210181</v>
      </c>
      <c r="R4646" s="1">
        <v>1.0406762754853569</v>
      </c>
      <c r="S4646" s="1">
        <v>0.37229378322793061</v>
      </c>
      <c r="T4646" s="1">
        <v>4.9186887182516541</v>
      </c>
    </row>
    <row r="4647" spans="1:20" x14ac:dyDescent="0.3">
      <c r="A4647" s="25">
        <v>43377</v>
      </c>
      <c r="B4647" s="1">
        <v>3.8223509874705028</v>
      </c>
      <c r="C4647" s="1">
        <v>0.48601919741922522</v>
      </c>
      <c r="D4647" s="1">
        <v>0.91270128956133301</v>
      </c>
      <c r="E4647" s="1">
        <v>2.60202507542096</v>
      </c>
      <c r="F4647" s="1">
        <v>31.88676262991854</v>
      </c>
      <c r="G4647" s="1">
        <v>18.869261907564809</v>
      </c>
      <c r="H4647" s="1">
        <v>1.523027772197276</v>
      </c>
      <c r="I4647" s="1">
        <v>13.10069102852955</v>
      </c>
      <c r="J4647" s="1">
        <v>0.96569658303388883</v>
      </c>
      <c r="K4647" s="1">
        <v>30.592221062649621</v>
      </c>
      <c r="L4647" s="1">
        <v>35.770162823485713</v>
      </c>
      <c r="M4647" s="1">
        <v>4.1474612794669102E-2</v>
      </c>
      <c r="N4647" s="1">
        <v>3.2720103693977309</v>
      </c>
      <c r="O4647" s="1"/>
      <c r="P4647" s="1">
        <v>7.1898849718760127</v>
      </c>
      <c r="Q4647" s="1">
        <v>9.7853871889832984</v>
      </c>
      <c r="R4647" s="1">
        <v>1.027713210819011</v>
      </c>
      <c r="S4647" s="1">
        <v>0.37229378322793061</v>
      </c>
      <c r="T4647" s="1">
        <v>4.8997525103367101</v>
      </c>
    </row>
    <row r="4648" spans="1:20" x14ac:dyDescent="0.3">
      <c r="A4648" s="25">
        <v>43378</v>
      </c>
      <c r="B4648" s="1">
        <v>3.8665916967815321</v>
      </c>
      <c r="C4648" s="1">
        <v>0.48247653879419639</v>
      </c>
      <c r="D4648" s="1">
        <v>0.90321922226244045</v>
      </c>
      <c r="E4648" s="1">
        <v>2.6005214572541342</v>
      </c>
      <c r="F4648" s="1">
        <v>31.170139164893509</v>
      </c>
      <c r="G4648" s="1">
        <v>18.74594111351109</v>
      </c>
      <c r="H4648" s="1">
        <v>1.487704253413711</v>
      </c>
      <c r="I4648" s="1">
        <v>13.04118199294186</v>
      </c>
      <c r="J4648" s="1">
        <v>0.96473681275083301</v>
      </c>
      <c r="K4648" s="1">
        <v>30.356607635882838</v>
      </c>
      <c r="L4648" s="1">
        <v>35.552883031573693</v>
      </c>
      <c r="M4648" s="1">
        <v>4.0841095948831868E-2</v>
      </c>
      <c r="N4648" s="1">
        <v>3.264578680529663</v>
      </c>
      <c r="O4648" s="1"/>
      <c r="P4648" s="1">
        <v>7.0608918078327347</v>
      </c>
      <c r="Q4648" s="1">
        <v>9.9516254270477358</v>
      </c>
      <c r="R4648" s="1">
        <v>1.0314183214525621</v>
      </c>
      <c r="S4648" s="1">
        <v>0.37229378322793061</v>
      </c>
      <c r="T4648" s="1">
        <v>4.8624642646190486</v>
      </c>
    </row>
    <row r="4649" spans="1:20" x14ac:dyDescent="0.3">
      <c r="A4649" s="25">
        <v>43381</v>
      </c>
      <c r="B4649" s="1">
        <v>4.1732710131648032</v>
      </c>
      <c r="C4649" s="1">
        <v>0.52943486471846057</v>
      </c>
      <c r="D4649" s="1">
        <v>0.96526450944597919</v>
      </c>
      <c r="E4649" s="1">
        <v>2.7161837381349758</v>
      </c>
      <c r="F4649" s="1">
        <v>31.039800269538901</v>
      </c>
      <c r="G4649" s="1">
        <v>19.08079743245888</v>
      </c>
      <c r="H4649" s="1">
        <v>1.51436415701404</v>
      </c>
      <c r="I4649" s="1">
        <v>12.96035951516833</v>
      </c>
      <c r="J4649" s="1">
        <v>1.0138376760414951</v>
      </c>
      <c r="K4649" s="1">
        <v>31.564123111413029</v>
      </c>
      <c r="L4649" s="1">
        <v>37.92804110345282</v>
      </c>
      <c r="M4649" s="1">
        <v>4.2379878463441781E-2</v>
      </c>
      <c r="N4649" s="1">
        <v>3.5641272730963922</v>
      </c>
      <c r="O4649" s="1"/>
      <c r="P4649" s="1">
        <v>7.055524034822553</v>
      </c>
      <c r="Q4649" s="1">
        <v>10.62413466231799</v>
      </c>
      <c r="R4649" s="1">
        <v>1.0545522204842841</v>
      </c>
      <c r="S4649" s="1">
        <v>0.37229378322793061</v>
      </c>
      <c r="T4649" s="1">
        <v>5.084696987596014</v>
      </c>
    </row>
    <row r="4650" spans="1:20" x14ac:dyDescent="0.3">
      <c r="A4650" s="25">
        <v>43382</v>
      </c>
      <c r="B4650" s="1">
        <v>4.220083999278704</v>
      </c>
      <c r="C4650" s="1">
        <v>0.51920011772117047</v>
      </c>
      <c r="D4650" s="1">
        <v>0.98885798029088645</v>
      </c>
      <c r="E4650" s="1">
        <v>2.707396282068685</v>
      </c>
      <c r="F4650" s="1">
        <v>31.398677570271619</v>
      </c>
      <c r="G4650" s="1">
        <v>18.6175363405351</v>
      </c>
      <c r="H4650" s="1">
        <v>1.461683563290592</v>
      </c>
      <c r="I4650" s="1">
        <v>12.775425234486409</v>
      </c>
      <c r="J4650" s="1">
        <v>1.0189155362737929</v>
      </c>
      <c r="K4650" s="1">
        <v>31.652321736756679</v>
      </c>
      <c r="L4650" s="1">
        <v>37.857110563534263</v>
      </c>
      <c r="M4650" s="1">
        <v>4.1350147829121019E-2</v>
      </c>
      <c r="N4650" s="1">
        <v>3.604299802151179</v>
      </c>
      <c r="O4650" s="1"/>
      <c r="P4650" s="1">
        <v>6.8246506975961454</v>
      </c>
      <c r="Q4650" s="1">
        <v>10.7677040496944</v>
      </c>
      <c r="R4650" s="1">
        <v>1.0655505699430941</v>
      </c>
      <c r="S4650" s="1">
        <v>0.37229378322793061</v>
      </c>
      <c r="T4650" s="1">
        <v>5.0849113998818973</v>
      </c>
    </row>
    <row r="4651" spans="1:20" x14ac:dyDescent="0.3">
      <c r="A4651" s="25">
        <v>43383</v>
      </c>
      <c r="B4651" s="1">
        <v>4.0433355360638821</v>
      </c>
      <c r="C4651" s="1">
        <v>0.48786793886551411</v>
      </c>
      <c r="D4651" s="1">
        <v>0.97089598746872297</v>
      </c>
      <c r="E4651" s="1">
        <v>2.6287224852411968</v>
      </c>
      <c r="F4651" s="1">
        <v>30.368947496764289</v>
      </c>
      <c r="G4651" s="1">
        <v>18.25457993981636</v>
      </c>
      <c r="H4651" s="1">
        <v>1.398752193679984</v>
      </c>
      <c r="I4651" s="1">
        <v>12.975204870547881</v>
      </c>
      <c r="J4651" s="1">
        <v>0.9955904931680436</v>
      </c>
      <c r="K4651" s="1">
        <v>31.186597849713639</v>
      </c>
      <c r="L4651" s="1">
        <v>36.489152906616432</v>
      </c>
      <c r="M4651" s="1">
        <v>4.0527670915315797E-2</v>
      </c>
      <c r="N4651" s="1">
        <v>3.4878693476063232</v>
      </c>
      <c r="O4651" s="1"/>
      <c r="P4651" s="1">
        <v>6.8907223851704336</v>
      </c>
      <c r="Q4651" s="1">
        <v>10.333217745823109</v>
      </c>
      <c r="R4651" s="1">
        <v>1.0440620726367691</v>
      </c>
      <c r="S4651" s="1">
        <v>0.37229378322793061</v>
      </c>
      <c r="T4651" s="1">
        <v>4.9426532782044008</v>
      </c>
    </row>
    <row r="4652" spans="1:20" x14ac:dyDescent="0.3">
      <c r="A4652" s="25">
        <v>43384</v>
      </c>
      <c r="B4652" s="1">
        <v>4.0113462716002664</v>
      </c>
      <c r="C4652" s="1">
        <v>0.47151980925176268</v>
      </c>
      <c r="D4652" s="1">
        <v>0.96401045884808578</v>
      </c>
      <c r="E4652" s="1">
        <v>2.5994942046042779</v>
      </c>
      <c r="F4652" s="1">
        <v>30.639375417793829</v>
      </c>
      <c r="G4652" s="1">
        <v>18.136800676945359</v>
      </c>
      <c r="H4652" s="1">
        <v>1.3717176982479411</v>
      </c>
      <c r="I4652" s="1">
        <v>12.88402250927251</v>
      </c>
      <c r="J4652" s="1">
        <v>0.99670914691586276</v>
      </c>
      <c r="K4652" s="1">
        <v>30.646929773929688</v>
      </c>
      <c r="L4652" s="1">
        <v>36.206860124030079</v>
      </c>
      <c r="M4652" s="1">
        <v>4.0124599149322142E-2</v>
      </c>
      <c r="N4652" s="1">
        <v>3.4010003363506809</v>
      </c>
      <c r="O4652" s="1"/>
      <c r="P4652" s="1">
        <v>6.8030503751390112</v>
      </c>
      <c r="Q4652" s="1">
        <v>10.26898933573688</v>
      </c>
      <c r="R4652" s="1">
        <v>1.049627411102509</v>
      </c>
      <c r="S4652" s="1">
        <v>0.37229378322793061</v>
      </c>
      <c r="T4652" s="1">
        <v>4.89787832250446</v>
      </c>
    </row>
    <row r="4653" spans="1:20" x14ac:dyDescent="0.3">
      <c r="A4653" s="25">
        <v>43388</v>
      </c>
      <c r="B4653" s="1">
        <v>4.1022554998837162</v>
      </c>
      <c r="C4653" s="1">
        <v>0.47977120293180558</v>
      </c>
      <c r="D4653" s="1">
        <v>0.94664286607854764</v>
      </c>
      <c r="E4653" s="1">
        <v>2.5877239515338908</v>
      </c>
      <c r="F4653" s="1">
        <v>31.19962658496787</v>
      </c>
      <c r="G4653" s="1">
        <v>18.07794033208544</v>
      </c>
      <c r="H4653" s="1">
        <v>1.308656760127896</v>
      </c>
      <c r="I4653" s="1">
        <v>12.888390235730411</v>
      </c>
      <c r="J4653" s="1">
        <v>0.99192462267933579</v>
      </c>
      <c r="K4653" s="1">
        <v>30.807042676142778</v>
      </c>
      <c r="L4653" s="1">
        <v>36.56496685474346</v>
      </c>
      <c r="M4653" s="1">
        <v>3.7862240081501353E-2</v>
      </c>
      <c r="N4653" s="1">
        <v>3.4418636022793958</v>
      </c>
      <c r="O4653" s="1"/>
      <c r="P4653" s="1">
        <v>6.7345987947481039</v>
      </c>
      <c r="Q4653" s="1">
        <v>10.374777305457121</v>
      </c>
      <c r="R4653" s="1">
        <v>1.0308104626347221</v>
      </c>
      <c r="S4653" s="1">
        <v>0.37229378322793061</v>
      </c>
      <c r="T4653" s="1">
        <v>4.9237903130537806</v>
      </c>
    </row>
    <row r="4654" spans="1:20" x14ac:dyDescent="0.3">
      <c r="A4654" s="25">
        <v>43389</v>
      </c>
      <c r="B4654" s="1">
        <v>4.2127525451601509</v>
      </c>
      <c r="C4654" s="1">
        <v>0.49933291984117062</v>
      </c>
      <c r="D4654" s="1">
        <v>0.99755208616856061</v>
      </c>
      <c r="E4654" s="1">
        <v>2.673274963436723</v>
      </c>
      <c r="F4654" s="1">
        <v>31.416290197625141</v>
      </c>
      <c r="G4654" s="1">
        <v>18.516090829038561</v>
      </c>
      <c r="H4654" s="1">
        <v>1.2937035174345659</v>
      </c>
      <c r="I4654" s="1">
        <v>12.877325463923549</v>
      </c>
      <c r="J4654" s="1">
        <v>1.035719527028039</v>
      </c>
      <c r="K4654" s="1">
        <v>31.808436613886791</v>
      </c>
      <c r="L4654" s="1">
        <v>38.125684596971077</v>
      </c>
      <c r="M4654" s="1">
        <v>3.8426718216638248E-2</v>
      </c>
      <c r="N4654" s="1">
        <v>3.5581217586296101</v>
      </c>
      <c r="O4654" s="1"/>
      <c r="P4654" s="1">
        <v>6.9429692094245858</v>
      </c>
      <c r="Q4654" s="1">
        <v>10.420115006597371</v>
      </c>
      <c r="R4654" s="1">
        <v>1.035352573096544</v>
      </c>
      <c r="S4654" s="1">
        <v>0.37229378322793061</v>
      </c>
      <c r="T4654" s="1">
        <v>5.0630578854105446</v>
      </c>
    </row>
    <row r="4655" spans="1:20" x14ac:dyDescent="0.3">
      <c r="A4655" s="25">
        <v>43390</v>
      </c>
      <c r="B4655" s="1">
        <v>4.1984519951732366</v>
      </c>
      <c r="C4655" s="1">
        <v>0.49027870965697928</v>
      </c>
      <c r="D4655" s="1">
        <v>1.012844353113294</v>
      </c>
      <c r="E4655" s="1">
        <v>2.6706297114314581</v>
      </c>
      <c r="F4655" s="1">
        <v>31.911902487633629</v>
      </c>
      <c r="G4655" s="1">
        <v>18.297609874182569</v>
      </c>
      <c r="H4655" s="1">
        <v>1.3261348416078831</v>
      </c>
      <c r="I4655" s="1">
        <v>12.788304581134421</v>
      </c>
      <c r="J4655" s="1">
        <v>1.039950291340044</v>
      </c>
      <c r="K4655" s="1">
        <v>31.861655769625699</v>
      </c>
      <c r="L4655" s="1">
        <v>38.017931643915013</v>
      </c>
      <c r="M4655" s="1">
        <v>3.860568241760455E-2</v>
      </c>
      <c r="N4655" s="1">
        <v>3.540350677517353</v>
      </c>
      <c r="O4655" s="1"/>
      <c r="P4655" s="1">
        <v>6.9188497284704491</v>
      </c>
      <c r="Q4655" s="1">
        <v>10.609022095349831</v>
      </c>
      <c r="R4655" s="1">
        <v>1.041990732344342</v>
      </c>
      <c r="S4655" s="1">
        <v>0.37229378322793061</v>
      </c>
      <c r="T4655" s="1">
        <v>5.0657979917306868</v>
      </c>
    </row>
    <row r="4656" spans="1:20" x14ac:dyDescent="0.3">
      <c r="A4656" s="25">
        <v>43391</v>
      </c>
      <c r="B4656" s="1">
        <v>4.1543497734253387</v>
      </c>
      <c r="C4656" s="1">
        <v>0.47539841043000719</v>
      </c>
      <c r="D4656" s="1">
        <v>0.9948735966071548</v>
      </c>
      <c r="E4656" s="1">
        <v>2.6588337615607109</v>
      </c>
      <c r="F4656" s="1">
        <v>30.696198645019539</v>
      </c>
      <c r="G4656" s="1">
        <v>17.998356641187669</v>
      </c>
      <c r="H4656" s="1">
        <v>1.31629881956369</v>
      </c>
      <c r="I4656" s="1">
        <v>12.84285757036119</v>
      </c>
      <c r="J4656" s="1">
        <v>1.030366607351263</v>
      </c>
      <c r="K4656" s="1">
        <v>30.893821247085501</v>
      </c>
      <c r="L4656" s="1">
        <v>37.019282562543573</v>
      </c>
      <c r="M4656" s="1">
        <v>3.8504237579099043E-2</v>
      </c>
      <c r="N4656" s="1">
        <v>3.4528258734799322</v>
      </c>
      <c r="O4656" s="1"/>
      <c r="P4656" s="1">
        <v>6.8687948103703604</v>
      </c>
      <c r="Q4656" s="1">
        <v>10.2916581864249</v>
      </c>
      <c r="R4656" s="1">
        <v>1.036743125038152</v>
      </c>
      <c r="S4656" s="1">
        <v>0.37229378322793061</v>
      </c>
      <c r="T4656" s="1">
        <v>4.9525764914353516</v>
      </c>
    </row>
    <row r="4657" spans="1:20" x14ac:dyDescent="0.3">
      <c r="A4657" s="25">
        <v>43392</v>
      </c>
      <c r="B4657" s="1">
        <v>4.236409015844516</v>
      </c>
      <c r="C4657" s="1">
        <v>0.46695652177383362</v>
      </c>
      <c r="D4657" s="1">
        <v>0.99561891785286882</v>
      </c>
      <c r="E4657" s="1">
        <v>2.6709264873936869</v>
      </c>
      <c r="F4657" s="1">
        <v>30.650640211434251</v>
      </c>
      <c r="G4657" s="1">
        <v>18.202493904139239</v>
      </c>
      <c r="H4657" s="1">
        <v>1.321303739326942</v>
      </c>
      <c r="I4657" s="1">
        <v>12.853856542723429</v>
      </c>
      <c r="J4657" s="1">
        <v>1.050449694493248</v>
      </c>
      <c r="K4657" s="1">
        <v>30.764021723716571</v>
      </c>
      <c r="L4657" s="1">
        <v>37.087638057064893</v>
      </c>
      <c r="M4657" s="1">
        <v>3.8491651972803867E-2</v>
      </c>
      <c r="N4657" s="1">
        <v>3.4890002160674571</v>
      </c>
      <c r="O4657" s="1"/>
      <c r="P4657" s="1">
        <v>6.8914249363567857</v>
      </c>
      <c r="Q4657" s="1">
        <v>10.5447936850278</v>
      </c>
      <c r="R4657" s="1">
        <v>1.044090689941013</v>
      </c>
      <c r="S4657" s="1">
        <v>0.37229378322793061</v>
      </c>
      <c r="T4657" s="1">
        <v>4.974586532782074</v>
      </c>
    </row>
    <row r="4658" spans="1:20" x14ac:dyDescent="0.3">
      <c r="A4658" s="25">
        <v>43395</v>
      </c>
      <c r="B4658" s="1">
        <v>4.2758480155718166</v>
      </c>
      <c r="C4658" s="1">
        <v>0.4849080791525785</v>
      </c>
      <c r="D4658" s="1">
        <v>1.01184993561438</v>
      </c>
      <c r="E4658" s="1">
        <v>2.700182005910273</v>
      </c>
      <c r="F4658" s="1">
        <v>31.710478326228142</v>
      </c>
      <c r="G4658" s="1">
        <v>18.274071426299798</v>
      </c>
      <c r="H4658" s="1">
        <v>1.3742699563554841</v>
      </c>
      <c r="I4658" s="1">
        <v>12.90854284483536</v>
      </c>
      <c r="J4658" s="1">
        <v>1.0659053050444349</v>
      </c>
      <c r="K4658" s="1">
        <v>31.284550593829419</v>
      </c>
      <c r="L4658" s="1">
        <v>37.57242243669851</v>
      </c>
      <c r="M4658" s="1">
        <v>3.8653689744545909E-2</v>
      </c>
      <c r="N4658" s="1">
        <v>3.554476186669481</v>
      </c>
      <c r="O4658" s="1"/>
      <c r="P4658" s="1">
        <v>6.8691918466026207</v>
      </c>
      <c r="Q4658" s="1">
        <v>10.692141214146259</v>
      </c>
      <c r="R4658" s="1">
        <v>1.0495546296981559</v>
      </c>
      <c r="S4658" s="1">
        <v>0.37229378322793061</v>
      </c>
      <c r="T4658" s="1">
        <v>5.0559184878913479</v>
      </c>
    </row>
    <row r="4659" spans="1:20" x14ac:dyDescent="0.3">
      <c r="A4659" s="25">
        <v>43396</v>
      </c>
      <c r="B4659" s="1">
        <v>4.3012278732991041</v>
      </c>
      <c r="C4659" s="1">
        <v>0.48751810409731527</v>
      </c>
      <c r="D4659" s="1">
        <v>1.010296807601714</v>
      </c>
      <c r="E4659" s="1">
        <v>2.7164625795374331</v>
      </c>
      <c r="F4659" s="1">
        <v>30.901382405595719</v>
      </c>
      <c r="G4659" s="1">
        <v>18.212594551534259</v>
      </c>
      <c r="H4659" s="1">
        <v>1.3987029434870299</v>
      </c>
      <c r="I4659" s="1">
        <v>12.979211458537851</v>
      </c>
      <c r="J4659" s="1">
        <v>1.0649170994117401</v>
      </c>
      <c r="K4659" s="1">
        <v>31.368877304584782</v>
      </c>
      <c r="L4659" s="1">
        <v>37.716240665846641</v>
      </c>
      <c r="M4659" s="1">
        <v>3.8601958738692238E-2</v>
      </c>
      <c r="N4659" s="1">
        <v>3.51142047571479</v>
      </c>
      <c r="O4659" s="1"/>
      <c r="P4659" s="1">
        <v>6.9557351902574407</v>
      </c>
      <c r="Q4659" s="1">
        <v>10.65435979649008</v>
      </c>
      <c r="R4659" s="1">
        <v>1.06527524995615</v>
      </c>
      <c r="S4659" s="1">
        <v>0.37229378322793061</v>
      </c>
      <c r="T4659" s="1">
        <v>5.0383957471943601</v>
      </c>
    </row>
    <row r="4660" spans="1:20" x14ac:dyDescent="0.3">
      <c r="A4660" s="25">
        <v>43397</v>
      </c>
      <c r="B4660" s="1">
        <v>4.2228682970585698</v>
      </c>
      <c r="C4660" s="1">
        <v>0.48668469578843232</v>
      </c>
      <c r="D4660" s="1">
        <v>0.98691218371553002</v>
      </c>
      <c r="E4660" s="1">
        <v>2.663997120805452</v>
      </c>
      <c r="F4660" s="1">
        <v>29.623097216556971</v>
      </c>
      <c r="G4660" s="1">
        <v>17.529966336042069</v>
      </c>
      <c r="H4660" s="1">
        <v>1.341845326128988</v>
      </c>
      <c r="I4660" s="1">
        <v>13.19946240893862</v>
      </c>
      <c r="J4660" s="1">
        <v>1.026942324783078</v>
      </c>
      <c r="K4660" s="1">
        <v>30.698759957809902</v>
      </c>
      <c r="L4660" s="1">
        <v>36.774254673219957</v>
      </c>
      <c r="M4660" s="1">
        <v>3.7505190980058202E-2</v>
      </c>
      <c r="N4660" s="1">
        <v>3.4208865429764952</v>
      </c>
      <c r="O4660" s="1"/>
      <c r="P4660" s="1">
        <v>6.884111836891103</v>
      </c>
      <c r="Q4660" s="1">
        <v>10.476787133199529</v>
      </c>
      <c r="R4660" s="1">
        <v>1.046601091818236</v>
      </c>
      <c r="S4660" s="1">
        <v>0.37229378322793061</v>
      </c>
      <c r="T4660" s="1">
        <v>4.906294152392233</v>
      </c>
    </row>
    <row r="4661" spans="1:20" x14ac:dyDescent="0.3">
      <c r="A4661" s="25">
        <v>43398</v>
      </c>
      <c r="B4661" s="1">
        <v>4.3257353981881366</v>
      </c>
      <c r="C4661" s="1">
        <v>0.48867013260961201</v>
      </c>
      <c r="D4661" s="1">
        <v>0.99763695788291196</v>
      </c>
      <c r="E4661" s="1">
        <v>2.7199697465777959</v>
      </c>
      <c r="F4661" s="1">
        <v>29.800202441783629</v>
      </c>
      <c r="G4661" s="1">
        <v>16.90242097818609</v>
      </c>
      <c r="H4661" s="1">
        <v>1.3803699293760461</v>
      </c>
      <c r="I4661" s="1">
        <v>13.290546162716151</v>
      </c>
      <c r="J4661" s="1">
        <v>1.046323440524346</v>
      </c>
      <c r="K4661" s="1">
        <v>30.809862145415408</v>
      </c>
      <c r="L4661" s="1">
        <v>37.583364773841581</v>
      </c>
      <c r="M4661" s="1">
        <v>3.7854019342969808E-2</v>
      </c>
      <c r="N4661" s="1">
        <v>3.4991532299576158</v>
      </c>
      <c r="O4661" s="1"/>
      <c r="P4661" s="1">
        <v>6.9550569741568644</v>
      </c>
      <c r="Q4661" s="1">
        <v>10.46167456623138</v>
      </c>
      <c r="R4661" s="1">
        <v>1.062469162572363</v>
      </c>
      <c r="S4661" s="1">
        <v>0.37229378322793061</v>
      </c>
      <c r="T4661" s="1">
        <v>4.9665392793857359</v>
      </c>
    </row>
    <row r="4662" spans="1:20" x14ac:dyDescent="0.3">
      <c r="A4662" s="25">
        <v>43399</v>
      </c>
      <c r="B4662" s="1">
        <v>4.462208609609351</v>
      </c>
      <c r="C4662" s="1">
        <v>0.49128451689808111</v>
      </c>
      <c r="D4662" s="1">
        <v>1.02602604616106</v>
      </c>
      <c r="E4662" s="1">
        <v>2.737586964079163</v>
      </c>
      <c r="F4662" s="1">
        <v>30.34119808744919</v>
      </c>
      <c r="G4662" s="1">
        <v>17.102200597420239</v>
      </c>
      <c r="H4662" s="1">
        <v>1.4001927371227989</v>
      </c>
      <c r="I4662" s="1">
        <v>12.783829389789799</v>
      </c>
      <c r="J4662" s="1">
        <v>1.0699151686990289</v>
      </c>
      <c r="K4662" s="1">
        <v>31.461667949396858</v>
      </c>
      <c r="L4662" s="1">
        <v>38.49639123018904</v>
      </c>
      <c r="M4662" s="1">
        <v>3.7859033225986848E-2</v>
      </c>
      <c r="N4662" s="1">
        <v>3.6345401941833169</v>
      </c>
      <c r="O4662" s="1"/>
      <c r="P4662" s="1">
        <v>6.9473758688742766</v>
      </c>
      <c r="Q4662" s="1">
        <v>10.503234125629589</v>
      </c>
      <c r="R4662" s="1">
        <v>1.0378503545375961</v>
      </c>
      <c r="S4662" s="1">
        <v>0.37229378322793061</v>
      </c>
      <c r="T4662" s="1">
        <v>5.06319432959247</v>
      </c>
    </row>
    <row r="4663" spans="1:20" x14ac:dyDescent="0.3">
      <c r="A4663" s="25">
        <v>43402</v>
      </c>
      <c r="B4663" s="1">
        <v>4.3477437330548261</v>
      </c>
      <c r="C4663" s="1">
        <v>0.49508883335044868</v>
      </c>
      <c r="D4663" s="1">
        <v>1.0143147665067891</v>
      </c>
      <c r="E4663" s="1">
        <v>2.6642564491297951</v>
      </c>
      <c r="F4663" s="1">
        <v>29.115679286264751</v>
      </c>
      <c r="G4663" s="1">
        <v>17.162274123975891</v>
      </c>
      <c r="H4663" s="1">
        <v>1.320493873277395</v>
      </c>
      <c r="I4663" s="1">
        <v>12.48820490543201</v>
      </c>
      <c r="J4663" s="1">
        <v>1.066409662800601</v>
      </c>
      <c r="K4663" s="1">
        <v>31.228303806370128</v>
      </c>
      <c r="L4663" s="1">
        <v>37.820792278694753</v>
      </c>
      <c r="M4663" s="1">
        <v>3.7825410913573228E-2</v>
      </c>
      <c r="N4663" s="1">
        <v>3.504046808656283</v>
      </c>
      <c r="O4663" s="1"/>
      <c r="P4663" s="1">
        <v>6.7891001334974712</v>
      </c>
      <c r="Q4663" s="1">
        <v>10.692141214146259</v>
      </c>
      <c r="R4663" s="1">
        <v>1.010968837275386</v>
      </c>
      <c r="S4663" s="1">
        <v>0.37229378322793061</v>
      </c>
      <c r="T4663" s="1">
        <v>4.949598936798612</v>
      </c>
    </row>
    <row r="4664" spans="1:20" x14ac:dyDescent="0.3">
      <c r="A4664" s="25">
        <v>43403</v>
      </c>
      <c r="B4664" s="1">
        <v>4.4400232141560636</v>
      </c>
      <c r="C4664" s="1">
        <v>0.51598570361001284</v>
      </c>
      <c r="D4664" s="1">
        <v>1.073128811477567</v>
      </c>
      <c r="E4664" s="1">
        <v>2.7894381867121809</v>
      </c>
      <c r="F4664" s="1">
        <v>29.579064062533501</v>
      </c>
      <c r="G4664" s="1">
        <v>17.90531298759975</v>
      </c>
      <c r="H4664" s="1">
        <v>1.3636140979937461</v>
      </c>
      <c r="I4664" s="1">
        <v>12.24578864914519</v>
      </c>
      <c r="J4664" s="1">
        <v>1.1143080795944891</v>
      </c>
      <c r="K4664" s="1">
        <v>32.496999368387122</v>
      </c>
      <c r="L4664" s="1">
        <v>39.095110476890277</v>
      </c>
      <c r="M4664" s="1">
        <v>4.2228443119827319E-2</v>
      </c>
      <c r="N4664" s="1">
        <v>3.6983880652842598</v>
      </c>
      <c r="O4664" s="1"/>
      <c r="P4664" s="1">
        <v>7.1074597810113653</v>
      </c>
      <c r="Q4664" s="1">
        <v>10.46923084971545</v>
      </c>
      <c r="R4664" s="1">
        <v>1.0378308620264589</v>
      </c>
      <c r="S4664" s="1">
        <v>0.37229378322793061</v>
      </c>
      <c r="T4664" s="1">
        <v>5.1320561134081819</v>
      </c>
    </row>
    <row r="4665" spans="1:20" x14ac:dyDescent="0.3">
      <c r="A4665" s="25">
        <v>43404</v>
      </c>
      <c r="B4665" s="1">
        <v>4.4550342757255974</v>
      </c>
      <c r="C4665" s="1">
        <v>0.51515824409287958</v>
      </c>
      <c r="D4665" s="1">
        <v>1.0781418871933111</v>
      </c>
      <c r="E4665" s="1">
        <v>2.767307934010641</v>
      </c>
      <c r="F4665" s="1">
        <v>31.01001755901515</v>
      </c>
      <c r="G4665" s="1">
        <v>18.207801106578849</v>
      </c>
      <c r="H4665" s="1">
        <v>1.403142585324511</v>
      </c>
      <c r="I4665" s="1">
        <v>12.524867531189461</v>
      </c>
      <c r="J4665" s="1">
        <v>1.1426239992848171</v>
      </c>
      <c r="K4665" s="1">
        <v>32.596400421505592</v>
      </c>
      <c r="L4665" s="1">
        <v>38.705164531726872</v>
      </c>
      <c r="M4665" s="1">
        <v>4.2112041561810733E-2</v>
      </c>
      <c r="N4665" s="1">
        <v>3.6709284955540831</v>
      </c>
      <c r="O4665" s="1"/>
      <c r="P4665" s="1">
        <v>7.1654154583552838</v>
      </c>
      <c r="Q4665" s="1">
        <v>10.55990625223175</v>
      </c>
      <c r="R4665" s="1">
        <v>1.0292205881519849</v>
      </c>
      <c r="S4665" s="1">
        <v>0.37229378322793061</v>
      </c>
      <c r="T4665" s="1">
        <v>5.1638245717661269</v>
      </c>
    </row>
    <row r="4666" spans="1:20" x14ac:dyDescent="0.3">
      <c r="A4666" s="25">
        <v>43405</v>
      </c>
      <c r="B4666" s="1">
        <v>4.4934614199502514</v>
      </c>
      <c r="C4666" s="1">
        <v>0.50987730906611173</v>
      </c>
      <c r="D4666" s="1">
        <v>1.077389797670866</v>
      </c>
      <c r="E4666" s="1">
        <v>2.7836491442609321</v>
      </c>
      <c r="F4666" s="1">
        <v>31.417224764415661</v>
      </c>
      <c r="G4666" s="1">
        <v>18.258359905354379</v>
      </c>
      <c r="H4666" s="1">
        <v>1.409811223147037</v>
      </c>
      <c r="I4666" s="1">
        <v>12.408276991046501</v>
      </c>
      <c r="J4666" s="1">
        <v>1.152514550856917</v>
      </c>
      <c r="K4666" s="1">
        <v>33.239121290440707</v>
      </c>
      <c r="L4666" s="1">
        <v>39.823085075104508</v>
      </c>
      <c r="M4666" s="1">
        <v>4.3738696461281347E-2</v>
      </c>
      <c r="N4666" s="1">
        <v>3.6300775395468161</v>
      </c>
      <c r="O4666" s="1"/>
      <c r="P4666" s="1">
        <v>7.2642963811482959</v>
      </c>
      <c r="Q4666" s="1">
        <v>10.58635324466181</v>
      </c>
      <c r="R4666" s="1">
        <v>1.044987357168832</v>
      </c>
      <c r="S4666" s="1">
        <v>0.37229378322793061</v>
      </c>
      <c r="T4666" s="1">
        <v>5.2226255168340536</v>
      </c>
    </row>
    <row r="4667" spans="1:20" x14ac:dyDescent="0.3">
      <c r="A4667" s="25">
        <v>43409</v>
      </c>
      <c r="B4667" s="1">
        <v>4.6046456223279968</v>
      </c>
      <c r="C4667" s="1">
        <v>0.50801876037284921</v>
      </c>
      <c r="D4667" s="1">
        <v>1.060279544781739</v>
      </c>
      <c r="E4667" s="1">
        <v>2.800882354355815</v>
      </c>
      <c r="F4667" s="1">
        <v>31.55476006699757</v>
      </c>
      <c r="G4667" s="1">
        <v>18.37522142097168</v>
      </c>
      <c r="H4667" s="1">
        <v>1.4941295553874021</v>
      </c>
      <c r="I4667" s="1">
        <v>12.615900724239671</v>
      </c>
      <c r="J4667" s="1">
        <v>1.154697965258183</v>
      </c>
      <c r="K4667" s="1">
        <v>33.530527005650562</v>
      </c>
      <c r="L4667" s="1">
        <v>40.361698798050128</v>
      </c>
      <c r="M4667" s="1">
        <v>4.4169872793841908E-2</v>
      </c>
      <c r="N4667" s="1">
        <v>3.7215735276328781</v>
      </c>
      <c r="O4667" s="1"/>
      <c r="P4667" s="1">
        <v>7.4539560131170104</v>
      </c>
      <c r="Q4667" s="1">
        <v>10.80548546735058</v>
      </c>
      <c r="R4667" s="1">
        <v>1.0664185570782381</v>
      </c>
      <c r="S4667" s="1">
        <v>0.37229378322793061</v>
      </c>
      <c r="T4667" s="1">
        <v>5.2922717070289744</v>
      </c>
    </row>
    <row r="4668" spans="1:20" x14ac:dyDescent="0.3">
      <c r="A4668" s="25">
        <v>43410</v>
      </c>
      <c r="B4668" s="1">
        <v>4.5883214883612533</v>
      </c>
      <c r="C4668" s="1">
        <v>0.50206028497409183</v>
      </c>
      <c r="D4668" s="1">
        <v>1.0368225683091401</v>
      </c>
      <c r="E4668" s="1">
        <v>2.7566960439335531</v>
      </c>
      <c r="F4668" s="1">
        <v>31.386155284756612</v>
      </c>
      <c r="G4668" s="1">
        <v>18.46760578483466</v>
      </c>
      <c r="H4668" s="1">
        <v>1.4293043877526761</v>
      </c>
      <c r="I4668" s="1">
        <v>12.48718540694631</v>
      </c>
      <c r="J4668" s="1">
        <v>1.135405379099713</v>
      </c>
      <c r="K4668" s="1">
        <v>33.237340377840439</v>
      </c>
      <c r="L4668" s="1">
        <v>40.139962987228628</v>
      </c>
      <c r="M4668" s="1">
        <v>4.4036697915334669E-2</v>
      </c>
      <c r="N4668" s="1">
        <v>3.625296199833532</v>
      </c>
      <c r="O4668" s="1"/>
      <c r="P4668" s="1">
        <v>7.4502742497471299</v>
      </c>
      <c r="Q4668" s="1">
        <v>10.81304175083465</v>
      </c>
      <c r="R4668" s="1">
        <v>1.05211965256898</v>
      </c>
      <c r="S4668" s="1">
        <v>0.37229378322793061</v>
      </c>
      <c r="T4668" s="1">
        <v>5.2373845245127306</v>
      </c>
    </row>
    <row r="4669" spans="1:20" x14ac:dyDescent="0.3">
      <c r="A4669" s="25">
        <v>43411</v>
      </c>
      <c r="B4669" s="1">
        <v>4.5422152858686999</v>
      </c>
      <c r="C4669" s="1">
        <v>0.49405820832300501</v>
      </c>
      <c r="D4669" s="1">
        <v>1.0239830656059239</v>
      </c>
      <c r="E4669" s="1">
        <v>2.7233879834936778</v>
      </c>
      <c r="F4669" s="1">
        <v>31.477506400873651</v>
      </c>
      <c r="G4669" s="1">
        <v>18.352812443342462</v>
      </c>
      <c r="H4669" s="1">
        <v>1.400995956028362</v>
      </c>
      <c r="I4669" s="1">
        <v>12.31516990425219</v>
      </c>
      <c r="J4669" s="1">
        <v>1.1323377751898349</v>
      </c>
      <c r="K4669" s="1">
        <v>32.602533325858587</v>
      </c>
      <c r="L4669" s="1">
        <v>39.752359526126902</v>
      </c>
      <c r="M4669" s="1">
        <v>4.3031048533260147E-2</v>
      </c>
      <c r="N4669" s="1">
        <v>3.5480455589119839</v>
      </c>
      <c r="O4669" s="1"/>
      <c r="P4669" s="1">
        <v>7.4468802645338474</v>
      </c>
      <c r="Q4669" s="1">
        <v>10.6354690875441</v>
      </c>
      <c r="R4669" s="1">
        <v>1.03763807358681</v>
      </c>
      <c r="S4669" s="1">
        <v>0.37229378322793061</v>
      </c>
      <c r="T4669" s="1">
        <v>5.1810011813349401</v>
      </c>
    </row>
    <row r="4670" spans="1:20" x14ac:dyDescent="0.3">
      <c r="A4670" s="25">
        <v>43412</v>
      </c>
      <c r="B4670" s="1">
        <v>4.4569944153443339</v>
      </c>
      <c r="C4670" s="1">
        <v>0.47940225721106788</v>
      </c>
      <c r="D4670" s="1">
        <v>1.007918703931362</v>
      </c>
      <c r="E4670" s="1">
        <v>2.672945738097785</v>
      </c>
      <c r="F4670" s="1">
        <v>31.11916674811032</v>
      </c>
      <c r="G4670" s="1">
        <v>17.632693196076922</v>
      </c>
      <c r="H4670" s="1">
        <v>1.311866026177722</v>
      </c>
      <c r="I4670" s="1">
        <v>12.140741338848141</v>
      </c>
      <c r="J4670" s="1">
        <v>1.094604259005493</v>
      </c>
      <c r="K4670" s="1">
        <v>31.640304921299741</v>
      </c>
      <c r="L4670" s="1">
        <v>39.017778278733779</v>
      </c>
      <c r="M4670" s="1">
        <v>4.2720697394590189E-2</v>
      </c>
      <c r="N4670" s="1">
        <v>3.4228427244502742</v>
      </c>
      <c r="O4670" s="1"/>
      <c r="P4670" s="1">
        <v>7.2052719042356488</v>
      </c>
      <c r="Q4670" s="1">
        <v>10.276545619456749</v>
      </c>
      <c r="R4670" s="1">
        <v>1.0240781778965959</v>
      </c>
      <c r="S4670" s="1">
        <v>0.37229378322793061</v>
      </c>
      <c r="T4670" s="1">
        <v>5.0573030124040468</v>
      </c>
    </row>
    <row r="4671" spans="1:20" x14ac:dyDescent="0.3">
      <c r="A4671" s="25">
        <v>43413</v>
      </c>
      <c r="B4671" s="1">
        <v>4.5291644250402463</v>
      </c>
      <c r="C4671" s="1">
        <v>0.48039584262513069</v>
      </c>
      <c r="D4671" s="1">
        <v>1.015113551021064</v>
      </c>
      <c r="E4671" s="1">
        <v>2.7005371175991062</v>
      </c>
      <c r="F4671" s="1">
        <v>30.01952913047797</v>
      </c>
      <c r="G4671" s="1">
        <v>17.752399743526439</v>
      </c>
      <c r="H4671" s="1">
        <v>1.278404344770798</v>
      </c>
      <c r="I4671" s="1">
        <v>11.897067329121089</v>
      </c>
      <c r="J4671" s="1">
        <v>1.1075753746521779</v>
      </c>
      <c r="K4671" s="1">
        <v>31.826732493965981</v>
      </c>
      <c r="L4671" s="1">
        <v>39.626143405902774</v>
      </c>
      <c r="M4671" s="1">
        <v>4.282007649158006E-2</v>
      </c>
      <c r="N4671" s="1">
        <v>3.4182310776256899</v>
      </c>
      <c r="O4671" s="1"/>
      <c r="P4671" s="1">
        <v>7.1735861027657224</v>
      </c>
      <c r="Q4671" s="1">
        <v>10.223651634596621</v>
      </c>
      <c r="R4671" s="1">
        <v>1.0233137912652559</v>
      </c>
      <c r="S4671" s="1">
        <v>0.37229378322793061</v>
      </c>
      <c r="T4671" s="1">
        <v>5.0585481393975504</v>
      </c>
    </row>
    <row r="4672" spans="1:20" x14ac:dyDescent="0.3">
      <c r="A4672" s="25">
        <v>43416</v>
      </c>
      <c r="B4672" s="1">
        <v>4.5318110868088954</v>
      </c>
      <c r="C4672" s="1">
        <v>0.47577856283606168</v>
      </c>
      <c r="D4672" s="1">
        <v>1.0038695523696579</v>
      </c>
      <c r="E4672" s="1">
        <v>2.709773057066815</v>
      </c>
      <c r="F4672" s="1">
        <v>29.958140571044432</v>
      </c>
      <c r="G4672" s="1">
        <v>17.573290674640699</v>
      </c>
      <c r="H4672" s="1">
        <v>1.3080415189134871</v>
      </c>
      <c r="I4672" s="1">
        <v>11.82600897620577</v>
      </c>
      <c r="J4672" s="1">
        <v>1.099737761612628</v>
      </c>
      <c r="K4672" s="1">
        <v>31.766969627864771</v>
      </c>
      <c r="L4672" s="1">
        <v>39.781696330022108</v>
      </c>
      <c r="M4672" s="1">
        <v>4.2620912141854872E-2</v>
      </c>
      <c r="N4672" s="1">
        <v>3.396280740103347</v>
      </c>
      <c r="O4672" s="1"/>
      <c r="P4672" s="1">
        <v>7.1459691969144572</v>
      </c>
      <c r="Q4672" s="1">
        <v>10.46167456623138</v>
      </c>
      <c r="R4672" s="1">
        <v>1.0196297142613691</v>
      </c>
      <c r="S4672" s="1">
        <v>0.37229378322793061</v>
      </c>
      <c r="T4672" s="1">
        <v>5.05166568222094</v>
      </c>
    </row>
    <row r="4673" spans="1:20" x14ac:dyDescent="0.3">
      <c r="A4673" s="25">
        <v>43417</v>
      </c>
      <c r="B4673" s="1">
        <v>4.5202487258159616</v>
      </c>
      <c r="C4673" s="1">
        <v>0.47160289649862602</v>
      </c>
      <c r="D4673" s="1">
        <v>0.99971757453960897</v>
      </c>
      <c r="E4673" s="1">
        <v>2.7425420090386869</v>
      </c>
      <c r="F4673" s="1">
        <v>30.542381274143501</v>
      </c>
      <c r="G4673" s="1">
        <v>17.369261346017389</v>
      </c>
      <c r="H4673" s="1">
        <v>1.2856942366967941</v>
      </c>
      <c r="I4673" s="1">
        <v>12.182732391888401</v>
      </c>
      <c r="J4673" s="1">
        <v>1.0975353277815409</v>
      </c>
      <c r="K4673" s="1">
        <v>31.564746001621341</v>
      </c>
      <c r="L4673" s="1">
        <v>39.348899880377111</v>
      </c>
      <c r="M4673" s="1">
        <v>4.2413138355557441E-2</v>
      </c>
      <c r="N4673" s="1">
        <v>3.2574508699785349</v>
      </c>
      <c r="O4673" s="1"/>
      <c r="P4673" s="1">
        <v>7.0901957470160486</v>
      </c>
      <c r="Q4673" s="1">
        <v>10.382333588941201</v>
      </c>
      <c r="R4673" s="1">
        <v>1.01230386460993</v>
      </c>
      <c r="S4673" s="1">
        <v>0.37229378322793061</v>
      </c>
      <c r="T4673" s="1">
        <v>5.0156001181335217</v>
      </c>
    </row>
    <row r="4674" spans="1:20" x14ac:dyDescent="0.3">
      <c r="A4674" s="25">
        <v>43418</v>
      </c>
      <c r="B4674" s="1">
        <v>4.5511001621097167</v>
      </c>
      <c r="C4674" s="1">
        <v>0.48516847279208758</v>
      </c>
      <c r="D4674" s="1">
        <v>1.043222756274091</v>
      </c>
      <c r="E4674" s="1">
        <v>2.7709501222608761</v>
      </c>
      <c r="F4674" s="1">
        <v>29.987288237778159</v>
      </c>
      <c r="G4674" s="1">
        <v>18.036319046315882</v>
      </c>
      <c r="H4674" s="1">
        <v>1.362260004294086</v>
      </c>
      <c r="I4674" s="1">
        <v>12.58269303737991</v>
      </c>
      <c r="J4674" s="1">
        <v>1.113881702832787</v>
      </c>
      <c r="K4674" s="1">
        <v>31.82070562853238</v>
      </c>
      <c r="L4674" s="1">
        <v>39.707157430284077</v>
      </c>
      <c r="M4674" s="1">
        <v>4.3242678755433181E-2</v>
      </c>
      <c r="N4674" s="1">
        <v>3.3494099838778499</v>
      </c>
      <c r="O4674" s="1"/>
      <c r="P4674" s="1">
        <v>7.1752174161565456</v>
      </c>
      <c r="Q4674" s="1">
        <v>10.44278385728539</v>
      </c>
      <c r="R4674" s="1">
        <v>1.016588928181303</v>
      </c>
      <c r="S4674" s="1">
        <v>0.37229378322793061</v>
      </c>
      <c r="T4674" s="1">
        <v>5.0781488481984951</v>
      </c>
    </row>
    <row r="4675" spans="1:20" x14ac:dyDescent="0.3">
      <c r="A4675" s="25">
        <v>43420</v>
      </c>
      <c r="B4675" s="1">
        <v>4.7098385588124083</v>
      </c>
      <c r="C4675" s="1">
        <v>0.50590384224791851</v>
      </c>
      <c r="D4675" s="1">
        <v>1.0740178135970539</v>
      </c>
      <c r="E4675" s="1">
        <v>2.8268710187333799</v>
      </c>
      <c r="F4675" s="1">
        <v>30.73335282997526</v>
      </c>
      <c r="G4675" s="1">
        <v>18.379217587995221</v>
      </c>
      <c r="H4675" s="1">
        <v>1.4124966193033219</v>
      </c>
      <c r="I4675" s="1">
        <v>12.507921827662759</v>
      </c>
      <c r="J4675" s="1">
        <v>1.1568074368296171</v>
      </c>
      <c r="K4675" s="1">
        <v>32.967937162621588</v>
      </c>
      <c r="L4675" s="1">
        <v>41.221226194366828</v>
      </c>
      <c r="M4675" s="1">
        <v>4.4079364678903471E-2</v>
      </c>
      <c r="N4675" s="1">
        <v>3.4660326935286001</v>
      </c>
      <c r="O4675" s="1"/>
      <c r="P4675" s="1">
        <v>7.2065160561805586</v>
      </c>
      <c r="Q4675" s="1">
        <v>10.563684393973791</v>
      </c>
      <c r="R4675" s="1">
        <v>1.032283129289018</v>
      </c>
      <c r="S4675" s="1">
        <v>0.37229378322793061</v>
      </c>
      <c r="T4675" s="1">
        <v>5.2283089190785912</v>
      </c>
    </row>
    <row r="4676" spans="1:20" x14ac:dyDescent="0.3">
      <c r="A4676" s="25">
        <v>43423</v>
      </c>
      <c r="B4676" s="1">
        <v>4.678150487423439</v>
      </c>
      <c r="C4676" s="1">
        <v>0.5008110219986176</v>
      </c>
      <c r="D4676" s="1">
        <v>1.0521161922493689</v>
      </c>
      <c r="E4676" s="1">
        <v>2.8022046480171738</v>
      </c>
      <c r="F4676" s="1">
        <v>30.2895172843279</v>
      </c>
      <c r="G4676" s="1">
        <v>18.22020961474675</v>
      </c>
      <c r="H4676" s="1">
        <v>1.3895095646114679</v>
      </c>
      <c r="I4676" s="1">
        <v>12.250625319090529</v>
      </c>
      <c r="J4676" s="1">
        <v>1.153487685662548</v>
      </c>
      <c r="K4676" s="1">
        <v>32.293498417588779</v>
      </c>
      <c r="L4676" s="1">
        <v>41.259797678574188</v>
      </c>
      <c r="M4676" s="1">
        <v>4.3464982417345532E-2</v>
      </c>
      <c r="N4676" s="1">
        <v>3.4765815926733108</v>
      </c>
      <c r="O4676" s="1"/>
      <c r="P4676" s="1">
        <v>7.0666627035098983</v>
      </c>
      <c r="Q4676" s="1">
        <v>10.484343416683609</v>
      </c>
      <c r="R4676" s="1">
        <v>1.024053189040468</v>
      </c>
      <c r="S4676" s="1">
        <v>0.37229378322793061</v>
      </c>
      <c r="T4676" s="1">
        <v>5.1920165386887493</v>
      </c>
    </row>
    <row r="4677" spans="1:20" x14ac:dyDescent="0.3">
      <c r="A4677" s="25">
        <v>43425</v>
      </c>
      <c r="B4677" s="1">
        <v>4.6667070611418593</v>
      </c>
      <c r="C4677" s="1">
        <v>0.50276174209907476</v>
      </c>
      <c r="D4677" s="1">
        <v>1.0545967868978421</v>
      </c>
      <c r="E4677" s="1">
        <v>2.7855958925430691</v>
      </c>
      <c r="F4677" s="1">
        <v>29.720777794839641</v>
      </c>
      <c r="G4677" s="1">
        <v>18.427158127353771</v>
      </c>
      <c r="H4677" s="1">
        <v>1.3867013312601619</v>
      </c>
      <c r="I4677" s="1">
        <v>12.0730639486156</v>
      </c>
      <c r="J4677" s="1">
        <v>1.170751207037841</v>
      </c>
      <c r="K4677" s="1">
        <v>32.367005388363879</v>
      </c>
      <c r="L4677" s="1">
        <v>40.825537545370914</v>
      </c>
      <c r="M4677" s="1">
        <v>4.3928816679994431E-2</v>
      </c>
      <c r="N4677" s="1">
        <v>3.4169512040316512</v>
      </c>
      <c r="O4677" s="1"/>
      <c r="P4677" s="1">
        <v>7.137802716569337</v>
      </c>
      <c r="Q4677" s="1">
        <v>10.446561999027431</v>
      </c>
      <c r="R4677" s="1">
        <v>1.024210554185349</v>
      </c>
      <c r="S4677" s="1">
        <v>0.37229378322793061</v>
      </c>
      <c r="T4677" s="1">
        <v>5.1546839929120214</v>
      </c>
    </row>
    <row r="4678" spans="1:20" x14ac:dyDescent="0.3">
      <c r="A4678" s="25">
        <v>43426</v>
      </c>
      <c r="B4678" s="1">
        <v>4.7273233201466782</v>
      </c>
      <c r="C4678" s="1">
        <v>0.50268039713425738</v>
      </c>
      <c r="D4678" s="1">
        <v>1.059644901425685</v>
      </c>
      <c r="E4678" s="1">
        <v>2.809251544797188</v>
      </c>
      <c r="F4678" s="1">
        <v>29.478368137695441</v>
      </c>
      <c r="G4678" s="1">
        <v>18.661526620473271</v>
      </c>
      <c r="H4678" s="1">
        <v>1.3925092594702719</v>
      </c>
      <c r="I4678" s="1">
        <v>12.36628900646739</v>
      </c>
      <c r="J4678" s="1">
        <v>1.178067450924227</v>
      </c>
      <c r="K4678" s="1">
        <v>32.255346833902543</v>
      </c>
      <c r="L4678" s="1">
        <v>40.947795537240289</v>
      </c>
      <c r="M4678" s="1">
        <v>4.3569608178076612E-2</v>
      </c>
      <c r="N4678" s="1">
        <v>3.4209426483221699</v>
      </c>
      <c r="O4678" s="1"/>
      <c r="P4678" s="1">
        <v>7.1416471984777274</v>
      </c>
      <c r="Q4678" s="1">
        <v>10.39744615590935</v>
      </c>
      <c r="R4678" s="1">
        <v>1.029187198231031</v>
      </c>
      <c r="S4678" s="1">
        <v>0.37229378322793061</v>
      </c>
      <c r="T4678" s="1">
        <v>5.167007678676935</v>
      </c>
    </row>
    <row r="4679" spans="1:20" x14ac:dyDescent="0.3">
      <c r="A4679" s="25">
        <v>43427</v>
      </c>
      <c r="B4679" s="1">
        <v>4.7187645952567161</v>
      </c>
      <c r="C4679" s="1">
        <v>0.49275130283443652</v>
      </c>
      <c r="D4679" s="1">
        <v>1.0626696401534701</v>
      </c>
      <c r="E4679" s="1">
        <v>2.8324495800572458</v>
      </c>
      <c r="F4679" s="1">
        <v>27.61432035249425</v>
      </c>
      <c r="G4679" s="1">
        <v>18.239465477836099</v>
      </c>
      <c r="H4679" s="1">
        <v>1.3879879233318679</v>
      </c>
      <c r="I4679" s="1">
        <v>12.198515025226969</v>
      </c>
      <c r="J4679" s="1">
        <v>1.172359569616479</v>
      </c>
      <c r="K4679" s="1">
        <v>32.238464111618647</v>
      </c>
      <c r="L4679" s="1">
        <v>40.972041499826489</v>
      </c>
      <c r="M4679" s="1">
        <v>4.3390511014986907E-2</v>
      </c>
      <c r="N4679" s="1">
        <v>3.3442128012328882</v>
      </c>
      <c r="O4679" s="1"/>
      <c r="P4679" s="1">
        <v>7.091747858555097</v>
      </c>
      <c r="Q4679" s="1">
        <v>10.45411828251151</v>
      </c>
      <c r="R4679" s="1">
        <v>1.0342039419453519</v>
      </c>
      <c r="S4679" s="1">
        <v>0.37229378322793061</v>
      </c>
      <c r="T4679" s="1">
        <v>5.0933390431187533</v>
      </c>
    </row>
    <row r="4680" spans="1:20" x14ac:dyDescent="0.3">
      <c r="A4680" s="25">
        <v>43430</v>
      </c>
      <c r="B4680" s="1">
        <v>4.7101022756117139</v>
      </c>
      <c r="C4680" s="1">
        <v>0.48851632511959359</v>
      </c>
      <c r="D4680" s="1">
        <v>1.0569554396553009</v>
      </c>
      <c r="E4680" s="1">
        <v>2.8000898298730439</v>
      </c>
      <c r="F4680" s="1">
        <v>27.438249913848878</v>
      </c>
      <c r="G4680" s="1">
        <v>18.283014011128749</v>
      </c>
      <c r="H4680" s="1">
        <v>1.3631300518830789</v>
      </c>
      <c r="I4680" s="1">
        <v>12.328945591091401</v>
      </c>
      <c r="J4680" s="1">
        <v>1.141269881837353</v>
      </c>
      <c r="K4680" s="1">
        <v>31.835627228517819</v>
      </c>
      <c r="L4680" s="1">
        <v>40.27012568461285</v>
      </c>
      <c r="M4680" s="1">
        <v>4.3478768730926168E-2</v>
      </c>
      <c r="N4680" s="1">
        <v>3.3494995874148321</v>
      </c>
      <c r="O4680" s="1"/>
      <c r="P4680" s="1">
        <v>7.1711150321549084</v>
      </c>
      <c r="Q4680" s="1">
        <v>10.446561999027431</v>
      </c>
      <c r="R4680" s="1">
        <v>1.0270910753241791</v>
      </c>
      <c r="S4680" s="1">
        <v>0.37229378322793061</v>
      </c>
      <c r="T4680" s="1">
        <v>5.0529539279385993</v>
      </c>
    </row>
    <row r="4681" spans="1:20" x14ac:dyDescent="0.3">
      <c r="A4681" s="25">
        <v>43431</v>
      </c>
      <c r="B4681" s="1">
        <v>4.8775210308436421</v>
      </c>
      <c r="C4681" s="1">
        <v>0.49979566080967858</v>
      </c>
      <c r="D4681" s="1">
        <v>1.0878048815198069</v>
      </c>
      <c r="E4681" s="1">
        <v>2.8751114840545791</v>
      </c>
      <c r="F4681" s="1">
        <v>27.366091380872358</v>
      </c>
      <c r="G4681" s="1">
        <v>18.697672275303709</v>
      </c>
      <c r="H4681" s="1">
        <v>1.4131478993638089</v>
      </c>
      <c r="I4681" s="1">
        <v>12.18738547253392</v>
      </c>
      <c r="J4681" s="1">
        <v>1.174835593357181</v>
      </c>
      <c r="K4681" s="1">
        <v>33.200712048124629</v>
      </c>
      <c r="L4681" s="1">
        <v>41.671229116125247</v>
      </c>
      <c r="M4681" s="1">
        <v>4.4950533368439877E-2</v>
      </c>
      <c r="N4681" s="1">
        <v>3.4785824030949191</v>
      </c>
      <c r="O4681" s="1"/>
      <c r="P4681" s="1">
        <v>7.2725547878449177</v>
      </c>
      <c r="Q4681" s="1">
        <v>10.72992263203823</v>
      </c>
      <c r="R4681" s="1">
        <v>1.0556113774109339</v>
      </c>
      <c r="S4681" s="1">
        <v>0.37229378322793061</v>
      </c>
      <c r="T4681" s="1">
        <v>5.1914459539279676</v>
      </c>
    </row>
    <row r="4682" spans="1:20" x14ac:dyDescent="0.3">
      <c r="A4682" s="25">
        <v>43432</v>
      </c>
      <c r="B4682" s="1">
        <v>4.9044750811608724</v>
      </c>
      <c r="C4682" s="1">
        <v>0.49967164759945643</v>
      </c>
      <c r="D4682" s="1">
        <v>1.094888820108219</v>
      </c>
      <c r="E4682" s="1">
        <v>2.9231075744101598</v>
      </c>
      <c r="F4682" s="1">
        <v>28.526223179608952</v>
      </c>
      <c r="G4682" s="1">
        <v>18.831488465308421</v>
      </c>
      <c r="H4682" s="1">
        <v>1.426722630926694</v>
      </c>
      <c r="I4682" s="1">
        <v>12.115160350750269</v>
      </c>
      <c r="J4682" s="1">
        <v>1.1750862306504439</v>
      </c>
      <c r="K4682" s="1">
        <v>33.863628974870473</v>
      </c>
      <c r="L4682" s="1">
        <v>42.613859377928243</v>
      </c>
      <c r="M4682" s="1">
        <v>4.5189390070567333E-2</v>
      </c>
      <c r="N4682" s="1">
        <v>3.4651759694985231</v>
      </c>
      <c r="O4682" s="1"/>
      <c r="P4682" s="1">
        <v>7.3369071652027831</v>
      </c>
      <c r="Q4682" s="1">
        <v>10.869713877436819</v>
      </c>
      <c r="R4682" s="1">
        <v>1.0769155780408259</v>
      </c>
      <c r="S4682" s="1">
        <v>0.37229378322793061</v>
      </c>
      <c r="T4682" s="1">
        <v>5.2717560543414361</v>
      </c>
    </row>
    <row r="4683" spans="1:20" x14ac:dyDescent="0.3">
      <c r="A4683" s="25">
        <v>43433</v>
      </c>
      <c r="B4683" s="1">
        <v>4.9149568337340677</v>
      </c>
      <c r="C4683" s="1">
        <v>0.49082369616551957</v>
      </c>
      <c r="D4683" s="1">
        <v>1.1028027805849021</v>
      </c>
      <c r="E4683" s="1">
        <v>2.9153617584543001</v>
      </c>
      <c r="F4683" s="1">
        <v>28.44036901913336</v>
      </c>
      <c r="G4683" s="1">
        <v>18.917913053575301</v>
      </c>
      <c r="H4683" s="1">
        <v>1.436073915262619</v>
      </c>
      <c r="I4683" s="1">
        <v>12.47669241515031</v>
      </c>
      <c r="J4683" s="1">
        <v>1.2124332764817121</v>
      </c>
      <c r="K4683" s="1">
        <v>34.12246228109624</v>
      </c>
      <c r="L4683" s="1">
        <v>42.905542355531388</v>
      </c>
      <c r="M4683" s="1">
        <v>4.5264788146830742E-2</v>
      </c>
      <c r="N4683" s="1">
        <v>3.4757447059369708</v>
      </c>
      <c r="O4683" s="1"/>
      <c r="P4683" s="1">
        <v>7.3517255177817527</v>
      </c>
      <c r="Q4683" s="1">
        <v>10.84704502698458</v>
      </c>
      <c r="R4683" s="1">
        <v>1.0831909471061389</v>
      </c>
      <c r="S4683" s="1">
        <v>0.37229378322793061</v>
      </c>
      <c r="T4683" s="1">
        <v>5.2988523331364759</v>
      </c>
    </row>
    <row r="4684" spans="1:20" x14ac:dyDescent="0.3">
      <c r="A4684" s="25">
        <v>43434</v>
      </c>
      <c r="B4684" s="1">
        <v>4.8362529045936977</v>
      </c>
      <c r="C4684" s="1">
        <v>0.49852324521376051</v>
      </c>
      <c r="D4684" s="1">
        <v>1.1002842806331159</v>
      </c>
      <c r="E4684" s="1">
        <v>2.897212825425862</v>
      </c>
      <c r="F4684" s="1">
        <v>28.913618707552502</v>
      </c>
      <c r="G4684" s="1">
        <v>19.085954709334061</v>
      </c>
      <c r="H4684" s="1">
        <v>1.3858451244839629</v>
      </c>
      <c r="I4684" s="1">
        <v>12.735312090785341</v>
      </c>
      <c r="J4684" s="1">
        <v>1.2035045182963029</v>
      </c>
      <c r="K4684" s="1">
        <v>33.888235536593633</v>
      </c>
      <c r="L4684" s="1">
        <v>42.376607659589617</v>
      </c>
      <c r="M4684" s="1">
        <v>4.4681984802788302E-2</v>
      </c>
      <c r="N4684" s="1">
        <v>3.4916206913210019</v>
      </c>
      <c r="O4684" s="1"/>
      <c r="P4684" s="1">
        <v>7.2889244864006759</v>
      </c>
      <c r="Q4684" s="1">
        <v>10.665694221716199</v>
      </c>
      <c r="R4684" s="1">
        <v>1.077291718706785</v>
      </c>
      <c r="S4684" s="1">
        <v>0.37229378322793061</v>
      </c>
      <c r="T4684" s="1">
        <v>5.2867117542823703</v>
      </c>
    </row>
    <row r="4685" spans="1:20" x14ac:dyDescent="0.3">
      <c r="A4685" s="25">
        <v>43437</v>
      </c>
      <c r="B4685" s="1">
        <v>4.8761426414800271</v>
      </c>
      <c r="C4685" s="1">
        <v>0.49743149925579938</v>
      </c>
      <c r="D4685" s="1">
        <v>1.096236542096038</v>
      </c>
      <c r="E4685" s="1">
        <v>2.9181458184023819</v>
      </c>
      <c r="F4685" s="1">
        <v>29.689582679691561</v>
      </c>
      <c r="G4685" s="1">
        <v>19.070898157791319</v>
      </c>
      <c r="H4685" s="1">
        <v>1.400988019595149</v>
      </c>
      <c r="I4685" s="1">
        <v>12.862358268535811</v>
      </c>
      <c r="J4685" s="1">
        <v>1.180110844457515</v>
      </c>
      <c r="K4685" s="1">
        <v>33.74150275005389</v>
      </c>
      <c r="L4685" s="1">
        <v>41.8472232674564</v>
      </c>
      <c r="M4685" s="1">
        <v>4.479545268618703E-2</v>
      </c>
      <c r="N4685" s="1">
        <v>3.5575302994512499</v>
      </c>
      <c r="O4685" s="1"/>
      <c r="P4685" s="1">
        <v>7.3151507211867033</v>
      </c>
      <c r="Q4685" s="1">
        <v>10.752591482490461</v>
      </c>
      <c r="R4685" s="1">
        <v>1.080242866611542</v>
      </c>
      <c r="S4685" s="1">
        <v>0.37229378322793061</v>
      </c>
      <c r="T4685" s="1">
        <v>5.3053803898405514</v>
      </c>
    </row>
    <row r="4686" spans="1:20" x14ac:dyDescent="0.3">
      <c r="A4686" s="25">
        <v>43438</v>
      </c>
      <c r="B4686" s="1">
        <v>4.8364796940076369</v>
      </c>
      <c r="C4686" s="1">
        <v>0.48787133195044102</v>
      </c>
      <c r="D4686" s="1">
        <v>1.0952602889638861</v>
      </c>
      <c r="E4686" s="1">
        <v>2.890063819388581</v>
      </c>
      <c r="F4686" s="1">
        <v>29.000153005259961</v>
      </c>
      <c r="G4686" s="1">
        <v>18.848689004369341</v>
      </c>
      <c r="H4686" s="1">
        <v>1.35261758768016</v>
      </c>
      <c r="I4686" s="1">
        <v>12.44895716023683</v>
      </c>
      <c r="J4686" s="1">
        <v>1.1481604649757191</v>
      </c>
      <c r="K4686" s="1">
        <v>33.323215076674323</v>
      </c>
      <c r="L4686" s="1">
        <v>41.709427980049981</v>
      </c>
      <c r="M4686" s="1">
        <v>4.4481419916169322E-2</v>
      </c>
      <c r="N4686" s="1">
        <v>3.4879911111665818</v>
      </c>
      <c r="O4686" s="1"/>
      <c r="P4686" s="1">
        <v>7.2544949502787226</v>
      </c>
      <c r="Q4686" s="1">
        <v>10.771482191436441</v>
      </c>
      <c r="R4686" s="1">
        <v>1.0642375309067531</v>
      </c>
      <c r="S4686" s="1">
        <v>0.37229378322793061</v>
      </c>
      <c r="T4686" s="1">
        <v>5.2347578263437997</v>
      </c>
    </row>
    <row r="4687" spans="1:20" x14ac:dyDescent="0.3">
      <c r="A4687" s="25">
        <v>43439</v>
      </c>
      <c r="B4687" s="1">
        <v>4.8672490972911024</v>
      </c>
      <c r="C4687" s="1">
        <v>0.49786960521856483</v>
      </c>
      <c r="D4687" s="1">
        <v>1.09716496392475</v>
      </c>
      <c r="E4687" s="1">
        <v>2.9123299803848051</v>
      </c>
      <c r="F4687" s="1">
        <v>29.013038884050701</v>
      </c>
      <c r="G4687" s="1">
        <v>19.079274188946069</v>
      </c>
      <c r="H4687" s="1">
        <v>1.36185159757959</v>
      </c>
      <c r="I4687" s="1">
        <v>12.485697609526669</v>
      </c>
      <c r="J4687" s="1">
        <v>1.1669755517325251</v>
      </c>
      <c r="K4687" s="1">
        <v>33.452315502405369</v>
      </c>
      <c r="L4687" s="1">
        <v>41.806558754490162</v>
      </c>
      <c r="M4687" s="1">
        <v>4.5112688153054609E-2</v>
      </c>
      <c r="N4687" s="1">
        <v>3.5023853124674642</v>
      </c>
      <c r="O4687" s="1"/>
      <c r="P4687" s="1">
        <v>7.2401795429128057</v>
      </c>
      <c r="Q4687" s="1">
        <v>10.835710601522679</v>
      </c>
      <c r="R4687" s="1">
        <v>1.0740080082973591</v>
      </c>
      <c r="S4687" s="1">
        <v>0.37229378322793061</v>
      </c>
      <c r="T4687" s="1">
        <v>5.2592911990549638</v>
      </c>
    </row>
    <row r="4688" spans="1:20" x14ac:dyDescent="0.3">
      <c r="A4688" s="25">
        <v>43440</v>
      </c>
      <c r="B4688" s="1">
        <v>4.8335200750292069</v>
      </c>
      <c r="C4688" s="1">
        <v>0.50397295529987385</v>
      </c>
      <c r="D4688" s="1">
        <v>1.090685481764474</v>
      </c>
      <c r="E4688" s="1">
        <v>2.932699076916395</v>
      </c>
      <c r="F4688" s="1">
        <v>28.738692237973648</v>
      </c>
      <c r="G4688" s="1">
        <v>18.955055094973989</v>
      </c>
      <c r="H4688" s="1">
        <v>1.3599742966085011</v>
      </c>
      <c r="I4688" s="1">
        <v>12.38663262823996</v>
      </c>
      <c r="J4688" s="1">
        <v>1.158525692534502</v>
      </c>
      <c r="K4688" s="1">
        <v>34.176879175856342</v>
      </c>
      <c r="L4688" s="1">
        <v>42.212498213842267</v>
      </c>
      <c r="M4688" s="1">
        <v>4.4881667590180523E-2</v>
      </c>
      <c r="N4688" s="1">
        <v>3.4020250848657052</v>
      </c>
      <c r="O4688" s="1"/>
      <c r="P4688" s="1">
        <v>7.1454921649939056</v>
      </c>
      <c r="Q4688" s="1">
        <v>10.79037290038243</v>
      </c>
      <c r="R4688" s="1">
        <v>1.08748235717098</v>
      </c>
      <c r="S4688" s="1">
        <v>0.37229378322793061</v>
      </c>
      <c r="T4688" s="1">
        <v>5.2478730064973744</v>
      </c>
    </row>
    <row r="4689" spans="1:20" x14ac:dyDescent="0.3">
      <c r="A4689" s="25">
        <v>43441</v>
      </c>
      <c r="B4689" s="1">
        <v>4.8147754721092442</v>
      </c>
      <c r="C4689" s="1">
        <v>0.50444267190330538</v>
      </c>
      <c r="D4689" s="1">
        <v>1.1002745300201691</v>
      </c>
      <c r="E4689" s="1">
        <v>2.8825073011806301</v>
      </c>
      <c r="F4689" s="1">
        <v>28.194853689987731</v>
      </c>
      <c r="G4689" s="1">
        <v>18.664527015723781</v>
      </c>
      <c r="H4689" s="1">
        <v>1.3430925058023191</v>
      </c>
      <c r="I4689" s="1">
        <v>12.15232728702561</v>
      </c>
      <c r="J4689" s="1">
        <v>1.1505954270221319</v>
      </c>
      <c r="K4689" s="1">
        <v>33.869761021791078</v>
      </c>
      <c r="L4689" s="1">
        <v>41.919801080929012</v>
      </c>
      <c r="M4689" s="1">
        <v>4.4976780104393217E-2</v>
      </c>
      <c r="N4689" s="1">
        <v>3.424541918643651</v>
      </c>
      <c r="O4689" s="1"/>
      <c r="P4689" s="1">
        <v>7.021789593945476</v>
      </c>
      <c r="Q4689" s="1">
        <v>10.892382728124829</v>
      </c>
      <c r="R4689" s="1">
        <v>1.066334565367802</v>
      </c>
      <c r="S4689" s="1">
        <v>0.37229378322793061</v>
      </c>
      <c r="T4689" s="1">
        <v>5.2046709982280284</v>
      </c>
    </row>
    <row r="4690" spans="1:20" x14ac:dyDescent="0.3">
      <c r="A4690" s="25">
        <v>43444</v>
      </c>
      <c r="B4690" s="1">
        <v>4.7749717544005934</v>
      </c>
      <c r="C4690" s="1">
        <v>0.50316932238233514</v>
      </c>
      <c r="D4690" s="1">
        <v>1.0789877309452349</v>
      </c>
      <c r="E4690" s="1">
        <v>2.8220592474198538</v>
      </c>
      <c r="F4690" s="1">
        <v>27.580017919360198</v>
      </c>
      <c r="G4690" s="1">
        <v>18.25339650271766</v>
      </c>
      <c r="H4690" s="1">
        <v>1.302642473330323</v>
      </c>
      <c r="I4690" s="1">
        <v>12.030895470248479</v>
      </c>
      <c r="J4690" s="1">
        <v>1.12620126722264</v>
      </c>
      <c r="K4690" s="1">
        <v>32.840355882434459</v>
      </c>
      <c r="L4690" s="1">
        <v>40.885276113944627</v>
      </c>
      <c r="M4690" s="1">
        <v>4.4448315795903283E-2</v>
      </c>
      <c r="N4690" s="1">
        <v>3.2734411488587281</v>
      </c>
      <c r="O4690" s="1"/>
      <c r="P4690" s="1">
        <v>7.0096159691326232</v>
      </c>
      <c r="Q4690" s="1">
        <v>10.75636962446829</v>
      </c>
      <c r="R4690" s="1">
        <v>1.062445476953995</v>
      </c>
      <c r="S4690" s="1">
        <v>0.37229378322793061</v>
      </c>
      <c r="T4690" s="1">
        <v>5.074702303603102</v>
      </c>
    </row>
    <row r="4691" spans="1:20" x14ac:dyDescent="0.3">
      <c r="A4691" s="25">
        <v>43445</v>
      </c>
      <c r="B4691" s="1">
        <v>4.853934579116431</v>
      </c>
      <c r="C4691" s="1">
        <v>0.51352351326866585</v>
      </c>
      <c r="D4691" s="1">
        <v>1.0857127201281489</v>
      </c>
      <c r="E4691" s="1">
        <v>2.888484786268763</v>
      </c>
      <c r="F4691" s="1">
        <v>27.79488937411049</v>
      </c>
      <c r="G4691" s="1">
        <v>18.152492287723369</v>
      </c>
      <c r="H4691" s="1">
        <v>1.3048163171999909</v>
      </c>
      <c r="I4691" s="1">
        <v>11.775120126254009</v>
      </c>
      <c r="J4691" s="1">
        <v>1.15571357809589</v>
      </c>
      <c r="K4691" s="1">
        <v>32.950283857340331</v>
      </c>
      <c r="L4691" s="1">
        <v>41.211542805390678</v>
      </c>
      <c r="M4691" s="1">
        <v>4.4991560959961777E-2</v>
      </c>
      <c r="N4691" s="1">
        <v>3.262044715985545</v>
      </c>
      <c r="O4691" s="1"/>
      <c r="P4691" s="1">
        <v>7.072564875312124</v>
      </c>
      <c r="Q4691" s="1">
        <v>10.99061441412521</v>
      </c>
      <c r="R4691" s="1">
        <v>1.0553968901338471</v>
      </c>
      <c r="S4691" s="1">
        <v>0.37229378322793061</v>
      </c>
      <c r="T4691" s="1">
        <v>5.1045233313644722</v>
      </c>
    </row>
    <row r="4692" spans="1:20" x14ac:dyDescent="0.3">
      <c r="A4692" s="25">
        <v>43446</v>
      </c>
      <c r="B4692" s="1">
        <v>4.8468718508065693</v>
      </c>
      <c r="C4692" s="1">
        <v>0.50029864627022602</v>
      </c>
      <c r="D4692" s="1">
        <v>1.1181127210195729</v>
      </c>
      <c r="E4692" s="1">
        <v>2.9253809162050279</v>
      </c>
      <c r="F4692" s="1">
        <v>27.767365000376071</v>
      </c>
      <c r="G4692" s="1">
        <v>18.286202358811501</v>
      </c>
      <c r="H4692" s="1">
        <v>1.309435950327174</v>
      </c>
      <c r="I4692" s="1">
        <v>11.82979708195502</v>
      </c>
      <c r="J4692" s="1">
        <v>1.163656331438595</v>
      </c>
      <c r="K4692" s="1">
        <v>33.412373653005893</v>
      </c>
      <c r="L4692" s="1">
        <v>41.498493285733403</v>
      </c>
      <c r="M4692" s="1">
        <v>4.5319926318336277E-2</v>
      </c>
      <c r="N4692" s="1">
        <v>3.2810684632843361</v>
      </c>
      <c r="O4692" s="1"/>
      <c r="P4692" s="1">
        <v>7.05227126694058</v>
      </c>
      <c r="Q4692" s="1">
        <v>11.682014358341441</v>
      </c>
      <c r="R4692" s="1">
        <v>1.04713150158367</v>
      </c>
      <c r="S4692" s="1">
        <v>0.37229378322793061</v>
      </c>
      <c r="T4692" s="1">
        <v>5.1374754873006809</v>
      </c>
    </row>
    <row r="4693" spans="1:20" x14ac:dyDescent="0.3">
      <c r="A4693" s="25">
        <v>43447</v>
      </c>
      <c r="B4693" s="1">
        <v>4.8832701193696932</v>
      </c>
      <c r="C4693" s="1">
        <v>0.51220825103061363</v>
      </c>
      <c r="D4693" s="1">
        <v>1.116373739712107</v>
      </c>
      <c r="E4693" s="1">
        <v>2.926480747992096</v>
      </c>
      <c r="F4693" s="1">
        <v>27.880826687300001</v>
      </c>
      <c r="G4693" s="1">
        <v>18.75846083567669</v>
      </c>
      <c r="H4693" s="1">
        <v>1.2930970137487869</v>
      </c>
      <c r="I4693" s="1">
        <v>12.07397115202459</v>
      </c>
      <c r="J4693" s="1">
        <v>1.171696307699962</v>
      </c>
      <c r="K4693" s="1">
        <v>33.394386176986771</v>
      </c>
      <c r="L4693" s="1">
        <v>42.426503376008128</v>
      </c>
      <c r="M4693" s="1">
        <v>4.6010594950642553E-2</v>
      </c>
      <c r="N4693" s="1">
        <v>3.2827945037721009</v>
      </c>
      <c r="O4693" s="1"/>
      <c r="P4693" s="1">
        <v>7.02503364686675</v>
      </c>
      <c r="Q4693" s="1">
        <v>11.79535861154576</v>
      </c>
      <c r="R4693" s="1">
        <v>1.044500184088992</v>
      </c>
      <c r="S4693" s="1">
        <v>0.37229378322793061</v>
      </c>
      <c r="T4693" s="1">
        <v>5.1882805670407874</v>
      </c>
    </row>
    <row r="4694" spans="1:20" x14ac:dyDescent="0.3">
      <c r="A4694" s="25">
        <v>43448</v>
      </c>
      <c r="B4694" s="1">
        <v>4.8741208232129436</v>
      </c>
      <c r="C4694" s="1">
        <v>0.51997783995554281</v>
      </c>
      <c r="D4694" s="1">
        <v>1.1101074235018951</v>
      </c>
      <c r="E4694" s="1">
        <v>2.9100409205541782</v>
      </c>
      <c r="F4694" s="1">
        <v>27.941135345301781</v>
      </c>
      <c r="G4694" s="1">
        <v>18.62872308113154</v>
      </c>
      <c r="H4694" s="1">
        <v>1.2864231610513599</v>
      </c>
      <c r="I4694" s="1">
        <v>12.010066321268219</v>
      </c>
      <c r="J4694" s="1">
        <v>1.1731855301502869</v>
      </c>
      <c r="K4694" s="1">
        <v>33.330700166719367</v>
      </c>
      <c r="L4694" s="1">
        <v>42.120575737611958</v>
      </c>
      <c r="M4694" s="1">
        <v>4.6568645238215911E-2</v>
      </c>
      <c r="N4694" s="1">
        <v>3.255117896794828</v>
      </c>
      <c r="O4694" s="1"/>
      <c r="P4694" s="1">
        <v>7.0084484542244514</v>
      </c>
      <c r="Q4694" s="1">
        <v>11.576226388856989</v>
      </c>
      <c r="R4694" s="1">
        <v>1.028956545511563</v>
      </c>
      <c r="S4694" s="1">
        <v>0.37229378322793061</v>
      </c>
      <c r="T4694" s="1">
        <v>5.1653579444772886</v>
      </c>
    </row>
    <row r="4695" spans="1:20" x14ac:dyDescent="0.3">
      <c r="A4695" s="25">
        <v>43451</v>
      </c>
      <c r="B4695" s="1">
        <v>4.7871339302418532</v>
      </c>
      <c r="C4695" s="1">
        <v>0.51269153432219305</v>
      </c>
      <c r="D4695" s="1">
        <v>1.088015473256474</v>
      </c>
      <c r="E4695" s="1">
        <v>2.8721639908460288</v>
      </c>
      <c r="F4695" s="1">
        <v>28.17521559665926</v>
      </c>
      <c r="G4695" s="1">
        <v>18.59729791692865</v>
      </c>
      <c r="H4695" s="1">
        <v>1.254822509466879</v>
      </c>
      <c r="I4695" s="1">
        <v>11.825745021478429</v>
      </c>
      <c r="J4695" s="1">
        <v>1.152108573921405</v>
      </c>
      <c r="K4695" s="1">
        <v>32.718463164219934</v>
      </c>
      <c r="L4695" s="1">
        <v>41.224288569497723</v>
      </c>
      <c r="M4695" s="1">
        <v>4.5661458172709009E-2</v>
      </c>
      <c r="N4695" s="1">
        <v>3.2271135981361851</v>
      </c>
      <c r="O4695" s="1"/>
      <c r="P4695" s="1">
        <v>7.0244089684929172</v>
      </c>
      <c r="Q4695" s="1">
        <v>11.4251007179965</v>
      </c>
      <c r="R4695" s="1">
        <v>1.0149807370300969</v>
      </c>
      <c r="S4695" s="1">
        <v>0.37229378322793061</v>
      </c>
      <c r="T4695" s="1">
        <v>5.1033479031305671</v>
      </c>
    </row>
    <row r="4696" spans="1:20" x14ac:dyDescent="0.3">
      <c r="A4696" s="25">
        <v>43452</v>
      </c>
      <c r="B4696" s="1">
        <v>4.8197063503973352</v>
      </c>
      <c r="C4696" s="1">
        <v>0.52909961870132671</v>
      </c>
      <c r="D4696" s="1">
        <v>1.0818524908706979</v>
      </c>
      <c r="E4696" s="1">
        <v>2.8774436597945861</v>
      </c>
      <c r="F4696" s="1">
        <v>28.279183198634989</v>
      </c>
      <c r="G4696" s="1">
        <v>18.47437428908702</v>
      </c>
      <c r="H4696" s="1">
        <v>1.245514084727267</v>
      </c>
      <c r="I4696" s="1">
        <v>12.135438400606731</v>
      </c>
      <c r="J4696" s="1">
        <v>1.16024485466212</v>
      </c>
      <c r="K4696" s="1">
        <v>32.722111203103111</v>
      </c>
      <c r="L4696" s="1">
        <v>41.864904408529831</v>
      </c>
      <c r="M4696" s="1">
        <v>4.751598830370618E-2</v>
      </c>
      <c r="N4696" s="1">
        <v>3.138250714691988</v>
      </c>
      <c r="O4696" s="1"/>
      <c r="P4696" s="1">
        <v>7.0431386059789194</v>
      </c>
      <c r="Q4696" s="1">
        <v>11.35331602419039</v>
      </c>
      <c r="R4696" s="1">
        <v>1.02207427280291</v>
      </c>
      <c r="S4696" s="1">
        <v>0.37229378322793061</v>
      </c>
      <c r="T4696" s="1">
        <v>5.1158003544005028</v>
      </c>
    </row>
    <row r="4697" spans="1:20" x14ac:dyDescent="0.3">
      <c r="A4697" s="25">
        <v>43453</v>
      </c>
      <c r="B4697" s="1">
        <v>4.7715733423828626</v>
      </c>
      <c r="C4697" s="1">
        <v>0.53223883212810519</v>
      </c>
      <c r="D4697" s="1">
        <v>1.092794884432303</v>
      </c>
      <c r="E4697" s="1">
        <v>2.8700925395420409</v>
      </c>
      <c r="F4697" s="1">
        <v>27.6106334684202</v>
      </c>
      <c r="G4697" s="1">
        <v>18.171088938682281</v>
      </c>
      <c r="H4697" s="1">
        <v>1.20775880326048</v>
      </c>
      <c r="I4697" s="1">
        <v>12.077642436050599</v>
      </c>
      <c r="J4697" s="1">
        <v>1.171423929584646</v>
      </c>
      <c r="K4697" s="1">
        <v>32.4411015220387</v>
      </c>
      <c r="L4697" s="1">
        <v>41.371376543690893</v>
      </c>
      <c r="M4697" s="1">
        <v>4.6006476846374718E-2</v>
      </c>
      <c r="N4697" s="1">
        <v>3.1343413360481431</v>
      </c>
      <c r="O4697" s="1"/>
      <c r="P4697" s="1">
        <v>6.9751489112477048</v>
      </c>
      <c r="Q4697" s="1">
        <v>11.25508433819002</v>
      </c>
      <c r="R4697" s="1">
        <v>1.000380713747014</v>
      </c>
      <c r="S4697" s="1">
        <v>0.37229378322793061</v>
      </c>
      <c r="T4697" s="1">
        <v>5.060456585942144</v>
      </c>
    </row>
    <row r="4698" spans="1:20" x14ac:dyDescent="0.3">
      <c r="A4698" s="25">
        <v>43454</v>
      </c>
      <c r="B4698" s="1">
        <v>4.8045452817161109</v>
      </c>
      <c r="C4698" s="1">
        <v>0.53969199306316029</v>
      </c>
      <c r="D4698" s="1">
        <v>1.0879327925802349</v>
      </c>
      <c r="E4698" s="1">
        <v>2.887660619585604</v>
      </c>
      <c r="F4698" s="1">
        <v>27.368301800141321</v>
      </c>
      <c r="G4698" s="1">
        <v>17.952270084457929</v>
      </c>
      <c r="H4698" s="1">
        <v>1.200936174682818</v>
      </c>
      <c r="I4698" s="1">
        <v>12.00553651729259</v>
      </c>
      <c r="J4698" s="1">
        <v>1.1734405883873771</v>
      </c>
      <c r="K4698" s="1">
        <v>32.248617077264647</v>
      </c>
      <c r="L4698" s="1">
        <v>41.46088016395332</v>
      </c>
      <c r="M4698" s="1">
        <v>4.5767196078950863E-2</v>
      </c>
      <c r="N4698" s="1">
        <v>3.0647277147795329</v>
      </c>
      <c r="O4698" s="1"/>
      <c r="P4698" s="1">
        <v>6.917971784299052</v>
      </c>
      <c r="Q4698" s="1">
        <v>11.56111382165304</v>
      </c>
      <c r="R4698" s="1">
        <v>1.0111328231565671</v>
      </c>
      <c r="S4698" s="1">
        <v>0.37229378322793061</v>
      </c>
      <c r="T4698" s="1">
        <v>5.0365800354400774</v>
      </c>
    </row>
    <row r="4699" spans="1:20" x14ac:dyDescent="0.3">
      <c r="A4699" s="25">
        <v>43455</v>
      </c>
      <c r="B4699" s="1">
        <v>4.7577988177380632</v>
      </c>
      <c r="C4699" s="1">
        <v>0.57361990636745863</v>
      </c>
      <c r="D4699" s="1">
        <v>1.08185655151452</v>
      </c>
      <c r="E4699" s="1">
        <v>2.9553896746749091</v>
      </c>
      <c r="F4699" s="1">
        <v>27.858913715501629</v>
      </c>
      <c r="G4699" s="1">
        <v>17.964423432781981</v>
      </c>
      <c r="H4699" s="1">
        <v>1.2243434133266351</v>
      </c>
      <c r="I4699" s="1">
        <v>12.35625680377785</v>
      </c>
      <c r="J4699" s="1">
        <v>1.1754313306779121</v>
      </c>
      <c r="K4699" s="1">
        <v>32.541027262579362</v>
      </c>
      <c r="L4699" s="1">
        <v>41.249033902221441</v>
      </c>
      <c r="M4699" s="1">
        <v>4.6103339636830887E-2</v>
      </c>
      <c r="N4699" s="1">
        <v>3.0618354750440941</v>
      </c>
      <c r="O4699" s="1"/>
      <c r="P4699" s="1">
        <v>7.1424264820074859</v>
      </c>
      <c r="Q4699" s="1">
        <v>11.530888687480941</v>
      </c>
      <c r="R4699" s="1">
        <v>1.007469163507029</v>
      </c>
      <c r="S4699" s="1">
        <v>0.37229378322793061</v>
      </c>
      <c r="T4699" s="1">
        <v>5.061852333136474</v>
      </c>
    </row>
    <row r="4700" spans="1:20" x14ac:dyDescent="0.3">
      <c r="A4700" s="25">
        <v>43460</v>
      </c>
      <c r="B4700" s="1">
        <v>4.7588615687991442</v>
      </c>
      <c r="C4700" s="1">
        <v>0.56505776371442507</v>
      </c>
      <c r="D4700" s="1">
        <v>1.0789342253655889</v>
      </c>
      <c r="E4700" s="1">
        <v>2.889386410726694</v>
      </c>
      <c r="F4700" s="1">
        <v>27.658720910952681</v>
      </c>
      <c r="G4700" s="1">
        <v>17.863697530872908</v>
      </c>
      <c r="H4700" s="1">
        <v>1.176511339953666</v>
      </c>
      <c r="I4700" s="1">
        <v>12.269005732128489</v>
      </c>
      <c r="J4700" s="1">
        <v>1.16322177424072</v>
      </c>
      <c r="K4700" s="1">
        <v>32.065878460392817</v>
      </c>
      <c r="L4700" s="1">
        <v>40.738911307425909</v>
      </c>
      <c r="M4700" s="1">
        <v>4.5896702871066883E-2</v>
      </c>
      <c r="N4700" s="1">
        <v>3.1401344106676752</v>
      </c>
      <c r="O4700" s="1"/>
      <c r="P4700" s="1">
        <v>7.0874567848698096</v>
      </c>
      <c r="Q4700" s="1">
        <v>11.610229664771129</v>
      </c>
      <c r="R4700" s="1">
        <v>0.9985923265658504</v>
      </c>
      <c r="S4700" s="1">
        <v>0.37229378322793061</v>
      </c>
      <c r="T4700" s="1">
        <v>5.0287129356172766</v>
      </c>
    </row>
    <row r="4701" spans="1:20" x14ac:dyDescent="0.3">
      <c r="A4701" s="25">
        <v>43461</v>
      </c>
      <c r="B4701" s="1">
        <v>4.8570691422128203</v>
      </c>
      <c r="C4701" s="1">
        <v>0.57942257240583328</v>
      </c>
      <c r="D4701" s="1">
        <v>1.1037058452012569</v>
      </c>
      <c r="E4701" s="1">
        <v>2.909082764742188</v>
      </c>
      <c r="F4701" s="1">
        <v>27.147453952968039</v>
      </c>
      <c r="G4701" s="1">
        <v>17.73330630977782</v>
      </c>
      <c r="H4701" s="1">
        <v>1.205078786620152</v>
      </c>
      <c r="I4701" s="1">
        <v>11.968041974419</v>
      </c>
      <c r="J4701" s="1">
        <v>1.163676234937689</v>
      </c>
      <c r="K4701" s="1">
        <v>32.348429514765371</v>
      </c>
      <c r="L4701" s="1">
        <v>41.529810485399558</v>
      </c>
      <c r="M4701" s="1">
        <v>4.4567876818976553E-2</v>
      </c>
      <c r="N4701" s="1">
        <v>3.1447757414057489</v>
      </c>
      <c r="O4701" s="1"/>
      <c r="P4701" s="1">
        <v>7.0370704595506961</v>
      </c>
      <c r="Q4701" s="1">
        <v>11.595117097802969</v>
      </c>
      <c r="R4701" s="1">
        <v>0.99761279751582221</v>
      </c>
      <c r="S4701" s="1">
        <v>0.37229378322793061</v>
      </c>
      <c r="T4701" s="1">
        <v>5.0478564678086526</v>
      </c>
    </row>
    <row r="4702" spans="1:20" x14ac:dyDescent="0.3">
      <c r="A4702" s="25">
        <v>43462</v>
      </c>
      <c r="B4702" s="1">
        <v>4.9856826368239506</v>
      </c>
      <c r="C4702" s="1">
        <v>0.59334274028925482</v>
      </c>
      <c r="D4702" s="1">
        <v>1.1299324583045529</v>
      </c>
      <c r="E4702" s="1">
        <v>2.984734126315526</v>
      </c>
      <c r="F4702" s="1">
        <v>27.970888142597062</v>
      </c>
      <c r="G4702" s="1">
        <v>18.06398310730323</v>
      </c>
      <c r="H4702" s="1">
        <v>1.223479900060827</v>
      </c>
      <c r="I4702" s="1">
        <v>12.2139436177973</v>
      </c>
      <c r="J4702" s="1">
        <v>1.190991380071327</v>
      </c>
      <c r="K4702" s="1">
        <v>33.086409128092498</v>
      </c>
      <c r="L4702" s="1">
        <v>42.827367267028642</v>
      </c>
      <c r="M4702" s="1">
        <v>4.5268079618390633E-2</v>
      </c>
      <c r="N4702" s="1">
        <v>3.2715269306475592</v>
      </c>
      <c r="O4702" s="1"/>
      <c r="P4702" s="1">
        <v>7.2289404672972628</v>
      </c>
      <c r="Q4702" s="1">
        <v>11.901146581266</v>
      </c>
      <c r="R4702" s="1">
        <v>1.0103984955998</v>
      </c>
      <c r="S4702" s="1">
        <v>0.37229378322793061</v>
      </c>
      <c r="T4702" s="1">
        <v>5.1912150029533679</v>
      </c>
    </row>
    <row r="4703" spans="1:20" x14ac:dyDescent="0.3">
      <c r="A4703" s="25">
        <v>43467</v>
      </c>
      <c r="B4703" s="1">
        <v>5.2505977681352052</v>
      </c>
      <c r="C4703" s="1">
        <v>0.60777254284121629</v>
      </c>
      <c r="D4703" s="1">
        <v>1.1599339986790369</v>
      </c>
      <c r="E4703" s="1">
        <v>3.0343308030279998</v>
      </c>
      <c r="F4703" s="1">
        <v>28.159749340038228</v>
      </c>
      <c r="G4703" s="1">
        <v>18.83651062767359</v>
      </c>
      <c r="H4703" s="1">
        <v>1.2772142633114649</v>
      </c>
      <c r="I4703" s="1">
        <v>12.362092630940561</v>
      </c>
      <c r="J4703" s="1">
        <v>1.2266363463222489</v>
      </c>
      <c r="K4703" s="1">
        <v>34.500606892316164</v>
      </c>
      <c r="L4703" s="1">
        <v>44.794209587440697</v>
      </c>
      <c r="M4703" s="1">
        <v>4.617762115169996E-2</v>
      </c>
      <c r="N4703" s="1">
        <v>3.4329942279798691</v>
      </c>
      <c r="O4703" s="1"/>
      <c r="P4703" s="1">
        <v>7.2850861218300196</v>
      </c>
      <c r="Q4703" s="1">
        <v>12.98547326971951</v>
      </c>
      <c r="R4703" s="1">
        <v>1.0423859616421141</v>
      </c>
      <c r="S4703" s="1">
        <v>0.37229378322793061</v>
      </c>
      <c r="T4703" s="1">
        <v>5.3758015357354134</v>
      </c>
    </row>
    <row r="4704" spans="1:20" x14ac:dyDescent="0.3">
      <c r="A4704" s="25">
        <v>43468</v>
      </c>
      <c r="B4704" s="1">
        <v>5.3695695310506961</v>
      </c>
      <c r="C4704" s="1">
        <v>0.61274441699266979</v>
      </c>
      <c r="D4704" s="1">
        <v>1.1679243468871261</v>
      </c>
      <c r="E4704" s="1">
        <v>3.0253030719290348</v>
      </c>
      <c r="F4704" s="1">
        <v>27.16670866799593</v>
      </c>
      <c r="G4704" s="1">
        <v>18.898437886792291</v>
      </c>
      <c r="H4704" s="1">
        <v>1.286600145591094</v>
      </c>
      <c r="I4704" s="1">
        <v>12.118138467066119</v>
      </c>
      <c r="J4704" s="1">
        <v>1.2449116847275901</v>
      </c>
      <c r="K4704" s="1">
        <v>35.209728265058772</v>
      </c>
      <c r="L4704" s="1">
        <v>45.399044383101163</v>
      </c>
      <c r="M4704" s="1">
        <v>4.6386974797560432E-2</v>
      </c>
      <c r="N4704" s="1">
        <v>3.4882479282073682</v>
      </c>
      <c r="O4704" s="1"/>
      <c r="P4704" s="1">
        <v>7.426784309429741</v>
      </c>
      <c r="Q4704" s="1">
        <v>13.9866808393766</v>
      </c>
      <c r="R4704" s="1">
        <v>1.058206290008092</v>
      </c>
      <c r="S4704" s="1">
        <v>0.37229378322793061</v>
      </c>
      <c r="T4704" s="1">
        <v>5.4084028352038116</v>
      </c>
    </row>
    <row r="4705" spans="1:20" x14ac:dyDescent="0.3">
      <c r="A4705" s="25">
        <v>43469</v>
      </c>
      <c r="B4705" s="1">
        <v>5.3765771088776972</v>
      </c>
      <c r="C4705" s="1">
        <v>0.60579816698605959</v>
      </c>
      <c r="D4705" s="1">
        <v>1.1437729543768529</v>
      </c>
      <c r="E4705" s="1">
        <v>2.9684601555435628</v>
      </c>
      <c r="F4705" s="1">
        <v>28.813404774225141</v>
      </c>
      <c r="G4705" s="1">
        <v>19.141356324373419</v>
      </c>
      <c r="H4705" s="1">
        <v>1.2945411906795721</v>
      </c>
      <c r="I4705" s="1">
        <v>12.24693412950411</v>
      </c>
      <c r="J4705" s="1">
        <v>1.2297763493670679</v>
      </c>
      <c r="K4705" s="1">
        <v>34.82601782988511</v>
      </c>
      <c r="L4705" s="1">
        <v>44.898302270102633</v>
      </c>
      <c r="M4705" s="1">
        <v>4.6394819555059627E-2</v>
      </c>
      <c r="N4705" s="1">
        <v>3.4998734525457258</v>
      </c>
      <c r="O4705" s="1"/>
      <c r="P4705" s="1">
        <v>7.2630969524859808</v>
      </c>
      <c r="Q4705" s="1">
        <v>14.30404474806574</v>
      </c>
      <c r="R4705" s="1">
        <v>1.0584605285590629</v>
      </c>
      <c r="S4705" s="1">
        <v>0.37229378322793061</v>
      </c>
      <c r="T4705" s="1">
        <v>5.4247371529829032</v>
      </c>
    </row>
    <row r="4706" spans="1:20" x14ac:dyDescent="0.3">
      <c r="A4706" s="25">
        <v>43472</v>
      </c>
      <c r="B4706" s="1">
        <v>5.2720193459538454</v>
      </c>
      <c r="C4706" s="1">
        <v>0.6065294741768672</v>
      </c>
      <c r="D4706" s="1">
        <v>1.13181895893867</v>
      </c>
      <c r="E4706" s="1">
        <v>2.9480819322160841</v>
      </c>
      <c r="F4706" s="1">
        <v>28.71057712721408</v>
      </c>
      <c r="G4706" s="1">
        <v>18.982728558149869</v>
      </c>
      <c r="H4706" s="1">
        <v>1.2640441002046481</v>
      </c>
      <c r="I4706" s="1">
        <v>11.99113266595241</v>
      </c>
      <c r="J4706" s="1">
        <v>1.2025694035425361</v>
      </c>
      <c r="K4706" s="1">
        <v>34.649147445063917</v>
      </c>
      <c r="L4706" s="1">
        <v>45.112224844746613</v>
      </c>
      <c r="M4706" s="1">
        <v>4.6946241480242241E-2</v>
      </c>
      <c r="N4706" s="1">
        <v>3.546104714764184</v>
      </c>
      <c r="O4706" s="1"/>
      <c r="P4706" s="1">
        <v>7.2924215420292118</v>
      </c>
      <c r="Q4706" s="1">
        <v>13.97912455565673</v>
      </c>
      <c r="R4706" s="1">
        <v>1.0486144637586841</v>
      </c>
      <c r="S4706" s="1">
        <v>0.37229378322793061</v>
      </c>
      <c r="T4706" s="1">
        <v>5.4163644418192884</v>
      </c>
    </row>
    <row r="4707" spans="1:20" x14ac:dyDescent="0.3">
      <c r="A4707" s="25">
        <v>43473</v>
      </c>
      <c r="B4707" s="1">
        <v>5.3296709414883896</v>
      </c>
      <c r="C4707" s="1">
        <v>0.61530324599042296</v>
      </c>
      <c r="D4707" s="1">
        <v>1.128091005177263</v>
      </c>
      <c r="E4707" s="1">
        <v>2.9802533134965978</v>
      </c>
      <c r="F4707" s="1">
        <v>28.907274036970549</v>
      </c>
      <c r="G4707" s="1">
        <v>18.973659822029528</v>
      </c>
      <c r="H4707" s="1">
        <v>1.2744708724769629</v>
      </c>
      <c r="I4707" s="1">
        <v>12.086743003674711</v>
      </c>
      <c r="J4707" s="1">
        <v>1.2162026756973101</v>
      </c>
      <c r="K4707" s="1">
        <v>34.71269106676408</v>
      </c>
      <c r="L4707" s="1">
        <v>45.36532231545921</v>
      </c>
      <c r="M4707" s="1">
        <v>4.7517597989553483E-2</v>
      </c>
      <c r="N4707" s="1">
        <v>3.5199276365097081</v>
      </c>
      <c r="O4707" s="1"/>
      <c r="P4707" s="1">
        <v>7.2875520056484593</v>
      </c>
      <c r="Q4707" s="1">
        <v>14.03201854051686</v>
      </c>
      <c r="R4707" s="1">
        <v>1.0538275148535809</v>
      </c>
      <c r="S4707" s="1">
        <v>0.37229378322793061</v>
      </c>
      <c r="T4707" s="1">
        <v>5.4360224453632933</v>
      </c>
    </row>
    <row r="4708" spans="1:20" x14ac:dyDescent="0.3">
      <c r="A4708" s="25">
        <v>43474</v>
      </c>
      <c r="B4708" s="1">
        <v>5.399855784997075</v>
      </c>
      <c r="C4708" s="1">
        <v>0.62848984243483297</v>
      </c>
      <c r="D4708" s="1">
        <v>1.1446365910746319</v>
      </c>
      <c r="E4708" s="1">
        <v>3.0526643556261521</v>
      </c>
      <c r="F4708" s="1">
        <v>29.616200973953219</v>
      </c>
      <c r="G4708" s="1">
        <v>19.20447680456714</v>
      </c>
      <c r="H4708" s="1">
        <v>1.340565102472401</v>
      </c>
      <c r="I4708" s="1">
        <v>12.652967442635431</v>
      </c>
      <c r="J4708" s="1">
        <v>1.238540459748029</v>
      </c>
      <c r="K4708" s="1">
        <v>34.929889051466681</v>
      </c>
      <c r="L4708" s="1">
        <v>45.965095265832304</v>
      </c>
      <c r="M4708" s="1">
        <v>4.8109569499495873E-2</v>
      </c>
      <c r="N4708" s="1">
        <v>3.5969603620810071</v>
      </c>
      <c r="O4708" s="1"/>
      <c r="P4708" s="1">
        <v>7.3103089553642997</v>
      </c>
      <c r="Q4708" s="1">
        <v>14.205813062065371</v>
      </c>
      <c r="R4708" s="1">
        <v>1.047212123570447</v>
      </c>
      <c r="S4708" s="1">
        <v>0.37229378322793061</v>
      </c>
      <c r="T4708" s="1">
        <v>5.5294181925576238</v>
      </c>
    </row>
    <row r="4709" spans="1:20" x14ac:dyDescent="0.3">
      <c r="A4709" s="25">
        <v>43475</v>
      </c>
      <c r="B4709" s="1">
        <v>5.452498985557213</v>
      </c>
      <c r="C4709" s="1">
        <v>0.63075265168193839</v>
      </c>
      <c r="D4709" s="1">
        <v>1.1371689236271749</v>
      </c>
      <c r="E4709" s="1">
        <v>3.091644915972398</v>
      </c>
      <c r="F4709" s="1">
        <v>29.31542434206521</v>
      </c>
      <c r="G4709" s="1">
        <v>19.523305413387529</v>
      </c>
      <c r="H4709" s="1">
        <v>1.3547448039798839</v>
      </c>
      <c r="I4709" s="1">
        <v>12.7571377594811</v>
      </c>
      <c r="J4709" s="1">
        <v>1.2493043075725989</v>
      </c>
      <c r="K4709" s="1">
        <v>35.337048145178443</v>
      </c>
      <c r="L4709" s="1">
        <v>45.927281675565752</v>
      </c>
      <c r="M4709" s="1">
        <v>4.7473666210604372E-2</v>
      </c>
      <c r="N4709" s="1">
        <v>3.5866562425662289</v>
      </c>
      <c r="O4709" s="1"/>
      <c r="P4709" s="1">
        <v>7.2824321753943799</v>
      </c>
      <c r="Q4709" s="1">
        <v>14.29271032283963</v>
      </c>
      <c r="R4709" s="1">
        <v>1.0593352019167701</v>
      </c>
      <c r="S4709" s="1">
        <v>0.37229378322793061</v>
      </c>
      <c r="T4709" s="1">
        <v>5.5408115770821356</v>
      </c>
    </row>
    <row r="4710" spans="1:20" x14ac:dyDescent="0.3">
      <c r="A4710" s="25">
        <v>43476</v>
      </c>
      <c r="B4710" s="1">
        <v>5.4820849386671906</v>
      </c>
      <c r="C4710" s="1">
        <v>0.63699905686568858</v>
      </c>
      <c r="D4710" s="1">
        <v>1.1246715444112989</v>
      </c>
      <c r="E4710" s="1">
        <v>3.0634829967424468</v>
      </c>
      <c r="F4710" s="1">
        <v>28.8996925105183</v>
      </c>
      <c r="G4710" s="1">
        <v>19.868641145799351</v>
      </c>
      <c r="H4710" s="1">
        <v>1.3766219552646941</v>
      </c>
      <c r="I4710" s="1">
        <v>12.70355549103934</v>
      </c>
      <c r="J4710" s="1">
        <v>1.260318965096809</v>
      </c>
      <c r="K4710" s="1">
        <v>35.41776136831497</v>
      </c>
      <c r="L4710" s="1">
        <v>45.729996946199947</v>
      </c>
      <c r="M4710" s="1">
        <v>4.7045192200218022E-2</v>
      </c>
      <c r="N4710" s="1">
        <v>3.561066089161391</v>
      </c>
      <c r="O4710" s="1"/>
      <c r="P4710" s="1">
        <v>7.4173928209389182</v>
      </c>
      <c r="Q4710" s="1">
        <v>14.91988185696963</v>
      </c>
      <c r="R4710" s="1">
        <v>1.1028878112673279</v>
      </c>
      <c r="S4710" s="1">
        <v>0.37229378322793061</v>
      </c>
      <c r="T4710" s="1">
        <v>5.5320915534554382</v>
      </c>
    </row>
    <row r="4711" spans="1:20" x14ac:dyDescent="0.3">
      <c r="A4711" s="25">
        <v>43479</v>
      </c>
      <c r="B4711" s="1">
        <v>5.5286525322442612</v>
      </c>
      <c r="C4711" s="1">
        <v>0.65542753568717105</v>
      </c>
      <c r="D4711" s="1">
        <v>1.1262156005114801</v>
      </c>
      <c r="E4711" s="1">
        <v>3.0569601720452839</v>
      </c>
      <c r="F4711" s="1">
        <v>28.96738660061925</v>
      </c>
      <c r="G4711" s="1">
        <v>20.081838282276038</v>
      </c>
      <c r="H4711" s="1">
        <v>1.430252681065951</v>
      </c>
      <c r="I4711" s="1">
        <v>12.88863890587168</v>
      </c>
      <c r="J4711" s="1">
        <v>1.2908880645729339</v>
      </c>
      <c r="K4711" s="1">
        <v>36.028371797873987</v>
      </c>
      <c r="L4711" s="1">
        <v>46.248295431168707</v>
      </c>
      <c r="M4711" s="1">
        <v>4.7368922316056272E-2</v>
      </c>
      <c r="N4711" s="1">
        <v>3.5545375364493839</v>
      </c>
      <c r="O4711" s="1"/>
      <c r="P4711" s="1">
        <v>7.473035946717685</v>
      </c>
      <c r="Q4711" s="1">
        <v>15.71706977067031</v>
      </c>
      <c r="R4711" s="1">
        <v>1.12346104574284</v>
      </c>
      <c r="S4711" s="1">
        <v>0.37229378322793061</v>
      </c>
      <c r="T4711" s="1">
        <v>5.5802793857058823</v>
      </c>
    </row>
    <row r="4712" spans="1:20" x14ac:dyDescent="0.3">
      <c r="A4712" s="25">
        <v>43480</v>
      </c>
      <c r="B4712" s="1">
        <v>5.482425271744984</v>
      </c>
      <c r="C4712" s="1">
        <v>0.64647769157309731</v>
      </c>
      <c r="D4712" s="1">
        <v>1.1355672724497901</v>
      </c>
      <c r="E4712" s="1">
        <v>3.0598005164945912</v>
      </c>
      <c r="F4712" s="1">
        <v>28.767417440316979</v>
      </c>
      <c r="G4712" s="1">
        <v>20.147305729117349</v>
      </c>
      <c r="H4712" s="1">
        <v>1.427650404882419</v>
      </c>
      <c r="I4712" s="1">
        <v>13.756503123315049</v>
      </c>
      <c r="J4712" s="1">
        <v>1.2637320943055641</v>
      </c>
      <c r="K4712" s="1">
        <v>35.713125624248917</v>
      </c>
      <c r="L4712" s="1">
        <v>45.803718890320972</v>
      </c>
      <c r="M4712" s="1">
        <v>4.7013186151010779E-2</v>
      </c>
      <c r="N4712" s="1">
        <v>3.545963999098213</v>
      </c>
      <c r="O4712" s="1"/>
      <c r="P4712" s="1">
        <v>7.430510893828008</v>
      </c>
      <c r="Q4712" s="1">
        <v>15.71706977067031</v>
      </c>
      <c r="R4712" s="1">
        <v>1.1146874128576221</v>
      </c>
      <c r="S4712" s="1">
        <v>0.37229378322793061</v>
      </c>
      <c r="T4712" s="1">
        <v>5.5555652687537256</v>
      </c>
    </row>
    <row r="4713" spans="1:20" x14ac:dyDescent="0.3">
      <c r="A4713" s="25">
        <v>43481</v>
      </c>
      <c r="B4713" s="1">
        <v>5.4969251363316758</v>
      </c>
      <c r="C4713" s="1">
        <v>0.64004917867914368</v>
      </c>
      <c r="D4713" s="1">
        <v>1.1325120991883251</v>
      </c>
      <c r="E4713" s="1">
        <v>3.0784197761252168</v>
      </c>
      <c r="F4713" s="1">
        <v>28.95403104826093</v>
      </c>
      <c r="G4713" s="1">
        <v>20.33366307720577</v>
      </c>
      <c r="H4713" s="1">
        <v>1.442048022571403</v>
      </c>
      <c r="I4713" s="1">
        <v>14.17555400428683</v>
      </c>
      <c r="J4713" s="1">
        <v>1.272965860185318</v>
      </c>
      <c r="K4713" s="1">
        <v>36.005203344646738</v>
      </c>
      <c r="L4713" s="1">
        <v>45.750783759251718</v>
      </c>
      <c r="M4713" s="1">
        <v>4.6223727211191792E-2</v>
      </c>
      <c r="N4713" s="1">
        <v>3.5593756476741572</v>
      </c>
      <c r="O4713" s="1"/>
      <c r="P4713" s="1">
        <v>7.4566416028557718</v>
      </c>
      <c r="Q4713" s="1">
        <v>15.4034840037232</v>
      </c>
      <c r="R4713" s="1">
        <v>1.0995801874360489</v>
      </c>
      <c r="S4713" s="1">
        <v>0.37229378322793061</v>
      </c>
      <c r="T4713" s="1">
        <v>5.5754920259894014</v>
      </c>
    </row>
    <row r="4714" spans="1:20" x14ac:dyDescent="0.3">
      <c r="A4714" s="25">
        <v>43482</v>
      </c>
      <c r="B4714" s="1">
        <v>5.552123167410806</v>
      </c>
      <c r="C4714" s="1">
        <v>0.65987217640914753</v>
      </c>
      <c r="D4714" s="1">
        <v>1.1485195491632501</v>
      </c>
      <c r="E4714" s="1">
        <v>3.095134280872911</v>
      </c>
      <c r="F4714" s="1">
        <v>29.717823497518609</v>
      </c>
      <c r="G4714" s="1">
        <v>20.650354201994499</v>
      </c>
      <c r="H4714" s="1">
        <v>1.4937289065222841</v>
      </c>
      <c r="I4714" s="1">
        <v>13.870763229703741</v>
      </c>
      <c r="J4714" s="1">
        <v>1.314092874071505</v>
      </c>
      <c r="K4714" s="1">
        <v>36.26836123898287</v>
      </c>
      <c r="L4714" s="1">
        <v>45.864797215677363</v>
      </c>
      <c r="M4714" s="1">
        <v>4.6010355344202218E-2</v>
      </c>
      <c r="N4714" s="1">
        <v>3.605189993706079</v>
      </c>
      <c r="O4714" s="1"/>
      <c r="P4714" s="1">
        <v>7.2426620733202611</v>
      </c>
      <c r="Q4714" s="1">
        <v>15.558387816325739</v>
      </c>
      <c r="R4714" s="1">
        <v>1.119504458593082</v>
      </c>
      <c r="S4714" s="1">
        <v>0.37229378322793061</v>
      </c>
      <c r="T4714" s="1">
        <v>5.632078558771445</v>
      </c>
    </row>
    <row r="4715" spans="1:20" x14ac:dyDescent="0.3">
      <c r="A4715" s="25">
        <v>43483</v>
      </c>
      <c r="B4715" s="1">
        <v>5.6230816248456117</v>
      </c>
      <c r="C4715" s="1">
        <v>0.66053084392409822</v>
      </c>
      <c r="D4715" s="1">
        <v>1.1525815882208059</v>
      </c>
      <c r="E4715" s="1">
        <v>3.1156421401570058</v>
      </c>
      <c r="F4715" s="1">
        <v>30.033785513943641</v>
      </c>
      <c r="G4715" s="1">
        <v>20.8677486504181</v>
      </c>
      <c r="H4715" s="1">
        <v>1.4594991054651389</v>
      </c>
      <c r="I4715" s="1">
        <v>14.187526400941859</v>
      </c>
      <c r="J4715" s="1">
        <v>1.3087562100056469</v>
      </c>
      <c r="K4715" s="1">
        <v>36.535980319581377</v>
      </c>
      <c r="L4715" s="1">
        <v>46.276994106336097</v>
      </c>
      <c r="M4715" s="1">
        <v>4.6425041654923727E-2</v>
      </c>
      <c r="N4715" s="1">
        <v>3.6385818642976422</v>
      </c>
      <c r="O4715" s="1"/>
      <c r="P4715" s="1">
        <v>7.1083583664596182</v>
      </c>
      <c r="Q4715" s="1">
        <v>15.36570258606703</v>
      </c>
      <c r="R4715" s="1">
        <v>1.1341454124215371</v>
      </c>
      <c r="S4715" s="1">
        <v>0.37229378322793061</v>
      </c>
      <c r="T4715" s="1">
        <v>5.6761222681630583</v>
      </c>
    </row>
    <row r="4716" spans="1:20" x14ac:dyDescent="0.3">
      <c r="A4716" s="25">
        <v>43486</v>
      </c>
      <c r="B4716" s="1">
        <v>5.6700943099190377</v>
      </c>
      <c r="C4716" s="1">
        <v>0.66157899809905441</v>
      </c>
      <c r="D4716" s="1">
        <v>1.1478915108851651</v>
      </c>
      <c r="E4716" s="1">
        <v>3.0603942806325519</v>
      </c>
      <c r="F4716" s="1">
        <v>30.294026260314659</v>
      </c>
      <c r="G4716" s="1">
        <v>20.975205905750428</v>
      </c>
      <c r="H4716" s="1">
        <v>1.42434717165002</v>
      </c>
      <c r="I4716" s="1">
        <v>14.520734466368239</v>
      </c>
      <c r="J4716" s="1">
        <v>1.321027312142669</v>
      </c>
      <c r="K4716" s="1">
        <v>36.507042791383853</v>
      </c>
      <c r="L4716" s="1">
        <v>45.854970983481422</v>
      </c>
      <c r="M4716" s="1">
        <v>4.6378553876962818E-2</v>
      </c>
      <c r="N4716" s="1">
        <v>3.6431592283839911</v>
      </c>
      <c r="O4716" s="1"/>
      <c r="P4716" s="1">
        <v>7.1841957139395731</v>
      </c>
      <c r="Q4716" s="1">
        <v>15.68306649475617</v>
      </c>
      <c r="R4716" s="1">
        <v>1.126692321639666</v>
      </c>
      <c r="S4716" s="1">
        <v>0.37229378322793061</v>
      </c>
      <c r="T4716" s="1">
        <v>5.6709852333136794</v>
      </c>
    </row>
    <row r="4717" spans="1:20" x14ac:dyDescent="0.3">
      <c r="A4717" s="25">
        <v>43487</v>
      </c>
      <c r="B4717" s="1">
        <v>5.6322034424387359</v>
      </c>
      <c r="C4717" s="1">
        <v>0.66038437633788472</v>
      </c>
      <c r="D4717" s="1">
        <v>1.150258062797324</v>
      </c>
      <c r="E4717" s="1">
        <v>3.019785712372403</v>
      </c>
      <c r="F4717" s="1">
        <v>30.14500147297008</v>
      </c>
      <c r="G4717" s="1">
        <v>20.4123176441651</v>
      </c>
      <c r="H4717" s="1">
        <v>1.433708792487167</v>
      </c>
      <c r="I4717" s="1">
        <v>14.24173016945265</v>
      </c>
      <c r="J4717" s="1">
        <v>1.310814352981851</v>
      </c>
      <c r="K4717" s="1">
        <v>36.026654295398188</v>
      </c>
      <c r="L4717" s="1">
        <v>45.736833887048647</v>
      </c>
      <c r="M4717" s="1">
        <v>4.589086631838292E-2</v>
      </c>
      <c r="N4717" s="1">
        <v>3.596656045251871</v>
      </c>
      <c r="O4717" s="1"/>
      <c r="P4717" s="1">
        <v>7.0151344589417164</v>
      </c>
      <c r="Q4717" s="1">
        <v>15.630172509896051</v>
      </c>
      <c r="R4717" s="1">
        <v>1.115779737262405</v>
      </c>
      <c r="S4717" s="1">
        <v>0.37229378322793061</v>
      </c>
      <c r="T4717" s="1">
        <v>5.6174471352628812</v>
      </c>
    </row>
    <row r="4718" spans="1:20" x14ac:dyDescent="0.3">
      <c r="A4718" s="25">
        <v>43488</v>
      </c>
      <c r="B4718" s="1">
        <v>5.7504757788556367</v>
      </c>
      <c r="C4718" s="1">
        <v>0.6756406129048852</v>
      </c>
      <c r="D4718" s="1">
        <v>1.177441602956246</v>
      </c>
      <c r="E4718" s="1">
        <v>3.0926616569504102</v>
      </c>
      <c r="F4718" s="1">
        <v>30.50596047636089</v>
      </c>
      <c r="G4718" s="1">
        <v>20.345011263267281</v>
      </c>
      <c r="H4718" s="1">
        <v>1.504291978413242</v>
      </c>
      <c r="I4718" s="1">
        <v>14.55859010480742</v>
      </c>
      <c r="J4718" s="1">
        <v>1.3203630112943721</v>
      </c>
      <c r="K4718" s="1">
        <v>36.928262324750698</v>
      </c>
      <c r="L4718" s="1">
        <v>46.390689224813542</v>
      </c>
      <c r="M4718" s="1">
        <v>4.6601495079562759E-2</v>
      </c>
      <c r="N4718" s="1">
        <v>3.6523100347733961</v>
      </c>
      <c r="O4718" s="1"/>
      <c r="P4718" s="1">
        <v>7.0499514009868669</v>
      </c>
      <c r="Q4718" s="1">
        <v>15.92486756813296</v>
      </c>
      <c r="R4718" s="1">
        <v>1.127956554224987</v>
      </c>
      <c r="S4718" s="1">
        <v>0.37229378322793061</v>
      </c>
      <c r="T4718" s="1">
        <v>5.7033922031896376</v>
      </c>
    </row>
    <row r="4719" spans="1:20" x14ac:dyDescent="0.3">
      <c r="A4719" s="25">
        <v>43489</v>
      </c>
      <c r="B4719" s="1">
        <v>5.8595385391085957</v>
      </c>
      <c r="C4719" s="1">
        <v>0.68733843343517054</v>
      </c>
      <c r="D4719" s="1">
        <v>1.1969991736510719</v>
      </c>
      <c r="E4719" s="1">
        <v>3.146066038617271</v>
      </c>
      <c r="F4719" s="1">
        <v>30.807712514050049</v>
      </c>
      <c r="G4719" s="1">
        <v>20.502842257183509</v>
      </c>
      <c r="H4719" s="1">
        <v>1.568376138235928</v>
      </c>
      <c r="I4719" s="1">
        <v>15.14029191397791</v>
      </c>
      <c r="J4719" s="1">
        <v>1.361263390665993</v>
      </c>
      <c r="K4719" s="1">
        <v>37.581720864859641</v>
      </c>
      <c r="L4719" s="1">
        <v>46.514750123683392</v>
      </c>
      <c r="M4719" s="1">
        <v>4.7041645561721107E-2</v>
      </c>
      <c r="N4719" s="1">
        <v>3.6896089089075281</v>
      </c>
      <c r="O4719" s="1"/>
      <c r="P4719" s="1">
        <v>7.0979417625303167</v>
      </c>
      <c r="Q4719" s="1">
        <v>16.3140161706282</v>
      </c>
      <c r="R4719" s="1">
        <v>1.122329726222401</v>
      </c>
      <c r="S4719" s="1">
        <v>0.37229378322793061</v>
      </c>
      <c r="T4719" s="1">
        <v>5.7694743059657752</v>
      </c>
    </row>
    <row r="4720" spans="1:20" x14ac:dyDescent="0.3">
      <c r="A4720" s="25">
        <v>43493</v>
      </c>
      <c r="B4720" s="1">
        <v>5.8740987188331744</v>
      </c>
      <c r="C4720" s="1">
        <v>0.69465094049640252</v>
      </c>
      <c r="D4720" s="1">
        <v>1.2022943619650019</v>
      </c>
      <c r="E4720" s="1">
        <v>3.19891979937784</v>
      </c>
      <c r="F4720" s="1">
        <v>24.246111926040729</v>
      </c>
      <c r="G4720" s="1">
        <v>21.2159284978265</v>
      </c>
      <c r="H4720" s="1">
        <v>1.5574440121255591</v>
      </c>
      <c r="I4720" s="1">
        <v>15.386135397561061</v>
      </c>
      <c r="J4720" s="1">
        <v>1.3806214162961881</v>
      </c>
      <c r="K4720" s="1">
        <v>38.248260686776838</v>
      </c>
      <c r="L4720" s="1">
        <v>46.949886963737818</v>
      </c>
      <c r="M4720" s="1">
        <v>4.7121719453316308E-2</v>
      </c>
      <c r="N4720" s="1">
        <v>3.6083204379338349</v>
      </c>
      <c r="O4720" s="1"/>
      <c r="P4720" s="1">
        <v>7.0787814294250486</v>
      </c>
      <c r="Q4720" s="1">
        <v>16.544482818778881</v>
      </c>
      <c r="R4720" s="1">
        <v>1.119898498054668</v>
      </c>
      <c r="S4720" s="1">
        <v>0.37229378322793061</v>
      </c>
      <c r="T4720" s="1">
        <v>5.6375593620791831</v>
      </c>
    </row>
    <row r="4721" spans="1:20" x14ac:dyDescent="0.3">
      <c r="A4721" s="25">
        <v>43494</v>
      </c>
      <c r="B4721" s="1">
        <v>5.9844496513602854</v>
      </c>
      <c r="C4721" s="1">
        <v>0.68352399842451095</v>
      </c>
      <c r="D4721" s="1">
        <v>1.217790166295327</v>
      </c>
      <c r="E4721" s="1">
        <v>3.227136648533766</v>
      </c>
      <c r="F4721" s="1">
        <v>24.443540391300679</v>
      </c>
      <c r="G4721" s="1">
        <v>21.051935766784769</v>
      </c>
      <c r="H4721" s="1">
        <v>1.5750900099220819</v>
      </c>
      <c r="I4721" s="1">
        <v>15.09536295724279</v>
      </c>
      <c r="J4721" s="1">
        <v>1.4008439097627929</v>
      </c>
      <c r="K4721" s="1">
        <v>37.817723423461793</v>
      </c>
      <c r="L4721" s="1">
        <v>46.750287459108712</v>
      </c>
      <c r="M4721" s="1">
        <v>4.6522453995698099E-2</v>
      </c>
      <c r="N4721" s="1">
        <v>3.6631289484875249</v>
      </c>
      <c r="O4721" s="1"/>
      <c r="P4721" s="1">
        <v>7.0764522083632011</v>
      </c>
      <c r="Q4721" s="1">
        <v>16.774949466929549</v>
      </c>
      <c r="R4721" s="1">
        <v>1.126110513579178</v>
      </c>
      <c r="S4721" s="1">
        <v>0.37229378322793061</v>
      </c>
      <c r="T4721" s="1">
        <v>5.6491039574719766</v>
      </c>
    </row>
    <row r="4722" spans="1:20" x14ac:dyDescent="0.3">
      <c r="A4722" s="25">
        <v>43495</v>
      </c>
      <c r="B4722" s="1">
        <v>6.0327081433156424</v>
      </c>
      <c r="C4722" s="1">
        <v>0.68384094675365981</v>
      </c>
      <c r="D4722" s="1">
        <v>1.2249392390731719</v>
      </c>
      <c r="E4722" s="1">
        <v>3.237412998514785</v>
      </c>
      <c r="F4722" s="1">
        <v>26.377438365092829</v>
      </c>
      <c r="G4722" s="1">
        <v>21.2894372325845</v>
      </c>
      <c r="H4722" s="1">
        <v>1.6571269718178201</v>
      </c>
      <c r="I4722" s="1">
        <v>14.836694666957801</v>
      </c>
      <c r="J4722" s="1">
        <v>1.4133117515929321</v>
      </c>
      <c r="K4722" s="1">
        <v>38.081780533529162</v>
      </c>
      <c r="L4722" s="1">
        <v>46.909606966023183</v>
      </c>
      <c r="M4722" s="1">
        <v>4.684988260669213E-2</v>
      </c>
      <c r="N4722" s="1">
        <v>3.6982874932704122</v>
      </c>
      <c r="O4722" s="1"/>
      <c r="P4722" s="1">
        <v>7.1631362592036369</v>
      </c>
      <c r="Q4722" s="1">
        <v>16.24978776054197</v>
      </c>
      <c r="R4722" s="1">
        <v>1.120562232822528</v>
      </c>
      <c r="S4722" s="1">
        <v>0.37229378322793061</v>
      </c>
      <c r="T4722" s="1">
        <v>5.729250443000625</v>
      </c>
    </row>
    <row r="4723" spans="1:20" x14ac:dyDescent="0.3">
      <c r="A4723" s="25">
        <v>43496</v>
      </c>
      <c r="B4723" s="1">
        <v>6.0247539613230261</v>
      </c>
      <c r="C4723" s="1">
        <v>0.68388993915383145</v>
      </c>
      <c r="D4723" s="1">
        <v>1.23586011855307</v>
      </c>
      <c r="E4723" s="1">
        <v>3.251615372717755</v>
      </c>
      <c r="F4723" s="1">
        <v>25.75569031999796</v>
      </c>
      <c r="G4723" s="1">
        <v>20.85816980090485</v>
      </c>
      <c r="H4723" s="1">
        <v>1.5861294374132511</v>
      </c>
      <c r="I4723" s="1">
        <v>14.641794492583969</v>
      </c>
      <c r="J4723" s="1">
        <v>1.4028311060951399</v>
      </c>
      <c r="K4723" s="1">
        <v>38.325355819657688</v>
      </c>
      <c r="L4723" s="1">
        <v>48.413502318884198</v>
      </c>
      <c r="M4723" s="1">
        <v>4.7648544280407198E-2</v>
      </c>
      <c r="N4723" s="1">
        <v>3.7051259605333331</v>
      </c>
      <c r="O4723" s="1"/>
      <c r="P4723" s="1">
        <v>7.0408749687023846</v>
      </c>
      <c r="Q4723" s="1">
        <v>16.385800864434309</v>
      </c>
      <c r="R4723" s="1">
        <v>1.1149539095397389</v>
      </c>
      <c r="S4723" s="1">
        <v>0.37229378322793061</v>
      </c>
      <c r="T4723" s="1">
        <v>5.7527318369758156</v>
      </c>
    </row>
    <row r="4724" spans="1:20" x14ac:dyDescent="0.3">
      <c r="A4724" s="25">
        <v>43497</v>
      </c>
      <c r="B4724" s="1">
        <v>6.0530433521356004</v>
      </c>
      <c r="C4724" s="1">
        <v>0.67368768460430262</v>
      </c>
      <c r="D4724" s="1">
        <v>1.2267687926485249</v>
      </c>
      <c r="E4724" s="1">
        <v>3.2419188504672851</v>
      </c>
      <c r="F4724" s="1">
        <v>26.11924537978603</v>
      </c>
      <c r="G4724" s="1">
        <v>21.317232330976498</v>
      </c>
      <c r="H4724" s="1">
        <v>1.587613402534491</v>
      </c>
      <c r="I4724" s="1">
        <v>14.88526315688236</v>
      </c>
      <c r="J4724" s="1">
        <v>1.3880288575227739</v>
      </c>
      <c r="K4724" s="1">
        <v>38.679711238954738</v>
      </c>
      <c r="L4724" s="1">
        <v>48.27136638377759</v>
      </c>
      <c r="M4724" s="1">
        <v>4.8160982353666289E-2</v>
      </c>
      <c r="N4724" s="1">
        <v>3.7281605723572562</v>
      </c>
      <c r="O4724" s="1"/>
      <c r="P4724" s="1">
        <v>7.176490245762281</v>
      </c>
      <c r="Q4724" s="1">
        <v>16.710721056607529</v>
      </c>
      <c r="R4724" s="1">
        <v>1.1078000943083259</v>
      </c>
      <c r="S4724" s="1">
        <v>0.37229378322793061</v>
      </c>
      <c r="T4724" s="1">
        <v>5.7803473124631184</v>
      </c>
    </row>
    <row r="4725" spans="1:20" x14ac:dyDescent="0.3">
      <c r="A4725" s="25">
        <v>43500</v>
      </c>
      <c r="B4725" s="1">
        <v>6.0368854633276721</v>
      </c>
      <c r="C4725" s="1">
        <v>0.67881060588558439</v>
      </c>
      <c r="D4725" s="1">
        <v>1.2400984545799041</v>
      </c>
      <c r="E4725" s="1">
        <v>3.2414133956433848</v>
      </c>
      <c r="F4725" s="1">
        <v>25.409740369785091</v>
      </c>
      <c r="G4725" s="1">
        <v>21.596751665438429</v>
      </c>
      <c r="H4725" s="1">
        <v>1.596928294161039</v>
      </c>
      <c r="I4725" s="1">
        <v>15.037396351785249</v>
      </c>
      <c r="J4725" s="1">
        <v>1.3961591566537641</v>
      </c>
      <c r="K4725" s="1">
        <v>39.075998252334998</v>
      </c>
      <c r="L4725" s="1">
        <v>49.345856401655197</v>
      </c>
      <c r="M4725" s="1">
        <v>4.8259040730367922E-2</v>
      </c>
      <c r="N4725" s="1">
        <v>3.7663827312881129</v>
      </c>
      <c r="O4725" s="1"/>
      <c r="P4725" s="1">
        <v>7.2192238566563516</v>
      </c>
      <c r="Q4725" s="1">
        <v>16.476476266950609</v>
      </c>
      <c r="R4725" s="1">
        <v>1.121754557263839</v>
      </c>
      <c r="S4725" s="1">
        <v>0.37229378322793061</v>
      </c>
      <c r="T4725" s="1">
        <v>5.8233101004135017</v>
      </c>
    </row>
    <row r="4726" spans="1:20" x14ac:dyDescent="0.3">
      <c r="A4726" s="25">
        <v>43501</v>
      </c>
      <c r="B4726" s="1">
        <v>6.0187724489181544</v>
      </c>
      <c r="C4726" s="1">
        <v>0.68388148236982349</v>
      </c>
      <c r="D4726" s="1">
        <v>1.2350959230743619</v>
      </c>
      <c r="E4726" s="1">
        <v>3.2060622589561132</v>
      </c>
      <c r="F4726" s="1">
        <v>25.389623122392539</v>
      </c>
      <c r="G4726" s="1">
        <v>21.950820337467551</v>
      </c>
      <c r="H4726" s="1">
        <v>1.576575472690299</v>
      </c>
      <c r="I4726" s="1">
        <v>15.233846877243559</v>
      </c>
      <c r="J4726" s="1">
        <v>1.393346454848077</v>
      </c>
      <c r="K4726" s="1">
        <v>38.794037901015777</v>
      </c>
      <c r="L4726" s="1">
        <v>48.728327532934067</v>
      </c>
      <c r="M4726" s="1">
        <v>4.8376449827249833E-2</v>
      </c>
      <c r="N4726" s="1">
        <v>3.7826128430398782</v>
      </c>
      <c r="O4726" s="1"/>
      <c r="P4726" s="1">
        <v>7.320882738403391</v>
      </c>
      <c r="Q4726" s="1">
        <v>16.268678469487948</v>
      </c>
      <c r="R4726" s="1">
        <v>1.132146182620499</v>
      </c>
      <c r="S4726" s="1">
        <v>0.37229378322793061</v>
      </c>
      <c r="T4726" s="1">
        <v>5.806923213230986</v>
      </c>
    </row>
    <row r="4727" spans="1:20" x14ac:dyDescent="0.3">
      <c r="A4727" s="25">
        <v>43502</v>
      </c>
      <c r="B4727" s="1">
        <v>5.8373625411924177</v>
      </c>
      <c r="C4727" s="1">
        <v>0.66783463113351349</v>
      </c>
      <c r="D4727" s="1">
        <v>1.2074849930101501</v>
      </c>
      <c r="E4727" s="1">
        <v>3.084149695061404</v>
      </c>
      <c r="F4727" s="1">
        <v>24.175603763718829</v>
      </c>
      <c r="G4727" s="1">
        <v>21.103213580441999</v>
      </c>
      <c r="H4727" s="1">
        <v>1.518073730893176</v>
      </c>
      <c r="I4727" s="1">
        <v>15.23589549778333</v>
      </c>
      <c r="J4727" s="1">
        <v>1.3413987612081779</v>
      </c>
      <c r="K4727" s="1">
        <v>37.334346758619823</v>
      </c>
      <c r="L4727" s="1">
        <v>46.430602468741071</v>
      </c>
      <c r="M4727" s="1">
        <v>4.6772234018761162E-2</v>
      </c>
      <c r="N4727" s="1">
        <v>3.6932635682335939</v>
      </c>
      <c r="O4727" s="1"/>
      <c r="P4727" s="1">
        <v>7.0718015523210376</v>
      </c>
      <c r="Q4727" s="1">
        <v>15.531940823895679</v>
      </c>
      <c r="R4727" s="1">
        <v>1.0959972252427299</v>
      </c>
      <c r="S4727" s="1">
        <v>0.37229378322793061</v>
      </c>
      <c r="T4727" s="1">
        <v>5.5898151210868621</v>
      </c>
    </row>
    <row r="4728" spans="1:20" x14ac:dyDescent="0.3">
      <c r="A4728" s="25">
        <v>43503</v>
      </c>
      <c r="B4728" s="1">
        <v>5.8368581418174292</v>
      </c>
      <c r="C4728" s="1">
        <v>0.65307613806102383</v>
      </c>
      <c r="D4728" s="1">
        <v>1.1908642241734699</v>
      </c>
      <c r="E4728" s="1">
        <v>3.0873268732321439</v>
      </c>
      <c r="F4728" s="1">
        <v>23.77682732129275</v>
      </c>
      <c r="G4728" s="1">
        <v>21.522892318044178</v>
      </c>
      <c r="H4728" s="1">
        <v>1.5215797536890101</v>
      </c>
      <c r="I4728" s="1">
        <v>15.466500001146059</v>
      </c>
      <c r="J4728" s="1">
        <v>1.3451719001555189</v>
      </c>
      <c r="K4728" s="1">
        <v>36.888334891437687</v>
      </c>
      <c r="L4728" s="1">
        <v>46.830451948409817</v>
      </c>
      <c r="M4728" s="1">
        <v>4.6393253320931867E-2</v>
      </c>
      <c r="N4728" s="1">
        <v>3.6337557877877948</v>
      </c>
      <c r="O4728" s="1"/>
      <c r="P4728" s="1">
        <v>6.9320585641514594</v>
      </c>
      <c r="Q4728" s="1">
        <v>15.025669826454081</v>
      </c>
      <c r="R4728" s="1">
        <v>1.087601050295931</v>
      </c>
      <c r="S4728" s="1">
        <v>0.37229378322793061</v>
      </c>
      <c r="T4728" s="1">
        <v>5.5762315416420893</v>
      </c>
    </row>
    <row r="4729" spans="1:20" x14ac:dyDescent="0.3">
      <c r="A4729" s="25">
        <v>43504</v>
      </c>
      <c r="B4729" s="1">
        <v>5.8920795867108806</v>
      </c>
      <c r="C4729" s="1">
        <v>0.66460961138859498</v>
      </c>
      <c r="D4729" s="1">
        <v>1.194472882738197</v>
      </c>
      <c r="E4729" s="1">
        <v>3.1036449225555791</v>
      </c>
      <c r="F4729" s="1">
        <v>24.569706337509469</v>
      </c>
      <c r="G4729" s="1">
        <v>21.148312209576389</v>
      </c>
      <c r="H4729" s="1">
        <v>1.527166019938117</v>
      </c>
      <c r="I4729" s="1">
        <v>15.239441926909519</v>
      </c>
      <c r="J4729" s="1">
        <v>1.384669998215416</v>
      </c>
      <c r="K4729" s="1">
        <v>37.469685015191303</v>
      </c>
      <c r="L4729" s="1">
        <v>47.524664743032808</v>
      </c>
      <c r="M4729" s="1">
        <v>4.6518490570991923E-2</v>
      </c>
      <c r="N4729" s="1">
        <v>3.6281852045207899</v>
      </c>
      <c r="O4729" s="1"/>
      <c r="P4729" s="1">
        <v>7.0012268921732579</v>
      </c>
      <c r="Q4729" s="1">
        <v>15.93998013533691</v>
      </c>
      <c r="R4729" s="1">
        <v>1.0907691947291991</v>
      </c>
      <c r="S4729" s="1">
        <v>0.37229378322793061</v>
      </c>
      <c r="T4729" s="1">
        <v>5.6316072061429754</v>
      </c>
    </row>
    <row r="4730" spans="1:20" x14ac:dyDescent="0.3">
      <c r="A4730" s="25">
        <v>43507</v>
      </c>
      <c r="B4730" s="1">
        <v>5.8503331306735866</v>
      </c>
      <c r="C4730" s="1">
        <v>0.6649182090898339</v>
      </c>
      <c r="D4730" s="1">
        <v>1.18229634151874</v>
      </c>
      <c r="E4730" s="1">
        <v>3.0744929060272259</v>
      </c>
      <c r="F4730" s="1">
        <v>24.0238693507902</v>
      </c>
      <c r="G4730" s="1">
        <v>21.477789510716612</v>
      </c>
      <c r="H4730" s="1">
        <v>1.5589602608736639</v>
      </c>
      <c r="I4730" s="1">
        <v>14.83358364134887</v>
      </c>
      <c r="J4730" s="1">
        <v>1.3759323626389499</v>
      </c>
      <c r="K4730" s="1">
        <v>37.115710101334912</v>
      </c>
      <c r="L4730" s="1">
        <v>46.901309540274362</v>
      </c>
      <c r="M4730" s="1">
        <v>4.6527302686643589E-2</v>
      </c>
      <c r="N4730" s="1">
        <v>3.6037574115540889</v>
      </c>
      <c r="O4730" s="1"/>
      <c r="P4730" s="1">
        <v>6.9318003551423404</v>
      </c>
      <c r="Q4730" s="1">
        <v>14.451392277184199</v>
      </c>
      <c r="R4730" s="1">
        <v>1.069058675813505</v>
      </c>
      <c r="S4730" s="1">
        <v>0.37229378322793061</v>
      </c>
      <c r="T4730" s="1">
        <v>5.5766639102185804</v>
      </c>
    </row>
    <row r="4731" spans="1:20" x14ac:dyDescent="0.3">
      <c r="A4731" s="25">
        <v>43508</v>
      </c>
      <c r="B4731" s="1">
        <v>5.8664533994796511</v>
      </c>
      <c r="C4731" s="1">
        <v>0.65328377553196215</v>
      </c>
      <c r="D4731" s="1">
        <v>1.1726363621927021</v>
      </c>
      <c r="E4731" s="1">
        <v>3.131476708416395</v>
      </c>
      <c r="F4731" s="1">
        <v>25.128664114382339</v>
      </c>
      <c r="G4731" s="1">
        <v>21.52006179733889</v>
      </c>
      <c r="H4731" s="1">
        <v>1.5445177567775601</v>
      </c>
      <c r="I4731" s="1">
        <v>14.409670446827541</v>
      </c>
      <c r="J4731" s="1">
        <v>1.39370831301598</v>
      </c>
      <c r="K4731" s="1">
        <v>37.421019496760543</v>
      </c>
      <c r="L4731" s="1">
        <v>48.22719649438293</v>
      </c>
      <c r="M4731" s="1">
        <v>4.658576035974514E-2</v>
      </c>
      <c r="N4731" s="1">
        <v>3.702766122127922</v>
      </c>
      <c r="O4731" s="1"/>
      <c r="P4731" s="1">
        <v>6.9207283844299026</v>
      </c>
      <c r="Q4731" s="1">
        <v>14.413610859528029</v>
      </c>
      <c r="R4731" s="1">
        <v>1.058012261554069</v>
      </c>
      <c r="S4731" s="1">
        <v>0.37229378322793061</v>
      </c>
      <c r="T4731" s="1">
        <v>5.6803544004725666</v>
      </c>
    </row>
    <row r="4732" spans="1:20" x14ac:dyDescent="0.3">
      <c r="A4732" s="25">
        <v>43509</v>
      </c>
      <c r="B4732" s="1">
        <v>5.9396529786035517</v>
      </c>
      <c r="C4732" s="1">
        <v>0.6465207718696131</v>
      </c>
      <c r="D4732" s="1">
        <v>1.17601959690476</v>
      </c>
      <c r="E4732" s="1">
        <v>3.0738358065677409</v>
      </c>
      <c r="F4732" s="1">
        <v>25.702182044497061</v>
      </c>
      <c r="G4732" s="1">
        <v>21.16311414599749</v>
      </c>
      <c r="H4732" s="1">
        <v>1.552003389946188</v>
      </c>
      <c r="I4732" s="1">
        <v>14.508002977519689</v>
      </c>
      <c r="J4732" s="1">
        <v>1.369927053228472</v>
      </c>
      <c r="K4732" s="1">
        <v>36.958042878616077</v>
      </c>
      <c r="L4732" s="1">
        <v>47.303647859582043</v>
      </c>
      <c r="M4732" s="1">
        <v>4.6827258511787387E-2</v>
      </c>
      <c r="N4732" s="1">
        <v>3.7696540359938022</v>
      </c>
      <c r="O4732" s="1"/>
      <c r="P4732" s="1">
        <v>6.9075501547806493</v>
      </c>
      <c r="Q4732" s="1">
        <v>14.477839269614259</v>
      </c>
      <c r="R4732" s="1">
        <v>1.059594245803555</v>
      </c>
      <c r="S4732" s="1">
        <v>0.37229378322793061</v>
      </c>
      <c r="T4732" s="1">
        <v>5.6610992321323437</v>
      </c>
    </row>
    <row r="4733" spans="1:20" x14ac:dyDescent="0.3">
      <c r="A4733" s="25">
        <v>43510</v>
      </c>
      <c r="B4733" s="1">
        <v>6.012072223611475</v>
      </c>
      <c r="C4733" s="1">
        <v>0.66509818549881894</v>
      </c>
      <c r="D4733" s="1">
        <v>1.1975827194628299</v>
      </c>
      <c r="E4733" s="1">
        <v>3.144488146241688</v>
      </c>
      <c r="F4733" s="1">
        <v>25.821262345774969</v>
      </c>
      <c r="G4733" s="1">
        <v>21.380684747041471</v>
      </c>
      <c r="H4733" s="1">
        <v>1.6081804491718441</v>
      </c>
      <c r="I4733" s="1">
        <v>14.33358900326685</v>
      </c>
      <c r="J4733" s="1">
        <v>1.4060475348018029</v>
      </c>
      <c r="K4733" s="1">
        <v>38.091292936861521</v>
      </c>
      <c r="L4733" s="1">
        <v>48.961935121604967</v>
      </c>
      <c r="M4733" s="1">
        <v>4.7055443455103228E-2</v>
      </c>
      <c r="N4733" s="1">
        <v>3.8624292634390809</v>
      </c>
      <c r="O4733" s="1"/>
      <c r="P4733" s="1">
        <v>7.0376809704516621</v>
      </c>
      <c r="Q4733" s="1">
        <v>15.248580191120681</v>
      </c>
      <c r="R4733" s="1">
        <v>1.066575744469803</v>
      </c>
      <c r="S4733" s="1">
        <v>0.37229378322793061</v>
      </c>
      <c r="T4733" s="1">
        <v>5.7894329592439799</v>
      </c>
    </row>
    <row r="4734" spans="1:20" x14ac:dyDescent="0.3">
      <c r="A4734" s="25">
        <v>43511</v>
      </c>
      <c r="B4734" s="1">
        <v>5.986835674061453</v>
      </c>
      <c r="C4734" s="1">
        <v>0.65113943176702738</v>
      </c>
      <c r="D4734" s="1">
        <v>1.1893103877143201</v>
      </c>
      <c r="E4734" s="1">
        <v>3.1134920061661182</v>
      </c>
      <c r="F4734" s="1">
        <v>25.861079004249468</v>
      </c>
      <c r="G4734" s="1">
        <v>21.387527618666109</v>
      </c>
      <c r="H4734" s="1">
        <v>1.5140400725309029</v>
      </c>
      <c r="I4734" s="1">
        <v>14.51723464509967</v>
      </c>
      <c r="J4734" s="1">
        <v>1.4046205336358299</v>
      </c>
      <c r="K4734" s="1">
        <v>37.744969208617057</v>
      </c>
      <c r="L4734" s="1">
        <v>48.617591796389583</v>
      </c>
      <c r="M4734" s="1">
        <v>4.7150704179534868E-2</v>
      </c>
      <c r="N4734" s="1">
        <v>3.8524629375175938</v>
      </c>
      <c r="O4734" s="1"/>
      <c r="P4734" s="1">
        <v>7.05436652643305</v>
      </c>
      <c r="Q4734" s="1">
        <v>14.97655398357179</v>
      </c>
      <c r="R4734" s="1">
        <v>1.0602708576701181</v>
      </c>
      <c r="S4734" s="1">
        <v>0.37229378322793061</v>
      </c>
      <c r="T4734" s="1">
        <v>5.7605380980508318</v>
      </c>
    </row>
    <row r="4735" spans="1:20" x14ac:dyDescent="0.3">
      <c r="A4735" s="25">
        <v>43514</v>
      </c>
      <c r="B4735" s="1">
        <v>5.9499945540062278</v>
      </c>
      <c r="C4735" s="1">
        <v>0.65716073291192501</v>
      </c>
      <c r="D4735" s="1">
        <v>1.1875797320348069</v>
      </c>
      <c r="E4735" s="1">
        <v>3.1203519513517461</v>
      </c>
      <c r="F4735" s="1">
        <v>25.597346415617249</v>
      </c>
      <c r="G4735" s="1">
        <v>21.145285271266431</v>
      </c>
      <c r="H4735" s="1">
        <v>1.495307275593597</v>
      </c>
      <c r="I4735" s="1">
        <v>14.51344951625186</v>
      </c>
      <c r="J4735" s="1">
        <v>1.412295307356582</v>
      </c>
      <c r="K4735" s="1">
        <v>37.192020000059678</v>
      </c>
      <c r="L4735" s="1">
        <v>47.763257294664513</v>
      </c>
      <c r="M4735" s="1">
        <v>4.6978155208750073E-2</v>
      </c>
      <c r="N4735" s="1">
        <v>3.813579000822211</v>
      </c>
      <c r="O4735" s="1"/>
      <c r="P4735" s="1">
        <v>7.0068162891908869</v>
      </c>
      <c r="Q4735" s="1">
        <v>14.821650170733459</v>
      </c>
      <c r="R4735" s="1">
        <v>1.048763804603893</v>
      </c>
      <c r="S4735" s="1">
        <v>0.37229378322793061</v>
      </c>
      <c r="T4735" s="1">
        <v>5.7005251033668376</v>
      </c>
    </row>
    <row r="4736" spans="1:20" x14ac:dyDescent="0.3">
      <c r="A4736" s="25">
        <v>43515</v>
      </c>
      <c r="B4736" s="1">
        <v>6.0212743875670576</v>
      </c>
      <c r="C4736" s="1">
        <v>0.65649285076883834</v>
      </c>
      <c r="D4736" s="1">
        <v>1.1953451969591109</v>
      </c>
      <c r="E4736" s="1">
        <v>3.1539466819373212</v>
      </c>
      <c r="F4736" s="1">
        <v>25.673832958921871</v>
      </c>
      <c r="G4736" s="1">
        <v>21.174364058974099</v>
      </c>
      <c r="H4736" s="1">
        <v>1.5195421536806011</v>
      </c>
      <c r="I4736" s="1">
        <v>14.7478939684182</v>
      </c>
      <c r="J4736" s="1">
        <v>1.4068853197196209</v>
      </c>
      <c r="K4736" s="1">
        <v>37.994306491924043</v>
      </c>
      <c r="L4736" s="1">
        <v>48.443653429563092</v>
      </c>
      <c r="M4736" s="1">
        <v>4.7464335195991018E-2</v>
      </c>
      <c r="N4736" s="1">
        <v>3.8831872046735638</v>
      </c>
      <c r="O4736" s="1"/>
      <c r="P4736" s="1">
        <v>7.1361710350286192</v>
      </c>
      <c r="Q4736" s="1">
        <v>14.73097476821717</v>
      </c>
      <c r="R4736" s="1">
        <v>1.058304363459653</v>
      </c>
      <c r="S4736" s="1">
        <v>0.37229378322793061</v>
      </c>
      <c r="T4736" s="1">
        <v>5.7684087418783569</v>
      </c>
    </row>
    <row r="4737" spans="1:20" x14ac:dyDescent="0.3">
      <c r="A4737" s="25">
        <v>43516</v>
      </c>
      <c r="B4737" s="1">
        <v>5.9107151019860016</v>
      </c>
      <c r="C4737" s="1">
        <v>0.64774414212319964</v>
      </c>
      <c r="D4737" s="1">
        <v>1.16610151937632</v>
      </c>
      <c r="E4737" s="1">
        <v>3.0703687814545528</v>
      </c>
      <c r="F4737" s="1">
        <v>25.906494784817809</v>
      </c>
      <c r="G4737" s="1">
        <v>20.958085161541021</v>
      </c>
      <c r="H4737" s="1">
        <v>1.4523147467223469</v>
      </c>
      <c r="I4737" s="1">
        <v>14.84736119009451</v>
      </c>
      <c r="J4737" s="1">
        <v>1.3846127508587009</v>
      </c>
      <c r="K4737" s="1">
        <v>37.815306651825502</v>
      </c>
      <c r="L4737" s="1">
        <v>47.600012754946732</v>
      </c>
      <c r="M4737" s="1">
        <v>4.7124916333478498E-2</v>
      </c>
      <c r="N4737" s="1">
        <v>3.8516800958734598</v>
      </c>
      <c r="O4737" s="1"/>
      <c r="P4737" s="1">
        <v>6.9917087915737062</v>
      </c>
      <c r="Q4737" s="1">
        <v>14.613852373270809</v>
      </c>
      <c r="R4737" s="1">
        <v>1.038732617408529</v>
      </c>
      <c r="S4737" s="1">
        <v>0.37229378322793061</v>
      </c>
      <c r="T4737" s="1">
        <v>5.7025883047844408</v>
      </c>
    </row>
    <row r="4738" spans="1:20" x14ac:dyDescent="0.3">
      <c r="A4738" s="25">
        <v>43517</v>
      </c>
      <c r="B4738" s="1">
        <v>5.9382445316630381</v>
      </c>
      <c r="C4738" s="1">
        <v>0.64549705972742843</v>
      </c>
      <c r="D4738" s="1">
        <v>1.1620106190218149</v>
      </c>
      <c r="E4738" s="1">
        <v>3.0622072537549618</v>
      </c>
      <c r="F4738" s="1">
        <v>25.694396687348501</v>
      </c>
      <c r="G4738" s="1">
        <v>20.914880670749291</v>
      </c>
      <c r="H4738" s="1">
        <v>1.5142749818749599</v>
      </c>
      <c r="I4738" s="1">
        <v>14.951386126857241</v>
      </c>
      <c r="J4738" s="1">
        <v>1.390912983097528</v>
      </c>
      <c r="K4738" s="1">
        <v>38.012137021228092</v>
      </c>
      <c r="L4738" s="1">
        <v>48.156280389001473</v>
      </c>
      <c r="M4738" s="1">
        <v>4.7420326386423503E-2</v>
      </c>
      <c r="N4738" s="1">
        <v>3.85544793294493</v>
      </c>
      <c r="O4738" s="1"/>
      <c r="P4738" s="1">
        <v>7.0794284716402736</v>
      </c>
      <c r="Q4738" s="1">
        <v>15.018113542969999</v>
      </c>
      <c r="R4738" s="1">
        <v>1.0209985527369889</v>
      </c>
      <c r="S4738" s="1">
        <v>0.37229378322793061</v>
      </c>
      <c r="T4738" s="1">
        <v>5.7254743059657756</v>
      </c>
    </row>
    <row r="4739" spans="1:20" x14ac:dyDescent="0.3">
      <c r="A4739" s="25">
        <v>43518</v>
      </c>
      <c r="B4739" s="1">
        <v>6.0009858029854186</v>
      </c>
      <c r="C4739" s="1">
        <v>0.65391169249561798</v>
      </c>
      <c r="D4739" s="1">
        <v>1.174295775806381</v>
      </c>
      <c r="E4739" s="1">
        <v>3.1457176004678842</v>
      </c>
      <c r="F4739" s="1">
        <v>26.575870322302428</v>
      </c>
      <c r="G4739" s="1">
        <v>21.02050437181034</v>
      </c>
      <c r="H4739" s="1">
        <v>1.5396790899111159</v>
      </c>
      <c r="I4739" s="1">
        <v>14.884792171078409</v>
      </c>
      <c r="J4739" s="1">
        <v>1.406974659171061</v>
      </c>
      <c r="K4739" s="1">
        <v>38.715853410964499</v>
      </c>
      <c r="L4739" s="1">
        <v>48.352225073742318</v>
      </c>
      <c r="M4739" s="1">
        <v>4.7888890668123719E-2</v>
      </c>
      <c r="N4739" s="1">
        <v>3.8509894587095221</v>
      </c>
      <c r="O4739" s="1"/>
      <c r="P4739" s="1">
        <v>7.1148321090046194</v>
      </c>
      <c r="Q4739" s="1">
        <v>15.343033735379009</v>
      </c>
      <c r="R4739" s="1">
        <v>1.0001937173759601</v>
      </c>
      <c r="S4739" s="1">
        <v>0.37229378322793061</v>
      </c>
      <c r="T4739" s="1">
        <v>5.7817838157117896</v>
      </c>
    </row>
    <row r="4740" spans="1:20" x14ac:dyDescent="0.3">
      <c r="A4740" s="25">
        <v>43521</v>
      </c>
      <c r="B4740" s="1">
        <v>6.0020574519878398</v>
      </c>
      <c r="C4740" s="1">
        <v>0.65910170995308637</v>
      </c>
      <c r="D4740" s="1">
        <v>1.1798226119463</v>
      </c>
      <c r="E4740" s="1">
        <v>3.1304407845631732</v>
      </c>
      <c r="F4740" s="1">
        <v>26.73427229394121</v>
      </c>
      <c r="G4740" s="1">
        <v>21.001802405240358</v>
      </c>
      <c r="H4740" s="1">
        <v>1.5155767183222899</v>
      </c>
      <c r="I4740" s="1">
        <v>15.036594582698941</v>
      </c>
      <c r="J4740" s="1">
        <v>1.3947886448436611</v>
      </c>
      <c r="K4740" s="1">
        <v>38.729485291200938</v>
      </c>
      <c r="L4740" s="1">
        <v>47.706341768121398</v>
      </c>
      <c r="M4740" s="1">
        <v>4.7349214547005261E-2</v>
      </c>
      <c r="N4740" s="1">
        <v>3.7967234123724989</v>
      </c>
      <c r="O4740" s="1"/>
      <c r="P4740" s="1">
        <v>7.0005131792063802</v>
      </c>
      <c r="Q4740" s="1">
        <v>15.071007527830121</v>
      </c>
      <c r="R4740" s="1">
        <v>0.98793459153965224</v>
      </c>
      <c r="S4740" s="1">
        <v>0.37229378322793061</v>
      </c>
      <c r="T4740" s="1">
        <v>5.7436444181925923</v>
      </c>
    </row>
    <row r="4741" spans="1:20" x14ac:dyDescent="0.3">
      <c r="A4741" s="25">
        <v>43522</v>
      </c>
      <c r="B4741" s="1">
        <v>5.9692019160633309</v>
      </c>
      <c r="C4741" s="1">
        <v>0.64722766987257907</v>
      </c>
      <c r="D4741" s="1">
        <v>1.1756245214821379</v>
      </c>
      <c r="E4741" s="1">
        <v>3.1434679663188301</v>
      </c>
      <c r="F4741" s="1">
        <v>26.798276400474169</v>
      </c>
      <c r="G4741" s="1">
        <v>20.947727549849319</v>
      </c>
      <c r="H4741" s="1">
        <v>1.4930494829975349</v>
      </c>
      <c r="I4741" s="1">
        <v>15.655912846496051</v>
      </c>
      <c r="J4741" s="1">
        <v>1.400213952511101</v>
      </c>
      <c r="K4741" s="1">
        <v>39.046113883606758</v>
      </c>
      <c r="L4741" s="1">
        <v>48.103649249689497</v>
      </c>
      <c r="M4741" s="1">
        <v>4.7661740247487719E-2</v>
      </c>
      <c r="N4741" s="1">
        <v>3.7893962641889241</v>
      </c>
      <c r="O4741" s="1"/>
      <c r="P4741" s="1">
        <v>7.0307425899355813</v>
      </c>
      <c r="Q4741" s="1">
        <v>15.17679549731457</v>
      </c>
      <c r="R4741" s="1">
        <v>0.97826224650001437</v>
      </c>
      <c r="S4741" s="1">
        <v>0.37229378322793061</v>
      </c>
      <c r="T4741" s="1">
        <v>5.7650620200827287</v>
      </c>
    </row>
    <row r="4742" spans="1:20" x14ac:dyDescent="0.3">
      <c r="A4742" s="25">
        <v>43523</v>
      </c>
      <c r="B4742" s="1">
        <v>6.0849536870188228</v>
      </c>
      <c r="C4742" s="1">
        <v>0.66311827491443087</v>
      </c>
      <c r="D4742" s="1">
        <v>1.1684207916964049</v>
      </c>
      <c r="E4742" s="1">
        <v>3.1627870742204309</v>
      </c>
      <c r="F4742" s="1">
        <v>26.566522216234741</v>
      </c>
      <c r="G4742" s="1">
        <v>20.824146470722599</v>
      </c>
      <c r="H4742" s="1">
        <v>1.5007603024401079</v>
      </c>
      <c r="I4742" s="1">
        <v>15.05323067169139</v>
      </c>
      <c r="J4742" s="1">
        <v>1.399392220614661</v>
      </c>
      <c r="K4742" s="1">
        <v>38.573566174854363</v>
      </c>
      <c r="L4742" s="1">
        <v>47.62514122067951</v>
      </c>
      <c r="M4742" s="1">
        <v>4.7028833580885519E-2</v>
      </c>
      <c r="N4742" s="1">
        <v>3.8317646826998271</v>
      </c>
      <c r="O4742" s="1"/>
      <c r="P4742" s="1">
        <v>7.0139946536396396</v>
      </c>
      <c r="Q4742" s="1">
        <v>15.21835505694858</v>
      </c>
      <c r="R4742" s="1">
        <v>1.002875538520664</v>
      </c>
      <c r="S4742" s="1">
        <v>0.37229378322793061</v>
      </c>
      <c r="T4742" s="1">
        <v>5.7476266981689674</v>
      </c>
    </row>
    <row r="4743" spans="1:20" x14ac:dyDescent="0.3">
      <c r="A4743" s="25">
        <v>43524</v>
      </c>
      <c r="B4743" s="1">
        <v>5.9128230878163226</v>
      </c>
      <c r="C4743" s="1">
        <v>0.65425166822684322</v>
      </c>
      <c r="D4743" s="1">
        <v>1.158650444254945</v>
      </c>
      <c r="E4743" s="1">
        <v>3.136189431683484</v>
      </c>
      <c r="F4743" s="1">
        <v>26.651080162329269</v>
      </c>
      <c r="G4743" s="1">
        <v>19.75619264394383</v>
      </c>
      <c r="H4743" s="1">
        <v>1.4794939478902569</v>
      </c>
      <c r="I4743" s="1">
        <v>14.896712616500251</v>
      </c>
      <c r="J4743" s="1">
        <v>1.4017984253342191</v>
      </c>
      <c r="K4743" s="1">
        <v>37.848965854446959</v>
      </c>
      <c r="L4743" s="1">
        <v>46.471614211361477</v>
      </c>
      <c r="M4743" s="1">
        <v>4.6106202821932271E-2</v>
      </c>
      <c r="N4743" s="1">
        <v>3.77853155315151</v>
      </c>
      <c r="O4743" s="1"/>
      <c r="P4743" s="1">
        <v>6.9342704880226549</v>
      </c>
      <c r="Q4743" s="1">
        <v>14.866987872109499</v>
      </c>
      <c r="R4743" s="1">
        <v>0.98261032509754676</v>
      </c>
      <c r="S4743" s="1">
        <v>0.37229378322793061</v>
      </c>
      <c r="T4743" s="1">
        <v>5.6458564678086587</v>
      </c>
    </row>
    <row r="4744" spans="1:20" x14ac:dyDescent="0.3">
      <c r="A4744" s="25">
        <v>43525</v>
      </c>
      <c r="B4744" s="1">
        <v>5.8116929934741757</v>
      </c>
      <c r="C4744" s="1">
        <v>0.65770679868644799</v>
      </c>
      <c r="D4744" s="1">
        <v>1.136399973165112</v>
      </c>
      <c r="E4744" s="1">
        <v>3.126004466700762</v>
      </c>
      <c r="F4744" s="1">
        <v>26.534349467984509</v>
      </c>
      <c r="G4744" s="1">
        <v>19.638075653398211</v>
      </c>
      <c r="H4744" s="1">
        <v>1.468226388544025</v>
      </c>
      <c r="I4744" s="1">
        <v>15.0690854596552</v>
      </c>
      <c r="J4744" s="1">
        <v>1.372276712787543</v>
      </c>
      <c r="K4744" s="1">
        <v>37.197527358491143</v>
      </c>
      <c r="L4744" s="1">
        <v>46.01193615564037</v>
      </c>
      <c r="M4744" s="1">
        <v>4.5638086572363568E-2</v>
      </c>
      <c r="N4744" s="1">
        <v>3.716822258963135</v>
      </c>
      <c r="O4744" s="1"/>
      <c r="P4744" s="1">
        <v>6.8973004315795006</v>
      </c>
      <c r="Q4744" s="1">
        <v>14.88587858105549</v>
      </c>
      <c r="R4744" s="1">
        <v>0.97784644860969683</v>
      </c>
      <c r="S4744" s="1">
        <v>0.37229378322793061</v>
      </c>
      <c r="T4744" s="1">
        <v>5.5879362079149777</v>
      </c>
    </row>
    <row r="4745" spans="1:20" x14ac:dyDescent="0.3">
      <c r="A4745" s="25">
        <v>43530</v>
      </c>
      <c r="B4745" s="1">
        <v>5.7393081409100306</v>
      </c>
      <c r="C4745" s="1">
        <v>0.65209011015486784</v>
      </c>
      <c r="D4745" s="1">
        <v>1.11699011444394</v>
      </c>
      <c r="E4745" s="1">
        <v>3.0958769478140988</v>
      </c>
      <c r="F4745" s="1">
        <v>27.255986903927191</v>
      </c>
      <c r="G4745" s="1">
        <v>18.98969771375997</v>
      </c>
      <c r="H4745" s="1">
        <v>1.4191750419847939</v>
      </c>
      <c r="I4745" s="1">
        <v>14.92519915165856</v>
      </c>
      <c r="J4745" s="1">
        <v>1.365051027323317</v>
      </c>
      <c r="K4745" s="1">
        <v>36.789882426765487</v>
      </c>
      <c r="L4745" s="1">
        <v>45.742963202797803</v>
      </c>
      <c r="M4745" s="1">
        <v>4.504609794402073E-2</v>
      </c>
      <c r="N4745" s="1">
        <v>3.728077504252771</v>
      </c>
      <c r="O4745" s="1"/>
      <c r="P4745" s="1">
        <v>6.9805365800973993</v>
      </c>
      <c r="Q4745" s="1">
        <v>14.79142503656136</v>
      </c>
      <c r="R4745" s="1">
        <v>0.97083238410275396</v>
      </c>
      <c r="S4745" s="1">
        <v>0.37229378322793061</v>
      </c>
      <c r="T4745" s="1">
        <v>5.5650844654459881</v>
      </c>
    </row>
    <row r="4746" spans="1:20" x14ac:dyDescent="0.3">
      <c r="A4746" s="25">
        <v>43531</v>
      </c>
      <c r="B4746" s="1">
        <v>5.6262948252334786</v>
      </c>
      <c r="C4746" s="1">
        <v>0.6596781942500155</v>
      </c>
      <c r="D4746" s="1">
        <v>1.113562376348636</v>
      </c>
      <c r="E4746" s="1">
        <v>3.0785812573414342</v>
      </c>
      <c r="F4746" s="1">
        <v>27.558765697114509</v>
      </c>
      <c r="G4746" s="1">
        <v>19.108813898174361</v>
      </c>
      <c r="H4746" s="1">
        <v>1.397811970388511</v>
      </c>
      <c r="I4746" s="1">
        <v>15.028712489405921</v>
      </c>
      <c r="J4746" s="1">
        <v>1.3384053776001319</v>
      </c>
      <c r="K4746" s="1">
        <v>36.736434737846913</v>
      </c>
      <c r="L4746" s="1">
        <v>46.107372476852277</v>
      </c>
      <c r="M4746" s="1">
        <v>4.5158235899593849E-2</v>
      </c>
      <c r="N4746" s="1">
        <v>3.724467653051831</v>
      </c>
      <c r="O4746" s="1"/>
      <c r="P4746" s="1">
        <v>6.9583455522758086</v>
      </c>
      <c r="Q4746" s="1">
        <v>14.583627239098711</v>
      </c>
      <c r="R4746" s="1">
        <v>0.96525852336283602</v>
      </c>
      <c r="S4746" s="1">
        <v>0.37229378322793061</v>
      </c>
      <c r="T4746" s="1">
        <v>5.5723673951565598</v>
      </c>
    </row>
    <row r="4747" spans="1:20" x14ac:dyDescent="0.3">
      <c r="A4747" s="25">
        <v>43532</v>
      </c>
      <c r="B4747" s="1">
        <v>5.7636171101320501</v>
      </c>
      <c r="C4747" s="1">
        <v>0.67396666026647745</v>
      </c>
      <c r="D4747" s="1">
        <v>1.1390056214702371</v>
      </c>
      <c r="E4747" s="1">
        <v>3.1664179104354919</v>
      </c>
      <c r="F4747" s="1">
        <v>27.463259273537759</v>
      </c>
      <c r="G4747" s="1">
        <v>19.108204687406982</v>
      </c>
      <c r="H4747" s="1">
        <v>1.50736127411411</v>
      </c>
      <c r="I4747" s="1">
        <v>14.750486648975</v>
      </c>
      <c r="J4747" s="1">
        <v>1.3584813392655211</v>
      </c>
      <c r="K4747" s="1">
        <v>37.30878398402664</v>
      </c>
      <c r="L4747" s="1">
        <v>46.857889064939378</v>
      </c>
      <c r="M4747" s="1">
        <v>4.6049033010464119E-2</v>
      </c>
      <c r="N4747" s="1">
        <v>3.7179935945974232</v>
      </c>
      <c r="O4747" s="1"/>
      <c r="P4747" s="1">
        <v>7.0434984347223057</v>
      </c>
      <c r="Q4747" s="1">
        <v>14.814093887249379</v>
      </c>
      <c r="R4747" s="1">
        <v>0.97795884648100995</v>
      </c>
      <c r="S4747" s="1">
        <v>0.37229378322793061</v>
      </c>
      <c r="T4747" s="1">
        <v>5.6328919078559103</v>
      </c>
    </row>
    <row r="4748" spans="1:20" x14ac:dyDescent="0.3">
      <c r="A4748" s="25">
        <v>43535</v>
      </c>
      <c r="B4748" s="1">
        <v>5.8404475893386563</v>
      </c>
      <c r="C4748" s="1">
        <v>0.68228831126464518</v>
      </c>
      <c r="D4748" s="1">
        <v>1.1602413734048</v>
      </c>
      <c r="E4748" s="1">
        <v>3.2309650439543121</v>
      </c>
      <c r="F4748" s="1">
        <v>28.077276262225929</v>
      </c>
      <c r="G4748" s="1">
        <v>19.588950219469051</v>
      </c>
      <c r="H4748" s="1">
        <v>1.5366675713063731</v>
      </c>
      <c r="I4748" s="1">
        <v>14.794619019440219</v>
      </c>
      <c r="J4748" s="1">
        <v>1.3773885238134269</v>
      </c>
      <c r="K4748" s="1">
        <v>38.614185273515503</v>
      </c>
      <c r="L4748" s="1">
        <v>48.529844832650063</v>
      </c>
      <c r="M4748" s="1">
        <v>4.6651270216260067E-2</v>
      </c>
      <c r="N4748" s="1">
        <v>3.8617909828309518</v>
      </c>
      <c r="O4748" s="1"/>
      <c r="P4748" s="1">
        <v>7.0639220095394233</v>
      </c>
      <c r="Q4748" s="1">
        <v>15.4525998466055</v>
      </c>
      <c r="R4748" s="1">
        <v>0.99022249108145444</v>
      </c>
      <c r="S4748" s="1">
        <v>0.37229378322793061</v>
      </c>
      <c r="T4748" s="1">
        <v>5.7901134081512451</v>
      </c>
    </row>
    <row r="4749" spans="1:20" x14ac:dyDescent="0.3">
      <c r="A4749" s="25">
        <v>43536</v>
      </c>
      <c r="B4749" s="1">
        <v>5.8731279630744186</v>
      </c>
      <c r="C4749" s="1">
        <v>0.67390444260846283</v>
      </c>
      <c r="D4749" s="1">
        <v>1.154561022168402</v>
      </c>
      <c r="E4749" s="1">
        <v>3.1915888234488681</v>
      </c>
      <c r="F4749" s="1">
        <v>28.060648174161528</v>
      </c>
      <c r="G4749" s="1">
        <v>19.619742325419629</v>
      </c>
      <c r="H4749" s="1">
        <v>1.516591112344253</v>
      </c>
      <c r="I4749" s="1">
        <v>14.487469642717979</v>
      </c>
      <c r="J4749" s="1">
        <v>1.3828291664674051</v>
      </c>
      <c r="K4749" s="1">
        <v>38.705670055950442</v>
      </c>
      <c r="L4749" s="1">
        <v>48.590630420044327</v>
      </c>
      <c r="M4749" s="1">
        <v>4.6348540808633577E-2</v>
      </c>
      <c r="N4749" s="1">
        <v>3.8268770072852569</v>
      </c>
      <c r="O4749" s="1"/>
      <c r="P4749" s="1">
        <v>7.0009017404577767</v>
      </c>
      <c r="Q4749" s="1">
        <v>16.128887223853571</v>
      </c>
      <c r="R4749" s="1">
        <v>1.006546979916378</v>
      </c>
      <c r="S4749" s="1">
        <v>0.37229378322793061</v>
      </c>
      <c r="T4749" s="1">
        <v>5.7783839338452792</v>
      </c>
    </row>
    <row r="4750" spans="1:20" x14ac:dyDescent="0.3">
      <c r="A4750" s="25">
        <v>43537</v>
      </c>
      <c r="B4750" s="1">
        <v>5.9464236057501321</v>
      </c>
      <c r="C4750" s="1">
        <v>0.68431780629737748</v>
      </c>
      <c r="D4750" s="1">
        <v>1.1637339771740851</v>
      </c>
      <c r="E4750" s="1">
        <v>3.1765815898245471</v>
      </c>
      <c r="F4750" s="1">
        <v>28.589306113240731</v>
      </c>
      <c r="G4750" s="1">
        <v>19.686470286236641</v>
      </c>
      <c r="H4750" s="1">
        <v>1.501317964167199</v>
      </c>
      <c r="I4750" s="1">
        <v>14.526806507577581</v>
      </c>
      <c r="J4750" s="1">
        <v>1.394021627725152</v>
      </c>
      <c r="K4750" s="1">
        <v>38.909746064348269</v>
      </c>
      <c r="L4750" s="1">
        <v>49.138321601406197</v>
      </c>
      <c r="M4750" s="1">
        <v>4.7378891373085832E-2</v>
      </c>
      <c r="N4750" s="1">
        <v>3.904784246100141</v>
      </c>
      <c r="O4750" s="1"/>
      <c r="P4750" s="1">
        <v>7.0265722508887762</v>
      </c>
      <c r="Q4750" s="1">
        <v>16.253565902284009</v>
      </c>
      <c r="R4750" s="1">
        <v>1.0324271906767559</v>
      </c>
      <c r="S4750" s="1">
        <v>0.37229378322793061</v>
      </c>
      <c r="T4750" s="1">
        <v>5.8419308919078903</v>
      </c>
    </row>
    <row r="4751" spans="1:20" x14ac:dyDescent="0.3">
      <c r="A4751" s="25">
        <v>43538</v>
      </c>
      <c r="B4751" s="1">
        <v>5.9297813915009803</v>
      </c>
      <c r="C4751" s="1">
        <v>0.67913863044422118</v>
      </c>
      <c r="D4751" s="1">
        <v>1.1510123086298549</v>
      </c>
      <c r="E4751" s="1">
        <v>3.1614148495042809</v>
      </c>
      <c r="F4751" s="1">
        <v>28.568418802241482</v>
      </c>
      <c r="G4751" s="1">
        <v>19.64289751104382</v>
      </c>
      <c r="H4751" s="1">
        <v>1.4914081515181601</v>
      </c>
      <c r="I4751" s="1">
        <v>14.42669576004508</v>
      </c>
      <c r="J4751" s="1">
        <v>1.3975880858986061</v>
      </c>
      <c r="K4751" s="1">
        <v>38.501954390658497</v>
      </c>
      <c r="L4751" s="1">
        <v>48.778968012492477</v>
      </c>
      <c r="M4751" s="1">
        <v>4.7603645868071913E-2</v>
      </c>
      <c r="N4751" s="1">
        <v>3.9269309875365619</v>
      </c>
      <c r="O4751" s="1"/>
      <c r="P4751" s="1">
        <v>7.0043906390738124</v>
      </c>
      <c r="Q4751" s="1">
        <v>16.499145117402829</v>
      </c>
      <c r="R4751" s="1">
        <v>1.0259613325492269</v>
      </c>
      <c r="S4751" s="1">
        <v>0.37229378322793061</v>
      </c>
      <c r="T4751" s="1">
        <v>5.8242569403426208</v>
      </c>
    </row>
    <row r="4752" spans="1:20" x14ac:dyDescent="0.3">
      <c r="A4752" s="25">
        <v>43539</v>
      </c>
      <c r="B4752" s="1">
        <v>6.013469263214704</v>
      </c>
      <c r="C4752" s="1">
        <v>0.67233890534971708</v>
      </c>
      <c r="D4752" s="1">
        <v>1.141653857361103</v>
      </c>
      <c r="E4752" s="1">
        <v>3.141740961457903</v>
      </c>
      <c r="F4752" s="1">
        <v>28.565166104358941</v>
      </c>
      <c r="G4752" s="1">
        <v>20.044643405629579</v>
      </c>
      <c r="H4752" s="1">
        <v>1.452760149054342</v>
      </c>
      <c r="I4752" s="1">
        <v>14.630338662945769</v>
      </c>
      <c r="J4752" s="1">
        <v>1.3944484783587461</v>
      </c>
      <c r="K4752" s="1">
        <v>38.934888332842227</v>
      </c>
      <c r="L4752" s="1">
        <v>48.938689879577083</v>
      </c>
      <c r="M4752" s="1">
        <v>4.8560823955034173E-2</v>
      </c>
      <c r="N4752" s="1">
        <v>3.9500087664255639</v>
      </c>
      <c r="O4752" s="1"/>
      <c r="P4752" s="1">
        <v>7.2124321445038078</v>
      </c>
      <c r="Q4752" s="1">
        <v>16.529370251574932</v>
      </c>
      <c r="R4752" s="1">
        <v>1.0367712527994619</v>
      </c>
      <c r="S4752" s="1">
        <v>0.37229378322793061</v>
      </c>
      <c r="T4752" s="1">
        <v>5.8556845835794791</v>
      </c>
    </row>
    <row r="4753" spans="1:20" x14ac:dyDescent="0.3">
      <c r="A4753" s="25">
        <v>43542</v>
      </c>
      <c r="B4753" s="1">
        <v>6.0475423678028282</v>
      </c>
      <c r="C4753" s="1">
        <v>0.67791836003651418</v>
      </c>
      <c r="D4753" s="1">
        <v>1.1315314440381901</v>
      </c>
      <c r="E4753" s="1">
        <v>3.17959444979688</v>
      </c>
      <c r="F4753" s="1">
        <v>28.67181969656869</v>
      </c>
      <c r="G4753" s="1">
        <v>20.808292371894819</v>
      </c>
      <c r="H4753" s="1">
        <v>1.475109603505862</v>
      </c>
      <c r="I4753" s="1">
        <v>14.83088070004499</v>
      </c>
      <c r="J4753" s="1">
        <v>1.3953329178366201</v>
      </c>
      <c r="K4753" s="1">
        <v>39.320164520861461</v>
      </c>
      <c r="L4753" s="1">
        <v>49.021134393515652</v>
      </c>
      <c r="M4753" s="1">
        <v>4.866852142217807E-2</v>
      </c>
      <c r="N4753" s="1">
        <v>4.0050941370235247</v>
      </c>
      <c r="O4753" s="1"/>
      <c r="P4753" s="1">
        <v>7.178401437253771</v>
      </c>
      <c r="Q4753" s="1">
        <v>16.6276019378111</v>
      </c>
      <c r="R4753" s="1">
        <v>1.0359807017377041</v>
      </c>
      <c r="S4753" s="1">
        <v>0.37229378322793061</v>
      </c>
      <c r="T4753" s="1">
        <v>5.9063160070880434</v>
      </c>
    </row>
    <row r="4754" spans="1:20" x14ac:dyDescent="0.3">
      <c r="A4754" s="25">
        <v>43543</v>
      </c>
      <c r="B4754" s="1">
        <v>6.0203264516421884</v>
      </c>
      <c r="C4754" s="1">
        <v>0.69296116101743777</v>
      </c>
      <c r="D4754" s="1">
        <v>1.120964853136698</v>
      </c>
      <c r="E4754" s="1">
        <v>3.2053245395573962</v>
      </c>
      <c r="F4754" s="1">
        <v>29.389006215815289</v>
      </c>
      <c r="G4754" s="1">
        <v>20.526321222324711</v>
      </c>
      <c r="H4754" s="1">
        <v>1.465310916388312</v>
      </c>
      <c r="I4754" s="1">
        <v>14.27412009733103</v>
      </c>
      <c r="J4754" s="1">
        <v>1.3596648852077351</v>
      </c>
      <c r="K4754" s="1">
        <v>39.332047242486468</v>
      </c>
      <c r="L4754" s="1">
        <v>47.949552730378002</v>
      </c>
      <c r="M4754" s="1">
        <v>4.8584963287776013E-2</v>
      </c>
      <c r="N4754" s="1">
        <v>4.0455334879475986</v>
      </c>
      <c r="O4754" s="1"/>
      <c r="P4754" s="1">
        <v>7.1270849914940344</v>
      </c>
      <c r="Q4754" s="1">
        <v>16.491588833918751</v>
      </c>
      <c r="R4754" s="1">
        <v>1.0144907514832371</v>
      </c>
      <c r="S4754" s="1">
        <v>0.37229378322793061</v>
      </c>
      <c r="T4754" s="1">
        <v>5.8823614884820188</v>
      </c>
    </row>
    <row r="4755" spans="1:20" x14ac:dyDescent="0.3">
      <c r="A4755" s="25">
        <v>43544</v>
      </c>
      <c r="B4755" s="1">
        <v>5.9174224101066706</v>
      </c>
      <c r="C4755" s="1">
        <v>0.68320986505502879</v>
      </c>
      <c r="D4755" s="1">
        <v>1.117536377062214</v>
      </c>
      <c r="E4755" s="1">
        <v>3.1639572898894039</v>
      </c>
      <c r="F4755" s="1">
        <v>28.727155042188919</v>
      </c>
      <c r="G4755" s="1">
        <v>20.366493605503319</v>
      </c>
      <c r="H4755" s="1">
        <v>1.4751210013948579</v>
      </c>
      <c r="I4755" s="1">
        <v>13.874711755580011</v>
      </c>
      <c r="J4755" s="1">
        <v>1.3459812564266009</v>
      </c>
      <c r="K4755" s="1">
        <v>38.605803421519958</v>
      </c>
      <c r="L4755" s="1">
        <v>46.80985521234728</v>
      </c>
      <c r="M4755" s="1">
        <v>4.8256352143478731E-2</v>
      </c>
      <c r="N4755" s="1">
        <v>4.0266006588131136</v>
      </c>
      <c r="O4755" s="1"/>
      <c r="P4755" s="1">
        <v>7.021749391741392</v>
      </c>
      <c r="Q4755" s="1">
        <v>16.23845333531585</v>
      </c>
      <c r="R4755" s="1">
        <v>1.007553411195196</v>
      </c>
      <c r="S4755" s="1">
        <v>0.37229378322793061</v>
      </c>
      <c r="T4755" s="1">
        <v>5.7909852333136778</v>
      </c>
    </row>
    <row r="4756" spans="1:20" x14ac:dyDescent="0.3">
      <c r="A4756" s="25">
        <v>43545</v>
      </c>
      <c r="B4756" s="1">
        <v>5.8269583883489986</v>
      </c>
      <c r="C4756" s="1">
        <v>0.66060706966462834</v>
      </c>
      <c r="D4756" s="1">
        <v>1.108086679759678</v>
      </c>
      <c r="E4756" s="1">
        <v>3.0973452904260319</v>
      </c>
      <c r="F4756" s="1">
        <v>28.831325271250279</v>
      </c>
      <c r="G4756" s="1">
        <v>20.21609085855194</v>
      </c>
      <c r="H4756" s="1">
        <v>1.450908796733793</v>
      </c>
      <c r="I4756" s="1">
        <v>14.191760422054699</v>
      </c>
      <c r="J4756" s="1">
        <v>1.3308331439472061</v>
      </c>
      <c r="K4756" s="1">
        <v>37.906755841271313</v>
      </c>
      <c r="L4756" s="1">
        <v>45.847655703671201</v>
      </c>
      <c r="M4756" s="1">
        <v>4.797124980107495E-2</v>
      </c>
      <c r="N4756" s="1">
        <v>3.9579537764976691</v>
      </c>
      <c r="O4756" s="1"/>
      <c r="P4756" s="1">
        <v>6.9624775546129616</v>
      </c>
      <c r="Q4756" s="1">
        <v>15.849304732820601</v>
      </c>
      <c r="R4756" s="1">
        <v>0.99614203724926076</v>
      </c>
      <c r="S4756" s="1">
        <v>0.37229378322793061</v>
      </c>
      <c r="T4756" s="1">
        <v>5.7134719432959571</v>
      </c>
    </row>
    <row r="4757" spans="1:20" x14ac:dyDescent="0.3">
      <c r="A4757" s="25">
        <v>43546</v>
      </c>
      <c r="B4757" s="1">
        <v>5.6746431366815573</v>
      </c>
      <c r="C4757" s="1">
        <v>0.63229227416812861</v>
      </c>
      <c r="D4757" s="1">
        <v>1.0849642946008651</v>
      </c>
      <c r="E4757" s="1">
        <v>2.9838161236716161</v>
      </c>
      <c r="F4757" s="1">
        <v>28.210773023878119</v>
      </c>
      <c r="G4757" s="1">
        <v>19.838452123501192</v>
      </c>
      <c r="H4757" s="1">
        <v>1.439577597591275</v>
      </c>
      <c r="I4757" s="1">
        <v>14.274596992945421</v>
      </c>
      <c r="J4757" s="1">
        <v>1.2770919476168059</v>
      </c>
      <c r="K4757" s="1">
        <v>36.825394811604923</v>
      </c>
      <c r="L4757" s="1">
        <v>44.225648593313529</v>
      </c>
      <c r="M4757" s="1">
        <v>4.7472612544231393E-2</v>
      </c>
      <c r="N4757" s="1">
        <v>3.7738871900499822</v>
      </c>
      <c r="O4757" s="1"/>
      <c r="P4757" s="1">
        <v>6.8257305304772284</v>
      </c>
      <c r="Q4757" s="1">
        <v>15.15790478860437</v>
      </c>
      <c r="R4757" s="1">
        <v>0.97411383870667279</v>
      </c>
      <c r="S4757" s="1">
        <v>0.37229378322793061</v>
      </c>
      <c r="T4757" s="1">
        <v>5.5366308328411424</v>
      </c>
    </row>
    <row r="4758" spans="1:20" x14ac:dyDescent="0.3">
      <c r="A4758" s="25">
        <v>43549</v>
      </c>
      <c r="B4758" s="1">
        <v>5.7577816376324176</v>
      </c>
      <c r="C4758" s="1">
        <v>0.62505495566372749</v>
      </c>
      <c r="D4758" s="1">
        <v>1.0889935955418459</v>
      </c>
      <c r="E4758" s="1">
        <v>2.94227860532227</v>
      </c>
      <c r="F4758" s="1">
        <v>27.985601596847189</v>
      </c>
      <c r="G4758" s="1">
        <v>19.691212751109539</v>
      </c>
      <c r="H4758" s="1">
        <v>1.4797994455243599</v>
      </c>
      <c r="I4758" s="1">
        <v>14.37352910335273</v>
      </c>
      <c r="J4758" s="1">
        <v>1.281384282906016</v>
      </c>
      <c r="K4758" s="1">
        <v>36.765101320045268</v>
      </c>
      <c r="L4758" s="1">
        <v>44.369947492239007</v>
      </c>
      <c r="M4758" s="1">
        <v>4.6780447481200818E-2</v>
      </c>
      <c r="N4758" s="1">
        <v>3.7804058862460561</v>
      </c>
      <c r="O4758" s="1"/>
      <c r="P4758" s="1">
        <v>6.7769647372671802</v>
      </c>
      <c r="Q4758" s="1">
        <v>15.301474175744991</v>
      </c>
      <c r="R4758" s="1">
        <v>0.96306273579977364</v>
      </c>
      <c r="S4758" s="1">
        <v>0.37229378322793061</v>
      </c>
      <c r="T4758" s="1">
        <v>5.5323101004134978</v>
      </c>
    </row>
    <row r="4759" spans="1:20" x14ac:dyDescent="0.3">
      <c r="A4759" s="25">
        <v>43550</v>
      </c>
      <c r="B4759" s="1">
        <v>5.8631536444654442</v>
      </c>
      <c r="C4759" s="1">
        <v>0.644582905252708</v>
      </c>
      <c r="D4759" s="1">
        <v>1.090065566725573</v>
      </c>
      <c r="E4759" s="1">
        <v>2.996072670402008</v>
      </c>
      <c r="F4759" s="1">
        <v>28.478942721360671</v>
      </c>
      <c r="G4759" s="1">
        <v>20.30313426716792</v>
      </c>
      <c r="H4759" s="1">
        <v>1.474968164430245</v>
      </c>
      <c r="I4759" s="1">
        <v>14.423926730682799</v>
      </c>
      <c r="J4759" s="1">
        <v>1.283858013600754</v>
      </c>
      <c r="K4759" s="1">
        <v>37.221241043945312</v>
      </c>
      <c r="L4759" s="1">
        <v>44.828537788121508</v>
      </c>
      <c r="M4759" s="1">
        <v>4.7140659054526808E-2</v>
      </c>
      <c r="N4759" s="1">
        <v>3.916508089661578</v>
      </c>
      <c r="O4759" s="1"/>
      <c r="P4759" s="1">
        <v>6.7879719074903671</v>
      </c>
      <c r="Q4759" s="1">
        <v>15.694400920218071</v>
      </c>
      <c r="R4759" s="1">
        <v>0.97321252300860983</v>
      </c>
      <c r="S4759" s="1">
        <v>0.37229378322793061</v>
      </c>
      <c r="T4759" s="1">
        <v>5.6294636739515971</v>
      </c>
    </row>
    <row r="4760" spans="1:20" x14ac:dyDescent="0.3">
      <c r="A4760" s="25">
        <v>43551</v>
      </c>
      <c r="B4760" s="1">
        <v>5.5792630215755246</v>
      </c>
      <c r="C4760" s="1">
        <v>0.61694419765340303</v>
      </c>
      <c r="D4760" s="1">
        <v>1.050449195181786</v>
      </c>
      <c r="E4760" s="1">
        <v>2.878862507472268</v>
      </c>
      <c r="F4760" s="1">
        <v>27.9218370509046</v>
      </c>
      <c r="G4760" s="1">
        <v>19.75963706176449</v>
      </c>
      <c r="H4760" s="1">
        <v>1.381785109765622</v>
      </c>
      <c r="I4760" s="1">
        <v>14.61833327945515</v>
      </c>
      <c r="J4760" s="1">
        <v>1.2384074046699201</v>
      </c>
      <c r="K4760" s="1">
        <v>35.507273007046187</v>
      </c>
      <c r="L4760" s="1">
        <v>43.115729146360422</v>
      </c>
      <c r="M4760" s="1">
        <v>4.5642161467028868E-2</v>
      </c>
      <c r="N4760" s="1">
        <v>3.7444076906719408</v>
      </c>
      <c r="O4760" s="1"/>
      <c r="P4760" s="1">
        <v>6.6338279056284817</v>
      </c>
      <c r="Q4760" s="1">
        <v>15.112567087228321</v>
      </c>
      <c r="R4760" s="1">
        <v>0.95352695765366335</v>
      </c>
      <c r="S4760" s="1">
        <v>0.37229378322793061</v>
      </c>
      <c r="T4760" s="1">
        <v>5.4284353219137929</v>
      </c>
    </row>
    <row r="4761" spans="1:20" x14ac:dyDescent="0.3">
      <c r="A4761" s="25">
        <v>43552</v>
      </c>
      <c r="B4761" s="1">
        <v>5.7688095124748919</v>
      </c>
      <c r="C4761" s="1">
        <v>0.63623929765490861</v>
      </c>
      <c r="D4761" s="1">
        <v>1.080790379206624</v>
      </c>
      <c r="E4761" s="1">
        <v>2.9592690016471379</v>
      </c>
      <c r="F4761" s="1">
        <v>27.913137404020549</v>
      </c>
      <c r="G4761" s="1">
        <v>20.258859791713551</v>
      </c>
      <c r="H4761" s="1">
        <v>1.4680434267288369</v>
      </c>
      <c r="I4761" s="1">
        <v>14.430155266705301</v>
      </c>
      <c r="J4761" s="1">
        <v>1.28314158585742</v>
      </c>
      <c r="K4761" s="1">
        <v>36.727516581388507</v>
      </c>
      <c r="L4761" s="1">
        <v>44.959210045032293</v>
      </c>
      <c r="M4761" s="1">
        <v>4.6522421648606399E-2</v>
      </c>
      <c r="N4761" s="1">
        <v>3.8274503448501669</v>
      </c>
      <c r="O4761" s="1"/>
      <c r="P4761" s="1">
        <v>6.7720070507978694</v>
      </c>
      <c r="Q4761" s="1">
        <v>15.49038126449746</v>
      </c>
      <c r="R4761" s="1">
        <v>0.97422407416280044</v>
      </c>
      <c r="S4761" s="1">
        <v>0.37229378322793061</v>
      </c>
      <c r="T4761" s="1">
        <v>5.5752474896633499</v>
      </c>
    </row>
    <row r="4762" spans="1:20" x14ac:dyDescent="0.3">
      <c r="A4762" s="25">
        <v>43553</v>
      </c>
      <c r="B4762" s="1">
        <v>5.8341222932063266</v>
      </c>
      <c r="C4762" s="1">
        <v>0.64610593950790551</v>
      </c>
      <c r="D4762" s="1">
        <v>1.086628106506986</v>
      </c>
      <c r="E4762" s="1">
        <v>3.0198245798448959</v>
      </c>
      <c r="F4762" s="1">
        <v>28.80671330567251</v>
      </c>
      <c r="G4762" s="1">
        <v>20.445675181254931</v>
      </c>
      <c r="H4762" s="1">
        <v>1.429247451402669</v>
      </c>
      <c r="I4762" s="1">
        <v>14.41925436722579</v>
      </c>
      <c r="J4762" s="1">
        <v>1.3033215877688611</v>
      </c>
      <c r="K4762" s="1">
        <v>36.706768952858397</v>
      </c>
      <c r="L4762" s="1">
        <v>45.600792318340353</v>
      </c>
      <c r="M4762" s="1">
        <v>4.6751585286473572E-2</v>
      </c>
      <c r="N4762" s="1">
        <v>3.8262740947466658</v>
      </c>
      <c r="O4762" s="1"/>
      <c r="P4762" s="1">
        <v>6.7478955717735873</v>
      </c>
      <c r="Q4762" s="1">
        <v>15.868195441530791</v>
      </c>
      <c r="R4762" s="1">
        <v>0.98252478865044679</v>
      </c>
      <c r="S4762" s="1">
        <v>0.37229378322793061</v>
      </c>
      <c r="T4762" s="1">
        <v>5.635827525103398</v>
      </c>
    </row>
    <row r="4763" spans="1:20" x14ac:dyDescent="0.3">
      <c r="A4763" s="25">
        <v>43556</v>
      </c>
      <c r="B4763" s="1">
        <v>5.8942961329995809</v>
      </c>
      <c r="C4763" s="1">
        <v>0.64668551327723345</v>
      </c>
      <c r="D4763" s="1">
        <v>1.077535022545254</v>
      </c>
      <c r="E4763" s="1">
        <v>3.0156436071416022</v>
      </c>
      <c r="F4763" s="1">
        <v>29.836453299782232</v>
      </c>
      <c r="G4763" s="1">
        <v>20.575425109665499</v>
      </c>
      <c r="H4763" s="1">
        <v>1.40872335256172</v>
      </c>
      <c r="I4763" s="1">
        <v>14.841468017802081</v>
      </c>
      <c r="J4763" s="1">
        <v>1.2911033450039671</v>
      </c>
      <c r="K4763" s="1">
        <v>36.949904678994407</v>
      </c>
      <c r="L4763" s="1">
        <v>45.701964556932133</v>
      </c>
      <c r="M4763" s="1">
        <v>4.6783791667736677E-2</v>
      </c>
      <c r="N4763" s="1">
        <v>3.8191182963586301</v>
      </c>
      <c r="O4763" s="1"/>
      <c r="P4763" s="1">
        <v>6.807012250604231</v>
      </c>
      <c r="Q4763" s="1">
        <v>15.92864570987499</v>
      </c>
      <c r="R4763" s="1">
        <v>0.99128166419243102</v>
      </c>
      <c r="S4763" s="1">
        <v>0.37229378322793061</v>
      </c>
      <c r="T4763" s="1">
        <v>5.673624335499146</v>
      </c>
    </row>
    <row r="4764" spans="1:20" x14ac:dyDescent="0.3">
      <c r="A4764" s="25">
        <v>43557</v>
      </c>
      <c r="B4764" s="1">
        <v>5.7838952844827114</v>
      </c>
      <c r="C4764" s="1">
        <v>0.64099693375774125</v>
      </c>
      <c r="D4764" s="1">
        <v>1.089001599889609</v>
      </c>
      <c r="E4764" s="1">
        <v>3.0008864566444799</v>
      </c>
      <c r="F4764" s="1">
        <v>29.324765786223299</v>
      </c>
      <c r="G4764" s="1">
        <v>20.421282853938919</v>
      </c>
      <c r="H4764" s="1">
        <v>1.4165797618337921</v>
      </c>
      <c r="I4764" s="1">
        <v>14.87743923419101</v>
      </c>
      <c r="J4764" s="1">
        <v>1.3035681827879291</v>
      </c>
      <c r="K4764" s="1">
        <v>36.883671512343668</v>
      </c>
      <c r="L4764" s="1">
        <v>45.103806423814333</v>
      </c>
      <c r="M4764" s="1">
        <v>4.6374396848326963E-2</v>
      </c>
      <c r="N4764" s="1">
        <v>3.8291133822872658</v>
      </c>
      <c r="O4764" s="1"/>
      <c r="P4764" s="1">
        <v>6.8241452477235827</v>
      </c>
      <c r="Q4764" s="1">
        <v>15.267470899830849</v>
      </c>
      <c r="R4764" s="1">
        <v>0.9963062171930076</v>
      </c>
      <c r="S4764" s="1">
        <v>0.37229378322793061</v>
      </c>
      <c r="T4764" s="1">
        <v>5.6341854695806566</v>
      </c>
    </row>
    <row r="4765" spans="1:20" x14ac:dyDescent="0.3">
      <c r="A4765" s="25">
        <v>43558</v>
      </c>
      <c r="B4765" s="1">
        <v>5.784335453019148</v>
      </c>
      <c r="C4765" s="1">
        <v>0.62954397073913126</v>
      </c>
      <c r="D4765" s="1">
        <v>1.071518062386293</v>
      </c>
      <c r="E4765" s="1">
        <v>2.9843305833711109</v>
      </c>
      <c r="F4765" s="1">
        <v>29.40650203324568</v>
      </c>
      <c r="G4765" s="1">
        <v>20.406878940961651</v>
      </c>
      <c r="H4765" s="1">
        <v>1.406526976703804</v>
      </c>
      <c r="I4765" s="1">
        <v>14.583976374885641</v>
      </c>
      <c r="J4765" s="1">
        <v>1.2761947701299159</v>
      </c>
      <c r="K4765" s="1">
        <v>36.192739373107173</v>
      </c>
      <c r="L4765" s="1">
        <v>44.639896908264397</v>
      </c>
      <c r="M4765" s="1">
        <v>4.6724054147687037E-2</v>
      </c>
      <c r="N4765" s="1">
        <v>3.750500067442252</v>
      </c>
      <c r="O4765" s="1"/>
      <c r="P4765" s="1">
        <v>6.8369125966893547</v>
      </c>
      <c r="Q4765" s="1">
        <v>15.418596570691349</v>
      </c>
      <c r="R4765" s="1">
        <v>0.99752030413573778</v>
      </c>
      <c r="S4765" s="1">
        <v>0.37229378322793061</v>
      </c>
      <c r="T4765" s="1">
        <v>5.5813041937389558</v>
      </c>
    </row>
    <row r="4766" spans="1:20" x14ac:dyDescent="0.3">
      <c r="A4766" s="25">
        <v>43559</v>
      </c>
      <c r="B4766" s="1">
        <v>5.8902128055394964</v>
      </c>
      <c r="C4766" s="1">
        <v>0.64321368849795546</v>
      </c>
      <c r="D4766" s="1">
        <v>1.089263731625248</v>
      </c>
      <c r="E4766" s="1">
        <v>3.025930928139879</v>
      </c>
      <c r="F4766" s="1">
        <v>29.623211397866861</v>
      </c>
      <c r="G4766" s="1">
        <v>20.912708294666722</v>
      </c>
      <c r="H4766" s="1">
        <v>1.4816808129485111</v>
      </c>
      <c r="I4766" s="1">
        <v>14.118935864053791</v>
      </c>
      <c r="J4766" s="1">
        <v>1.2951369736258369</v>
      </c>
      <c r="K4766" s="1">
        <v>37.033289313490698</v>
      </c>
      <c r="L4766" s="1">
        <v>45.490748273188167</v>
      </c>
      <c r="M4766" s="1">
        <v>4.8270055363715321E-2</v>
      </c>
      <c r="N4766" s="1">
        <v>3.8659517829363579</v>
      </c>
      <c r="O4766" s="1"/>
      <c r="P4766" s="1">
        <v>6.9628023185810726</v>
      </c>
      <c r="Q4766" s="1">
        <v>15.5961692339819</v>
      </c>
      <c r="R4766" s="1">
        <v>1.02064844807335</v>
      </c>
      <c r="S4766" s="1">
        <v>0.37229378322793061</v>
      </c>
      <c r="T4766" s="1">
        <v>5.6888995865328136</v>
      </c>
    </row>
    <row r="4767" spans="1:20" x14ac:dyDescent="0.3">
      <c r="A4767" s="25">
        <v>43560</v>
      </c>
      <c r="B4767" s="1">
        <v>5.9262185285536964</v>
      </c>
      <c r="C4767" s="1">
        <v>0.654730698124524</v>
      </c>
      <c r="D4767" s="1">
        <v>1.0928773352843419</v>
      </c>
      <c r="E4767" s="1">
        <v>3.0405753722921842</v>
      </c>
      <c r="F4767" s="1">
        <v>29.434840015284891</v>
      </c>
      <c r="G4767" s="1">
        <v>21.294424733160881</v>
      </c>
      <c r="H4767" s="1">
        <v>1.471831403098699</v>
      </c>
      <c r="I4767" s="1">
        <v>14.155205630835161</v>
      </c>
      <c r="J4767" s="1">
        <v>1.2837704491096491</v>
      </c>
      <c r="K4767" s="1">
        <v>37.459044131284863</v>
      </c>
      <c r="L4767" s="1">
        <v>46.099084993209878</v>
      </c>
      <c r="M4767" s="1">
        <v>4.893503134504805E-2</v>
      </c>
      <c r="N4767" s="1">
        <v>3.9150561825865999</v>
      </c>
      <c r="O4767" s="1"/>
      <c r="P4767" s="1">
        <v>7.1180414337203342</v>
      </c>
      <c r="Q4767" s="1">
        <v>15.27124904157289</v>
      </c>
      <c r="R4767" s="1">
        <v>1.0307992872101139</v>
      </c>
      <c r="S4767" s="1">
        <v>0.37229378322793061</v>
      </c>
      <c r="T4767" s="1">
        <v>5.7358635558181046</v>
      </c>
    </row>
    <row r="4768" spans="1:20" x14ac:dyDescent="0.3">
      <c r="A4768" s="25">
        <v>43563</v>
      </c>
      <c r="B4768" s="1">
        <v>5.911116713923577</v>
      </c>
      <c r="C4768" s="1">
        <v>0.64498521994208347</v>
      </c>
      <c r="D4768" s="1">
        <v>1.0680606577655649</v>
      </c>
      <c r="E4768" s="1">
        <v>2.9720444810422642</v>
      </c>
      <c r="F4768" s="1">
        <v>30.129636851125369</v>
      </c>
      <c r="G4768" s="1">
        <v>21.44484785221535</v>
      </c>
      <c r="H4768" s="1">
        <v>1.4642476334273411</v>
      </c>
      <c r="I4768" s="1">
        <v>14.22097755029513</v>
      </c>
      <c r="J4768" s="1">
        <v>1.272625313584226</v>
      </c>
      <c r="K4768" s="1">
        <v>37.463656908820269</v>
      </c>
      <c r="L4768" s="1">
        <v>46.029915490785129</v>
      </c>
      <c r="M4768" s="1">
        <v>4.9149442485034847E-2</v>
      </c>
      <c r="N4768" s="1">
        <v>3.9579251229398822</v>
      </c>
      <c r="O4768" s="1"/>
      <c r="P4768" s="1">
        <v>7.0525478517869979</v>
      </c>
      <c r="Q4768" s="1">
        <v>15.354368160605111</v>
      </c>
      <c r="R4768" s="1">
        <v>1.022896033012817</v>
      </c>
      <c r="S4768" s="1">
        <v>0.37229378322793061</v>
      </c>
      <c r="T4768" s="1">
        <v>5.7512870643827831</v>
      </c>
    </row>
    <row r="4769" spans="1:20" x14ac:dyDescent="0.3">
      <c r="A4769" s="25">
        <v>43564</v>
      </c>
      <c r="B4769" s="1">
        <v>5.7600164543168484</v>
      </c>
      <c r="C4769" s="1">
        <v>0.63922721839302499</v>
      </c>
      <c r="D4769" s="1">
        <v>1.0524863709651009</v>
      </c>
      <c r="E4769" s="1">
        <v>2.9338616639772108</v>
      </c>
      <c r="F4769" s="1">
        <v>29.551949216375402</v>
      </c>
      <c r="G4769" s="1">
        <v>21.65973873803916</v>
      </c>
      <c r="H4769" s="1">
        <v>1.4270132861792639</v>
      </c>
      <c r="I4769" s="1">
        <v>13.97317830392266</v>
      </c>
      <c r="J4769" s="1">
        <v>1.2577990847565079</v>
      </c>
      <c r="K4769" s="1">
        <v>36.717072755743132</v>
      </c>
      <c r="L4769" s="1">
        <v>45.708100819315312</v>
      </c>
      <c r="M4769" s="1">
        <v>4.8089191434779133E-2</v>
      </c>
      <c r="N4769" s="1">
        <v>3.9300112629015498</v>
      </c>
      <c r="O4769" s="1"/>
      <c r="P4769" s="1">
        <v>6.9197914595297583</v>
      </c>
      <c r="Q4769" s="1">
        <v>15.101232662002211</v>
      </c>
      <c r="R4769" s="1">
        <v>1.0216859256758</v>
      </c>
      <c r="S4769" s="1">
        <v>0.37229378322793061</v>
      </c>
      <c r="T4769" s="1">
        <v>5.6876426461902252</v>
      </c>
    </row>
    <row r="4770" spans="1:20" x14ac:dyDescent="0.3">
      <c r="A4770" s="25">
        <v>43565</v>
      </c>
      <c r="B4770" s="1">
        <v>5.8226024780607224</v>
      </c>
      <c r="C4770" s="1">
        <v>0.65230045825766125</v>
      </c>
      <c r="D4770" s="1">
        <v>1.0676020023925401</v>
      </c>
      <c r="E4770" s="1">
        <v>2.9397606852680251</v>
      </c>
      <c r="F4770" s="1">
        <v>29.203625946455301</v>
      </c>
      <c r="G4770" s="1">
        <v>21.688403585749171</v>
      </c>
      <c r="H4770" s="1">
        <v>1.417758149443904</v>
      </c>
      <c r="I4770" s="1">
        <v>13.515761770748909</v>
      </c>
      <c r="J4770" s="1">
        <v>1.27336731418656</v>
      </c>
      <c r="K4770" s="1">
        <v>36.788469693383767</v>
      </c>
      <c r="L4770" s="1">
        <v>45.495736223247498</v>
      </c>
      <c r="M4770" s="1">
        <v>4.7969183071971053E-2</v>
      </c>
      <c r="N4770" s="1">
        <v>3.9024659580015948</v>
      </c>
      <c r="O4770" s="1"/>
      <c r="P4770" s="1">
        <v>6.8716896362392204</v>
      </c>
      <c r="Q4770" s="1">
        <v>15.112567087228321</v>
      </c>
      <c r="R4770" s="1">
        <v>1.0075042817122579</v>
      </c>
      <c r="S4770" s="1">
        <v>0.37229378322793061</v>
      </c>
      <c r="T4770" s="1">
        <v>5.6676580035440356</v>
      </c>
    </row>
    <row r="4771" spans="1:20" x14ac:dyDescent="0.3">
      <c r="A4771" s="25">
        <v>43566</v>
      </c>
      <c r="B4771" s="1">
        <v>5.7377357270123532</v>
      </c>
      <c r="C4771" s="1">
        <v>0.63002385051487486</v>
      </c>
      <c r="D4771" s="1">
        <v>1.036657279870004</v>
      </c>
      <c r="E4771" s="1">
        <v>2.9227268136827629</v>
      </c>
      <c r="F4771" s="1">
        <v>29.098437404624661</v>
      </c>
      <c r="G4771" s="1">
        <v>21.427903252305789</v>
      </c>
      <c r="H4771" s="1">
        <v>1.426880628850556</v>
      </c>
      <c r="I4771" s="1">
        <v>13.482232692866489</v>
      </c>
      <c r="J4771" s="1">
        <v>1.2784397762343811</v>
      </c>
      <c r="K4771" s="1">
        <v>36.118845290090157</v>
      </c>
      <c r="L4771" s="1">
        <v>44.703799216801357</v>
      </c>
      <c r="M4771" s="1">
        <v>4.8027077824059301E-2</v>
      </c>
      <c r="N4771" s="1">
        <v>3.8289220466747249</v>
      </c>
      <c r="O4771" s="1"/>
      <c r="P4771" s="1">
        <v>6.8181220778586269</v>
      </c>
      <c r="Q4771" s="1">
        <v>15.112567087228321</v>
      </c>
      <c r="R4771" s="1">
        <v>1.0006680079091941</v>
      </c>
      <c r="S4771" s="1">
        <v>0.37229378322793061</v>
      </c>
      <c r="T4771" s="1">
        <v>5.5968517424690214</v>
      </c>
    </row>
    <row r="4772" spans="1:20" x14ac:dyDescent="0.3">
      <c r="A4772" s="25">
        <v>43567</v>
      </c>
      <c r="B4772" s="1">
        <v>5.6076600479776628</v>
      </c>
      <c r="C4772" s="1">
        <v>0.62247959469013647</v>
      </c>
      <c r="D4772" s="1">
        <v>1.000669003389804</v>
      </c>
      <c r="E4772" s="1">
        <v>2.8989167666513311</v>
      </c>
      <c r="F4772" s="1">
        <v>28.970682524279681</v>
      </c>
      <c r="G4772" s="1">
        <v>21.535753982539031</v>
      </c>
      <c r="H4772" s="1">
        <v>1.4064083214356109</v>
      </c>
      <c r="I4772" s="1">
        <v>13.343716885666201</v>
      </c>
      <c r="J4772" s="1">
        <v>1.269410430426668</v>
      </c>
      <c r="K4772" s="1">
        <v>35.586792223378033</v>
      </c>
      <c r="L4772" s="1">
        <v>44.118009359088489</v>
      </c>
      <c r="M4772" s="1">
        <v>4.7451962536343893E-2</v>
      </c>
      <c r="N4772" s="1">
        <v>3.5690442502177468</v>
      </c>
      <c r="O4772" s="1"/>
      <c r="P4772" s="1">
        <v>6.8144359923450422</v>
      </c>
      <c r="Q4772" s="1">
        <v>14.678080783592829</v>
      </c>
      <c r="R4772" s="1">
        <v>0.99501933320498104</v>
      </c>
      <c r="S4772" s="1">
        <v>0.37229378322793061</v>
      </c>
      <c r="T4772" s="1">
        <v>5.4858239810986724</v>
      </c>
    </row>
    <row r="4773" spans="1:20" x14ac:dyDescent="0.3">
      <c r="A4773" s="25">
        <v>43570</v>
      </c>
      <c r="B4773" s="1">
        <v>5.674712533965887</v>
      </c>
      <c r="C4773" s="1">
        <v>0.62898574808200547</v>
      </c>
      <c r="D4773" s="1">
        <v>1.0180537549599831</v>
      </c>
      <c r="E4773" s="1">
        <v>2.8902994014660388</v>
      </c>
      <c r="F4773" s="1">
        <v>28.864821411270039</v>
      </c>
      <c r="G4773" s="1">
        <v>21.958536186547789</v>
      </c>
      <c r="H4773" s="1">
        <v>1.4012215370571099</v>
      </c>
      <c r="I4773" s="1">
        <v>13.23976415257393</v>
      </c>
      <c r="J4773" s="1">
        <v>1.2673581124233471</v>
      </c>
      <c r="K4773" s="1">
        <v>35.721751678777792</v>
      </c>
      <c r="L4773" s="1">
        <v>44.067560812758458</v>
      </c>
      <c r="M4773" s="1">
        <v>4.7287894933995843E-2</v>
      </c>
      <c r="N4773" s="1">
        <v>3.584477282926358</v>
      </c>
      <c r="O4773" s="1"/>
      <c r="P4773" s="1">
        <v>6.7777449172090529</v>
      </c>
      <c r="Q4773" s="1">
        <v>14.96899769985191</v>
      </c>
      <c r="R4773" s="1">
        <v>0.99328077520728097</v>
      </c>
      <c r="S4773" s="1">
        <v>0.37229378322793061</v>
      </c>
      <c r="T4773" s="1">
        <v>5.4981080921441539</v>
      </c>
    </row>
    <row r="4774" spans="1:20" x14ac:dyDescent="0.3">
      <c r="A4774" s="25">
        <v>43571</v>
      </c>
      <c r="B4774" s="1">
        <v>5.6783056480655736</v>
      </c>
      <c r="C4774" s="1">
        <v>0.62724979282491633</v>
      </c>
      <c r="D4774" s="1">
        <v>1.0377978302490061</v>
      </c>
      <c r="E4774" s="1">
        <v>2.88454515293185</v>
      </c>
      <c r="F4774" s="1">
        <v>29.675696071625651</v>
      </c>
      <c r="G4774" s="1">
        <v>22.719415205601059</v>
      </c>
      <c r="H4774" s="1">
        <v>1.3802855393800519</v>
      </c>
      <c r="I4774" s="1">
        <v>13.057118958953421</v>
      </c>
      <c r="J4774" s="1">
        <v>1.263621780981538</v>
      </c>
      <c r="K4774" s="1">
        <v>36.044399593512061</v>
      </c>
      <c r="L4774" s="1">
        <v>44.206735324501658</v>
      </c>
      <c r="M4774" s="1">
        <v>4.8222441160776383E-2</v>
      </c>
      <c r="N4774" s="1">
        <v>3.6836301837202279</v>
      </c>
      <c r="O4774" s="1"/>
      <c r="P4774" s="1">
        <v>6.9335132984334429</v>
      </c>
      <c r="Q4774" s="1">
        <v>15.50927197320765</v>
      </c>
      <c r="R4774" s="1">
        <v>0.99000594059742275</v>
      </c>
      <c r="S4774" s="1">
        <v>0.37229378322793061</v>
      </c>
      <c r="T4774" s="1">
        <v>5.5719616066155071</v>
      </c>
    </row>
    <row r="4775" spans="1:20" x14ac:dyDescent="0.3">
      <c r="A4775" s="25">
        <v>43572</v>
      </c>
      <c r="B4775" s="1">
        <v>5.5991922576655702</v>
      </c>
      <c r="C4775" s="1">
        <v>0.63275664224716188</v>
      </c>
      <c r="D4775" s="1">
        <v>1.0421583666293579</v>
      </c>
      <c r="E4775" s="1">
        <v>2.8474224204722289</v>
      </c>
      <c r="F4775" s="1">
        <v>29.230211651639749</v>
      </c>
      <c r="G4775" s="1">
        <v>22.326387138172731</v>
      </c>
      <c r="H4775" s="1">
        <v>1.367556043625884</v>
      </c>
      <c r="I4775" s="1">
        <v>13.12289476632137</v>
      </c>
      <c r="J4775" s="1">
        <v>1.2360076212634019</v>
      </c>
      <c r="K4775" s="1">
        <v>35.688520542639431</v>
      </c>
      <c r="L4775" s="1">
        <v>43.564073405068832</v>
      </c>
      <c r="M4775" s="1">
        <v>4.7296388557540731E-2</v>
      </c>
      <c r="N4775" s="1">
        <v>3.6755093713296181</v>
      </c>
      <c r="O4775" s="1"/>
      <c r="P4775" s="1">
        <v>6.9492834739948401</v>
      </c>
      <c r="Q4775" s="1">
        <v>15.41481842894931</v>
      </c>
      <c r="R4775" s="1">
        <v>0.98940687220862078</v>
      </c>
      <c r="S4775" s="1">
        <v>0.37229378322793061</v>
      </c>
      <c r="T4775" s="1">
        <v>5.5100265800354711</v>
      </c>
    </row>
    <row r="4776" spans="1:20" x14ac:dyDescent="0.3">
      <c r="A4776" s="25">
        <v>43573</v>
      </c>
      <c r="B4776" s="1">
        <v>5.7025328015328931</v>
      </c>
      <c r="C4776" s="1">
        <v>0.64783153389010173</v>
      </c>
      <c r="D4776" s="1">
        <v>1.0607958594016491</v>
      </c>
      <c r="E4776" s="1">
        <v>2.9493540311698472</v>
      </c>
      <c r="F4776" s="1">
        <v>29.382635548060421</v>
      </c>
      <c r="G4776" s="1">
        <v>22.017490289435582</v>
      </c>
      <c r="H4776" s="1">
        <v>1.391121676903269</v>
      </c>
      <c r="I4776" s="1">
        <v>13.01872296254936</v>
      </c>
      <c r="J4776" s="1">
        <v>1.263293871670319</v>
      </c>
      <c r="K4776" s="1">
        <v>35.984920074714083</v>
      </c>
      <c r="L4776" s="1">
        <v>44.343953161040993</v>
      </c>
      <c r="M4776" s="1">
        <v>4.8184972994447052E-2</v>
      </c>
      <c r="N4776" s="1">
        <v>3.7621739059258741</v>
      </c>
      <c r="O4776" s="1"/>
      <c r="P4776" s="1">
        <v>7.0245781913952952</v>
      </c>
      <c r="Q4776" s="1">
        <v>15.618838084669919</v>
      </c>
      <c r="R4776" s="1">
        <v>0.98948269441265524</v>
      </c>
      <c r="S4776" s="1">
        <v>0.37229378322793061</v>
      </c>
      <c r="T4776" s="1">
        <v>5.5864300059067054</v>
      </c>
    </row>
    <row r="4777" spans="1:20" x14ac:dyDescent="0.3">
      <c r="A4777" s="25">
        <v>43577</v>
      </c>
      <c r="B4777" s="1">
        <v>5.7537959220200818</v>
      </c>
      <c r="C4777" s="1">
        <v>0.6539009155359039</v>
      </c>
      <c r="D4777" s="1">
        <v>1.073159543604532</v>
      </c>
      <c r="E4777" s="1">
        <v>2.9749457786790221</v>
      </c>
      <c r="F4777" s="1">
        <v>28.75080331474317</v>
      </c>
      <c r="G4777" s="1">
        <v>22.598957614005329</v>
      </c>
      <c r="H4777" s="1">
        <v>1.39815954394536</v>
      </c>
      <c r="I4777" s="1">
        <v>12.998659515779231</v>
      </c>
      <c r="J4777" s="1">
        <v>1.2468934064760371</v>
      </c>
      <c r="K4777" s="1">
        <v>35.920603067708612</v>
      </c>
      <c r="L4777" s="1">
        <v>44.376801496760059</v>
      </c>
      <c r="M4777" s="1">
        <v>4.818225712950451E-2</v>
      </c>
      <c r="N4777" s="1">
        <v>3.7545226772133442</v>
      </c>
      <c r="O4777" s="1"/>
      <c r="P4777" s="1">
        <v>7.0818529530172833</v>
      </c>
      <c r="Q4777" s="1">
        <v>15.7170697706703</v>
      </c>
      <c r="R4777" s="1">
        <v>0.99738201968206641</v>
      </c>
      <c r="S4777" s="1">
        <v>0.37229378322793061</v>
      </c>
      <c r="T4777" s="1">
        <v>5.5870088600118448</v>
      </c>
    </row>
    <row r="4778" spans="1:20" x14ac:dyDescent="0.3">
      <c r="A4778" s="25">
        <v>43578</v>
      </c>
      <c r="B4778" s="1">
        <v>5.8277243522755056</v>
      </c>
      <c r="C4778" s="1">
        <v>0.67016213069853481</v>
      </c>
      <c r="D4778" s="1">
        <v>1.0838670791628711</v>
      </c>
      <c r="E4778" s="1">
        <v>2.997928166215766</v>
      </c>
      <c r="F4778" s="1">
        <v>29.024421558478711</v>
      </c>
      <c r="G4778" s="1">
        <v>23.226903139738841</v>
      </c>
      <c r="H4778" s="1">
        <v>1.369698418539933</v>
      </c>
      <c r="I4778" s="1">
        <v>13.11530916334674</v>
      </c>
      <c r="J4778" s="1">
        <v>1.261172930520728</v>
      </c>
      <c r="K4778" s="1">
        <v>36.805715903295592</v>
      </c>
      <c r="L4778" s="1">
        <v>45.171965147878041</v>
      </c>
      <c r="M4778" s="1">
        <v>4.8092609474708059E-2</v>
      </c>
      <c r="N4778" s="1">
        <v>3.792586454069709</v>
      </c>
      <c r="O4778" s="1"/>
      <c r="P4778" s="1">
        <v>7.1142855032083752</v>
      </c>
      <c r="Q4778" s="1">
        <v>15.868195441530791</v>
      </c>
      <c r="R4778" s="1">
        <v>1.004928509793295</v>
      </c>
      <c r="S4778" s="1">
        <v>0.37229378322793061</v>
      </c>
      <c r="T4778" s="1">
        <v>5.6658735971648291</v>
      </c>
    </row>
    <row r="4779" spans="1:20" x14ac:dyDescent="0.3">
      <c r="A4779" s="25">
        <v>43579</v>
      </c>
      <c r="B4779" s="1">
        <v>5.7525346332618987</v>
      </c>
      <c r="C4779" s="1">
        <v>0.6544819730635425</v>
      </c>
      <c r="D4779" s="1">
        <v>1.084398860491437</v>
      </c>
      <c r="E4779" s="1">
        <v>2.9777412901262141</v>
      </c>
      <c r="F4779" s="1">
        <v>28.215986151782541</v>
      </c>
      <c r="G4779" s="1">
        <v>23.032230239260819</v>
      </c>
      <c r="H4779" s="1">
        <v>1.373509280189855</v>
      </c>
      <c r="I4779" s="1">
        <v>13.248733979229771</v>
      </c>
      <c r="J4779" s="1">
        <v>1.249487035064013</v>
      </c>
      <c r="K4779" s="1">
        <v>37.069122306905221</v>
      </c>
      <c r="L4779" s="1">
        <v>44.895405286135983</v>
      </c>
      <c r="M4779" s="1">
        <v>4.7519815999965548E-2</v>
      </c>
      <c r="N4779" s="1">
        <v>3.7401379478223311</v>
      </c>
      <c r="O4779" s="1"/>
      <c r="P4779" s="1">
        <v>7.0568792451708457</v>
      </c>
      <c r="Q4779" s="1">
        <v>16.109996514907579</v>
      </c>
      <c r="R4779" s="1">
        <v>1.000195275209534</v>
      </c>
      <c r="S4779" s="1">
        <v>0.37229378322793061</v>
      </c>
      <c r="T4779" s="1">
        <v>5.6140242173656549</v>
      </c>
    </row>
    <row r="4780" spans="1:20" x14ac:dyDescent="0.3">
      <c r="A4780" s="25">
        <v>43580</v>
      </c>
      <c r="B4780" s="1">
        <v>5.8437237802075988</v>
      </c>
      <c r="C4780" s="1">
        <v>0.66909263438819799</v>
      </c>
      <c r="D4780" s="1">
        <v>1.0877318709133019</v>
      </c>
      <c r="E4780" s="1">
        <v>3.0847088298749541</v>
      </c>
      <c r="F4780" s="1">
        <v>28.197896113627291</v>
      </c>
      <c r="G4780" s="1">
        <v>24.032029102511238</v>
      </c>
      <c r="H4780" s="1">
        <v>1.3917364819600451</v>
      </c>
      <c r="I4780" s="1">
        <v>13.824278106144289</v>
      </c>
      <c r="J4780" s="1">
        <v>1.2592976455244129</v>
      </c>
      <c r="K4780" s="1">
        <v>38.025981331484729</v>
      </c>
      <c r="L4780" s="1">
        <v>45.484327171957368</v>
      </c>
      <c r="M4780" s="1">
        <v>4.7553598258371098E-2</v>
      </c>
      <c r="N4780" s="1">
        <v>3.753683256431279</v>
      </c>
      <c r="O4780" s="1"/>
      <c r="P4780" s="1">
        <v>7.0786866057417317</v>
      </c>
      <c r="Q4780" s="1">
        <v>16.737168049037582</v>
      </c>
      <c r="R4780" s="1">
        <v>1.034354615709143</v>
      </c>
      <c r="S4780" s="1">
        <v>0.37229378322793061</v>
      </c>
      <c r="T4780" s="1">
        <v>5.7030141760189341</v>
      </c>
    </row>
    <row r="4781" spans="1:20" x14ac:dyDescent="0.3">
      <c r="A4781" s="25">
        <v>43581</v>
      </c>
      <c r="B4781" s="1">
        <v>5.8594874696196682</v>
      </c>
      <c r="C4781" s="1">
        <v>0.67175745748321258</v>
      </c>
      <c r="D4781" s="1">
        <v>1.092270265667626</v>
      </c>
      <c r="E4781" s="1">
        <v>3.103772501302744</v>
      </c>
      <c r="F4781" s="1">
        <v>28.227357376742749</v>
      </c>
      <c r="G4781" s="1">
        <v>23.65803762863327</v>
      </c>
      <c r="H4781" s="1">
        <v>1.3888095846369031</v>
      </c>
      <c r="I4781" s="1">
        <v>13.66678335418378</v>
      </c>
      <c r="J4781" s="1">
        <v>1.293240064183476</v>
      </c>
      <c r="K4781" s="1">
        <v>37.571487002589294</v>
      </c>
      <c r="L4781" s="1">
        <v>45.514060575913042</v>
      </c>
      <c r="M4781" s="1">
        <v>4.7585139211548312E-2</v>
      </c>
      <c r="N4781" s="1">
        <v>3.691771796657644</v>
      </c>
      <c r="O4781" s="1"/>
      <c r="P4781" s="1">
        <v>7.0953864644318907</v>
      </c>
      <c r="Q4781" s="1">
        <v>17.526799679489979</v>
      </c>
      <c r="R4781" s="1">
        <v>1.0316279323815289</v>
      </c>
      <c r="S4781" s="1">
        <v>0.37229378322793061</v>
      </c>
      <c r="T4781" s="1">
        <v>5.6843496751329319</v>
      </c>
    </row>
    <row r="4782" spans="1:20" x14ac:dyDescent="0.3">
      <c r="A4782" s="25">
        <v>43584</v>
      </c>
      <c r="B4782" s="1">
        <v>5.8543046228646158</v>
      </c>
      <c r="C4782" s="1">
        <v>0.68106642825484742</v>
      </c>
      <c r="D4782" s="1">
        <v>1.0851681262036461</v>
      </c>
      <c r="E4782" s="1">
        <v>3.1320115130505601</v>
      </c>
      <c r="F4782" s="1">
        <v>28.11456287740053</v>
      </c>
      <c r="G4782" s="1">
        <v>23.70789229983346</v>
      </c>
      <c r="H4782" s="1">
        <v>1.3798466034790859</v>
      </c>
      <c r="I4782" s="1">
        <v>13.56124420132055</v>
      </c>
      <c r="J4782" s="1">
        <v>1.283582392304671</v>
      </c>
      <c r="K4782" s="1">
        <v>37.585405325843467</v>
      </c>
      <c r="L4782" s="1">
        <v>45.169974090142773</v>
      </c>
      <c r="M4782" s="1">
        <v>4.762515201417674E-2</v>
      </c>
      <c r="N4782" s="1">
        <v>3.7131224059371388</v>
      </c>
      <c r="O4782" s="1"/>
      <c r="P4782" s="1">
        <v>7.0965755875469387</v>
      </c>
      <c r="Q4782" s="1">
        <v>17.972620408587382</v>
      </c>
      <c r="R4782" s="1">
        <v>1.0650183221155121</v>
      </c>
      <c r="S4782" s="1">
        <v>0.37229378322793061</v>
      </c>
      <c r="T4782" s="1">
        <v>5.6814973419964874</v>
      </c>
    </row>
    <row r="4783" spans="1:20" x14ac:dyDescent="0.3">
      <c r="A4783" s="25">
        <v>43585</v>
      </c>
      <c r="B4783" s="1">
        <v>5.9136175062561627</v>
      </c>
      <c r="C4783" s="1">
        <v>0.68826433067298076</v>
      </c>
      <c r="D4783" s="1">
        <v>1.0828203231251321</v>
      </c>
      <c r="E4783" s="1">
        <v>3.170077548798286</v>
      </c>
      <c r="F4783" s="1">
        <v>28.015202726766709</v>
      </c>
      <c r="G4783" s="1">
        <v>24.000234782184311</v>
      </c>
      <c r="H4783" s="1">
        <v>1.375019058761298</v>
      </c>
      <c r="I4783" s="1">
        <v>13.11123834542156</v>
      </c>
      <c r="J4783" s="1">
        <v>1.298746418059247</v>
      </c>
      <c r="K4783" s="1">
        <v>37.614657479493509</v>
      </c>
      <c r="L4783" s="1">
        <v>45.384064469961032</v>
      </c>
      <c r="M4783" s="1">
        <v>4.7378078574486553E-2</v>
      </c>
      <c r="N4783" s="1">
        <v>3.6895510644237151</v>
      </c>
      <c r="O4783" s="1"/>
      <c r="P4783" s="1">
        <v>7.0770644907140836</v>
      </c>
      <c r="Q4783" s="1">
        <v>18.200710159312521</v>
      </c>
      <c r="R4783" s="1">
        <v>1.058329596638685</v>
      </c>
      <c r="S4783" s="1">
        <v>0.37229378322793061</v>
      </c>
      <c r="T4783" s="1">
        <v>5.6912776137035159</v>
      </c>
    </row>
    <row r="4784" spans="1:20" x14ac:dyDescent="0.3">
      <c r="A4784" s="25">
        <v>43587</v>
      </c>
      <c r="B4784" s="1">
        <v>5.8732665995052722</v>
      </c>
      <c r="C4784" s="1">
        <v>0.66791770908581993</v>
      </c>
      <c r="D4784" s="1">
        <v>1.065209388514849</v>
      </c>
      <c r="E4784" s="1">
        <v>3.1260715172543971</v>
      </c>
      <c r="F4784" s="1">
        <v>27.361592003442581</v>
      </c>
      <c r="G4784" s="1">
        <v>23.492370625538658</v>
      </c>
      <c r="H4784" s="1">
        <v>1.3546211893240689</v>
      </c>
      <c r="I4784" s="1">
        <v>13.41117671614505</v>
      </c>
      <c r="J4784" s="1">
        <v>1.284548349715797</v>
      </c>
      <c r="K4784" s="1">
        <v>37.352507327233667</v>
      </c>
      <c r="L4784" s="1">
        <v>45.547591602793851</v>
      </c>
      <c r="M4784" s="1">
        <v>4.7016074809818842E-2</v>
      </c>
      <c r="N4784" s="1">
        <v>3.6481047104049491</v>
      </c>
      <c r="O4784" s="1"/>
      <c r="P4784" s="1">
        <v>7.1254644649002943</v>
      </c>
      <c r="Q4784" s="1">
        <v>17.945125718590671</v>
      </c>
      <c r="R4784" s="1">
        <v>1.047785738253405</v>
      </c>
      <c r="S4784" s="1">
        <v>0.37229378322793061</v>
      </c>
      <c r="T4784" s="1">
        <v>5.6425056113408454</v>
      </c>
    </row>
    <row r="4785" spans="1:20" x14ac:dyDescent="0.3">
      <c r="A4785" s="25">
        <v>43588</v>
      </c>
      <c r="B4785" s="1">
        <v>5.8131839682955428</v>
      </c>
      <c r="C4785" s="1">
        <v>0.66693719592174039</v>
      </c>
      <c r="D4785" s="1">
        <v>1.105172837500161</v>
      </c>
      <c r="E4785" s="1">
        <v>3.139211533012205</v>
      </c>
      <c r="F4785" s="1">
        <v>28.230023140643191</v>
      </c>
      <c r="G4785" s="1">
        <v>23.733124457195039</v>
      </c>
      <c r="H4785" s="1">
        <v>1.333598159913749</v>
      </c>
      <c r="I4785" s="1">
        <v>13.405881636316479</v>
      </c>
      <c r="J4785" s="1">
        <v>1.293873664296743</v>
      </c>
      <c r="K4785" s="1">
        <v>37.14553130675872</v>
      </c>
      <c r="L4785" s="1">
        <v>45.633747301594788</v>
      </c>
      <c r="M4785" s="1">
        <v>4.6859144010924607E-2</v>
      </c>
      <c r="N4785" s="1">
        <v>3.647639154096098</v>
      </c>
      <c r="O4785" s="1"/>
      <c r="P4785" s="1">
        <v>7.0662261198482126</v>
      </c>
      <c r="Q4785" s="1">
        <v>18.08453541350843</v>
      </c>
      <c r="R4785" s="1">
        <v>1.0573058415753529</v>
      </c>
      <c r="S4785" s="1">
        <v>0.37229378322793061</v>
      </c>
      <c r="T4785" s="1">
        <v>5.6708735971648272</v>
      </c>
    </row>
    <row r="4786" spans="1:20" x14ac:dyDescent="0.3">
      <c r="A4786" s="25">
        <v>43591</v>
      </c>
      <c r="B4786" s="1">
        <v>5.8121458566867981</v>
      </c>
      <c r="C4786" s="1">
        <v>0.66799935399007238</v>
      </c>
      <c r="D4786" s="1">
        <v>1.093093170304468</v>
      </c>
      <c r="E4786" s="1">
        <v>3.1364970168975299</v>
      </c>
      <c r="F4786" s="1">
        <v>27.835747147828659</v>
      </c>
      <c r="G4786" s="1">
        <v>23.81921437309931</v>
      </c>
      <c r="H4786" s="1">
        <v>1.31925915141121</v>
      </c>
      <c r="I4786" s="1">
        <v>13.174453910131479</v>
      </c>
      <c r="J4786" s="1">
        <v>1.2938912672374561</v>
      </c>
      <c r="K4786" s="1">
        <v>36.729349588168411</v>
      </c>
      <c r="L4786" s="1">
        <v>44.587777460741563</v>
      </c>
      <c r="M4786" s="1">
        <v>4.6464379600520453E-2</v>
      </c>
      <c r="N4786" s="1">
        <v>3.6382648269427449</v>
      </c>
      <c r="O4786" s="1"/>
      <c r="P4786" s="1">
        <v>6.973593455237852</v>
      </c>
      <c r="Q4786" s="1">
        <v>17.983850634015901</v>
      </c>
      <c r="R4786" s="1">
        <v>1.056434806786205</v>
      </c>
      <c r="S4786" s="1">
        <v>0.37229378322793061</v>
      </c>
      <c r="T4786" s="1">
        <v>5.6118523331364747</v>
      </c>
    </row>
    <row r="4787" spans="1:20" x14ac:dyDescent="0.3">
      <c r="A4787" s="25">
        <v>43592</v>
      </c>
      <c r="B4787" s="1">
        <v>5.7946953954082581</v>
      </c>
      <c r="C4787" s="1">
        <v>0.67868573565418</v>
      </c>
      <c r="D4787" s="1">
        <v>1.072916846109214</v>
      </c>
      <c r="E4787" s="1">
        <v>3.1111174686900989</v>
      </c>
      <c r="F4787" s="1">
        <v>27.849313965921048</v>
      </c>
      <c r="G4787" s="1">
        <v>23.354998025922551</v>
      </c>
      <c r="H4787" s="1">
        <v>1.3203942262506969</v>
      </c>
      <c r="I4787" s="1">
        <v>13.064724050244431</v>
      </c>
      <c r="J4787" s="1">
        <v>1.2902829453277771</v>
      </c>
      <c r="K4787" s="1">
        <v>36.579814668002179</v>
      </c>
      <c r="L4787" s="1">
        <v>44.260279476794182</v>
      </c>
      <c r="M4787" s="1">
        <v>4.6474712358324809E-2</v>
      </c>
      <c r="N4787" s="1">
        <v>3.599601315535915</v>
      </c>
      <c r="O4787" s="1"/>
      <c r="P4787" s="1">
        <v>6.9142072018193996</v>
      </c>
      <c r="Q4787" s="1">
        <v>18.626684226867891</v>
      </c>
      <c r="R4787" s="1">
        <v>1.063949462536532</v>
      </c>
      <c r="S4787" s="1">
        <v>0.37229378322793061</v>
      </c>
      <c r="T4787" s="1">
        <v>5.5752350856468107</v>
      </c>
    </row>
    <row r="4788" spans="1:20" x14ac:dyDescent="0.3">
      <c r="A4788" s="25">
        <v>43593</v>
      </c>
      <c r="B4788" s="1">
        <v>5.8159174642505453</v>
      </c>
      <c r="C4788" s="1">
        <v>0.68425734807359984</v>
      </c>
      <c r="D4788" s="1">
        <v>1.0900436644820759</v>
      </c>
      <c r="E4788" s="1">
        <v>3.1216555040987268</v>
      </c>
      <c r="F4788" s="1">
        <v>27.587680011114269</v>
      </c>
      <c r="G4788" s="1">
        <v>23.56968349921102</v>
      </c>
      <c r="H4788" s="1">
        <v>1.3459034834662029</v>
      </c>
      <c r="I4788" s="1">
        <v>13.12398437771442</v>
      </c>
      <c r="J4788" s="1">
        <v>1.3269828378069859</v>
      </c>
      <c r="K4788" s="1">
        <v>37.060758815900549</v>
      </c>
      <c r="L4788" s="1">
        <v>45.035344360998032</v>
      </c>
      <c r="M4788" s="1">
        <v>4.5773826331307832E-2</v>
      </c>
      <c r="N4788" s="1">
        <v>3.7123664210048699</v>
      </c>
      <c r="O4788" s="1"/>
      <c r="P4788" s="1">
        <v>6.9981409871076554</v>
      </c>
      <c r="Q4788" s="1">
        <v>18.665409142057332</v>
      </c>
      <c r="R4788" s="1">
        <v>1.0863419206688101</v>
      </c>
      <c r="S4788" s="1">
        <v>0.37229378322793061</v>
      </c>
      <c r="T4788" s="1">
        <v>5.6465806261075322</v>
      </c>
    </row>
    <row r="4789" spans="1:20" x14ac:dyDescent="0.3">
      <c r="A4789" s="25">
        <v>43594</v>
      </c>
      <c r="B4789" s="1">
        <v>5.8158688441203452</v>
      </c>
      <c r="C4789" s="1">
        <v>0.70225090921247257</v>
      </c>
      <c r="D4789" s="1">
        <v>1.0891874143546461</v>
      </c>
      <c r="E4789" s="1">
        <v>3.0660092803915719</v>
      </c>
      <c r="F4789" s="1">
        <v>27.327107783252561</v>
      </c>
      <c r="G4789" s="1">
        <v>23.45675482907442</v>
      </c>
      <c r="H4789" s="1">
        <v>1.375786905920616</v>
      </c>
      <c r="I4789" s="1">
        <v>13.93929475507896</v>
      </c>
      <c r="J4789" s="1">
        <v>1.3234688821416341</v>
      </c>
      <c r="K4789" s="1">
        <v>36.798660844878697</v>
      </c>
      <c r="L4789" s="1">
        <v>44.523967826559833</v>
      </c>
      <c r="M4789" s="1">
        <v>4.5594723379807342E-2</v>
      </c>
      <c r="N4789" s="1">
        <v>3.632188030551323</v>
      </c>
      <c r="O4789" s="1"/>
      <c r="P4789" s="1">
        <v>6.9927557900430637</v>
      </c>
      <c r="Q4789" s="1">
        <v>18.510509481063799</v>
      </c>
      <c r="R4789" s="1">
        <v>1.0743752276278049</v>
      </c>
      <c r="S4789" s="1">
        <v>0.37229378322793061</v>
      </c>
      <c r="T4789" s="1">
        <v>5.5999911399882176</v>
      </c>
    </row>
    <row r="4790" spans="1:20" x14ac:dyDescent="0.3">
      <c r="A4790" s="25">
        <v>43595</v>
      </c>
      <c r="B4790" s="1">
        <v>5.7680620238176381</v>
      </c>
      <c r="C4790" s="1">
        <v>0.6999682246612734</v>
      </c>
      <c r="D4790" s="1">
        <v>1.081854704573866</v>
      </c>
      <c r="E4790" s="1">
        <v>3.0362151431310451</v>
      </c>
      <c r="F4790" s="1">
        <v>27.757369309402609</v>
      </c>
      <c r="G4790" s="1">
        <v>22.982862447521981</v>
      </c>
      <c r="H4790" s="1">
        <v>1.4306502444561819</v>
      </c>
      <c r="I4790" s="1">
        <v>12.99060359514392</v>
      </c>
      <c r="J4790" s="1">
        <v>1.3340512720994959</v>
      </c>
      <c r="K4790" s="1">
        <v>36.558640138864178</v>
      </c>
      <c r="L4790" s="1">
        <v>44.137738090685467</v>
      </c>
      <c r="M4790" s="1">
        <v>4.5444343056878903E-2</v>
      </c>
      <c r="N4790" s="1">
        <v>3.6172430219667442</v>
      </c>
      <c r="O4790" s="1"/>
      <c r="P4790" s="1">
        <v>6.9851438136198816</v>
      </c>
      <c r="Q4790" s="1">
        <v>17.736011176331932</v>
      </c>
      <c r="R4790" s="1">
        <v>1.0857932456494961</v>
      </c>
      <c r="S4790" s="1">
        <v>0.37229378322793061</v>
      </c>
      <c r="T4790" s="1">
        <v>5.5674873006497636</v>
      </c>
    </row>
    <row r="4791" spans="1:20" x14ac:dyDescent="0.3">
      <c r="A4791" s="25">
        <v>43598</v>
      </c>
      <c r="B4791" s="1">
        <v>5.6162515860058813</v>
      </c>
      <c r="C4791" s="1">
        <v>0.68632278944164415</v>
      </c>
      <c r="D4791" s="1">
        <v>1.0511425182947509</v>
      </c>
      <c r="E4791" s="1">
        <v>2.9514028992143242</v>
      </c>
      <c r="F4791" s="1">
        <v>26.651744641824919</v>
      </c>
      <c r="G4791" s="1">
        <v>22.698497476792149</v>
      </c>
      <c r="H4791" s="1">
        <v>1.4180206444537951</v>
      </c>
      <c r="I4791" s="1">
        <v>12.336013622872979</v>
      </c>
      <c r="J4791" s="1">
        <v>1.2930539674477119</v>
      </c>
      <c r="K4791" s="1">
        <v>35.743765083083133</v>
      </c>
      <c r="L4791" s="1">
        <v>43.103855117574611</v>
      </c>
      <c r="M4791" s="1">
        <v>4.4691624878597978E-2</v>
      </c>
      <c r="N4791" s="1">
        <v>3.508750593692866</v>
      </c>
      <c r="O4791" s="1"/>
      <c r="P4791" s="1">
        <v>6.835037790453284</v>
      </c>
      <c r="Q4791" s="1">
        <v>16.496813889091051</v>
      </c>
      <c r="R4791" s="1">
        <v>1.0647119906051441</v>
      </c>
      <c r="S4791" s="1">
        <v>0.37229378322793061</v>
      </c>
      <c r="T4791" s="1">
        <v>5.4179881866509447</v>
      </c>
    </row>
    <row r="4792" spans="1:20" x14ac:dyDescent="0.3">
      <c r="A4792" s="25">
        <v>43599</v>
      </c>
      <c r="B4792" s="1">
        <v>5.7130416073943753</v>
      </c>
      <c r="C4792" s="1">
        <v>0.68900755119947443</v>
      </c>
      <c r="D4792" s="1">
        <v>1.0522938729837279</v>
      </c>
      <c r="E4792" s="1">
        <v>2.959386469272467</v>
      </c>
      <c r="F4792" s="1">
        <v>26.804954749142141</v>
      </c>
      <c r="G4792" s="1">
        <v>23.2875886131133</v>
      </c>
      <c r="H4792" s="1">
        <v>1.4116746533516811</v>
      </c>
      <c r="I4792" s="1">
        <v>12.142803173832529</v>
      </c>
      <c r="J4792" s="1">
        <v>1.29570114538641</v>
      </c>
      <c r="K4792" s="1">
        <v>36.003661672529262</v>
      </c>
      <c r="L4792" s="1">
        <v>42.932419601781923</v>
      </c>
      <c r="M4792" s="1">
        <v>4.4619479245518401E-2</v>
      </c>
      <c r="N4792" s="1">
        <v>3.5213354229557279</v>
      </c>
      <c r="O4792" s="1"/>
      <c r="P4792" s="1">
        <v>6.8405847061808709</v>
      </c>
      <c r="Q4792" s="1">
        <v>16.733035871982391</v>
      </c>
      <c r="R4792" s="1">
        <v>1.068561774709504</v>
      </c>
      <c r="S4792" s="1">
        <v>0.37229378322793061</v>
      </c>
      <c r="T4792" s="1">
        <v>5.4396007088009748</v>
      </c>
    </row>
    <row r="4793" spans="1:20" x14ac:dyDescent="0.3">
      <c r="A4793" s="25">
        <v>43600</v>
      </c>
      <c r="B4793" s="1">
        <v>5.7078924884434921</v>
      </c>
      <c r="C4793" s="1">
        <v>0.67303353406594346</v>
      </c>
      <c r="D4793" s="1">
        <v>1.038520228874745</v>
      </c>
      <c r="E4793" s="1">
        <v>2.9467168968824828</v>
      </c>
      <c r="F4793" s="1">
        <v>26.941552413744951</v>
      </c>
      <c r="G4793" s="1">
        <v>23.223116789323711</v>
      </c>
      <c r="H4793" s="1">
        <v>1.3508197077548789</v>
      </c>
      <c r="I4793" s="1">
        <v>11.955191203810219</v>
      </c>
      <c r="J4793" s="1">
        <v>1.283291519927326</v>
      </c>
      <c r="K4793" s="1">
        <v>35.843053301732063</v>
      </c>
      <c r="L4793" s="1">
        <v>42.668858573869457</v>
      </c>
      <c r="M4793" s="1">
        <v>4.4568820895224147E-2</v>
      </c>
      <c r="N4793" s="1">
        <v>3.5025247379755129</v>
      </c>
      <c r="O4793" s="1"/>
      <c r="P4793" s="1">
        <v>6.6929148859456289</v>
      </c>
      <c r="Q4793" s="1">
        <v>16.34965921113541</v>
      </c>
      <c r="R4793" s="1">
        <v>1.069586932725956</v>
      </c>
      <c r="S4793" s="1">
        <v>0.37229378322793061</v>
      </c>
      <c r="T4793" s="1">
        <v>5.4118984051979027</v>
      </c>
    </row>
    <row r="4794" spans="1:20" x14ac:dyDescent="0.3">
      <c r="A4794" s="25">
        <v>43601</v>
      </c>
      <c r="B4794" s="1">
        <v>5.6001440501781001</v>
      </c>
      <c r="C4794" s="1">
        <v>0.65368141448518313</v>
      </c>
      <c r="D4794" s="1">
        <v>1.019593296345622</v>
      </c>
      <c r="E4794" s="1">
        <v>2.87134305264231</v>
      </c>
      <c r="F4794" s="1">
        <v>26.217428115323731</v>
      </c>
      <c r="G4794" s="1">
        <v>23.536416438401371</v>
      </c>
      <c r="H4794" s="1">
        <v>1.3031552789583349</v>
      </c>
      <c r="I4794" s="1">
        <v>11.677353843644161</v>
      </c>
      <c r="J4794" s="1">
        <v>1.260372648833878</v>
      </c>
      <c r="K4794" s="1">
        <v>35.337566720486578</v>
      </c>
      <c r="L4794" s="1">
        <v>41.968107701045348</v>
      </c>
      <c r="M4794" s="1">
        <v>4.4155976591799963E-2</v>
      </c>
      <c r="N4794" s="1">
        <v>3.418426033336734</v>
      </c>
      <c r="O4794" s="1"/>
      <c r="P4794" s="1">
        <v>6.559083083841994</v>
      </c>
      <c r="Q4794" s="1">
        <v>15.431878720202629</v>
      </c>
      <c r="R4794" s="1">
        <v>1.05879772268807</v>
      </c>
      <c r="S4794" s="1">
        <v>0.37229378322793061</v>
      </c>
      <c r="T4794" s="1">
        <v>5.317452451269963</v>
      </c>
    </row>
    <row r="4795" spans="1:20" x14ac:dyDescent="0.3">
      <c r="A4795" s="25">
        <v>43602</v>
      </c>
      <c r="B4795" s="1">
        <v>5.5124894636299917</v>
      </c>
      <c r="C4795" s="1">
        <v>0.64372169784333966</v>
      </c>
      <c r="D4795" s="1">
        <v>1.0013448711281281</v>
      </c>
      <c r="E4795" s="1">
        <v>2.8598183418291581</v>
      </c>
      <c r="F4795" s="1">
        <v>26.883449638905169</v>
      </c>
      <c r="G4795" s="1">
        <v>23.596515342022769</v>
      </c>
      <c r="H4795" s="1">
        <v>1.2750984706592621</v>
      </c>
      <c r="I4795" s="1">
        <v>12.26831977275998</v>
      </c>
      <c r="J4795" s="1">
        <v>1.2473171585707179</v>
      </c>
      <c r="K4795" s="1">
        <v>35.162033105018693</v>
      </c>
      <c r="L4795" s="1">
        <v>42.005634716498193</v>
      </c>
      <c r="M4795" s="1">
        <v>4.4468955867153673E-2</v>
      </c>
      <c r="N4795" s="1">
        <v>3.3481274255215192</v>
      </c>
      <c r="O4795" s="1"/>
      <c r="P4795" s="1">
        <v>6.7183229530934554</v>
      </c>
      <c r="Q4795" s="1">
        <v>15.54418097425199</v>
      </c>
      <c r="R4795" s="1">
        <v>1.052666053674453</v>
      </c>
      <c r="S4795" s="1">
        <v>0.37229378322793061</v>
      </c>
      <c r="T4795" s="1">
        <v>5.3155776727702584</v>
      </c>
    </row>
    <row r="4796" spans="1:20" x14ac:dyDescent="0.3">
      <c r="A4796" s="25">
        <v>43605</v>
      </c>
      <c r="B4796" s="1">
        <v>5.7418962962845077</v>
      </c>
      <c r="C4796" s="1">
        <v>0.68353612631215821</v>
      </c>
      <c r="D4796" s="1">
        <v>1.0468190155983941</v>
      </c>
      <c r="E4796" s="1">
        <v>2.952698173625532</v>
      </c>
      <c r="F4796" s="1">
        <v>26.479870774421901</v>
      </c>
      <c r="G4796" s="1">
        <v>23.76729248771997</v>
      </c>
      <c r="H4796" s="1">
        <v>1.320934204121583</v>
      </c>
      <c r="I4796" s="1">
        <v>12.12743280467571</v>
      </c>
      <c r="J4796" s="1">
        <v>1.284468151460411</v>
      </c>
      <c r="K4796" s="1">
        <v>36.251240139142517</v>
      </c>
      <c r="L4796" s="1">
        <v>43.229557798384818</v>
      </c>
      <c r="M4796" s="1">
        <v>4.5144146244475443E-2</v>
      </c>
      <c r="N4796" s="1">
        <v>3.4534322647087481</v>
      </c>
      <c r="O4796" s="1"/>
      <c r="P4796" s="1">
        <v>6.8679175114589448</v>
      </c>
      <c r="Q4796" s="1">
        <v>15.912067669023211</v>
      </c>
      <c r="R4796" s="1">
        <v>1.070804361114285</v>
      </c>
      <c r="S4796" s="1">
        <v>0.37229378322793061</v>
      </c>
      <c r="T4796" s="1">
        <v>5.430962197282958</v>
      </c>
    </row>
    <row r="4797" spans="1:20" x14ac:dyDescent="0.3">
      <c r="A4797" s="25">
        <v>43606</v>
      </c>
      <c r="B4797" s="1">
        <v>5.921549658308237</v>
      </c>
      <c r="C4797" s="1">
        <v>0.69969408166599789</v>
      </c>
      <c r="D4797" s="1">
        <v>1.072506231458024</v>
      </c>
      <c r="E4797" s="1">
        <v>3.0357467074157101</v>
      </c>
      <c r="F4797" s="1">
        <v>27.020625985611929</v>
      </c>
      <c r="G4797" s="1">
        <v>23.533654675720861</v>
      </c>
      <c r="H4797" s="1">
        <v>1.369216462738353</v>
      </c>
      <c r="I4797" s="1">
        <v>12.174222738003211</v>
      </c>
      <c r="J4797" s="1">
        <v>1.3188360341126319</v>
      </c>
      <c r="K4797" s="1">
        <v>37.383530070703571</v>
      </c>
      <c r="L4797" s="1">
        <v>45.06586532164966</v>
      </c>
      <c r="M4797" s="1">
        <v>4.5534726784133721E-2</v>
      </c>
      <c r="N4797" s="1">
        <v>3.5775512061972932</v>
      </c>
      <c r="O4797" s="1"/>
      <c r="P4797" s="1">
        <v>6.9753851983986488</v>
      </c>
      <c r="Q4797" s="1">
        <v>15.83849033016328</v>
      </c>
      <c r="R4797" s="1">
        <v>1.1031074343586511</v>
      </c>
      <c r="S4797" s="1">
        <v>0.37229378322793061</v>
      </c>
      <c r="T4797" s="1">
        <v>5.5808995865328122</v>
      </c>
    </row>
    <row r="4798" spans="1:20" x14ac:dyDescent="0.3">
      <c r="A4798" s="25">
        <v>43607</v>
      </c>
      <c r="B4798" s="1">
        <v>5.8975471945109437</v>
      </c>
      <c r="C4798" s="1">
        <v>0.70095505947846215</v>
      </c>
      <c r="D4798" s="1">
        <v>1.060912105749158</v>
      </c>
      <c r="E4798" s="1">
        <v>3.041928910222762</v>
      </c>
      <c r="F4798" s="1">
        <v>27.08269399812135</v>
      </c>
      <c r="G4798" s="1">
        <v>23.745478231936179</v>
      </c>
      <c r="H4798" s="1">
        <v>1.3826801229842429</v>
      </c>
      <c r="I4798" s="1">
        <v>12.27489419890844</v>
      </c>
      <c r="J4798" s="1">
        <v>1.3176185254879911</v>
      </c>
      <c r="K4798" s="1">
        <v>37.182375398512391</v>
      </c>
      <c r="L4798" s="1">
        <v>44.741359123519352</v>
      </c>
      <c r="M4798" s="1">
        <v>4.5740471783279169E-2</v>
      </c>
      <c r="N4798" s="1">
        <v>3.5700355429050079</v>
      </c>
      <c r="O4798" s="1"/>
      <c r="P4798" s="1">
        <v>6.9938588160820228</v>
      </c>
      <c r="Q4798" s="1">
        <v>16.45808897366582</v>
      </c>
      <c r="R4798" s="1">
        <v>1.0982524568933201</v>
      </c>
      <c r="S4798" s="1">
        <v>0.37229378322793061</v>
      </c>
      <c r="T4798" s="1">
        <v>5.5735770821028066</v>
      </c>
    </row>
    <row r="4799" spans="1:20" x14ac:dyDescent="0.3">
      <c r="A4799" s="25">
        <v>43608</v>
      </c>
      <c r="B4799" s="1">
        <v>5.8578291776372922</v>
      </c>
      <c r="C4799" s="1">
        <v>0.69506778651388412</v>
      </c>
      <c r="D4799" s="1">
        <v>1.063008909656622</v>
      </c>
      <c r="E4799" s="1">
        <v>2.985954481218263</v>
      </c>
      <c r="F4799" s="1">
        <v>27.144254415108421</v>
      </c>
      <c r="G4799" s="1">
        <v>23.680969462108369</v>
      </c>
      <c r="H4799" s="1">
        <v>1.3835673838032061</v>
      </c>
      <c r="I4799" s="1">
        <v>12.062289970932619</v>
      </c>
      <c r="J4799" s="1">
        <v>1.323915979773798</v>
      </c>
      <c r="K4799" s="1">
        <v>37.408628818338521</v>
      </c>
      <c r="L4799" s="1">
        <v>44.591360979981609</v>
      </c>
      <c r="M4799" s="1">
        <v>4.6026545596811012E-2</v>
      </c>
      <c r="N4799" s="1">
        <v>3.5112384585974961</v>
      </c>
      <c r="O4799" s="1"/>
      <c r="P4799" s="1">
        <v>6.8957008010848284</v>
      </c>
      <c r="Q4799" s="1">
        <v>15.99338999092102</v>
      </c>
      <c r="R4799" s="1">
        <v>1.108346185905565</v>
      </c>
      <c r="S4799" s="1">
        <v>0.37229378322793061</v>
      </c>
      <c r="T4799" s="1">
        <v>5.5469598346131423</v>
      </c>
    </row>
    <row r="4800" spans="1:20" x14ac:dyDescent="0.3">
      <c r="A4800" s="25">
        <v>43609</v>
      </c>
      <c r="B4800" s="1">
        <v>5.8160933143284748</v>
      </c>
      <c r="C4800" s="1">
        <v>0.69284385456436048</v>
      </c>
      <c r="D4800" s="1">
        <v>1.0560501444725849</v>
      </c>
      <c r="E4800" s="1">
        <v>2.9702737598281539</v>
      </c>
      <c r="F4800" s="1">
        <v>27.398706610360112</v>
      </c>
      <c r="G4800" s="1">
        <v>23.979873053285939</v>
      </c>
      <c r="H4800" s="1">
        <v>1.3765454005903719</v>
      </c>
      <c r="I4800" s="1">
        <v>11.262788117172979</v>
      </c>
      <c r="J4800" s="1">
        <v>1.3390173459041039</v>
      </c>
      <c r="K4800" s="1">
        <v>37.122701288589873</v>
      </c>
      <c r="L4800" s="1">
        <v>44.272553647929463</v>
      </c>
      <c r="M4800" s="1">
        <v>4.5838200181299013E-2</v>
      </c>
      <c r="N4800" s="1">
        <v>3.5117708545198481</v>
      </c>
      <c r="O4800" s="1"/>
      <c r="P4800" s="1">
        <v>6.7956557175548884</v>
      </c>
      <c r="Q4800" s="1">
        <v>15.63324827942348</v>
      </c>
      <c r="R4800" s="1">
        <v>1.0938997406909079</v>
      </c>
      <c r="S4800" s="1">
        <v>0.37229378322793061</v>
      </c>
      <c r="T4800" s="1">
        <v>5.5302894270525993</v>
      </c>
    </row>
    <row r="4801" spans="1:20" x14ac:dyDescent="0.3">
      <c r="A4801" s="25">
        <v>43612</v>
      </c>
      <c r="B4801" s="1">
        <v>5.8623781982197674</v>
      </c>
      <c r="C4801" s="1">
        <v>0.71630274746024003</v>
      </c>
      <c r="D4801" s="1">
        <v>1.0669537190463849</v>
      </c>
      <c r="E4801" s="1">
        <v>3.0094750304748121</v>
      </c>
      <c r="F4801" s="1">
        <v>28.356047813416449</v>
      </c>
      <c r="G4801" s="1">
        <v>23.869039005494919</v>
      </c>
      <c r="H4801" s="1">
        <v>1.441079678007438</v>
      </c>
      <c r="I4801" s="1">
        <v>11.35842291181841</v>
      </c>
      <c r="J4801" s="1">
        <v>1.3689860559409699</v>
      </c>
      <c r="K4801" s="1">
        <v>37.392739185051717</v>
      </c>
      <c r="L4801" s="1">
        <v>44.770904655164948</v>
      </c>
      <c r="M4801" s="1">
        <v>4.6216639341465603E-2</v>
      </c>
      <c r="N4801" s="1">
        <v>3.5434264583364161</v>
      </c>
      <c r="O4801" s="1"/>
      <c r="P4801" s="1">
        <v>6.8713687373332419</v>
      </c>
      <c r="Q4801" s="1">
        <v>16.26446439748285</v>
      </c>
      <c r="R4801" s="1">
        <v>1.105055740139639</v>
      </c>
      <c r="S4801" s="1">
        <v>0.37229378322793061</v>
      </c>
      <c r="T4801" s="1">
        <v>5.6033225044300359</v>
      </c>
    </row>
    <row r="4802" spans="1:20" x14ac:dyDescent="0.3">
      <c r="A4802" s="25">
        <v>43613</v>
      </c>
      <c r="B4802" s="1">
        <v>5.9360616459099882</v>
      </c>
      <c r="C4802" s="1">
        <v>0.72452582676825672</v>
      </c>
      <c r="D4802" s="1">
        <v>1.0861513277207271</v>
      </c>
      <c r="E4802" s="1">
        <v>3.1086595610209189</v>
      </c>
      <c r="F4802" s="1">
        <v>28.370184727998591</v>
      </c>
      <c r="G4802" s="1">
        <v>23.797088879124779</v>
      </c>
      <c r="H4802" s="1">
        <v>1.4361273323255299</v>
      </c>
      <c r="I4802" s="1">
        <v>11.377421864852179</v>
      </c>
      <c r="J4802" s="1">
        <v>1.3928570213192191</v>
      </c>
      <c r="K4802" s="1">
        <v>38.270327799359293</v>
      </c>
      <c r="L4802" s="1">
        <v>45.913866607925542</v>
      </c>
      <c r="M4802" s="1">
        <v>4.6690063560450877E-2</v>
      </c>
      <c r="N4802" s="1">
        <v>3.5996965156942831</v>
      </c>
      <c r="O4802" s="1"/>
      <c r="P4802" s="1">
        <v>7.0659255855246199</v>
      </c>
      <c r="Q4802" s="1">
        <v>16.500686380609999</v>
      </c>
      <c r="R4802" s="1">
        <v>1.1238812490209971</v>
      </c>
      <c r="S4802" s="1">
        <v>0.37229378322793061</v>
      </c>
      <c r="T4802" s="1">
        <v>5.6936066154755176</v>
      </c>
    </row>
    <row r="4803" spans="1:20" x14ac:dyDescent="0.3">
      <c r="A4803" s="25">
        <v>43614</v>
      </c>
      <c r="B4803" s="1">
        <v>5.9863753420249077</v>
      </c>
      <c r="C4803" s="1">
        <v>0.72685022356042228</v>
      </c>
      <c r="D4803" s="1">
        <v>1.101822225215817</v>
      </c>
      <c r="E4803" s="1">
        <v>3.1259171826081231</v>
      </c>
      <c r="F4803" s="1">
        <v>28.038169344349608</v>
      </c>
      <c r="G4803" s="1">
        <v>23.118930268524949</v>
      </c>
      <c r="H4803" s="1">
        <v>1.4348590229506351</v>
      </c>
      <c r="I4803" s="1">
        <v>11.088754001308869</v>
      </c>
      <c r="J4803" s="1">
        <v>1.40883413257951</v>
      </c>
      <c r="K4803" s="1">
        <v>38.630236557823643</v>
      </c>
      <c r="L4803" s="1">
        <v>46.621846529960067</v>
      </c>
      <c r="M4803" s="1">
        <v>4.6527643733006087E-2</v>
      </c>
      <c r="N4803" s="1">
        <v>3.5879425651516068</v>
      </c>
      <c r="O4803" s="1"/>
      <c r="P4803" s="1">
        <v>7.104854505356176</v>
      </c>
      <c r="Q4803" s="1">
        <v>17.20935232928403</v>
      </c>
      <c r="R4803" s="1">
        <v>1.1181088636016321</v>
      </c>
      <c r="S4803" s="1">
        <v>0.37229378322793061</v>
      </c>
      <c r="T4803" s="1">
        <v>5.703871825162464</v>
      </c>
    </row>
    <row r="4804" spans="1:20" x14ac:dyDescent="0.3">
      <c r="A4804" s="25">
        <v>43615</v>
      </c>
      <c r="B4804" s="1">
        <v>6.0772600786030191</v>
      </c>
      <c r="C4804" s="1">
        <v>0.72750245106700029</v>
      </c>
      <c r="D4804" s="1">
        <v>1.1264705612781949</v>
      </c>
      <c r="E4804" s="1">
        <v>3.1776556925819048</v>
      </c>
      <c r="F4804" s="1">
        <v>28.183010302213031</v>
      </c>
      <c r="G4804" s="1">
        <v>23.595674108933771</v>
      </c>
      <c r="H4804" s="1">
        <v>1.4413963702726149</v>
      </c>
      <c r="I4804" s="1">
        <v>11.06196527899016</v>
      </c>
      <c r="J4804" s="1">
        <v>1.4243828953239539</v>
      </c>
      <c r="K4804" s="1">
        <v>39.150104778004277</v>
      </c>
      <c r="L4804" s="1">
        <v>47.307449967549793</v>
      </c>
      <c r="M4804" s="1">
        <v>4.7065891739361439E-2</v>
      </c>
      <c r="N4804" s="1">
        <v>3.5584876873523181</v>
      </c>
      <c r="O4804" s="1"/>
      <c r="P4804" s="1">
        <v>7.0751553663985041</v>
      </c>
      <c r="Q4804" s="1">
        <v>17.124157515867271</v>
      </c>
      <c r="R4804" s="1">
        <v>1.1260262384137401</v>
      </c>
      <c r="S4804" s="1">
        <v>0.37229378322793061</v>
      </c>
      <c r="T4804" s="1">
        <v>5.7564890726521272</v>
      </c>
    </row>
    <row r="4805" spans="1:20" x14ac:dyDescent="0.3">
      <c r="A4805" s="25">
        <v>43616</v>
      </c>
      <c r="B4805" s="1">
        <v>6.2137877462342024</v>
      </c>
      <c r="C4805" s="1">
        <v>0.74205567225846958</v>
      </c>
      <c r="D4805" s="1">
        <v>1.131028630576715</v>
      </c>
      <c r="E4805" s="1">
        <v>3.172144443293563</v>
      </c>
      <c r="F4805" s="1">
        <v>27.662887822009932</v>
      </c>
      <c r="G4805" s="1">
        <v>23.39613943709028</v>
      </c>
      <c r="H4805" s="1">
        <v>1.4753312354304839</v>
      </c>
      <c r="I4805" s="1">
        <v>10.819616362332271</v>
      </c>
      <c r="J4805" s="1">
        <v>1.4261932751941231</v>
      </c>
      <c r="K4805" s="1">
        <v>39.099851028406931</v>
      </c>
      <c r="L4805" s="1">
        <v>47.205408491181863</v>
      </c>
      <c r="M4805" s="1">
        <v>4.7552540184908003E-2</v>
      </c>
      <c r="N4805" s="1">
        <v>3.5181351354119079</v>
      </c>
      <c r="O4805" s="1"/>
      <c r="P4805" s="1">
        <v>7.0362880044342626</v>
      </c>
      <c r="Q4805" s="1">
        <v>17.12028502434833</v>
      </c>
      <c r="R4805" s="1">
        <v>1.119524205885825</v>
      </c>
      <c r="S4805" s="1">
        <v>0.37229378322793061</v>
      </c>
      <c r="T4805" s="1">
        <v>5.7312652096869767</v>
      </c>
    </row>
    <row r="4806" spans="1:20" x14ac:dyDescent="0.3">
      <c r="A4806" s="25">
        <v>43619</v>
      </c>
      <c r="B4806" s="1">
        <v>6.24540755003071</v>
      </c>
      <c r="C4806" s="1">
        <v>0.72861932897311443</v>
      </c>
      <c r="D4806" s="1">
        <v>1.1247575581292779</v>
      </c>
      <c r="E4806" s="1">
        <v>3.1490992415927188</v>
      </c>
      <c r="F4806" s="1">
        <v>27.536094928050581</v>
      </c>
      <c r="G4806" s="1">
        <v>23.089045326784809</v>
      </c>
      <c r="H4806" s="1">
        <v>1.4700144976153331</v>
      </c>
      <c r="I4806" s="1">
        <v>10.565917967281599</v>
      </c>
      <c r="J4806" s="1">
        <v>1.4314374932716969</v>
      </c>
      <c r="K4806" s="1">
        <v>39.133361203506368</v>
      </c>
      <c r="L4806" s="1">
        <v>47.234488374686357</v>
      </c>
      <c r="M4806" s="1">
        <v>4.8335976726358351E-2</v>
      </c>
      <c r="N4806" s="1">
        <v>3.561855363432652</v>
      </c>
      <c r="O4806" s="1"/>
      <c r="P4806" s="1">
        <v>7.0455008787861173</v>
      </c>
      <c r="Q4806" s="1">
        <v>17.062197651328379</v>
      </c>
      <c r="R4806" s="1">
        <v>1.120871374930446</v>
      </c>
      <c r="S4806" s="1">
        <v>0.37229378322793061</v>
      </c>
      <c r="T4806" s="1">
        <v>5.7306839929120201</v>
      </c>
    </row>
    <row r="4807" spans="1:20" x14ac:dyDescent="0.3">
      <c r="A4807" s="25">
        <v>43620</v>
      </c>
      <c r="B4807" s="1">
        <v>6.2785745639644741</v>
      </c>
      <c r="C4807" s="1">
        <v>0.74092515968095241</v>
      </c>
      <c r="D4807" s="1">
        <v>1.147191967557696</v>
      </c>
      <c r="E4807" s="1">
        <v>3.1418353053748418</v>
      </c>
      <c r="F4807" s="1">
        <v>27.739020165415411</v>
      </c>
      <c r="G4807" s="1">
        <v>23.438271814132008</v>
      </c>
      <c r="H4807" s="1">
        <v>1.487482689850927</v>
      </c>
      <c r="I4807" s="1">
        <v>10.410552517500641</v>
      </c>
      <c r="J4807" s="1">
        <v>1.4284976200759609</v>
      </c>
      <c r="K4807" s="1">
        <v>39.144311822168383</v>
      </c>
      <c r="L4807" s="1">
        <v>47.405930993379691</v>
      </c>
      <c r="M4807" s="1">
        <v>4.885903024221077E-2</v>
      </c>
      <c r="N4807" s="1">
        <v>3.5514114712873721</v>
      </c>
      <c r="O4807" s="1"/>
      <c r="P4807" s="1">
        <v>6.9806867659901259</v>
      </c>
      <c r="Q4807" s="1">
        <v>18.932611057100221</v>
      </c>
      <c r="R4807" s="1">
        <v>1.103748514828425</v>
      </c>
      <c r="S4807" s="1">
        <v>0.37229378322793061</v>
      </c>
      <c r="T4807" s="1">
        <v>5.751936207914973</v>
      </c>
    </row>
    <row r="4808" spans="1:20" x14ac:dyDescent="0.3">
      <c r="A4808" s="25">
        <v>43621</v>
      </c>
      <c r="B4808" s="1">
        <v>6.2404475141176174</v>
      </c>
      <c r="C4808" s="1">
        <v>0.74241301947228611</v>
      </c>
      <c r="D4808" s="1">
        <v>1.130143237045476</v>
      </c>
      <c r="E4808" s="1">
        <v>3.0838844033641508</v>
      </c>
      <c r="F4808" s="1">
        <v>27.315734259060171</v>
      </c>
      <c r="G4808" s="1">
        <v>23.258934997053132</v>
      </c>
      <c r="H4808" s="1">
        <v>1.4672041713995121</v>
      </c>
      <c r="I4808" s="1">
        <v>10.381667280259681</v>
      </c>
      <c r="J4808" s="1">
        <v>1.4171289918945711</v>
      </c>
      <c r="K4808" s="1">
        <v>38.562117376047858</v>
      </c>
      <c r="L4808" s="1">
        <v>46.508601839421893</v>
      </c>
      <c r="M4808" s="1">
        <v>4.822778484942461E-2</v>
      </c>
      <c r="N4808" s="1">
        <v>3.4983244185484379</v>
      </c>
      <c r="O4808" s="1"/>
      <c r="P4808" s="1">
        <v>6.9158815634191422</v>
      </c>
      <c r="Q4808" s="1">
        <v>18.917121091024441</v>
      </c>
      <c r="R4808" s="1">
        <v>1.0983487757946611</v>
      </c>
      <c r="S4808" s="1">
        <v>0.37229378322793061</v>
      </c>
      <c r="T4808" s="1">
        <v>5.6703337271116654</v>
      </c>
    </row>
    <row r="4809" spans="1:20" x14ac:dyDescent="0.3">
      <c r="A4809" s="25">
        <v>43622</v>
      </c>
      <c r="B4809" s="1">
        <v>6.3384108433490773</v>
      </c>
      <c r="C4809" s="1">
        <v>0.76122016116426272</v>
      </c>
      <c r="D4809" s="1">
        <v>1.141110761065449</v>
      </c>
      <c r="E4809" s="1">
        <v>3.106640172814636</v>
      </c>
      <c r="F4809" s="1">
        <v>27.540804286070841</v>
      </c>
      <c r="G4809" s="1">
        <v>23.45047795743433</v>
      </c>
      <c r="H4809" s="1">
        <v>1.4266509178978011</v>
      </c>
      <c r="I4809" s="1">
        <v>10.28704597461493</v>
      </c>
      <c r="J4809" s="1">
        <v>1.4450628792136651</v>
      </c>
      <c r="K4809" s="1">
        <v>39.402628097187893</v>
      </c>
      <c r="L4809" s="1">
        <v>47.291895514137927</v>
      </c>
      <c r="M4809" s="1">
        <v>4.8285352451058992E-2</v>
      </c>
      <c r="N4809" s="1">
        <v>3.5504566051435669</v>
      </c>
      <c r="O4809" s="1"/>
      <c r="P4809" s="1">
        <v>6.9084794377495422</v>
      </c>
      <c r="Q4809" s="1">
        <v>18.843543752164521</v>
      </c>
      <c r="R4809" s="1">
        <v>1.105830408954545</v>
      </c>
      <c r="S4809" s="1">
        <v>0.37229378322793061</v>
      </c>
      <c r="T4809" s="1">
        <v>5.7415741287655351</v>
      </c>
    </row>
    <row r="4810" spans="1:20" x14ac:dyDescent="0.3">
      <c r="A4810" s="25">
        <v>43623</v>
      </c>
      <c r="B4810" s="1">
        <v>6.3580236504606509</v>
      </c>
      <c r="C4810" s="1">
        <v>0.78352976980346156</v>
      </c>
      <c r="D4810" s="1">
        <v>1.1829486710148309</v>
      </c>
      <c r="E4810" s="1">
        <v>3.1711834407940498</v>
      </c>
      <c r="F4810" s="1">
        <v>27.555193992582641</v>
      </c>
      <c r="G4810" s="1">
        <v>23.158231546740002</v>
      </c>
      <c r="H4810" s="1">
        <v>1.4895578599702071</v>
      </c>
      <c r="I4810" s="1">
        <v>10.372838136592</v>
      </c>
      <c r="J4810" s="1">
        <v>1.4684560805726341</v>
      </c>
      <c r="K4810" s="1">
        <v>39.448426347167072</v>
      </c>
      <c r="L4810" s="1">
        <v>47.468941185139663</v>
      </c>
      <c r="M4810" s="1">
        <v>4.8550196585266291E-2</v>
      </c>
      <c r="N4810" s="1">
        <v>3.6107707896602279</v>
      </c>
      <c r="O4810" s="1"/>
      <c r="P4810" s="1">
        <v>6.9881679047710064</v>
      </c>
      <c r="Q4810" s="1">
        <v>18.452422108279642</v>
      </c>
      <c r="R4810" s="1">
        <v>1.0919421584161779</v>
      </c>
      <c r="S4810" s="1">
        <v>0.37229378322793061</v>
      </c>
      <c r="T4810" s="1">
        <v>5.7779834613113117</v>
      </c>
    </row>
    <row r="4811" spans="1:20" x14ac:dyDescent="0.3">
      <c r="A4811" s="25">
        <v>43626</v>
      </c>
      <c r="B4811" s="1">
        <v>6.2403182961678887</v>
      </c>
      <c r="C4811" s="1">
        <v>0.77494459932347215</v>
      </c>
      <c r="D4811" s="1">
        <v>1.1827444664962381</v>
      </c>
      <c r="E4811" s="1">
        <v>3.194774035483829</v>
      </c>
      <c r="F4811" s="1">
        <v>27.52241393293102</v>
      </c>
      <c r="G4811" s="1">
        <v>23.440104216379979</v>
      </c>
      <c r="H4811" s="1">
        <v>1.4912145940610839</v>
      </c>
      <c r="I4811" s="1">
        <v>10.50353497619194</v>
      </c>
      <c r="J4811" s="1">
        <v>1.47488351820913</v>
      </c>
      <c r="K4811" s="1">
        <v>39.264773046805217</v>
      </c>
      <c r="L4811" s="1">
        <v>46.908130452519337</v>
      </c>
      <c r="M4811" s="1">
        <v>4.8563289724125998E-2</v>
      </c>
      <c r="N4811" s="1">
        <v>3.580629735702344</v>
      </c>
      <c r="O4811" s="1"/>
      <c r="P4811" s="1">
        <v>6.9825831681819661</v>
      </c>
      <c r="Q4811" s="1">
        <v>18.35560982007026</v>
      </c>
      <c r="R4811" s="1">
        <v>1.1193831920274651</v>
      </c>
      <c r="S4811" s="1">
        <v>0.37229378322793061</v>
      </c>
      <c r="T4811" s="1">
        <v>5.7570401653869174</v>
      </c>
    </row>
    <row r="4812" spans="1:20" x14ac:dyDescent="0.3">
      <c r="A4812" s="25">
        <v>43627</v>
      </c>
      <c r="B4812" s="1">
        <v>6.3163736171935403</v>
      </c>
      <c r="C4812" s="1">
        <v>0.78359588776798572</v>
      </c>
      <c r="D4812" s="1">
        <v>1.1781226149326121</v>
      </c>
      <c r="E4812" s="1">
        <v>3.2326645246297692</v>
      </c>
      <c r="F4812" s="1">
        <v>29.16149922480712</v>
      </c>
      <c r="G4812" s="1">
        <v>23.401986436690169</v>
      </c>
      <c r="H4812" s="1">
        <v>1.481215386346201</v>
      </c>
      <c r="I4812" s="1">
        <v>10.53074595523298</v>
      </c>
      <c r="J4812" s="1">
        <v>1.4936484899129929</v>
      </c>
      <c r="K4812" s="1">
        <v>39.664775018126541</v>
      </c>
      <c r="L4812" s="1">
        <v>47.230429287432862</v>
      </c>
      <c r="M4812" s="1">
        <v>4.8461518158245433E-2</v>
      </c>
      <c r="N4812" s="1">
        <v>3.6645290291147452</v>
      </c>
      <c r="O4812" s="1"/>
      <c r="P4812" s="1">
        <v>7.0122256824696052</v>
      </c>
      <c r="Q4812" s="1">
        <v>18.254925040577731</v>
      </c>
      <c r="R4812" s="1">
        <v>1.1232301215788669</v>
      </c>
      <c r="S4812" s="1">
        <v>0.37229378322793061</v>
      </c>
      <c r="T4812" s="1">
        <v>5.8452451269935333</v>
      </c>
    </row>
    <row r="4813" spans="1:20" x14ac:dyDescent="0.3">
      <c r="A4813" s="25">
        <v>43628</v>
      </c>
      <c r="B4813" s="1">
        <v>6.2270878852192011</v>
      </c>
      <c r="C4813" s="1">
        <v>0.76810300649874663</v>
      </c>
      <c r="D4813" s="1">
        <v>1.184716057612925</v>
      </c>
      <c r="E4813" s="1">
        <v>3.2115177017436172</v>
      </c>
      <c r="F4813" s="1">
        <v>29.048682352170712</v>
      </c>
      <c r="G4813" s="1">
        <v>23.463176849284601</v>
      </c>
      <c r="H4813" s="1">
        <v>1.469316894881491</v>
      </c>
      <c r="I4813" s="1">
        <v>10.37325027158289</v>
      </c>
      <c r="J4813" s="1">
        <v>1.4869336280773491</v>
      </c>
      <c r="K4813" s="1">
        <v>39.382052916367542</v>
      </c>
      <c r="L4813" s="1">
        <v>46.873475326636608</v>
      </c>
      <c r="M4813" s="1">
        <v>4.8748207571890648E-2</v>
      </c>
      <c r="N4813" s="1">
        <v>3.6173640901899029</v>
      </c>
      <c r="O4813" s="1"/>
      <c r="P4813" s="1">
        <v>7.095549429674449</v>
      </c>
      <c r="Q4813" s="1">
        <v>18.076790430470538</v>
      </c>
      <c r="R4813" s="1">
        <v>1.1256117498019449</v>
      </c>
      <c r="S4813" s="1">
        <v>0.37229378322793061</v>
      </c>
      <c r="T4813" s="1">
        <v>5.8074943886592152</v>
      </c>
    </row>
    <row r="4814" spans="1:20" x14ac:dyDescent="0.3">
      <c r="A4814" s="25">
        <v>43629</v>
      </c>
      <c r="B4814" s="1">
        <v>6.235951607239973</v>
      </c>
      <c r="C4814" s="1">
        <v>0.77724655237186402</v>
      </c>
      <c r="D4814" s="1">
        <v>1.2315796315798111</v>
      </c>
      <c r="E4814" s="1">
        <v>3.2520537281115529</v>
      </c>
      <c r="F4814" s="1">
        <v>29.264295863995851</v>
      </c>
      <c r="G4814" s="1">
        <v>23.672020773370502</v>
      </c>
      <c r="H4814" s="1">
        <v>1.503961499353355</v>
      </c>
      <c r="I4814" s="1">
        <v>10.86631707372649</v>
      </c>
      <c r="J4814" s="1">
        <v>1.5099441643836049</v>
      </c>
      <c r="K4814" s="1">
        <v>39.302602231523913</v>
      </c>
      <c r="L4814" s="1">
        <v>46.192134427062577</v>
      </c>
      <c r="M4814" s="1">
        <v>4.9143934168090417E-2</v>
      </c>
      <c r="N4814" s="1">
        <v>3.6767569050475268</v>
      </c>
      <c r="O4814" s="1"/>
      <c r="P4814" s="1">
        <v>7.2251947696698364</v>
      </c>
      <c r="Q4814" s="1">
        <v>18.537616921696401</v>
      </c>
      <c r="R4814" s="1">
        <v>1.140713467673369</v>
      </c>
      <c r="S4814" s="1">
        <v>0.37229378322793061</v>
      </c>
      <c r="T4814" s="1">
        <v>5.8342409923213534</v>
      </c>
    </row>
    <row r="4815" spans="1:20" x14ac:dyDescent="0.3">
      <c r="A4815" s="25">
        <v>43630</v>
      </c>
      <c r="B4815" s="1">
        <v>6.2023256866509318</v>
      </c>
      <c r="C4815" s="1">
        <v>0.78456603907716704</v>
      </c>
      <c r="D4815" s="1">
        <v>1.2404278883023689</v>
      </c>
      <c r="E4815" s="1">
        <v>3.250566237431983</v>
      </c>
      <c r="F4815" s="1">
        <v>28.94362487196765</v>
      </c>
      <c r="G4815" s="1">
        <v>23.460331959632001</v>
      </c>
      <c r="H4815" s="1">
        <v>1.4862883354067959</v>
      </c>
      <c r="I4815" s="1">
        <v>10.963429139053961</v>
      </c>
      <c r="J4815" s="1">
        <v>1.500839679597181</v>
      </c>
      <c r="K4815" s="1">
        <v>38.225078930022569</v>
      </c>
      <c r="L4815" s="1">
        <v>45.986440863054597</v>
      </c>
      <c r="M4815" s="1">
        <v>4.8836709030263742E-2</v>
      </c>
      <c r="N4815" s="1">
        <v>3.670859040054502</v>
      </c>
      <c r="O4815" s="1"/>
      <c r="P4815" s="1">
        <v>7.1477292806010659</v>
      </c>
      <c r="Q4815" s="1">
        <v>18.061300464394769</v>
      </c>
      <c r="R4815" s="1">
        <v>1.1323943580528419</v>
      </c>
      <c r="S4815" s="1">
        <v>0.37229378322793061</v>
      </c>
      <c r="T4815" s="1">
        <v>5.7909072652097162</v>
      </c>
    </row>
    <row r="4816" spans="1:20" x14ac:dyDescent="0.3">
      <c r="A4816" s="25">
        <v>43633</v>
      </c>
      <c r="B4816" s="1">
        <v>6.1495819524563986</v>
      </c>
      <c r="C4816" s="1">
        <v>0.79260883839274676</v>
      </c>
      <c r="D4816" s="1">
        <v>1.2250549359783041</v>
      </c>
      <c r="E4816" s="1">
        <v>3.2599933090057491</v>
      </c>
      <c r="F4816" s="1">
        <v>28.31686490401886</v>
      </c>
      <c r="G4816" s="1">
        <v>23.45690633169772</v>
      </c>
      <c r="H4816" s="1">
        <v>1.4496746448440361</v>
      </c>
      <c r="I4816" s="1">
        <v>11.0347426363245</v>
      </c>
      <c r="J4816" s="1">
        <v>1.498793020653657</v>
      </c>
      <c r="K4816" s="1">
        <v>38.189196175619003</v>
      </c>
      <c r="L4816" s="1">
        <v>45.888105721798141</v>
      </c>
      <c r="M4816" s="1">
        <v>4.7990471024855652E-2</v>
      </c>
      <c r="N4816" s="1">
        <v>3.6661989259450229</v>
      </c>
      <c r="O4816" s="1"/>
      <c r="P4816" s="1">
        <v>7.2345515874640336</v>
      </c>
      <c r="Q4816" s="1">
        <v>18.285904972729281</v>
      </c>
      <c r="R4816" s="1">
        <v>1.12397403917628</v>
      </c>
      <c r="S4816" s="1">
        <v>0.37229378322793061</v>
      </c>
      <c r="T4816" s="1">
        <v>5.7662876550502364</v>
      </c>
    </row>
    <row r="4817" spans="1:20" x14ac:dyDescent="0.3">
      <c r="A4817" s="25">
        <v>43634</v>
      </c>
      <c r="B4817" s="1">
        <v>6.1674613575055863</v>
      </c>
      <c r="C4817" s="1">
        <v>0.81765681419783331</v>
      </c>
      <c r="D4817" s="1">
        <v>1.2403224268970661</v>
      </c>
      <c r="E4817" s="1">
        <v>3.2725774227484852</v>
      </c>
      <c r="F4817" s="1">
        <v>29.331412160996919</v>
      </c>
      <c r="G4817" s="1">
        <v>23.482623963666061</v>
      </c>
      <c r="H4817" s="1">
        <v>1.45162450306796</v>
      </c>
      <c r="I4817" s="1">
        <v>11.20579974497157</v>
      </c>
      <c r="J4817" s="1">
        <v>1.521552369095472</v>
      </c>
      <c r="K4817" s="1">
        <v>39.91220582298034</v>
      </c>
      <c r="L4817" s="1">
        <v>46.742364748107882</v>
      </c>
      <c r="M4817" s="1">
        <v>4.8972502869778792E-2</v>
      </c>
      <c r="N4817" s="1">
        <v>3.7133226915585609</v>
      </c>
      <c r="O4817" s="1"/>
      <c r="P4817" s="1">
        <v>7.2898697024472261</v>
      </c>
      <c r="Q4817" s="1">
        <v>18.161985243887301</v>
      </c>
      <c r="R4817" s="1">
        <v>1.127403572085387</v>
      </c>
      <c r="S4817" s="1">
        <v>0.37229378322793061</v>
      </c>
      <c r="T4817" s="1">
        <v>5.8714937979917616</v>
      </c>
    </row>
    <row r="4818" spans="1:20" x14ac:dyDescent="0.3">
      <c r="A4818" s="25">
        <v>43635</v>
      </c>
      <c r="B4818" s="1">
        <v>6.21168646366809</v>
      </c>
      <c r="C4818" s="1">
        <v>0.82484572250227117</v>
      </c>
      <c r="D4818" s="1">
        <v>1.2455283867401801</v>
      </c>
      <c r="E4818" s="1">
        <v>3.3423939069224118</v>
      </c>
      <c r="F4818" s="1">
        <v>29.476404869941302</v>
      </c>
      <c r="G4818" s="1">
        <v>23.827543791549779</v>
      </c>
      <c r="H4818" s="1">
        <v>1.483569818819827</v>
      </c>
      <c r="I4818" s="1">
        <v>11.16272119671665</v>
      </c>
      <c r="J4818" s="1">
        <v>1.5494521549525591</v>
      </c>
      <c r="K4818" s="1">
        <v>39.753865492896793</v>
      </c>
      <c r="L4818" s="1">
        <v>47.445008953635778</v>
      </c>
      <c r="M4818" s="1">
        <v>4.8887715004710758E-2</v>
      </c>
      <c r="N4818" s="1">
        <v>3.7210765766642</v>
      </c>
      <c r="O4818" s="1"/>
      <c r="P4818" s="1">
        <v>7.3613240971223179</v>
      </c>
      <c r="Q4818" s="1">
        <v>18.545361904734289</v>
      </c>
      <c r="R4818" s="1">
        <v>1.136263518791103</v>
      </c>
      <c r="S4818" s="1">
        <v>0.37229378322793061</v>
      </c>
      <c r="T4818" s="1">
        <v>5.9245959834613444</v>
      </c>
    </row>
    <row r="4819" spans="1:20" x14ac:dyDescent="0.3">
      <c r="A4819" s="25">
        <v>43637</v>
      </c>
      <c r="B4819" s="1">
        <v>6.2069340346154824</v>
      </c>
      <c r="C4819" s="1">
        <v>0.84949184038246961</v>
      </c>
      <c r="D4819" s="1">
        <v>1.282691429007456</v>
      </c>
      <c r="E4819" s="1">
        <v>3.335178327981045</v>
      </c>
      <c r="F4819" s="1">
        <v>29.57093639528313</v>
      </c>
      <c r="G4819" s="1">
        <v>24.247043939598761</v>
      </c>
      <c r="H4819" s="1">
        <v>1.5301684800099331</v>
      </c>
      <c r="I4819" s="1">
        <v>11.34779381236134</v>
      </c>
      <c r="J4819" s="1">
        <v>1.5605477181331771</v>
      </c>
      <c r="K4819" s="1">
        <v>41.307781393137518</v>
      </c>
      <c r="L4819" s="1">
        <v>48.407102743282707</v>
      </c>
      <c r="M4819" s="1">
        <v>4.9280085571269727E-2</v>
      </c>
      <c r="N4819" s="1">
        <v>3.815012274965953</v>
      </c>
      <c r="O4819" s="1"/>
      <c r="P4819" s="1">
        <v>7.5102585754418394</v>
      </c>
      <c r="Q4819" s="1">
        <v>18.10389787110315</v>
      </c>
      <c r="R4819" s="1">
        <v>1.1523071353031351</v>
      </c>
      <c r="S4819" s="1">
        <v>0.37229378322793061</v>
      </c>
      <c r="T4819" s="1">
        <v>6.0255546367395487</v>
      </c>
    </row>
    <row r="4820" spans="1:20" x14ac:dyDescent="0.3">
      <c r="A4820" s="25">
        <v>43640</v>
      </c>
      <c r="B4820" s="1">
        <v>6.186245332909647</v>
      </c>
      <c r="C4820" s="1">
        <v>0.85531816853458176</v>
      </c>
      <c r="D4820" s="1">
        <v>1.2760547384576499</v>
      </c>
      <c r="E4820" s="1">
        <v>3.3344610238579868</v>
      </c>
      <c r="F4820" s="1">
        <v>29.545283171413409</v>
      </c>
      <c r="G4820" s="1">
        <v>24.09684805582657</v>
      </c>
      <c r="H4820" s="1">
        <v>1.5318427272301971</v>
      </c>
      <c r="I4820" s="1">
        <v>11.559486175880551</v>
      </c>
      <c r="J4820" s="1">
        <v>1.5542022653097149</v>
      </c>
      <c r="K4820" s="1">
        <v>41.345313288030489</v>
      </c>
      <c r="L4820" s="1">
        <v>48.536777239935567</v>
      </c>
      <c r="M4820" s="1">
        <v>4.9570928241939101E-2</v>
      </c>
      <c r="N4820" s="1">
        <v>3.812265938423625</v>
      </c>
      <c r="O4820" s="1"/>
      <c r="P4820" s="1">
        <v>7.5913840192889062</v>
      </c>
      <c r="Q4820" s="1">
        <v>18.007085583129559</v>
      </c>
      <c r="R4820" s="1">
        <v>1.1674699954806771</v>
      </c>
      <c r="S4820" s="1">
        <v>0.37229378322793061</v>
      </c>
      <c r="T4820" s="1">
        <v>6.0284896633195846</v>
      </c>
    </row>
    <row r="4821" spans="1:20" x14ac:dyDescent="0.3">
      <c r="A4821" s="25">
        <v>43641</v>
      </c>
      <c r="B4821" s="1">
        <v>6.0548323425089068</v>
      </c>
      <c r="C4821" s="1">
        <v>0.82633843737674273</v>
      </c>
      <c r="D4821" s="1">
        <v>1.249129601598127</v>
      </c>
      <c r="E4821" s="1">
        <v>3.2521041661503869</v>
      </c>
      <c r="F4821" s="1">
        <v>28.934473377320671</v>
      </c>
      <c r="G4821" s="1">
        <v>24.004978907321309</v>
      </c>
      <c r="H4821" s="1">
        <v>1.486068159707665</v>
      </c>
      <c r="I4821" s="1">
        <v>11.29694653478264</v>
      </c>
      <c r="J4821" s="1">
        <v>1.517668077581231</v>
      </c>
      <c r="K4821" s="1">
        <v>40.14020779107458</v>
      </c>
      <c r="L4821" s="1">
        <v>48.000318768112557</v>
      </c>
      <c r="M4821" s="1">
        <v>4.8894194921065469E-2</v>
      </c>
      <c r="N4821" s="1">
        <v>3.7069668466596921</v>
      </c>
      <c r="O4821" s="1"/>
      <c r="P4821" s="1">
        <v>7.4249125294486742</v>
      </c>
      <c r="Q4821" s="1">
        <v>17.89091083732546</v>
      </c>
      <c r="R4821" s="1">
        <v>1.138440015707006</v>
      </c>
      <c r="S4821" s="1">
        <v>0.37229378322793061</v>
      </c>
      <c r="T4821" s="1">
        <v>5.912164796219761</v>
      </c>
    </row>
    <row r="4822" spans="1:20" x14ac:dyDescent="0.3">
      <c r="A4822" s="25">
        <v>43642</v>
      </c>
      <c r="B4822" s="1">
        <v>6.0907537597856072</v>
      </c>
      <c r="C4822" s="1">
        <v>0.84212244300342509</v>
      </c>
      <c r="D4822" s="1">
        <v>1.248866730061464</v>
      </c>
      <c r="E4822" s="1">
        <v>3.260905349911988</v>
      </c>
      <c r="F4822" s="1">
        <v>29.114411325997299</v>
      </c>
      <c r="G4822" s="1">
        <v>23.737283979765941</v>
      </c>
      <c r="H4822" s="1">
        <v>1.477492432364798</v>
      </c>
      <c r="I4822" s="1">
        <v>11.292940962957401</v>
      </c>
      <c r="J4822" s="1">
        <v>1.509800708398189</v>
      </c>
      <c r="K4822" s="1">
        <v>40.409083810946917</v>
      </c>
      <c r="L4822" s="1">
        <v>48.856820301571673</v>
      </c>
      <c r="M4822" s="1">
        <v>4.8968478147519569E-2</v>
      </c>
      <c r="N4822" s="1">
        <v>3.718379069529361</v>
      </c>
      <c r="O4822" s="1"/>
      <c r="P4822" s="1">
        <v>7.4378750565256633</v>
      </c>
      <c r="Q4822" s="1">
        <v>17.75924612568139</v>
      </c>
      <c r="R4822" s="1">
        <v>1.14651800501711</v>
      </c>
      <c r="S4822" s="1">
        <v>0.37229378322793061</v>
      </c>
      <c r="T4822" s="1">
        <v>5.9473496751329344</v>
      </c>
    </row>
    <row r="4823" spans="1:20" x14ac:dyDescent="0.3">
      <c r="A4823" s="25">
        <v>43643</v>
      </c>
      <c r="B4823" s="1">
        <v>6.1773906404624661</v>
      </c>
      <c r="C4823" s="1">
        <v>0.85042814643126141</v>
      </c>
      <c r="D4823" s="1">
        <v>1.2433432277482099</v>
      </c>
      <c r="E4823" s="1">
        <v>3.3239453761131301</v>
      </c>
      <c r="F4823" s="1">
        <v>29.188689870677379</v>
      </c>
      <c r="G4823" s="1">
        <v>23.729746998322859</v>
      </c>
      <c r="H4823" s="1">
        <v>1.5208773468685599</v>
      </c>
      <c r="I4823" s="1">
        <v>11.4151713671206</v>
      </c>
      <c r="J4823" s="1">
        <v>1.515110678863288</v>
      </c>
      <c r="K4823" s="1">
        <v>40.661551077058533</v>
      </c>
      <c r="L4823" s="1">
        <v>48.66743119381367</v>
      </c>
      <c r="M4823" s="1">
        <v>4.9077361877879457E-2</v>
      </c>
      <c r="N4823" s="1">
        <v>3.6539985926293581</v>
      </c>
      <c r="O4823" s="1"/>
      <c r="P4823" s="1">
        <v>7.465937610309263</v>
      </c>
      <c r="Q4823" s="1">
        <v>17.914145786439121</v>
      </c>
      <c r="R4823" s="1">
        <v>1.155951200095831</v>
      </c>
      <c r="S4823" s="1">
        <v>0.37229378322793061</v>
      </c>
      <c r="T4823" s="1">
        <v>5.9494370939161589</v>
      </c>
    </row>
    <row r="4824" spans="1:20" x14ac:dyDescent="0.3">
      <c r="A4824" s="25">
        <v>43644</v>
      </c>
      <c r="B4824" s="1">
        <v>6.2732765175672114</v>
      </c>
      <c r="C4824" s="1">
        <v>0.87325192549446706</v>
      </c>
      <c r="D4824" s="1">
        <v>1.273354798593151</v>
      </c>
      <c r="E4824" s="1">
        <v>3.340773418952323</v>
      </c>
      <c r="F4824" s="1">
        <v>29.326698574941041</v>
      </c>
      <c r="G4824" s="1">
        <v>23.699293576285719</v>
      </c>
      <c r="H4824" s="1">
        <v>1.5233941249238621</v>
      </c>
      <c r="I4824" s="1">
        <v>11.15754854494106</v>
      </c>
      <c r="J4824" s="1">
        <v>1.5361705609471361</v>
      </c>
      <c r="K4824" s="1">
        <v>40.482465857641493</v>
      </c>
      <c r="L4824" s="1">
        <v>48.614256225503873</v>
      </c>
      <c r="M4824" s="1">
        <v>4.8946764226051723E-2</v>
      </c>
      <c r="N4824" s="1">
        <v>3.6647757725203518</v>
      </c>
      <c r="O4824" s="1"/>
      <c r="P4824" s="1">
        <v>7.5495649001408216</v>
      </c>
      <c r="Q4824" s="1">
        <v>18.305267430324001</v>
      </c>
      <c r="R4824" s="1">
        <v>1.1710646373505971</v>
      </c>
      <c r="S4824" s="1">
        <v>0.37229378322793061</v>
      </c>
      <c r="T4824" s="1">
        <v>5.9638038984052324</v>
      </c>
    </row>
    <row r="4825" spans="1:20" x14ac:dyDescent="0.3">
      <c r="A4825" s="25">
        <v>43647</v>
      </c>
      <c r="B4825" s="1">
        <v>6.2662182143498493</v>
      </c>
      <c r="C4825" s="1">
        <v>0.86548801513098061</v>
      </c>
      <c r="D4825" s="1">
        <v>1.2514586275843249</v>
      </c>
      <c r="E4825" s="1">
        <v>3.3167264795099252</v>
      </c>
      <c r="F4825" s="1">
        <v>30.168895941030069</v>
      </c>
      <c r="G4825" s="1">
        <v>24.322433737733661</v>
      </c>
      <c r="H4825" s="1">
        <v>1.50059077374826</v>
      </c>
      <c r="I4825" s="1">
        <v>10.843465819884431</v>
      </c>
      <c r="J4825" s="1">
        <v>1.521822782986179</v>
      </c>
      <c r="K4825" s="1">
        <v>40.97459735773721</v>
      </c>
      <c r="L4825" s="1">
        <v>48.586782737214229</v>
      </c>
      <c r="M4825" s="1">
        <v>4.8348053264986819E-2</v>
      </c>
      <c r="N4825" s="1">
        <v>3.64647453787201</v>
      </c>
      <c r="O4825" s="1"/>
      <c r="P4825" s="1">
        <v>7.615437756511513</v>
      </c>
      <c r="Q4825" s="1">
        <v>18.634429209905779</v>
      </c>
      <c r="R4825" s="1">
        <v>1.147740733742435</v>
      </c>
      <c r="S4825" s="1">
        <v>0.37229378322793061</v>
      </c>
      <c r="T4825" s="1">
        <v>5.9858050797401399</v>
      </c>
    </row>
    <row r="4826" spans="1:20" x14ac:dyDescent="0.3">
      <c r="A4826" s="25">
        <v>43648</v>
      </c>
      <c r="B4826" s="1">
        <v>6.2144838184001294</v>
      </c>
      <c r="C4826" s="1">
        <v>0.87541243437573213</v>
      </c>
      <c r="D4826" s="1">
        <v>1.2516837695523111</v>
      </c>
      <c r="E4826" s="1">
        <v>3.309743696414138</v>
      </c>
      <c r="F4826" s="1">
        <v>28.980037369309009</v>
      </c>
      <c r="G4826" s="1">
        <v>24.903082422606719</v>
      </c>
      <c r="H4826" s="1">
        <v>1.5325096311004069</v>
      </c>
      <c r="I4826" s="1">
        <v>10.69341613047046</v>
      </c>
      <c r="J4826" s="1">
        <v>1.5315178617353069</v>
      </c>
      <c r="K4826" s="1">
        <v>40.357079264852892</v>
      </c>
      <c r="L4826" s="1">
        <v>48.47339545703489</v>
      </c>
      <c r="M4826" s="1">
        <v>4.895014016775346E-2</v>
      </c>
      <c r="N4826" s="1">
        <v>3.589455986652264</v>
      </c>
      <c r="O4826" s="1"/>
      <c r="P4826" s="1">
        <v>7.6024575793120519</v>
      </c>
      <c r="Q4826" s="1">
        <v>18.444677125241761</v>
      </c>
      <c r="R4826" s="1">
        <v>1.160928728979848</v>
      </c>
      <c r="S4826" s="1">
        <v>0.37229378322793061</v>
      </c>
      <c r="T4826" s="1">
        <v>5.9424199645599867</v>
      </c>
    </row>
    <row r="4827" spans="1:20" x14ac:dyDescent="0.3">
      <c r="A4827" s="25">
        <v>43649</v>
      </c>
      <c r="B4827" s="1">
        <v>6.3299415251937337</v>
      </c>
      <c r="C4827" s="1">
        <v>0.88724112920482978</v>
      </c>
      <c r="D4827" s="1">
        <v>1.2713024023740289</v>
      </c>
      <c r="E4827" s="1">
        <v>3.3512532823197718</v>
      </c>
      <c r="F4827" s="1">
        <v>29.042756003719621</v>
      </c>
      <c r="G4827" s="1">
        <v>25.570122843538531</v>
      </c>
      <c r="H4827" s="1">
        <v>1.550587509775073</v>
      </c>
      <c r="I4827" s="1">
        <v>10.78230520982579</v>
      </c>
      <c r="J4827" s="1">
        <v>1.571294446159887</v>
      </c>
      <c r="K4827" s="1">
        <v>41.051013767337579</v>
      </c>
      <c r="L4827" s="1">
        <v>49.272730073365103</v>
      </c>
      <c r="M4827" s="1">
        <v>4.9820579307632881E-2</v>
      </c>
      <c r="N4827" s="1">
        <v>3.6264762559280999</v>
      </c>
      <c r="O4827" s="1"/>
      <c r="P4827" s="1">
        <v>7.6081250811389918</v>
      </c>
      <c r="Q4827" s="1">
        <v>18.653791667500499</v>
      </c>
      <c r="R4827" s="1">
        <v>1.1607928989347129</v>
      </c>
      <c r="S4827" s="1">
        <v>0.37229378322793061</v>
      </c>
      <c r="T4827" s="1">
        <v>6.0273544004725688</v>
      </c>
    </row>
    <row r="4828" spans="1:20" x14ac:dyDescent="0.3">
      <c r="A4828" s="25">
        <v>43650</v>
      </c>
      <c r="B4828" s="1">
        <v>6.4230736920253699</v>
      </c>
      <c r="C4828" s="1">
        <v>0.89862767387102072</v>
      </c>
      <c r="D4828" s="1">
        <v>1.287805688807564</v>
      </c>
      <c r="E4828" s="1">
        <v>3.414646519327337</v>
      </c>
      <c r="F4828" s="1">
        <v>29.317589275339369</v>
      </c>
      <c r="G4828" s="1">
        <v>25.81612876400844</v>
      </c>
      <c r="H4828" s="1">
        <v>1.5946016474431191</v>
      </c>
      <c r="I4828" s="1">
        <v>10.92825493106654</v>
      </c>
      <c r="J4828" s="1">
        <v>1.608984127173156</v>
      </c>
      <c r="K4828" s="1">
        <v>41.917177632339232</v>
      </c>
      <c r="L4828" s="1">
        <v>50.110299720513588</v>
      </c>
      <c r="M4828" s="1">
        <v>5.0706135138684411E-2</v>
      </c>
      <c r="N4828" s="1">
        <v>3.6706603570095768</v>
      </c>
      <c r="O4828" s="1"/>
      <c r="P4828" s="1">
        <v>7.7005572668518871</v>
      </c>
      <c r="Q4828" s="1">
        <v>19.126235633283191</v>
      </c>
      <c r="R4828" s="1">
        <v>1.1808786528049759</v>
      </c>
      <c r="S4828" s="1">
        <v>0.37229378322793061</v>
      </c>
      <c r="T4828" s="1">
        <v>6.1214512699350623</v>
      </c>
    </row>
    <row r="4829" spans="1:20" x14ac:dyDescent="0.3">
      <c r="A4829" s="25">
        <v>43651</v>
      </c>
      <c r="B4829" s="1">
        <v>6.4334244972805861</v>
      </c>
      <c r="C4829" s="1">
        <v>0.91007985532297841</v>
      </c>
      <c r="D4829" s="1">
        <v>1.308573919786171</v>
      </c>
      <c r="E4829" s="1">
        <v>3.4547248687756271</v>
      </c>
      <c r="F4829" s="1">
        <v>28.703726138144791</v>
      </c>
      <c r="G4829" s="1">
        <v>26.036452408741791</v>
      </c>
      <c r="H4829" s="1">
        <v>1.6120360419702131</v>
      </c>
      <c r="I4829" s="1">
        <v>11.205687786998229</v>
      </c>
      <c r="J4829" s="1">
        <v>1.635335503145982</v>
      </c>
      <c r="K4829" s="1">
        <v>42.500726404167331</v>
      </c>
      <c r="L4829" s="1">
        <v>50.463231107922667</v>
      </c>
      <c r="M4829" s="1">
        <v>5.0417174124614099E-2</v>
      </c>
      <c r="N4829" s="1">
        <v>3.6702716177081318</v>
      </c>
      <c r="O4829" s="1"/>
      <c r="P4829" s="1">
        <v>7.7635290082406536</v>
      </c>
      <c r="Q4829" s="1">
        <v>18.96359098925177</v>
      </c>
      <c r="R4829" s="1">
        <v>1.1909339364774889</v>
      </c>
      <c r="S4829" s="1">
        <v>0.37229378322793061</v>
      </c>
      <c r="T4829" s="1">
        <v>6.1482262256350042</v>
      </c>
    </row>
    <row r="4830" spans="1:20" x14ac:dyDescent="0.3">
      <c r="A4830" s="25">
        <v>43654</v>
      </c>
      <c r="B4830" s="1">
        <v>6.4872712048450092</v>
      </c>
      <c r="C4830" s="1">
        <v>0.92139828744183139</v>
      </c>
      <c r="D4830" s="1">
        <v>1.325380166013473</v>
      </c>
      <c r="E4830" s="1">
        <v>3.4554493311505099</v>
      </c>
      <c r="F4830" s="1">
        <v>29.034404767745912</v>
      </c>
      <c r="G4830" s="1">
        <v>26.0728304811092</v>
      </c>
      <c r="H4830" s="1">
        <v>1.6998774645090851</v>
      </c>
      <c r="I4830" s="1">
        <v>11.12851627784468</v>
      </c>
      <c r="J4830" s="1">
        <v>1.6564778568226881</v>
      </c>
      <c r="K4830" s="1">
        <v>42.396002596843012</v>
      </c>
      <c r="L4830" s="1">
        <v>50.322355950875107</v>
      </c>
      <c r="M4830" s="1">
        <v>5.0162823447422081E-2</v>
      </c>
      <c r="N4830" s="1">
        <v>3.7148663869630751</v>
      </c>
      <c r="O4830" s="1"/>
      <c r="P4830" s="1">
        <v>7.771033704242793</v>
      </c>
      <c r="Q4830" s="1">
        <v>19.056530785942211</v>
      </c>
      <c r="R4830" s="1">
        <v>1.197297281641446</v>
      </c>
      <c r="S4830" s="1">
        <v>0.37229378322793061</v>
      </c>
      <c r="T4830" s="1">
        <v>6.1742598936798947</v>
      </c>
    </row>
    <row r="4831" spans="1:20" x14ac:dyDescent="0.3">
      <c r="A4831" s="25">
        <v>43656</v>
      </c>
      <c r="B4831" s="1">
        <v>6.5824161034370121</v>
      </c>
      <c r="C4831" s="1">
        <v>0.94747014464841239</v>
      </c>
      <c r="D4831" s="1">
        <v>1.3708803005324679</v>
      </c>
      <c r="E4831" s="1">
        <v>3.545077011546891</v>
      </c>
      <c r="F4831" s="1">
        <v>29.57798240087337</v>
      </c>
      <c r="G4831" s="1">
        <v>26.465579010446319</v>
      </c>
      <c r="H4831" s="1">
        <v>1.7044633326908749</v>
      </c>
      <c r="I4831" s="1">
        <v>10.911435513591909</v>
      </c>
      <c r="J4831" s="1">
        <v>1.6833629625788991</v>
      </c>
      <c r="K4831" s="1">
        <v>43.610164806447067</v>
      </c>
      <c r="L4831" s="1">
        <v>50.068072706027174</v>
      </c>
      <c r="M4831" s="1">
        <v>5.1163064979906997E-2</v>
      </c>
      <c r="N4831" s="1">
        <v>3.7738910406290929</v>
      </c>
      <c r="O4831" s="1"/>
      <c r="P4831" s="1">
        <v>7.9912309123217264</v>
      </c>
      <c r="Q4831" s="1">
        <v>19.168833039991561</v>
      </c>
      <c r="R4831" s="1">
        <v>1.210978526823314</v>
      </c>
      <c r="S4831" s="1">
        <v>0.37229378322793061</v>
      </c>
      <c r="T4831" s="1">
        <v>6.2502693443591619</v>
      </c>
    </row>
    <row r="4832" spans="1:20" x14ac:dyDescent="0.3">
      <c r="A4832" s="25">
        <v>43657</v>
      </c>
      <c r="B4832" s="1">
        <v>6.699556084215355</v>
      </c>
      <c r="C4832" s="1">
        <v>0.93989915136247859</v>
      </c>
      <c r="D4832" s="1">
        <v>1.334054073076659</v>
      </c>
      <c r="E4832" s="1">
        <v>3.5232081596085361</v>
      </c>
      <c r="F4832" s="1">
        <v>29.46165630472079</v>
      </c>
      <c r="G4832" s="1">
        <v>25.804174234570748</v>
      </c>
      <c r="H4832" s="1">
        <v>1.6534249461354551</v>
      </c>
      <c r="I4832" s="1">
        <v>10.75927465988751</v>
      </c>
      <c r="J4832" s="1">
        <v>1.658072342683975</v>
      </c>
      <c r="K4832" s="1">
        <v>42.823600456205277</v>
      </c>
      <c r="L4832" s="1">
        <v>49.695931457225299</v>
      </c>
      <c r="M4832" s="1">
        <v>5.1417699186860143E-2</v>
      </c>
      <c r="N4832" s="1">
        <v>3.8134685420397418</v>
      </c>
      <c r="O4832" s="1"/>
      <c r="P4832" s="1">
        <v>7.9331328389807911</v>
      </c>
      <c r="Q4832" s="1">
        <v>20.063378581810682</v>
      </c>
      <c r="R4832" s="1">
        <v>1.207137689377469</v>
      </c>
      <c r="S4832" s="1">
        <v>0.37229378322793061</v>
      </c>
      <c r="T4832" s="1">
        <v>6.2106580035440411</v>
      </c>
    </row>
    <row r="4833" spans="1:20" x14ac:dyDescent="0.3">
      <c r="A4833" s="25">
        <v>43658</v>
      </c>
      <c r="B4833" s="1">
        <v>6.6572316064106039</v>
      </c>
      <c r="C4833" s="1">
        <v>0.91379106755281936</v>
      </c>
      <c r="D4833" s="1">
        <v>1.321327915261985</v>
      </c>
      <c r="E4833" s="1">
        <v>3.4721077976939658</v>
      </c>
      <c r="F4833" s="1">
        <v>29.294616325420058</v>
      </c>
      <c r="G4833" s="1">
        <v>25.23598925306041</v>
      </c>
      <c r="H4833" s="1">
        <v>1.612811165284767</v>
      </c>
      <c r="I4833" s="1">
        <v>10.99505302407028</v>
      </c>
      <c r="J4833" s="1">
        <v>1.6476154348967631</v>
      </c>
      <c r="K4833" s="1">
        <v>41.846600689526717</v>
      </c>
      <c r="L4833" s="1">
        <v>48.753121092665893</v>
      </c>
      <c r="M4833" s="1">
        <v>5.111510256454041E-2</v>
      </c>
      <c r="N4833" s="1">
        <v>3.8245088117478532</v>
      </c>
      <c r="O4833" s="1"/>
      <c r="P4833" s="1">
        <v>7.8553550330334261</v>
      </c>
      <c r="Q4833" s="1">
        <v>20.082741039405398</v>
      </c>
      <c r="R4833" s="1">
        <v>1.1950792575454781</v>
      </c>
      <c r="S4833" s="1">
        <v>0.37229378322793061</v>
      </c>
      <c r="T4833" s="1">
        <v>6.1373886591849152</v>
      </c>
    </row>
    <row r="4834" spans="1:20" x14ac:dyDescent="0.3">
      <c r="A4834" s="25">
        <v>43661</v>
      </c>
      <c r="B4834" s="1">
        <v>6.5255112706689529</v>
      </c>
      <c r="C4834" s="1">
        <v>0.90507660781416321</v>
      </c>
      <c r="D4834" s="1">
        <v>1.3057749813203641</v>
      </c>
      <c r="E4834" s="1">
        <v>3.4620665084502722</v>
      </c>
      <c r="F4834" s="1">
        <v>29.75659673189482</v>
      </c>
      <c r="G4834" s="1">
        <v>25.459145298130991</v>
      </c>
      <c r="H4834" s="1">
        <v>1.640423365342208</v>
      </c>
      <c r="I4834" s="1">
        <v>11.23440683300265</v>
      </c>
      <c r="J4834" s="1">
        <v>1.636639973311615</v>
      </c>
      <c r="K4834" s="1">
        <v>41.720094275451928</v>
      </c>
      <c r="L4834" s="1">
        <v>48.595404539841979</v>
      </c>
      <c r="M4834" s="1">
        <v>5.2303974817597298E-2</v>
      </c>
      <c r="N4834" s="1">
        <v>3.7829865641930018</v>
      </c>
      <c r="O4834" s="1"/>
      <c r="P4834" s="1">
        <v>7.7310166203839517</v>
      </c>
      <c r="Q4834" s="1">
        <v>19.935586361685541</v>
      </c>
      <c r="R4834" s="1">
        <v>1.198093716391524</v>
      </c>
      <c r="S4834" s="1">
        <v>0.37229378322793061</v>
      </c>
      <c r="T4834" s="1">
        <v>6.1312870643827884</v>
      </c>
    </row>
    <row r="4835" spans="1:20" x14ac:dyDescent="0.3">
      <c r="A4835" s="25">
        <v>43662</v>
      </c>
      <c r="B4835" s="1">
        <v>6.560768018746681</v>
      </c>
      <c r="C4835" s="1">
        <v>0.9155392774732124</v>
      </c>
      <c r="D4835" s="1">
        <v>1.2986451743721661</v>
      </c>
      <c r="E4835" s="1">
        <v>3.441629361137124</v>
      </c>
      <c r="F4835" s="1">
        <v>29.935412784284651</v>
      </c>
      <c r="G4835" s="1">
        <v>25.02923586820463</v>
      </c>
      <c r="H4835" s="1">
        <v>1.634142736542896</v>
      </c>
      <c r="I4835" s="1">
        <v>11.423129336628341</v>
      </c>
      <c r="J4835" s="1">
        <v>1.6627744359241681</v>
      </c>
      <c r="K4835" s="1">
        <v>42.238721268602042</v>
      </c>
      <c r="L4835" s="1">
        <v>48.658945359703083</v>
      </c>
      <c r="M4835" s="1">
        <v>5.2635597788397992E-2</v>
      </c>
      <c r="N4835" s="1">
        <v>3.7333749506127978</v>
      </c>
      <c r="O4835" s="1"/>
      <c r="P4835" s="1">
        <v>7.7408697846410854</v>
      </c>
      <c r="Q4835" s="1">
        <v>19.71485434486998</v>
      </c>
      <c r="R4835" s="1">
        <v>1.1830952211875381</v>
      </c>
      <c r="S4835" s="1">
        <v>0.37229378322793061</v>
      </c>
      <c r="T4835" s="1">
        <v>6.1296757235676678</v>
      </c>
    </row>
    <row r="4836" spans="1:20" x14ac:dyDescent="0.3">
      <c r="A4836" s="25">
        <v>43663</v>
      </c>
      <c r="B4836" s="1">
        <v>6.63985399005115</v>
      </c>
      <c r="C4836" s="1">
        <v>0.90770050500556276</v>
      </c>
      <c r="D4836" s="1">
        <v>1.324047658680102</v>
      </c>
      <c r="E4836" s="1">
        <v>3.4896626996526869</v>
      </c>
      <c r="F4836" s="1">
        <v>29.711330762623732</v>
      </c>
      <c r="G4836" s="1">
        <v>24.881905394105178</v>
      </c>
      <c r="H4836" s="1">
        <v>1.6692076152630031</v>
      </c>
      <c r="I4836" s="1">
        <v>11.7064352761571</v>
      </c>
      <c r="J4836" s="1">
        <v>1.6661968409468391</v>
      </c>
      <c r="K4836" s="1">
        <v>42.421923891110971</v>
      </c>
      <c r="L4836" s="1">
        <v>48.551318553456063</v>
      </c>
      <c r="M4836" s="1">
        <v>5.231082195914509E-2</v>
      </c>
      <c r="N4836" s="1">
        <v>3.719172451104805</v>
      </c>
      <c r="O4836" s="1"/>
      <c r="P4836" s="1">
        <v>7.7519932058784304</v>
      </c>
      <c r="Q4836" s="1">
        <v>20.013036192064419</v>
      </c>
      <c r="R4836" s="1">
        <v>1.190751868815966</v>
      </c>
      <c r="S4836" s="1">
        <v>0.37229378322793061</v>
      </c>
      <c r="T4836" s="1">
        <v>6.1344081512109039</v>
      </c>
    </row>
    <row r="4837" spans="1:20" x14ac:dyDescent="0.3">
      <c r="A4837" s="25">
        <v>43664</v>
      </c>
      <c r="B4837" s="1">
        <v>6.6535858858730119</v>
      </c>
      <c r="C4837" s="1">
        <v>0.93131959646101758</v>
      </c>
      <c r="D4837" s="1">
        <v>1.309043673569573</v>
      </c>
      <c r="E4837" s="1">
        <v>3.5061256392691278</v>
      </c>
      <c r="F4837" s="1">
        <v>29.666351098996419</v>
      </c>
      <c r="G4837" s="1">
        <v>25.163596600851172</v>
      </c>
      <c r="H4837" s="1">
        <v>1.755335958133992</v>
      </c>
      <c r="I4837" s="1">
        <v>11.62539262818375</v>
      </c>
      <c r="J4837" s="1">
        <v>1.6828050582897831</v>
      </c>
      <c r="K4837" s="1">
        <v>42.448068247567271</v>
      </c>
      <c r="L4837" s="1">
        <v>49.657022771575257</v>
      </c>
      <c r="M4837" s="1">
        <v>5.2123303112547197E-2</v>
      </c>
      <c r="N4837" s="1">
        <v>3.706516201466354</v>
      </c>
      <c r="O4837" s="1"/>
      <c r="P4837" s="1">
        <v>7.7855204677510024</v>
      </c>
      <c r="Q4837" s="1">
        <v>20.903709242364592</v>
      </c>
      <c r="R4837" s="1">
        <v>1.201339299070864</v>
      </c>
      <c r="S4837" s="1">
        <v>0.37229378322793061</v>
      </c>
      <c r="T4837" s="1">
        <v>6.1852681630242534</v>
      </c>
    </row>
    <row r="4838" spans="1:20" x14ac:dyDescent="0.3">
      <c r="A4838" s="25">
        <v>43665</v>
      </c>
      <c r="B4838" s="1">
        <v>6.5594017702064162</v>
      </c>
      <c r="C4838" s="1">
        <v>0.89887252878098289</v>
      </c>
      <c r="D4838" s="1">
        <v>1.293244816714999</v>
      </c>
      <c r="E4838" s="1">
        <v>3.436985248267673</v>
      </c>
      <c r="F4838" s="1">
        <v>29.700543789377789</v>
      </c>
      <c r="G4838" s="1">
        <v>25.134814220228151</v>
      </c>
      <c r="H4838" s="1">
        <v>1.743956382968529</v>
      </c>
      <c r="I4838" s="1">
        <v>11.23566940738224</v>
      </c>
      <c r="J4838" s="1">
        <v>1.666974899390685</v>
      </c>
      <c r="K4838" s="1">
        <v>41.792021164064529</v>
      </c>
      <c r="L4838" s="1">
        <v>48.57680828708326</v>
      </c>
      <c r="M4838" s="1">
        <v>5.1936838548148248E-2</v>
      </c>
      <c r="N4838" s="1">
        <v>3.6879841701678369</v>
      </c>
      <c r="O4838" s="1"/>
      <c r="P4838" s="1">
        <v>7.8059265333559784</v>
      </c>
      <c r="Q4838" s="1">
        <v>20.524205073036541</v>
      </c>
      <c r="R4838" s="1">
        <v>1.1845540598134059</v>
      </c>
      <c r="S4838" s="1">
        <v>0.37229378322793061</v>
      </c>
      <c r="T4838" s="1">
        <v>6.1105688127584523</v>
      </c>
    </row>
    <row r="4839" spans="1:20" x14ac:dyDescent="0.3">
      <c r="A4839" s="25">
        <v>43668</v>
      </c>
      <c r="B4839" s="1">
        <v>6.5507986395840208</v>
      </c>
      <c r="C4839" s="1">
        <v>0.88369923457146971</v>
      </c>
      <c r="D4839" s="1">
        <v>1.286954203902708</v>
      </c>
      <c r="E4839" s="1">
        <v>3.4468851897881549</v>
      </c>
      <c r="F4839" s="1">
        <v>29.482273003997431</v>
      </c>
      <c r="G4839" s="1">
        <v>25.463769454699651</v>
      </c>
      <c r="H4839" s="1">
        <v>1.746104525755664</v>
      </c>
      <c r="I4839" s="1">
        <v>11.094649151623139</v>
      </c>
      <c r="J4839" s="1">
        <v>1.671958219215449</v>
      </c>
      <c r="K4839" s="1">
        <v>42.710035380584131</v>
      </c>
      <c r="L4839" s="1">
        <v>49.168247010196403</v>
      </c>
      <c r="M4839" s="1">
        <v>5.1767708724631357E-2</v>
      </c>
      <c r="N4839" s="1">
        <v>3.6739582362291991</v>
      </c>
      <c r="O4839" s="1"/>
      <c r="P4839" s="1">
        <v>7.7668942291493606</v>
      </c>
      <c r="Q4839" s="1">
        <v>20.408030327468239</v>
      </c>
      <c r="R4839" s="1">
        <v>1.1837490247853151</v>
      </c>
      <c r="S4839" s="1">
        <v>0.37229378322793061</v>
      </c>
      <c r="T4839" s="1">
        <v>6.1399562906084233</v>
      </c>
    </row>
    <row r="4840" spans="1:20" x14ac:dyDescent="0.3">
      <c r="A4840" s="25">
        <v>43669</v>
      </c>
      <c r="B4840" s="1">
        <v>6.542568825892773</v>
      </c>
      <c r="C4840" s="1">
        <v>0.90030453707212743</v>
      </c>
      <c r="D4840" s="1">
        <v>1.272922929992423</v>
      </c>
      <c r="E4840" s="1">
        <v>3.3892423923661039</v>
      </c>
      <c r="F4840" s="1">
        <v>29.148272405073971</v>
      </c>
      <c r="G4840" s="1">
        <v>25.595460462050688</v>
      </c>
      <c r="H4840" s="1">
        <v>1.7549926470526589</v>
      </c>
      <c r="I4840" s="1">
        <v>10.905057353679849</v>
      </c>
      <c r="J4840" s="1">
        <v>1.6526669341654281</v>
      </c>
      <c r="K4840" s="1">
        <v>42.491601675982317</v>
      </c>
      <c r="L4840" s="1">
        <v>49.312390921814711</v>
      </c>
      <c r="M4840" s="1">
        <v>5.1640149050380252E-2</v>
      </c>
      <c r="N4840" s="1">
        <v>3.6909227256836812</v>
      </c>
      <c r="O4840" s="1"/>
      <c r="P4840" s="1">
        <v>7.7815608911638492</v>
      </c>
      <c r="Q4840" s="1">
        <v>20.330580497089372</v>
      </c>
      <c r="R4840" s="1">
        <v>1.172073522884487</v>
      </c>
      <c r="S4840" s="1">
        <v>0.37229378322793061</v>
      </c>
      <c r="T4840" s="1">
        <v>6.1254743059657768</v>
      </c>
    </row>
    <row r="4841" spans="1:20" x14ac:dyDescent="0.3">
      <c r="A4841" s="25">
        <v>43670</v>
      </c>
      <c r="B4841" s="1">
        <v>6.4835034771792861</v>
      </c>
      <c r="C4841" s="1">
        <v>0.90835853079225104</v>
      </c>
      <c r="D4841" s="1">
        <v>1.276787537080124</v>
      </c>
      <c r="E4841" s="1">
        <v>3.4278623166173499</v>
      </c>
      <c r="F4841" s="1">
        <v>28.511329078122511</v>
      </c>
      <c r="G4841" s="1">
        <v>25.678789805433109</v>
      </c>
      <c r="H4841" s="1">
        <v>1.7411394369347459</v>
      </c>
      <c r="I4841" s="1">
        <v>10.91925381796751</v>
      </c>
      <c r="J4841" s="1">
        <v>1.6677930825229681</v>
      </c>
      <c r="K4841" s="1">
        <v>43.49734302665982</v>
      </c>
      <c r="L4841" s="1">
        <v>49.79141553466804</v>
      </c>
      <c r="M4841" s="1">
        <v>5.187082768995601E-2</v>
      </c>
      <c r="N4841" s="1">
        <v>3.687408361068091</v>
      </c>
      <c r="O4841" s="1"/>
      <c r="P4841" s="1">
        <v>7.8764029089516541</v>
      </c>
      <c r="Q4841" s="1">
        <v>20.392540361392459</v>
      </c>
      <c r="R4841" s="1">
        <v>1.190650701387203</v>
      </c>
      <c r="S4841" s="1">
        <v>0.37229378322793061</v>
      </c>
      <c r="T4841" s="1">
        <v>6.150002362669853</v>
      </c>
    </row>
    <row r="4842" spans="1:20" x14ac:dyDescent="0.3">
      <c r="A4842" s="25">
        <v>43671</v>
      </c>
      <c r="B4842" s="1">
        <v>6.3960179254784029</v>
      </c>
      <c r="C4842" s="1">
        <v>0.90078433573464201</v>
      </c>
      <c r="D4842" s="1">
        <v>1.2671941247850249</v>
      </c>
      <c r="E4842" s="1">
        <v>3.4282594261114858</v>
      </c>
      <c r="F4842" s="1">
        <v>28.390891254260559</v>
      </c>
      <c r="G4842" s="1">
        <v>26.58129708882289</v>
      </c>
      <c r="H4842" s="1">
        <v>1.728400548765894</v>
      </c>
      <c r="I4842" s="1">
        <v>10.79468468344977</v>
      </c>
      <c r="J4842" s="1">
        <v>1.6701749264320389</v>
      </c>
      <c r="K4842" s="1">
        <v>42.754454459818881</v>
      </c>
      <c r="L4842" s="1">
        <v>47.667318068784731</v>
      </c>
      <c r="M4842" s="1">
        <v>5.0807645812593977E-2</v>
      </c>
      <c r="N4842" s="1">
        <v>3.6313196612426362</v>
      </c>
      <c r="O4842" s="1"/>
      <c r="P4842" s="1">
        <v>7.8004021763126561</v>
      </c>
      <c r="Q4842" s="1">
        <v>20.1989157852095</v>
      </c>
      <c r="R4842" s="1">
        <v>1.210488064987475</v>
      </c>
      <c r="S4842" s="1">
        <v>0.37229378322793061</v>
      </c>
      <c r="T4842" s="1">
        <v>6.0634719432959603</v>
      </c>
    </row>
    <row r="4843" spans="1:20" x14ac:dyDescent="0.3">
      <c r="A4843" s="25">
        <v>43672</v>
      </c>
      <c r="B4843" s="1">
        <v>6.4601491605198564</v>
      </c>
      <c r="C4843" s="1">
        <v>0.93731086813013398</v>
      </c>
      <c r="D4843" s="1">
        <v>1.2716083308638559</v>
      </c>
      <c r="E4843" s="1">
        <v>3.505350699215692</v>
      </c>
      <c r="F4843" s="1">
        <v>28.290870713496631</v>
      </c>
      <c r="G4843" s="1">
        <v>26.850350287804542</v>
      </c>
      <c r="H4843" s="1">
        <v>1.7773788533787389</v>
      </c>
      <c r="I4843" s="1">
        <v>10.66025752691375</v>
      </c>
      <c r="J4843" s="1">
        <v>1.6908559412826309</v>
      </c>
      <c r="K4843" s="1">
        <v>42.956810992271969</v>
      </c>
      <c r="L4843" s="1">
        <v>47.728697570297577</v>
      </c>
      <c r="M4843" s="1">
        <v>5.083971504699359E-2</v>
      </c>
      <c r="N4843" s="1">
        <v>3.5421658686970039</v>
      </c>
      <c r="O4843" s="1"/>
      <c r="P4843" s="1">
        <v>7.9192204967512154</v>
      </c>
      <c r="Q4843" s="1">
        <v>20.369305412278798</v>
      </c>
      <c r="R4843" s="1">
        <v>1.2205937870885259</v>
      </c>
      <c r="S4843" s="1">
        <v>0.37229378322793061</v>
      </c>
      <c r="T4843" s="1">
        <v>6.0731795629061187</v>
      </c>
    </row>
    <row r="4844" spans="1:20" x14ac:dyDescent="0.3">
      <c r="A4844" s="25">
        <v>43675</v>
      </c>
      <c r="B4844" s="1">
        <v>6.503085600178605</v>
      </c>
      <c r="C4844" s="1">
        <v>0.94959804479332122</v>
      </c>
      <c r="D4844" s="1">
        <v>1.3126144421039161</v>
      </c>
      <c r="E4844" s="1">
        <v>3.5711202775164468</v>
      </c>
      <c r="F4844" s="1">
        <v>28.32026580873422</v>
      </c>
      <c r="G4844" s="1">
        <v>27.281131670776549</v>
      </c>
      <c r="H4844" s="1">
        <v>1.7603022077091821</v>
      </c>
      <c r="I4844" s="1">
        <v>10.55131057270486</v>
      </c>
      <c r="J4844" s="1">
        <v>1.7099412667799541</v>
      </c>
      <c r="K4844" s="1">
        <v>43.125221777917467</v>
      </c>
      <c r="L4844" s="1">
        <v>47.842316938548599</v>
      </c>
      <c r="M4844" s="1">
        <v>5.1134746940962962E-2</v>
      </c>
      <c r="N4844" s="1">
        <v>3.5637990779760749</v>
      </c>
      <c r="O4844" s="1"/>
      <c r="P4844" s="1">
        <v>8.0006281321139774</v>
      </c>
      <c r="Q4844" s="1">
        <v>20.136955920906399</v>
      </c>
      <c r="R4844" s="1">
        <v>1.246992731005327</v>
      </c>
      <c r="S4844" s="1">
        <v>0.37229378322793061</v>
      </c>
      <c r="T4844" s="1">
        <v>6.1123821618429188</v>
      </c>
    </row>
    <row r="4845" spans="1:20" x14ac:dyDescent="0.3">
      <c r="A4845" s="25">
        <v>43676</v>
      </c>
      <c r="B4845" s="1">
        <v>6.5547983841082686</v>
      </c>
      <c r="C4845" s="1">
        <v>0.97134453997286363</v>
      </c>
      <c r="D4845" s="1">
        <v>1.336697138597098</v>
      </c>
      <c r="E4845" s="1">
        <v>3.6059701678526719</v>
      </c>
      <c r="F4845" s="1">
        <v>28.248406461670211</v>
      </c>
      <c r="G4845" s="1">
        <v>27.233010930055141</v>
      </c>
      <c r="H4845" s="1">
        <v>1.736636567853759</v>
      </c>
      <c r="I4845" s="1">
        <v>10.675233320940849</v>
      </c>
      <c r="J4845" s="1">
        <v>1.710747211993821</v>
      </c>
      <c r="K4845" s="1">
        <v>43.121757172965417</v>
      </c>
      <c r="L4845" s="1">
        <v>46.67756267096626</v>
      </c>
      <c r="M4845" s="1">
        <v>5.1012491065420003E-2</v>
      </c>
      <c r="N4845" s="1">
        <v>3.5523802962308388</v>
      </c>
      <c r="O4845" s="1"/>
      <c r="P4845" s="1">
        <v>8.0544691720865025</v>
      </c>
      <c r="Q4845" s="1">
        <v>20.69846719162479</v>
      </c>
      <c r="R4845" s="1">
        <v>1.237283284408792</v>
      </c>
      <c r="S4845" s="1">
        <v>0.37229378322793061</v>
      </c>
      <c r="T4845" s="1">
        <v>6.0799031305375433</v>
      </c>
    </row>
    <row r="4846" spans="1:20" x14ac:dyDescent="0.3">
      <c r="A4846" s="25">
        <v>43677</v>
      </c>
      <c r="B4846" s="1">
        <v>6.5542441003656347</v>
      </c>
      <c r="C4846" s="1">
        <v>0.97916294665420056</v>
      </c>
      <c r="D4846" s="1">
        <v>1.323862957614679</v>
      </c>
      <c r="E4846" s="1">
        <v>3.606373685367672</v>
      </c>
      <c r="F4846" s="1">
        <v>28.097514021102182</v>
      </c>
      <c r="G4846" s="1">
        <v>26.929680091578689</v>
      </c>
      <c r="H4846" s="1">
        <v>1.763674051482645</v>
      </c>
      <c r="I4846" s="1">
        <v>10.55946902776571</v>
      </c>
      <c r="J4846" s="1">
        <v>1.6952379095718</v>
      </c>
      <c r="K4846" s="1">
        <v>42.355533405090242</v>
      </c>
      <c r="L4846" s="1">
        <v>45.5314947677332</v>
      </c>
      <c r="M4846" s="1">
        <v>5.1304399781331132E-2</v>
      </c>
      <c r="N4846" s="1">
        <v>3.5417948421126559</v>
      </c>
      <c r="O4846" s="1"/>
      <c r="P4846" s="1">
        <v>8.0100566578087022</v>
      </c>
      <c r="Q4846" s="1">
        <v>20.679104734030069</v>
      </c>
      <c r="R4846" s="1">
        <v>1.212198921107021</v>
      </c>
      <c r="S4846" s="1">
        <v>0.37229378322793061</v>
      </c>
      <c r="T4846" s="1">
        <v>6.0137111636149214</v>
      </c>
    </row>
    <row r="4847" spans="1:20" x14ac:dyDescent="0.3">
      <c r="A4847" s="25">
        <v>43678</v>
      </c>
      <c r="B4847" s="1">
        <v>6.6972153053949448</v>
      </c>
      <c r="C4847" s="1">
        <v>1.017848423887213</v>
      </c>
      <c r="D4847" s="1">
        <v>1.3207787118708061</v>
      </c>
      <c r="E4847" s="1">
        <v>3.7056579296170171</v>
      </c>
      <c r="F4847" s="1">
        <v>27.343664269759142</v>
      </c>
      <c r="G4847" s="1">
        <v>27.583298681750701</v>
      </c>
      <c r="H4847" s="1">
        <v>1.8387849225141439</v>
      </c>
      <c r="I4847" s="1">
        <v>10.480268382378441</v>
      </c>
      <c r="J4847" s="1">
        <v>1.730857012213191</v>
      </c>
      <c r="K4847" s="1">
        <v>42.897971864307351</v>
      </c>
      <c r="L4847" s="1">
        <v>45.340726638124472</v>
      </c>
      <c r="M4847" s="1">
        <v>5.1417623071485397E-2</v>
      </c>
      <c r="N4847" s="1">
        <v>3.495614907500002</v>
      </c>
      <c r="O4847" s="1"/>
      <c r="P4847" s="1">
        <v>7.94651297891168</v>
      </c>
      <c r="Q4847" s="1">
        <v>21.418750615091451</v>
      </c>
      <c r="R4847" s="1">
        <v>1.238428251067788</v>
      </c>
      <c r="S4847" s="1">
        <v>0.37229378322793061</v>
      </c>
      <c r="T4847" s="1">
        <v>6.0322468989959006</v>
      </c>
    </row>
    <row r="4848" spans="1:20" x14ac:dyDescent="0.3">
      <c r="A4848" s="25">
        <v>43679</v>
      </c>
      <c r="B4848" s="1">
        <v>6.7432627216369116</v>
      </c>
      <c r="C4848" s="1">
        <v>1.0133700233162859</v>
      </c>
      <c r="D4848" s="1">
        <v>1.3276105642457581</v>
      </c>
      <c r="E4848" s="1">
        <v>3.7723985918958012</v>
      </c>
      <c r="F4848" s="1">
        <v>27.060232653563329</v>
      </c>
      <c r="G4848" s="1">
        <v>27.68031649151272</v>
      </c>
      <c r="H4848" s="1">
        <v>1.8689564229307241</v>
      </c>
      <c r="I4848" s="1">
        <v>10.361944569809211</v>
      </c>
      <c r="J4848" s="1">
        <v>1.735479101426596</v>
      </c>
      <c r="K4848" s="1">
        <v>42.868387992818768</v>
      </c>
      <c r="L4848" s="1">
        <v>45.392883069608509</v>
      </c>
      <c r="M4848" s="1">
        <v>5.1998219578141533E-2</v>
      </c>
      <c r="N4848" s="1">
        <v>3.58768274660263</v>
      </c>
      <c r="O4848" s="1"/>
      <c r="P4848" s="1">
        <v>8.0138979668087718</v>
      </c>
      <c r="Q4848" s="1">
        <v>21.658845089501739</v>
      </c>
      <c r="R4848" s="1">
        <v>1.2326826922958569</v>
      </c>
      <c r="S4848" s="1">
        <v>0.37229378322793061</v>
      </c>
      <c r="T4848" s="1">
        <v>6.0646001181335274</v>
      </c>
    </row>
    <row r="4849" spans="1:20" x14ac:dyDescent="0.3">
      <c r="A4849" s="25">
        <v>43682</v>
      </c>
      <c r="B4849" s="1">
        <v>6.6295449666520732</v>
      </c>
      <c r="C4849" s="1">
        <v>0.98543974469533524</v>
      </c>
      <c r="D4849" s="1">
        <v>1.292375097107396</v>
      </c>
      <c r="E4849" s="1">
        <v>3.6711337449606609</v>
      </c>
      <c r="F4849" s="1">
        <v>25.997132019877959</v>
      </c>
      <c r="G4849" s="1">
        <v>27.268282372208478</v>
      </c>
      <c r="H4849" s="1">
        <v>1.7909232068870891</v>
      </c>
      <c r="I4849" s="1">
        <v>10.33964441944474</v>
      </c>
      <c r="J4849" s="1">
        <v>1.6874873330141691</v>
      </c>
      <c r="K4849" s="1">
        <v>41.76876550508748</v>
      </c>
      <c r="L4849" s="1">
        <v>44.645848020280312</v>
      </c>
      <c r="M4849" s="1">
        <v>5.0751720304493667E-2</v>
      </c>
      <c r="N4849" s="1">
        <v>3.4557258498167438</v>
      </c>
      <c r="O4849" s="1"/>
      <c r="P4849" s="1">
        <v>7.8597353974395689</v>
      </c>
      <c r="Q4849" s="1">
        <v>20.806896954391</v>
      </c>
      <c r="R4849" s="1">
        <v>1.2106128765331079</v>
      </c>
      <c r="S4849" s="1">
        <v>0.37229378322793061</v>
      </c>
      <c r="T4849" s="1">
        <v>5.912448316597791</v>
      </c>
    </row>
    <row r="4850" spans="1:20" x14ac:dyDescent="0.3">
      <c r="A4850" s="25">
        <v>43683</v>
      </c>
      <c r="B4850" s="1">
        <v>6.7616582370755136</v>
      </c>
      <c r="C4850" s="1">
        <v>1.026108311071303</v>
      </c>
      <c r="D4850" s="1">
        <v>1.3187664597339459</v>
      </c>
      <c r="E4850" s="1">
        <v>3.7776777323398081</v>
      </c>
      <c r="F4850" s="1">
        <v>26.275320833144889</v>
      </c>
      <c r="G4850" s="1">
        <v>27.929902257325761</v>
      </c>
      <c r="H4850" s="1">
        <v>1.838649788516775</v>
      </c>
      <c r="I4850" s="1">
        <v>10.32862238302304</v>
      </c>
      <c r="J4850" s="1">
        <v>1.7157000330108649</v>
      </c>
      <c r="K4850" s="1">
        <v>43.165941920221243</v>
      </c>
      <c r="L4850" s="1">
        <v>45.603660090546313</v>
      </c>
      <c r="M4850" s="1">
        <v>5.166440816422499E-2</v>
      </c>
      <c r="N4850" s="1">
        <v>3.5003769669871398</v>
      </c>
      <c r="O4850" s="1"/>
      <c r="P4850" s="1">
        <v>8.0529096743709836</v>
      </c>
      <c r="Q4850" s="1">
        <v>21.13218624221804</v>
      </c>
      <c r="R4850" s="1">
        <v>1.2359565772948351</v>
      </c>
      <c r="S4850" s="1">
        <v>0.37229378322793061</v>
      </c>
      <c r="T4850" s="1">
        <v>6.0344766686355937</v>
      </c>
    </row>
    <row r="4851" spans="1:20" x14ac:dyDescent="0.3">
      <c r="A4851" s="25">
        <v>43684</v>
      </c>
      <c r="B4851" s="1">
        <v>6.6510996888549396</v>
      </c>
      <c r="C4851" s="1">
        <v>1.031367900446764</v>
      </c>
      <c r="D4851" s="1">
        <v>1.343172130658252</v>
      </c>
      <c r="E4851" s="1">
        <v>3.7975603881180331</v>
      </c>
      <c r="F4851" s="1">
        <v>26.14639715189713</v>
      </c>
      <c r="G4851" s="1">
        <v>28.03560429171041</v>
      </c>
      <c r="H4851" s="1">
        <v>1.803236222823122</v>
      </c>
      <c r="I4851" s="1">
        <v>10.35435737616676</v>
      </c>
      <c r="J4851" s="1">
        <v>1.701358837272023</v>
      </c>
      <c r="K4851" s="1">
        <v>43.967126640599894</v>
      </c>
      <c r="L4851" s="1">
        <v>46.690045113699867</v>
      </c>
      <c r="M4851" s="1">
        <v>5.2175150282533202E-2</v>
      </c>
      <c r="N4851" s="1">
        <v>3.4679632714458162</v>
      </c>
      <c r="O4851" s="1"/>
      <c r="P4851" s="1">
        <v>8.1365935338639996</v>
      </c>
      <c r="Q4851" s="1">
        <v>21.244488496503202</v>
      </c>
      <c r="R4851" s="1">
        <v>1.2392112105746409</v>
      </c>
      <c r="S4851" s="1">
        <v>0.37229378322793061</v>
      </c>
      <c r="T4851" s="1">
        <v>6.0710200826934786</v>
      </c>
    </row>
    <row r="4852" spans="1:20" x14ac:dyDescent="0.3">
      <c r="A4852" s="25">
        <v>43685</v>
      </c>
      <c r="B4852" s="1">
        <v>6.773981328690228</v>
      </c>
      <c r="C4852" s="1">
        <v>1.0688729609334651</v>
      </c>
      <c r="D4852" s="1">
        <v>1.344569277600322</v>
      </c>
      <c r="E4852" s="1">
        <v>3.820401841549026</v>
      </c>
      <c r="F4852" s="1">
        <v>26.617643669934711</v>
      </c>
      <c r="G4852" s="1">
        <v>27.960882642168521</v>
      </c>
      <c r="H4852" s="1">
        <v>1.8122556316736551</v>
      </c>
      <c r="I4852" s="1">
        <v>10.59036546102657</v>
      </c>
      <c r="J4852" s="1">
        <v>1.7460591682294531</v>
      </c>
      <c r="K4852" s="1">
        <v>44.994608764332867</v>
      </c>
      <c r="L4852" s="1">
        <v>46.988373039937223</v>
      </c>
      <c r="M4852" s="1">
        <v>5.2201063309527833E-2</v>
      </c>
      <c r="N4852" s="1">
        <v>3.5480363595815092</v>
      </c>
      <c r="O4852" s="1"/>
      <c r="P4852" s="1">
        <v>8.1793063508869999</v>
      </c>
      <c r="Q4852" s="1">
        <v>21.89893956391202</v>
      </c>
      <c r="R4852" s="1">
        <v>1.2338474650615621</v>
      </c>
      <c r="S4852" s="1">
        <v>0.37229378322793061</v>
      </c>
      <c r="T4852" s="1">
        <v>6.149747784997083</v>
      </c>
    </row>
    <row r="4853" spans="1:20" x14ac:dyDescent="0.3">
      <c r="A4853" s="25">
        <v>43686</v>
      </c>
      <c r="B4853" s="1">
        <v>6.8655152032943034</v>
      </c>
      <c r="C4853" s="1">
        <v>1.0246664071285241</v>
      </c>
      <c r="D4853" s="1">
        <v>1.3630998668675509</v>
      </c>
      <c r="E4853" s="1">
        <v>3.9004598738520579</v>
      </c>
      <c r="F4853" s="1">
        <v>25.78125904973145</v>
      </c>
      <c r="G4853" s="1">
        <v>28.305705795827201</v>
      </c>
      <c r="H4853" s="1">
        <v>1.8346814796319451</v>
      </c>
      <c r="I4853" s="1">
        <v>10.39387858747477</v>
      </c>
      <c r="J4853" s="1">
        <v>1.7548739459730189</v>
      </c>
      <c r="K4853" s="1">
        <v>45.309756263318548</v>
      </c>
      <c r="L4853" s="1">
        <v>46.478267958923077</v>
      </c>
      <c r="M4853" s="1">
        <v>5.1311255803625472E-2</v>
      </c>
      <c r="N4853" s="1">
        <v>3.5373844752964692</v>
      </c>
      <c r="O4853" s="1"/>
      <c r="P4853" s="1">
        <v>8.1216339912571556</v>
      </c>
      <c r="Q4853" s="1">
        <v>22.301678682353732</v>
      </c>
      <c r="R4853" s="1">
        <v>1.3417033018333939</v>
      </c>
      <c r="S4853" s="1">
        <v>0.37229378322793061</v>
      </c>
      <c r="T4853" s="1">
        <v>6.1427147076196471</v>
      </c>
    </row>
    <row r="4854" spans="1:20" x14ac:dyDescent="0.3">
      <c r="A4854" s="25">
        <v>43689</v>
      </c>
      <c r="B4854" s="1">
        <v>6.7536742056923762</v>
      </c>
      <c r="C4854" s="1">
        <v>1.0043192453185259</v>
      </c>
      <c r="D4854" s="1">
        <v>1.348342861555581</v>
      </c>
      <c r="E4854" s="1">
        <v>3.806872766778449</v>
      </c>
      <c r="F4854" s="1">
        <v>25.52884369011932</v>
      </c>
      <c r="G4854" s="1">
        <v>28.370737933872391</v>
      </c>
      <c r="H4854" s="1">
        <v>1.797634443722484</v>
      </c>
      <c r="I4854" s="1">
        <v>10.469876189139249</v>
      </c>
      <c r="J4854" s="1">
        <v>1.7135822521077839</v>
      </c>
      <c r="K4854" s="1">
        <v>44.038681712807822</v>
      </c>
      <c r="L4854" s="1">
        <v>45.020893871432548</v>
      </c>
      <c r="M4854" s="1">
        <v>5.0730661879028693E-2</v>
      </c>
      <c r="N4854" s="1">
        <v>3.459463722440093</v>
      </c>
      <c r="O4854" s="1"/>
      <c r="P4854" s="1">
        <v>8.0191521652982516</v>
      </c>
      <c r="Q4854" s="1">
        <v>22.344276089062109</v>
      </c>
      <c r="R4854" s="1">
        <v>1.310903234606311</v>
      </c>
      <c r="S4854" s="1">
        <v>0.37229378322793061</v>
      </c>
      <c r="T4854" s="1">
        <v>6.0198003544005081</v>
      </c>
    </row>
    <row r="4855" spans="1:20" x14ac:dyDescent="0.3">
      <c r="A4855" s="25">
        <v>43690</v>
      </c>
      <c r="B4855" s="1">
        <v>6.8441111972514346</v>
      </c>
      <c r="C4855" s="1">
        <v>0.99159300784531001</v>
      </c>
      <c r="D4855" s="1">
        <v>1.353568815948978</v>
      </c>
      <c r="E4855" s="1">
        <v>3.8574161919424599</v>
      </c>
      <c r="F4855" s="1">
        <v>26.283388156322761</v>
      </c>
      <c r="G4855" s="1">
        <v>28.064683274579721</v>
      </c>
      <c r="H4855" s="1">
        <v>1.784489110062244</v>
      </c>
      <c r="I4855" s="1">
        <v>11.008237959812281</v>
      </c>
      <c r="J4855" s="1">
        <v>1.743384755358582</v>
      </c>
      <c r="K4855" s="1">
        <v>45.28194781460769</v>
      </c>
      <c r="L4855" s="1">
        <v>45.660677563002238</v>
      </c>
      <c r="M4855" s="1">
        <v>5.1012184730089637E-2</v>
      </c>
      <c r="N4855" s="1">
        <v>3.490292955090244</v>
      </c>
      <c r="O4855" s="1"/>
      <c r="P4855" s="1">
        <v>8.1312497433344681</v>
      </c>
      <c r="Q4855" s="1">
        <v>22.344276089062109</v>
      </c>
      <c r="R4855" s="1">
        <v>1.3099620194333661</v>
      </c>
      <c r="S4855" s="1">
        <v>0.37229378322793061</v>
      </c>
      <c r="T4855" s="1">
        <v>6.1015634967513659</v>
      </c>
    </row>
    <row r="4856" spans="1:20" x14ac:dyDescent="0.3">
      <c r="A4856" s="25">
        <v>43691</v>
      </c>
      <c r="B4856" s="1">
        <v>6.6145048459124398</v>
      </c>
      <c r="C4856" s="1">
        <v>0.95197992060252445</v>
      </c>
      <c r="D4856" s="1">
        <v>1.318251027572872</v>
      </c>
      <c r="E4856" s="1">
        <v>3.7413521820443139</v>
      </c>
      <c r="F4856" s="1">
        <v>25.33809804629232</v>
      </c>
      <c r="G4856" s="1">
        <v>27.47483885656073</v>
      </c>
      <c r="H4856" s="1">
        <v>1.6202724159632309</v>
      </c>
      <c r="I4856" s="1">
        <v>10.737459589633371</v>
      </c>
      <c r="J4856" s="1">
        <v>1.6831684668547791</v>
      </c>
      <c r="K4856" s="1">
        <v>44.010539439792908</v>
      </c>
      <c r="L4856" s="1">
        <v>44.570366477107846</v>
      </c>
      <c r="M4856" s="1">
        <v>5.0149378589283818E-2</v>
      </c>
      <c r="N4856" s="1">
        <v>3.3864037859499589</v>
      </c>
      <c r="O4856" s="1"/>
      <c r="P4856" s="1">
        <v>7.6982657782838366</v>
      </c>
      <c r="Q4856" s="1">
        <v>21.67046256405856</v>
      </c>
      <c r="R4856" s="1">
        <v>1.285453242912374</v>
      </c>
      <c r="S4856" s="1">
        <v>0.37229378322793061</v>
      </c>
      <c r="T4856" s="1">
        <v>5.9219143532191731</v>
      </c>
    </row>
    <row r="4857" spans="1:20" x14ac:dyDescent="0.3">
      <c r="A4857" s="25">
        <v>43692</v>
      </c>
      <c r="B4857" s="1">
        <v>6.520608920040055</v>
      </c>
      <c r="C4857" s="1">
        <v>0.92168337465137096</v>
      </c>
      <c r="D4857" s="1">
        <v>1.2993405509041851</v>
      </c>
      <c r="E4857" s="1">
        <v>3.693842496062214</v>
      </c>
      <c r="F4857" s="1">
        <v>24.73526288636771</v>
      </c>
      <c r="G4857" s="1">
        <v>27.672222294603451</v>
      </c>
      <c r="H4857" s="1">
        <v>1.548850133391299</v>
      </c>
      <c r="I4857" s="1">
        <v>10.670252813581619</v>
      </c>
      <c r="J4857" s="1">
        <v>1.6763951322097199</v>
      </c>
      <c r="K4857" s="1">
        <v>43.785777490470458</v>
      </c>
      <c r="L4857" s="1">
        <v>44.400294323058191</v>
      </c>
      <c r="M4857" s="1">
        <v>5.0097719009308678E-2</v>
      </c>
      <c r="N4857" s="1">
        <v>3.2900995018841979</v>
      </c>
      <c r="O4857" s="1"/>
      <c r="P4857" s="1">
        <v>7.5033649951954757</v>
      </c>
      <c r="Q4857" s="1">
        <v>20.384795378354571</v>
      </c>
      <c r="R4857" s="1">
        <v>1.253141097681606</v>
      </c>
      <c r="S4857" s="1">
        <v>0.37229378322793061</v>
      </c>
      <c r="T4857" s="1">
        <v>5.8509692852924164</v>
      </c>
    </row>
    <row r="4858" spans="1:20" x14ac:dyDescent="0.3">
      <c r="A4858" s="25">
        <v>43693</v>
      </c>
      <c r="B4858" s="1">
        <v>6.6519572045478803</v>
      </c>
      <c r="C4858" s="1">
        <v>0.92752516998484602</v>
      </c>
      <c r="D4858" s="1">
        <v>1.298885005784163</v>
      </c>
      <c r="E4858" s="1">
        <v>3.752839220651186</v>
      </c>
      <c r="F4858" s="1">
        <v>24.717539452911609</v>
      </c>
      <c r="G4858" s="1">
        <v>27.945179557948919</v>
      </c>
      <c r="H4858" s="1">
        <v>1.542704284658311</v>
      </c>
      <c r="I4858" s="1">
        <v>10.70963235435179</v>
      </c>
      <c r="J4858" s="1">
        <v>1.7199147716377059</v>
      </c>
      <c r="K4858" s="1">
        <v>44.471972944811363</v>
      </c>
      <c r="L4858" s="1">
        <v>44.5051105402678</v>
      </c>
      <c r="M4858" s="1">
        <v>5.1337428990180192E-2</v>
      </c>
      <c r="N4858" s="1">
        <v>3.270488008531665</v>
      </c>
      <c r="O4858" s="1"/>
      <c r="P4858" s="1">
        <v>7.5785790914381401</v>
      </c>
      <c r="Q4858" s="1">
        <v>20.330580497089361</v>
      </c>
      <c r="R4858" s="1">
        <v>1.3122699459017471</v>
      </c>
      <c r="S4858" s="1">
        <v>0.37229378322793061</v>
      </c>
      <c r="T4858" s="1">
        <v>5.8952025989368337</v>
      </c>
    </row>
    <row r="4859" spans="1:20" x14ac:dyDescent="0.3">
      <c r="A4859" s="25">
        <v>43696</v>
      </c>
      <c r="B4859" s="1">
        <v>6.6322941406796971</v>
      </c>
      <c r="C4859" s="1">
        <v>0.91405926018361883</v>
      </c>
      <c r="D4859" s="1">
        <v>1.283686294257522</v>
      </c>
      <c r="E4859" s="1">
        <v>3.7535130169005071</v>
      </c>
      <c r="F4859" s="1">
        <v>24.588849241350871</v>
      </c>
      <c r="G4859" s="1">
        <v>27.998061121213201</v>
      </c>
      <c r="H4859" s="1">
        <v>1.5466060770321679</v>
      </c>
      <c r="I4859" s="1">
        <v>10.661461610362711</v>
      </c>
      <c r="J4859" s="1">
        <v>1.707825413675446</v>
      </c>
      <c r="K4859" s="1">
        <v>44.606162141435313</v>
      </c>
      <c r="L4859" s="1">
        <v>44.016343211925751</v>
      </c>
      <c r="M4859" s="1">
        <v>5.0923364410651588E-2</v>
      </c>
      <c r="N4859" s="1">
        <v>3.2815805070434712</v>
      </c>
      <c r="O4859" s="1"/>
      <c r="P4859" s="1">
        <v>7.5212621072117543</v>
      </c>
      <c r="Q4859" s="1">
        <v>20.36156042924091</v>
      </c>
      <c r="R4859" s="1">
        <v>1.2984193869565539</v>
      </c>
      <c r="S4859" s="1">
        <v>0.37229378322793061</v>
      </c>
      <c r="T4859" s="1">
        <v>5.8752906083875116</v>
      </c>
    </row>
    <row r="4860" spans="1:20" x14ac:dyDescent="0.3">
      <c r="A4860" s="25">
        <v>43697</v>
      </c>
      <c r="B4860" s="1">
        <v>6.5649824897538949</v>
      </c>
      <c r="C4860" s="1">
        <v>0.89919732697026855</v>
      </c>
      <c r="D4860" s="1">
        <v>1.2782622750339629</v>
      </c>
      <c r="E4860" s="1">
        <v>3.7523777592545442</v>
      </c>
      <c r="F4860" s="1">
        <v>24.756734806225872</v>
      </c>
      <c r="G4860" s="1">
        <v>27.7480859966862</v>
      </c>
      <c r="H4860" s="1">
        <v>1.6035628489412961</v>
      </c>
      <c r="I4860" s="1">
        <v>10.445649267884299</v>
      </c>
      <c r="J4860" s="1">
        <v>1.721778732020967</v>
      </c>
      <c r="K4860" s="1">
        <v>44.602872426237987</v>
      </c>
      <c r="L4860" s="1">
        <v>43.613947475555207</v>
      </c>
      <c r="M4860" s="1">
        <v>5.1233875013117429E-2</v>
      </c>
      <c r="N4860" s="1">
        <v>3.2718812483185591</v>
      </c>
      <c r="O4860" s="1"/>
      <c r="P4860" s="1">
        <v>7.5416918527384471</v>
      </c>
      <c r="Q4860" s="1">
        <v>20.4854801578471</v>
      </c>
      <c r="R4860" s="1">
        <v>1.3065954796393551</v>
      </c>
      <c r="S4860" s="1">
        <v>0.37229378322793061</v>
      </c>
      <c r="T4860" s="1">
        <v>5.8607353809805423</v>
      </c>
    </row>
    <row r="4861" spans="1:20" x14ac:dyDescent="0.3">
      <c r="A4861" s="25">
        <v>43698</v>
      </c>
      <c r="B4861" s="1">
        <v>6.8726381650095396</v>
      </c>
      <c r="C4861" s="1">
        <v>0.96362682201543837</v>
      </c>
      <c r="D4861" s="1">
        <v>1.290118759141393</v>
      </c>
      <c r="E4861" s="1">
        <v>3.78928593684972</v>
      </c>
      <c r="F4861" s="1">
        <v>24.92791065417487</v>
      </c>
      <c r="G4861" s="1">
        <v>27.89190474131869</v>
      </c>
      <c r="H4861" s="1">
        <v>1.610989035795475</v>
      </c>
      <c r="I4861" s="1">
        <v>10.266983846630319</v>
      </c>
      <c r="J4861" s="1">
        <v>1.755530166680624</v>
      </c>
      <c r="K4861" s="1">
        <v>44.97115693422964</v>
      </c>
      <c r="L4861" s="1">
        <v>44.504953569936553</v>
      </c>
      <c r="M4861" s="1">
        <v>5.1848142972814343E-2</v>
      </c>
      <c r="N4861" s="1">
        <v>3.435436851245063</v>
      </c>
      <c r="O4861" s="1"/>
      <c r="P4861" s="1">
        <v>7.6532933890811448</v>
      </c>
      <c r="Q4861" s="1">
        <v>21.445858055724049</v>
      </c>
      <c r="R4861" s="1">
        <v>1.355470537931496</v>
      </c>
      <c r="S4861" s="1">
        <v>0.37229378322793061</v>
      </c>
      <c r="T4861" s="1">
        <v>5.9776668635558519</v>
      </c>
    </row>
    <row r="4862" spans="1:20" x14ac:dyDescent="0.3">
      <c r="A4862" s="25">
        <v>43699</v>
      </c>
      <c r="B4862" s="1">
        <v>6.901506814513481</v>
      </c>
      <c r="C4862" s="1">
        <v>0.95631478517531165</v>
      </c>
      <c r="D4862" s="1">
        <v>1.275466445005436</v>
      </c>
      <c r="E4862" s="1">
        <v>3.694638442528265</v>
      </c>
      <c r="F4862" s="1">
        <v>24.79797662891124</v>
      </c>
      <c r="G4862" s="1">
        <v>27.779051548070669</v>
      </c>
      <c r="H4862" s="1">
        <v>1.560523339722806</v>
      </c>
      <c r="I4862" s="1">
        <v>10.01479560674124</v>
      </c>
      <c r="J4862" s="1">
        <v>1.709788554394934</v>
      </c>
      <c r="K4862" s="1">
        <v>44.366060022163772</v>
      </c>
      <c r="L4862" s="1">
        <v>43.904502107198709</v>
      </c>
      <c r="M4862" s="1">
        <v>5.1012672374292467E-2</v>
      </c>
      <c r="N4862" s="1">
        <v>3.4092790498794412</v>
      </c>
      <c r="O4862" s="1"/>
      <c r="P4862" s="1">
        <v>7.5940237232346153</v>
      </c>
      <c r="Q4862" s="1">
        <v>21.178656140681149</v>
      </c>
      <c r="R4862" s="1">
        <v>1.3550643183883599</v>
      </c>
      <c r="S4862" s="1">
        <v>0.37229378322793061</v>
      </c>
      <c r="T4862" s="1">
        <v>5.9073408151211204</v>
      </c>
    </row>
    <row r="4863" spans="1:20" x14ac:dyDescent="0.3">
      <c r="A4863" s="25">
        <v>43700</v>
      </c>
      <c r="B4863" s="1">
        <v>6.7479273398238862</v>
      </c>
      <c r="C4863" s="1">
        <v>0.93203895926309543</v>
      </c>
      <c r="D4863" s="1">
        <v>1.253330652161053</v>
      </c>
      <c r="E4863" s="1">
        <v>3.6251395617002942</v>
      </c>
      <c r="F4863" s="1">
        <v>24.395669084700401</v>
      </c>
      <c r="G4863" s="1">
        <v>27.141884345544241</v>
      </c>
      <c r="H4863" s="1">
        <v>1.493685437484304</v>
      </c>
      <c r="I4863" s="1">
        <v>9.6090022366213592</v>
      </c>
      <c r="J4863" s="1">
        <v>1.663854157151978</v>
      </c>
      <c r="K4863" s="1">
        <v>43.281343418434041</v>
      </c>
      <c r="L4863" s="1">
        <v>43.027611256144972</v>
      </c>
      <c r="M4863" s="1">
        <v>5.0731250642468959E-2</v>
      </c>
      <c r="N4863" s="1">
        <v>3.2931238092880091</v>
      </c>
      <c r="O4863" s="1"/>
      <c r="P4863" s="1">
        <v>7.4433214041350526</v>
      </c>
      <c r="Q4863" s="1">
        <v>20.30347305622097</v>
      </c>
      <c r="R4863" s="1">
        <v>1.333361844697571</v>
      </c>
      <c r="S4863" s="1">
        <v>0.37229378322793061</v>
      </c>
      <c r="T4863" s="1">
        <v>5.7689007678677244</v>
      </c>
    </row>
    <row r="4864" spans="1:20" x14ac:dyDescent="0.3">
      <c r="A4864" s="25">
        <v>43703</v>
      </c>
      <c r="B4864" s="1">
        <v>6.64956014306697</v>
      </c>
      <c r="C4864" s="1">
        <v>0.89234503318449321</v>
      </c>
      <c r="D4864" s="1">
        <v>1.232751317455945</v>
      </c>
      <c r="E4864" s="1">
        <v>3.576394237023317</v>
      </c>
      <c r="F4864" s="1">
        <v>24.10449480677114</v>
      </c>
      <c r="G4864" s="1">
        <v>26.877447823379381</v>
      </c>
      <c r="H4864" s="1">
        <v>1.456965623789872</v>
      </c>
      <c r="I4864" s="1">
        <v>9.6113175851627304</v>
      </c>
      <c r="J4864" s="1">
        <v>1.637230523544277</v>
      </c>
      <c r="K4864" s="1">
        <v>42.402594167969049</v>
      </c>
      <c r="L4864" s="1">
        <v>42.816031948222289</v>
      </c>
      <c r="M4864" s="1">
        <v>4.9861727388162552E-2</v>
      </c>
      <c r="N4864" s="1">
        <v>3.2465415122864889</v>
      </c>
      <c r="O4864" s="1"/>
      <c r="P4864" s="1">
        <v>7.2831290655700256</v>
      </c>
      <c r="Q4864" s="1">
        <v>20.0207811751023</v>
      </c>
      <c r="R4864" s="1">
        <v>1.295803766643294</v>
      </c>
      <c r="S4864" s="1">
        <v>0.37229378322793061</v>
      </c>
      <c r="T4864" s="1">
        <v>5.6957826343768776</v>
      </c>
    </row>
    <row r="4865" spans="1:20" x14ac:dyDescent="0.3">
      <c r="A4865" s="25">
        <v>43704</v>
      </c>
      <c r="B4865" s="1">
        <v>6.5913344168331776</v>
      </c>
      <c r="C4865" s="1">
        <v>0.92129452282583235</v>
      </c>
      <c r="D4865" s="1">
        <v>1.246101675375521</v>
      </c>
      <c r="E4865" s="1">
        <v>3.6242670557288519</v>
      </c>
      <c r="F4865" s="1">
        <v>24.268286161153721</v>
      </c>
      <c r="G4865" s="1">
        <v>26.980238531976529</v>
      </c>
      <c r="H4865" s="1">
        <v>1.4374054463666781</v>
      </c>
      <c r="I4865" s="1">
        <v>9.7324841350088018</v>
      </c>
      <c r="J4865" s="1">
        <v>1.663491846140734</v>
      </c>
      <c r="K4865" s="1">
        <v>43.008089499303871</v>
      </c>
      <c r="L4865" s="1">
        <v>43.180181513951673</v>
      </c>
      <c r="M4865" s="1">
        <v>5.046680371053066E-2</v>
      </c>
      <c r="N4865" s="1">
        <v>3.289675388400092</v>
      </c>
      <c r="O4865" s="1"/>
      <c r="P4865" s="1">
        <v>7.2874206113010356</v>
      </c>
      <c r="Q4865" s="1">
        <v>19.672256938161588</v>
      </c>
      <c r="R4865" s="1">
        <v>1.3038122006732999</v>
      </c>
      <c r="S4865" s="1">
        <v>0.37229378322793061</v>
      </c>
      <c r="T4865" s="1">
        <v>5.7457879503839671</v>
      </c>
    </row>
    <row r="4866" spans="1:20" x14ac:dyDescent="0.3">
      <c r="A4866" s="25">
        <v>43705</v>
      </c>
      <c r="B4866" s="1">
        <v>6.6245269481336519</v>
      </c>
      <c r="C4866" s="1">
        <v>0.91936856452952964</v>
      </c>
      <c r="D4866" s="1">
        <v>1.258011859740682</v>
      </c>
      <c r="E4866" s="1">
        <v>3.7218576495869762</v>
      </c>
      <c r="F4866" s="1">
        <v>24.38438016899438</v>
      </c>
      <c r="G4866" s="1">
        <v>27.344711664575929</v>
      </c>
      <c r="H4866" s="1">
        <v>1.452700235789093</v>
      </c>
      <c r="I4866" s="1">
        <v>9.8259341074013413</v>
      </c>
      <c r="J4866" s="1">
        <v>1.6811337901602299</v>
      </c>
      <c r="K4866" s="1">
        <v>43.511136407911657</v>
      </c>
      <c r="L4866" s="1">
        <v>43.255272526575581</v>
      </c>
      <c r="M4866" s="1">
        <v>5.0767614138569332E-2</v>
      </c>
      <c r="N4866" s="1">
        <v>3.3340423339785761</v>
      </c>
      <c r="O4866" s="1"/>
      <c r="P4866" s="1">
        <v>7.3950613750791447</v>
      </c>
      <c r="Q4866" s="1">
        <v>19.676129429444739</v>
      </c>
      <c r="R4866" s="1">
        <v>1.3116118958526899</v>
      </c>
      <c r="S4866" s="1">
        <v>0.37229378322793061</v>
      </c>
      <c r="T4866" s="1">
        <v>5.7999722386296844</v>
      </c>
    </row>
    <row r="4867" spans="1:20" x14ac:dyDescent="0.3">
      <c r="A4867" s="25">
        <v>43706</v>
      </c>
      <c r="B4867" s="1">
        <v>6.7563882571999656</v>
      </c>
      <c r="C4867" s="1">
        <v>0.96588014134650557</v>
      </c>
      <c r="D4867" s="1">
        <v>1.2615553419188861</v>
      </c>
      <c r="E4867" s="1">
        <v>3.8295705887594038</v>
      </c>
      <c r="F4867" s="1">
        <v>25.377978994082518</v>
      </c>
      <c r="G4867" s="1">
        <v>27.858358993581898</v>
      </c>
      <c r="H4867" s="1">
        <v>1.51582714014232</v>
      </c>
      <c r="I4867" s="1">
        <v>9.9538661318769854</v>
      </c>
      <c r="J4867" s="1">
        <v>1.7276093698160471</v>
      </c>
      <c r="K4867" s="1">
        <v>44.205597868974813</v>
      </c>
      <c r="L4867" s="1">
        <v>43.920692353188421</v>
      </c>
      <c r="M4867" s="1">
        <v>5.1299212261826613E-2</v>
      </c>
      <c r="N4867" s="1">
        <v>3.4528359691834472</v>
      </c>
      <c r="O4867" s="1"/>
      <c r="P4867" s="1">
        <v>7.5065288006199253</v>
      </c>
      <c r="Q4867" s="1">
        <v>19.827156598919331</v>
      </c>
      <c r="R4867" s="1">
        <v>1.350447491956378</v>
      </c>
      <c r="S4867" s="1">
        <v>0.37229378322793061</v>
      </c>
      <c r="T4867" s="1">
        <v>5.9376509155345873</v>
      </c>
    </row>
    <row r="4868" spans="1:20" x14ac:dyDescent="0.3">
      <c r="A4868" s="25">
        <v>43707</v>
      </c>
      <c r="B4868" s="1">
        <v>6.8835780658847296</v>
      </c>
      <c r="C4868" s="1">
        <v>0.98311638981618121</v>
      </c>
      <c r="D4868" s="1">
        <v>1.244373212506761</v>
      </c>
      <c r="E4868" s="1">
        <v>3.8443487309840121</v>
      </c>
      <c r="F4868" s="1">
        <v>25.68303176734171</v>
      </c>
      <c r="G4868" s="1">
        <v>27.942829144158949</v>
      </c>
      <c r="H4868" s="1">
        <v>1.4896490792171639</v>
      </c>
      <c r="I4868" s="1">
        <v>10.01165849517907</v>
      </c>
      <c r="J4868" s="1">
        <v>1.714105112448649</v>
      </c>
      <c r="K4868" s="1">
        <v>44.712716958529413</v>
      </c>
      <c r="L4868" s="1">
        <v>44.35334003408353</v>
      </c>
      <c r="M4868" s="1">
        <v>5.2259876680997193E-2</v>
      </c>
      <c r="N4868" s="1">
        <v>3.450411116855125</v>
      </c>
      <c r="O4868" s="1"/>
      <c r="P4868" s="1">
        <v>7.5140824913317674</v>
      </c>
      <c r="Q4868" s="1">
        <v>20.020781175102289</v>
      </c>
      <c r="R4868" s="1">
        <v>1.33775857392718</v>
      </c>
      <c r="S4868" s="1">
        <v>0.37229378322793061</v>
      </c>
      <c r="T4868" s="1">
        <v>5.9736922622563844</v>
      </c>
    </row>
    <row r="4869" spans="1:20" x14ac:dyDescent="0.3">
      <c r="A4869" s="25">
        <v>43710</v>
      </c>
      <c r="B4869" s="1">
        <v>6.9299687102161052</v>
      </c>
      <c r="C4869" s="1">
        <v>1.0007724306104919</v>
      </c>
      <c r="D4869" s="1">
        <v>1.2628538914760961</v>
      </c>
      <c r="E4869" s="1">
        <v>3.8309949908171719</v>
      </c>
      <c r="F4869" s="1">
        <v>25.848690918647751</v>
      </c>
      <c r="G4869" s="1">
        <v>27.59766683866081</v>
      </c>
      <c r="H4869" s="1">
        <v>1.498620465666451</v>
      </c>
      <c r="I4869" s="1">
        <v>10.00920390555566</v>
      </c>
      <c r="J4869" s="1">
        <v>1.7270455091159871</v>
      </c>
      <c r="K4869" s="1">
        <v>43.96953209164397</v>
      </c>
      <c r="L4869" s="1">
        <v>43.795609095417717</v>
      </c>
      <c r="M4869" s="1">
        <v>5.2742183916612957E-2</v>
      </c>
      <c r="N4869" s="1">
        <v>3.427481419996472</v>
      </c>
      <c r="O4869" s="1"/>
      <c r="P4869" s="1">
        <v>7.5214353039276842</v>
      </c>
      <c r="Q4869" s="1">
        <v>20.133083429387451</v>
      </c>
      <c r="R4869" s="1">
        <v>1.3570936919754559</v>
      </c>
      <c r="S4869" s="1">
        <v>0.37229378322793061</v>
      </c>
      <c r="T4869" s="1">
        <v>5.943634967513324</v>
      </c>
    </row>
    <row r="4870" spans="1:20" x14ac:dyDescent="0.3">
      <c r="A4870" s="25">
        <v>43711</v>
      </c>
      <c r="B4870" s="1">
        <v>6.8282689636996654</v>
      </c>
      <c r="C4870" s="1">
        <v>0.96297831357937003</v>
      </c>
      <c r="D4870" s="1">
        <v>1.2492140683917869</v>
      </c>
      <c r="E4870" s="1">
        <v>3.7844230626576798</v>
      </c>
      <c r="F4870" s="1">
        <v>25.558594745151421</v>
      </c>
      <c r="G4870" s="1">
        <v>27.560433625671141</v>
      </c>
      <c r="H4870" s="1">
        <v>1.514431895437951</v>
      </c>
      <c r="I4870" s="1">
        <v>9.8509004908610489</v>
      </c>
      <c r="J4870" s="1">
        <v>1.7055801135180739</v>
      </c>
      <c r="K4870" s="1">
        <v>43.562753558465843</v>
      </c>
      <c r="L4870" s="1">
        <v>42.953535069050943</v>
      </c>
      <c r="M4870" s="1">
        <v>5.2137734338143872E-2</v>
      </c>
      <c r="N4870" s="1">
        <v>3.4508506544896429</v>
      </c>
      <c r="O4870" s="1"/>
      <c r="P4870" s="1">
        <v>7.4446774026351514</v>
      </c>
      <c r="Q4870" s="1">
        <v>19.69936437879419</v>
      </c>
      <c r="R4870" s="1">
        <v>1.3577531309343529</v>
      </c>
      <c r="S4870" s="1">
        <v>0.37229378322793061</v>
      </c>
      <c r="T4870" s="1">
        <v>5.8878222090963117</v>
      </c>
    </row>
    <row r="4871" spans="1:20" x14ac:dyDescent="0.3">
      <c r="A4871" s="25">
        <v>43712</v>
      </c>
      <c r="B4871" s="1">
        <v>6.914905881967627</v>
      </c>
      <c r="C4871" s="1">
        <v>0.9078885550441016</v>
      </c>
      <c r="D4871" s="1">
        <v>1.2533948399891279</v>
      </c>
      <c r="E4871" s="1">
        <v>3.8435365432837512</v>
      </c>
      <c r="F4871" s="1">
        <v>26.03344193713475</v>
      </c>
      <c r="G4871" s="1">
        <v>28.056383063205171</v>
      </c>
      <c r="H4871" s="1">
        <v>1.537588361741121</v>
      </c>
      <c r="I4871" s="1">
        <v>9.9438288649609579</v>
      </c>
      <c r="J4871" s="1">
        <v>1.7412587732670859</v>
      </c>
      <c r="K4871" s="1">
        <v>44.258128678003082</v>
      </c>
      <c r="L4871" s="1">
        <v>43.462040957190588</v>
      </c>
      <c r="M4871" s="1">
        <v>5.2716652725219297E-2</v>
      </c>
      <c r="N4871" s="1">
        <v>3.5344506015806272</v>
      </c>
      <c r="O4871" s="1"/>
      <c r="P4871" s="1">
        <v>7.5588147073968006</v>
      </c>
      <c r="Q4871" s="1">
        <v>19.954948819280261</v>
      </c>
      <c r="R4871" s="1">
        <v>1.351278430068994</v>
      </c>
      <c r="S4871" s="1">
        <v>0.37229378322793061</v>
      </c>
      <c r="T4871" s="1">
        <v>5.9776072061429746</v>
      </c>
    </row>
    <row r="4872" spans="1:20" x14ac:dyDescent="0.3">
      <c r="A4872" s="25">
        <v>43713</v>
      </c>
      <c r="B4872" s="1">
        <v>6.9264681001080426</v>
      </c>
      <c r="C4872" s="1">
        <v>0.9158069946537456</v>
      </c>
      <c r="D4872" s="1">
        <v>1.264776223817466</v>
      </c>
      <c r="E4872" s="1">
        <v>3.8212213262563051</v>
      </c>
      <c r="F4872" s="1">
        <v>26.074192946914891</v>
      </c>
      <c r="G4872" s="1">
        <v>28.094546611272801</v>
      </c>
      <c r="H4872" s="1">
        <v>1.5303199097773661</v>
      </c>
      <c r="I4872" s="1">
        <v>10.111456456837679</v>
      </c>
      <c r="J4872" s="1">
        <v>1.779737343914314</v>
      </c>
      <c r="K4872" s="1">
        <v>44.880453361413551</v>
      </c>
      <c r="L4872" s="1">
        <v>44.595612109537917</v>
      </c>
      <c r="M4872" s="1">
        <v>5.3064453845687143E-2</v>
      </c>
      <c r="N4872" s="1">
        <v>3.5547600143965901</v>
      </c>
      <c r="O4872" s="1"/>
      <c r="P4872" s="1">
        <v>7.6518059893664976</v>
      </c>
      <c r="Q4872" s="1">
        <v>20.179553327614769</v>
      </c>
      <c r="R4872" s="1">
        <v>1.3446789696976389</v>
      </c>
      <c r="S4872" s="1">
        <v>0.37229378322793061</v>
      </c>
      <c r="T4872" s="1">
        <v>6.0391612522150364</v>
      </c>
    </row>
    <row r="4873" spans="1:20" x14ac:dyDescent="0.3">
      <c r="A4873" s="25">
        <v>43714</v>
      </c>
      <c r="B4873" s="1">
        <v>6.8473245200120916</v>
      </c>
      <c r="C4873" s="1">
        <v>0.89332387135578539</v>
      </c>
      <c r="D4873" s="1">
        <v>1.253533909692665</v>
      </c>
      <c r="E4873" s="1">
        <v>3.7768443311476418</v>
      </c>
      <c r="F4873" s="1">
        <v>25.980336870032101</v>
      </c>
      <c r="G4873" s="1">
        <v>27.973608858251129</v>
      </c>
      <c r="H4873" s="1">
        <v>1.5329349972599029</v>
      </c>
      <c r="I4873" s="1">
        <v>10.141683145337719</v>
      </c>
      <c r="J4873" s="1">
        <v>1.762671461418158</v>
      </c>
      <c r="K4873" s="1">
        <v>45.39651834158223</v>
      </c>
      <c r="L4873" s="1">
        <v>46.180638286537828</v>
      </c>
      <c r="M4873" s="1">
        <v>5.2289682936375363E-2</v>
      </c>
      <c r="N4873" s="1">
        <v>3.5752347386826169</v>
      </c>
      <c r="O4873" s="1"/>
      <c r="P4873" s="1">
        <v>7.5913498613578687</v>
      </c>
      <c r="Q4873" s="1">
        <v>19.982056259912859</v>
      </c>
      <c r="R4873" s="1">
        <v>1.3278550970392531</v>
      </c>
      <c r="S4873" s="1">
        <v>0.37229378322793061</v>
      </c>
      <c r="T4873" s="1">
        <v>6.0800608387478183</v>
      </c>
    </row>
    <row r="4874" spans="1:20" x14ac:dyDescent="0.3">
      <c r="A4874" s="25">
        <v>43717</v>
      </c>
      <c r="B4874" s="1">
        <v>6.7562506904030704</v>
      </c>
      <c r="C4874" s="1">
        <v>0.84767858084582492</v>
      </c>
      <c r="D4874" s="1">
        <v>1.2163752404842341</v>
      </c>
      <c r="E4874" s="1">
        <v>3.7081123319047808</v>
      </c>
      <c r="F4874" s="1">
        <v>26.86304996797756</v>
      </c>
      <c r="G4874" s="1">
        <v>27.751450917703039</v>
      </c>
      <c r="H4874" s="1">
        <v>1.5179528972504639</v>
      </c>
      <c r="I4874" s="1">
        <v>10.64441328590002</v>
      </c>
      <c r="J4874" s="1">
        <v>1.7316676687449479</v>
      </c>
      <c r="K4874" s="1">
        <v>44.705145433706782</v>
      </c>
      <c r="L4874" s="1">
        <v>46.919489630951993</v>
      </c>
      <c r="M4874" s="1">
        <v>5.0803980819303769E-2</v>
      </c>
      <c r="N4874" s="1">
        <v>3.6272471700093671</v>
      </c>
      <c r="O4874" s="1"/>
      <c r="P4874" s="1">
        <v>7.5997011976566418</v>
      </c>
      <c r="Q4874" s="1">
        <v>19.192067989105219</v>
      </c>
      <c r="R4874" s="1">
        <v>1.2916602391983789</v>
      </c>
      <c r="S4874" s="1">
        <v>0.37229378322793061</v>
      </c>
      <c r="T4874" s="1">
        <v>6.0945416420555558</v>
      </c>
    </row>
    <row r="4875" spans="1:20" x14ac:dyDescent="0.3">
      <c r="A4875" s="25">
        <v>43718</v>
      </c>
      <c r="B4875" s="1">
        <v>6.7552933653176304</v>
      </c>
      <c r="C4875" s="1">
        <v>0.86018741721912539</v>
      </c>
      <c r="D4875" s="1">
        <v>1.231923176188795</v>
      </c>
      <c r="E4875" s="1">
        <v>3.6549936888548991</v>
      </c>
      <c r="F4875" s="1">
        <v>27.14684289133692</v>
      </c>
      <c r="G4875" s="1">
        <v>27.84713548646203</v>
      </c>
      <c r="H4875" s="1">
        <v>1.568545001551253</v>
      </c>
      <c r="I4875" s="1">
        <v>10.54379869898202</v>
      </c>
      <c r="J4875" s="1">
        <v>1.734554378077299</v>
      </c>
      <c r="K4875" s="1">
        <v>44.683362514218572</v>
      </c>
      <c r="L4875" s="1">
        <v>46.184070407228212</v>
      </c>
      <c r="M4875" s="1">
        <v>5.0867511540756777E-2</v>
      </c>
      <c r="N4875" s="1">
        <v>3.6479043706721508</v>
      </c>
      <c r="O4875" s="1"/>
      <c r="P4875" s="1">
        <v>7.7642061011909167</v>
      </c>
      <c r="Q4875" s="1">
        <v>19.544464717800661</v>
      </c>
      <c r="R4875" s="1">
        <v>1.2955582025576731</v>
      </c>
      <c r="S4875" s="1">
        <v>0.37229378322793061</v>
      </c>
      <c r="T4875" s="1">
        <v>6.085735380980541</v>
      </c>
    </row>
    <row r="4876" spans="1:20" x14ac:dyDescent="0.3">
      <c r="A4876" s="25">
        <v>43719</v>
      </c>
      <c r="B4876" s="1">
        <v>6.9217029518909836</v>
      </c>
      <c r="C4876" s="1">
        <v>0.90649963670770795</v>
      </c>
      <c r="D4876" s="1">
        <v>1.2802024598971491</v>
      </c>
      <c r="E4876" s="1">
        <v>3.80550342014413</v>
      </c>
      <c r="F4876" s="1">
        <v>26.914072554980621</v>
      </c>
      <c r="G4876" s="1">
        <v>27.882435098550939</v>
      </c>
      <c r="H4876" s="1">
        <v>1.558524933377168</v>
      </c>
      <c r="I4876" s="1">
        <v>10.48311557261273</v>
      </c>
      <c r="J4876" s="1">
        <v>1.7589211473252051</v>
      </c>
      <c r="K4876" s="1">
        <v>45.189270794178093</v>
      </c>
      <c r="L4876" s="1">
        <v>45.89984931669035</v>
      </c>
      <c r="M4876" s="1">
        <v>5.1630105357544857E-2</v>
      </c>
      <c r="N4876" s="1">
        <v>3.6109979093588591</v>
      </c>
      <c r="O4876" s="1"/>
      <c r="P4876" s="1">
        <v>7.7537436464508787</v>
      </c>
      <c r="Q4876" s="1">
        <v>19.753579260059411</v>
      </c>
      <c r="R4876" s="1">
        <v>1.3242524962176361</v>
      </c>
      <c r="S4876" s="1">
        <v>0.37229378322793061</v>
      </c>
      <c r="T4876" s="1">
        <v>6.1101949202599268</v>
      </c>
    </row>
    <row r="4877" spans="1:20" x14ac:dyDescent="0.3">
      <c r="A4877" s="25">
        <v>43720</v>
      </c>
      <c r="B4877" s="1">
        <v>6.9248949954649266</v>
      </c>
      <c r="C4877" s="1">
        <v>0.89327175160876326</v>
      </c>
      <c r="D4877" s="1">
        <v>1.2606447624025321</v>
      </c>
      <c r="E4877" s="1">
        <v>3.8000240557307259</v>
      </c>
      <c r="F4877" s="1">
        <v>27.833004267283929</v>
      </c>
      <c r="G4877" s="1">
        <v>28.308493446338709</v>
      </c>
      <c r="H4877" s="1">
        <v>1.635301869820222</v>
      </c>
      <c r="I4877" s="1">
        <v>10.88358318337357</v>
      </c>
      <c r="J4877" s="1">
        <v>1.788780343647234</v>
      </c>
      <c r="K4877" s="1">
        <v>45.349231936711632</v>
      </c>
      <c r="L4877" s="1">
        <v>45.908883196228679</v>
      </c>
      <c r="M4877" s="1">
        <v>5.2110652612658181E-2</v>
      </c>
      <c r="N4877" s="1">
        <v>3.6402773872218179</v>
      </c>
      <c r="O4877" s="1"/>
      <c r="P4877" s="1">
        <v>7.901536518301632</v>
      </c>
      <c r="Q4877" s="1">
        <v>19.943331344723429</v>
      </c>
      <c r="R4877" s="1">
        <v>1.3162590724661389</v>
      </c>
      <c r="S4877" s="1">
        <v>0.37229378322793061</v>
      </c>
      <c r="T4877" s="1">
        <v>6.1648499704666611</v>
      </c>
    </row>
    <row r="4878" spans="1:20" x14ac:dyDescent="0.3">
      <c r="A4878" s="25">
        <v>43721</v>
      </c>
      <c r="B4878" s="1">
        <v>6.8060022439126779</v>
      </c>
      <c r="C4878" s="1">
        <v>0.87092332944102402</v>
      </c>
      <c r="D4878" s="1">
        <v>1.229304737419407</v>
      </c>
      <c r="E4878" s="1">
        <v>3.7223256398604359</v>
      </c>
      <c r="F4878" s="1">
        <v>27.833474291482108</v>
      </c>
      <c r="G4878" s="1">
        <v>28.34595437459004</v>
      </c>
      <c r="H4878" s="1">
        <v>1.5855637742362829</v>
      </c>
      <c r="I4878" s="1">
        <v>11.065092624769109</v>
      </c>
      <c r="J4878" s="1">
        <v>1.7460713822491349</v>
      </c>
      <c r="K4878" s="1">
        <v>44.571470846111268</v>
      </c>
      <c r="L4878" s="1">
        <v>45.821901164305757</v>
      </c>
      <c r="M4878" s="1">
        <v>5.0731376916008472E-2</v>
      </c>
      <c r="N4878" s="1">
        <v>3.6083604412162109</v>
      </c>
      <c r="O4878" s="1"/>
      <c r="P4878" s="1">
        <v>8.0307773835751011</v>
      </c>
      <c r="Q4878" s="1">
        <v>19.815539124362498</v>
      </c>
      <c r="R4878" s="1">
        <v>1.304104870912977</v>
      </c>
      <c r="S4878" s="1">
        <v>0.37229378322793061</v>
      </c>
      <c r="T4878" s="1">
        <v>6.1134778499704998</v>
      </c>
    </row>
    <row r="4879" spans="1:20" x14ac:dyDescent="0.3">
      <c r="A4879" s="25">
        <v>43724</v>
      </c>
      <c r="B4879" s="1">
        <v>6.8076450024439037</v>
      </c>
      <c r="C4879" s="1">
        <v>0.85938933316794563</v>
      </c>
      <c r="D4879" s="1">
        <v>1.2355004855067699</v>
      </c>
      <c r="E4879" s="1">
        <v>3.7521081663909839</v>
      </c>
      <c r="F4879" s="1">
        <v>27.255325893560219</v>
      </c>
      <c r="G4879" s="1">
        <v>28.388712504394601</v>
      </c>
      <c r="H4879" s="1">
        <v>1.6337046293462161</v>
      </c>
      <c r="I4879" s="1">
        <v>11.308303177863371</v>
      </c>
      <c r="J4879" s="1">
        <v>1.7112653094753929</v>
      </c>
      <c r="K4879" s="1">
        <v>44.908769583824011</v>
      </c>
      <c r="L4879" s="1">
        <v>45.165620901971756</v>
      </c>
      <c r="M4879" s="1">
        <v>5.1150690483852047E-2</v>
      </c>
      <c r="N4879" s="1">
        <v>3.7471932879330918</v>
      </c>
      <c r="O4879" s="1"/>
      <c r="P4879" s="1">
        <v>7.9348702332052641</v>
      </c>
      <c r="Q4879" s="1">
        <v>19.614169565141651</v>
      </c>
      <c r="R4879" s="1">
        <v>1.325020190814812</v>
      </c>
      <c r="S4879" s="1">
        <v>0.37229378322793061</v>
      </c>
      <c r="T4879" s="1">
        <v>6.1240643827525441</v>
      </c>
    </row>
    <row r="4880" spans="1:20" x14ac:dyDescent="0.3">
      <c r="A4880" s="25">
        <v>43725</v>
      </c>
      <c r="B4880" s="1">
        <v>6.8585729115999783</v>
      </c>
      <c r="C4880" s="1">
        <v>0.90971222523576922</v>
      </c>
      <c r="D4880" s="1">
        <v>1.26954629874872</v>
      </c>
      <c r="E4880" s="1">
        <v>3.7887160700196989</v>
      </c>
      <c r="F4880" s="1">
        <v>27.455915332384428</v>
      </c>
      <c r="G4880" s="1">
        <v>28.556968819928819</v>
      </c>
      <c r="H4880" s="1">
        <v>1.644794095807196</v>
      </c>
      <c r="I4880" s="1">
        <v>11.24484021637682</v>
      </c>
      <c r="J4880" s="1">
        <v>1.7388377327703639</v>
      </c>
      <c r="K4880" s="1">
        <v>45.858599947026022</v>
      </c>
      <c r="L4880" s="1">
        <v>45.78115393350059</v>
      </c>
      <c r="M4880" s="1">
        <v>5.2027971352940329E-2</v>
      </c>
      <c r="N4880" s="1">
        <v>3.7152979861062772</v>
      </c>
      <c r="O4880" s="1"/>
      <c r="P4880" s="1">
        <v>8.0163394592704229</v>
      </c>
      <c r="Q4880" s="1">
        <v>19.451524921110231</v>
      </c>
      <c r="R4880" s="1">
        <v>1.341727377873863</v>
      </c>
      <c r="S4880" s="1">
        <v>0.37229378322793061</v>
      </c>
      <c r="T4880" s="1">
        <v>6.1793774365032821</v>
      </c>
    </row>
    <row r="4881" spans="1:20" x14ac:dyDescent="0.3">
      <c r="A4881" s="25">
        <v>43726</v>
      </c>
      <c r="B4881" s="1">
        <v>6.8430231964478603</v>
      </c>
      <c r="C4881" s="1">
        <v>0.89963947130268573</v>
      </c>
      <c r="D4881" s="1">
        <v>1.284148096143364</v>
      </c>
      <c r="E4881" s="1">
        <v>3.8007388309307282</v>
      </c>
      <c r="F4881" s="1">
        <v>27.183916791619531</v>
      </c>
      <c r="G4881" s="1">
        <v>28.434677337084121</v>
      </c>
      <c r="H4881" s="1">
        <v>1.648620432824192</v>
      </c>
      <c r="I4881" s="1">
        <v>11.22561540107476</v>
      </c>
      <c r="J4881" s="1">
        <v>1.762364481547763</v>
      </c>
      <c r="K4881" s="1">
        <v>46.353370149593147</v>
      </c>
      <c r="L4881" s="1">
        <v>45.911084371425353</v>
      </c>
      <c r="M4881" s="1">
        <v>5.1768962682185747E-2</v>
      </c>
      <c r="N4881" s="1">
        <v>3.6623375830092511</v>
      </c>
      <c r="O4881" s="1"/>
      <c r="P4881" s="1">
        <v>8.0908299007780666</v>
      </c>
      <c r="Q4881" s="1">
        <v>19.490249836535469</v>
      </c>
      <c r="R4881" s="1">
        <v>1.3340045405652181</v>
      </c>
      <c r="S4881" s="1">
        <v>0.37229378322793061</v>
      </c>
      <c r="T4881" s="1">
        <v>6.1743608978145632</v>
      </c>
    </row>
    <row r="4882" spans="1:20" x14ac:dyDescent="0.3">
      <c r="A4882" s="25">
        <v>43727</v>
      </c>
      <c r="B4882" s="1">
        <v>6.8534506588282111</v>
      </c>
      <c r="C4882" s="1">
        <v>0.91247136344480495</v>
      </c>
      <c r="D4882" s="1">
        <v>1.324562192376916</v>
      </c>
      <c r="E4882" s="1">
        <v>3.8728530022450198</v>
      </c>
      <c r="F4882" s="1">
        <v>27.122306794770239</v>
      </c>
      <c r="G4882" s="1">
        <v>28.503897938426991</v>
      </c>
      <c r="H4882" s="1">
        <v>1.6659852813928411</v>
      </c>
      <c r="I4882" s="1">
        <v>11.03897147239338</v>
      </c>
      <c r="J4882" s="1">
        <v>1.774694478310102</v>
      </c>
      <c r="K4882" s="1">
        <v>46.094024713323662</v>
      </c>
      <c r="L4882" s="1">
        <v>45.214308447713293</v>
      </c>
      <c r="M4882" s="1">
        <v>5.2330110193239882E-2</v>
      </c>
      <c r="N4882" s="1">
        <v>3.6666601060761699</v>
      </c>
      <c r="O4882" s="1"/>
      <c r="P4882" s="1">
        <v>8.0311002091040997</v>
      </c>
      <c r="Q4882" s="1">
        <v>19.664511955123711</v>
      </c>
      <c r="R4882" s="1">
        <v>1.3264310343490999</v>
      </c>
      <c r="S4882" s="1">
        <v>0.37229378322793061</v>
      </c>
      <c r="T4882" s="1">
        <v>6.1629746012995019</v>
      </c>
    </row>
    <row r="4883" spans="1:20" x14ac:dyDescent="0.3">
      <c r="A4883" s="25">
        <v>43728</v>
      </c>
      <c r="B4883" s="1">
        <v>6.715064006142895</v>
      </c>
      <c r="C4883" s="1">
        <v>0.91578472021815283</v>
      </c>
      <c r="D4883" s="1">
        <v>1.3443897153111091</v>
      </c>
      <c r="E4883" s="1">
        <v>3.8634551666487971</v>
      </c>
      <c r="F4883" s="1">
        <v>27.151119366997339</v>
      </c>
      <c r="G4883" s="1">
        <v>29.01648350957889</v>
      </c>
      <c r="H4883" s="1">
        <v>1.6594660975446089</v>
      </c>
      <c r="I4883" s="1">
        <v>10.75465461361126</v>
      </c>
      <c r="J4883" s="1">
        <v>1.7782675095504701</v>
      </c>
      <c r="K4883" s="1">
        <v>46.518056313343479</v>
      </c>
      <c r="L4883" s="1">
        <v>45.72035377935957</v>
      </c>
      <c r="M4883" s="1">
        <v>5.2575661807322767E-2</v>
      </c>
      <c r="N4883" s="1">
        <v>3.6646003786015702</v>
      </c>
      <c r="O4883" s="1"/>
      <c r="P4883" s="1">
        <v>8.1698091140099187</v>
      </c>
      <c r="Q4883" s="1">
        <v>18.979080955327539</v>
      </c>
      <c r="R4883" s="1">
        <v>1.347976484811132</v>
      </c>
      <c r="S4883" s="1">
        <v>0.37229378322793061</v>
      </c>
      <c r="T4883" s="1">
        <v>6.1912226816302756</v>
      </c>
    </row>
    <row r="4884" spans="1:20" x14ac:dyDescent="0.3">
      <c r="A4884" s="25">
        <v>43731</v>
      </c>
      <c r="B4884" s="1">
        <v>6.7142019178177872</v>
      </c>
      <c r="C4884" s="1">
        <v>0.91133352779546883</v>
      </c>
      <c r="D4884" s="1">
        <v>1.339714005740003</v>
      </c>
      <c r="E4884" s="1">
        <v>3.8350844195639282</v>
      </c>
      <c r="F4884" s="1">
        <v>27.00316248062979</v>
      </c>
      <c r="G4884" s="1">
        <v>29.018803691113661</v>
      </c>
      <c r="H4884" s="1">
        <v>1.6809369613332961</v>
      </c>
      <c r="I4884" s="1">
        <v>11.002266928030391</v>
      </c>
      <c r="J4884" s="1">
        <v>1.75308262133124</v>
      </c>
      <c r="K4884" s="1">
        <v>46.269259552249387</v>
      </c>
      <c r="L4884" s="1">
        <v>45.61249789412296</v>
      </c>
      <c r="M4884" s="1">
        <v>5.2092695680728753E-2</v>
      </c>
      <c r="N4884" s="1">
        <v>3.696063006300752</v>
      </c>
      <c r="O4884" s="1"/>
      <c r="P4884" s="1">
        <v>8.0651527902944657</v>
      </c>
      <c r="Q4884" s="1">
        <v>19.006188395960141</v>
      </c>
      <c r="R4884" s="1">
        <v>1.3467712479437279</v>
      </c>
      <c r="S4884" s="1">
        <v>0.37229378322793061</v>
      </c>
      <c r="T4884" s="1">
        <v>6.1806154754873344</v>
      </c>
    </row>
    <row r="4885" spans="1:20" x14ac:dyDescent="0.3">
      <c r="A4885" s="25">
        <v>43732</v>
      </c>
      <c r="B4885" s="1">
        <v>6.6450769417890818</v>
      </c>
      <c r="C4885" s="1">
        <v>0.89882313363246225</v>
      </c>
      <c r="D4885" s="1">
        <v>1.3414500916557179</v>
      </c>
      <c r="E4885" s="1">
        <v>3.8833529753418881</v>
      </c>
      <c r="F4885" s="1">
        <v>26.337303687628118</v>
      </c>
      <c r="G4885" s="1">
        <v>29.75192589286296</v>
      </c>
      <c r="H4885" s="1">
        <v>1.7036562369988779</v>
      </c>
      <c r="I4885" s="1">
        <v>10.830231822649569</v>
      </c>
      <c r="J4885" s="1">
        <v>1.719793802381673</v>
      </c>
      <c r="K4885" s="1">
        <v>45.877543472056892</v>
      </c>
      <c r="L4885" s="1">
        <v>44.995745982879512</v>
      </c>
      <c r="M4885" s="1">
        <v>5.1869849115584288E-2</v>
      </c>
      <c r="N4885" s="1">
        <v>3.6591404148743751</v>
      </c>
      <c r="O4885" s="1"/>
      <c r="P4885" s="1">
        <v>7.8823933637139021</v>
      </c>
      <c r="Q4885" s="1">
        <v>18.928738565581281</v>
      </c>
      <c r="R4885" s="1">
        <v>1.330518995142483</v>
      </c>
      <c r="S4885" s="1">
        <v>0.37229378322793061</v>
      </c>
      <c r="T4885" s="1">
        <v>6.1355971647962528</v>
      </c>
    </row>
    <row r="4886" spans="1:20" x14ac:dyDescent="0.3">
      <c r="A4886" s="25">
        <v>43733</v>
      </c>
      <c r="B4886" s="1">
        <v>6.5913145609283266</v>
      </c>
      <c r="C4886" s="1">
        <v>0.88298965778514316</v>
      </c>
      <c r="D4886" s="1">
        <v>1.332606065376728</v>
      </c>
      <c r="E4886" s="1">
        <v>3.8676539086537791</v>
      </c>
      <c r="F4886" s="1">
        <v>26.832738573831321</v>
      </c>
      <c r="G4886" s="1">
        <v>30.113044693451229</v>
      </c>
      <c r="H4886" s="1">
        <v>1.666470733331106</v>
      </c>
      <c r="I4886" s="1">
        <v>11.083597226074581</v>
      </c>
      <c r="J4886" s="1">
        <v>1.751431700611302</v>
      </c>
      <c r="K4886" s="1">
        <v>45.95667253388936</v>
      </c>
      <c r="L4886" s="1">
        <v>45.311880301583969</v>
      </c>
      <c r="M4886" s="1">
        <v>5.2215355796188537E-2</v>
      </c>
      <c r="N4886" s="1">
        <v>3.668017541748112</v>
      </c>
      <c r="O4886" s="1"/>
      <c r="P4886" s="1">
        <v>7.9790116806604567</v>
      </c>
      <c r="Q4886" s="1">
        <v>18.66153665053838</v>
      </c>
      <c r="R4886" s="1">
        <v>1.341556360998305</v>
      </c>
      <c r="S4886" s="1">
        <v>0.37229378322793061</v>
      </c>
      <c r="T4886" s="1">
        <v>6.1713514471352946</v>
      </c>
    </row>
    <row r="4887" spans="1:20" x14ac:dyDescent="0.3">
      <c r="A4887" s="25">
        <v>43734</v>
      </c>
      <c r="B4887" s="1">
        <v>6.615784862238935</v>
      </c>
      <c r="C4887" s="1">
        <v>0.89992149410951139</v>
      </c>
      <c r="D4887" s="1">
        <v>1.341862893792255</v>
      </c>
      <c r="E4887" s="1">
        <v>3.885229682724014</v>
      </c>
      <c r="F4887" s="1">
        <v>26.815168596708229</v>
      </c>
      <c r="G4887" s="1">
        <v>29.849062605486871</v>
      </c>
      <c r="H4887" s="1">
        <v>1.6837290041284789</v>
      </c>
      <c r="I4887" s="1">
        <v>11.054689042640129</v>
      </c>
      <c r="J4887" s="1">
        <v>1.752126445031426</v>
      </c>
      <c r="K4887" s="1">
        <v>46.691408448524562</v>
      </c>
      <c r="L4887" s="1">
        <v>46.130825814819843</v>
      </c>
      <c r="M4887" s="1">
        <v>5.2690601233700118E-2</v>
      </c>
      <c r="N4887" s="1">
        <v>3.7123019578262508</v>
      </c>
      <c r="O4887" s="1"/>
      <c r="P4887" s="1">
        <v>7.9045508999860798</v>
      </c>
      <c r="Q4887" s="1">
        <v>18.940356040138109</v>
      </c>
      <c r="R4887" s="1">
        <v>1.34264545823866</v>
      </c>
      <c r="S4887" s="1">
        <v>0.37229378322793061</v>
      </c>
      <c r="T4887" s="1">
        <v>6.2208741878322842</v>
      </c>
    </row>
    <row r="4888" spans="1:20" x14ac:dyDescent="0.3">
      <c r="A4888" s="25">
        <v>43735</v>
      </c>
      <c r="B4888" s="1">
        <v>6.6255095657377394</v>
      </c>
      <c r="C4888" s="1">
        <v>0.90098526849810756</v>
      </c>
      <c r="D4888" s="1">
        <v>1.3293708848523429</v>
      </c>
      <c r="E4888" s="1">
        <v>3.8962895536270969</v>
      </c>
      <c r="F4888" s="1">
        <v>26.68412601886471</v>
      </c>
      <c r="G4888" s="1">
        <v>29.525858565209401</v>
      </c>
      <c r="H4888" s="1">
        <v>1.6758851226037801</v>
      </c>
      <c r="I4888" s="1">
        <v>11.13497336132302</v>
      </c>
      <c r="J4888" s="1">
        <v>1.754844794450994</v>
      </c>
      <c r="K4888" s="1">
        <v>46.519104388199679</v>
      </c>
      <c r="L4888" s="1">
        <v>46.013739802560913</v>
      </c>
      <c r="M4888" s="1">
        <v>5.2644936050684613E-2</v>
      </c>
      <c r="N4888" s="1">
        <v>3.710781663929922</v>
      </c>
      <c r="O4888" s="1"/>
      <c r="P4888" s="1">
        <v>7.8673061536962532</v>
      </c>
      <c r="Q4888" s="1">
        <v>18.76222143003092</v>
      </c>
      <c r="R4888" s="1">
        <v>1.3539135254265751</v>
      </c>
      <c r="S4888" s="1">
        <v>0.37229378322793061</v>
      </c>
      <c r="T4888" s="1">
        <v>6.2065936207915291</v>
      </c>
    </row>
    <row r="4889" spans="1:20" x14ac:dyDescent="0.3">
      <c r="A4889" s="25">
        <v>43738</v>
      </c>
      <c r="B4889" s="1">
        <v>6.6829397470095149</v>
      </c>
      <c r="C4889" s="1">
        <v>0.91167766179661525</v>
      </c>
      <c r="D4889" s="1">
        <v>1.3386760983855039</v>
      </c>
      <c r="E4889" s="1">
        <v>3.8961509905676861</v>
      </c>
      <c r="F4889" s="1">
        <v>26.725128532756401</v>
      </c>
      <c r="G4889" s="1">
        <v>29.403706578299889</v>
      </c>
      <c r="H4889" s="1">
        <v>1.674140296121857</v>
      </c>
      <c r="I4889" s="1">
        <v>11.16406200417731</v>
      </c>
      <c r="J4889" s="1">
        <v>1.789417488793329</v>
      </c>
      <c r="K4889" s="1">
        <v>45.954979117225641</v>
      </c>
      <c r="L4889" s="1">
        <v>45.45395751014015</v>
      </c>
      <c r="M4889" s="1">
        <v>5.2667051238097791E-2</v>
      </c>
      <c r="N4889" s="1">
        <v>3.6938891348068439</v>
      </c>
      <c r="O4889" s="1"/>
      <c r="P4889" s="1">
        <v>7.8451585731298819</v>
      </c>
      <c r="Q4889" s="1">
        <v>19.207557955180999</v>
      </c>
      <c r="R4889" s="1">
        <v>1.3706156002827099</v>
      </c>
      <c r="S4889" s="1">
        <v>0.37229378322793061</v>
      </c>
      <c r="T4889" s="1">
        <v>6.1869651506202361</v>
      </c>
    </row>
    <row r="4890" spans="1:20" x14ac:dyDescent="0.3">
      <c r="A4890" s="25">
        <v>43739</v>
      </c>
      <c r="B4890" s="1">
        <v>6.6411119048701543</v>
      </c>
      <c r="C4890" s="1">
        <v>0.92311734003535884</v>
      </c>
      <c r="D4890" s="1">
        <v>1.315541971655356</v>
      </c>
      <c r="E4890" s="1">
        <v>3.9007762615199661</v>
      </c>
      <c r="F4890" s="1">
        <v>26.675518253402679</v>
      </c>
      <c r="G4890" s="1">
        <v>29.50412030695027</v>
      </c>
      <c r="H4890" s="1">
        <v>1.6528288423952471</v>
      </c>
      <c r="I4890" s="1">
        <v>11.114841765830681</v>
      </c>
      <c r="J4890" s="1">
        <v>1.766256648758344</v>
      </c>
      <c r="K4890" s="1">
        <v>45.591285392377117</v>
      </c>
      <c r="L4890" s="1">
        <v>44.720079543103481</v>
      </c>
      <c r="M4890" s="1">
        <v>5.1836985907649652E-2</v>
      </c>
      <c r="N4890" s="1">
        <v>3.6891124856352091</v>
      </c>
      <c r="O4890" s="1"/>
      <c r="P4890" s="1">
        <v>7.8320537776894321</v>
      </c>
      <c r="Q4890" s="1">
        <v>19.26564532820095</v>
      </c>
      <c r="R4890" s="1">
        <v>1.3560531982462101</v>
      </c>
      <c r="S4890" s="1">
        <v>0.37229378322793061</v>
      </c>
      <c r="T4890" s="1">
        <v>6.1460956881276179</v>
      </c>
    </row>
    <row r="4891" spans="1:20" x14ac:dyDescent="0.3">
      <c r="A4891" s="25">
        <v>43740</v>
      </c>
      <c r="B4891" s="1">
        <v>6.4736874625167076</v>
      </c>
      <c r="C4891" s="1">
        <v>0.90075068489830556</v>
      </c>
      <c r="D4891" s="1">
        <v>1.286854646727482</v>
      </c>
      <c r="E4891" s="1">
        <v>3.8073101467819259</v>
      </c>
      <c r="F4891" s="1">
        <v>25.30076950159134</v>
      </c>
      <c r="G4891" s="1">
        <v>28.70640514272316</v>
      </c>
      <c r="H4891" s="1">
        <v>1.60089069061086</v>
      </c>
      <c r="I4891" s="1">
        <v>10.844653865784849</v>
      </c>
      <c r="J4891" s="1">
        <v>1.7218416588997429</v>
      </c>
      <c r="K4891" s="1">
        <v>44.690147011880818</v>
      </c>
      <c r="L4891" s="1">
        <v>43.248996194031193</v>
      </c>
      <c r="M4891" s="1">
        <v>5.0589360339577193E-2</v>
      </c>
      <c r="N4891" s="1">
        <v>3.5858754764294969</v>
      </c>
      <c r="O4891" s="1"/>
      <c r="P4891" s="1">
        <v>7.6887262707371198</v>
      </c>
      <c r="Q4891" s="1">
        <v>18.975208463808599</v>
      </c>
      <c r="R4891" s="1">
        <v>1.3366210762121931</v>
      </c>
      <c r="S4891" s="1">
        <v>0.37229378322793061</v>
      </c>
      <c r="T4891" s="1">
        <v>5.9675983461311617</v>
      </c>
    </row>
    <row r="4892" spans="1:20" x14ac:dyDescent="0.3">
      <c r="A4892" s="25">
        <v>43741</v>
      </c>
      <c r="B4892" s="1">
        <v>6.511388937865358</v>
      </c>
      <c r="C4892" s="1">
        <v>0.92843288949382685</v>
      </c>
      <c r="D4892" s="1">
        <v>1.3003029601620879</v>
      </c>
      <c r="E4892" s="1">
        <v>3.8369857765790401</v>
      </c>
      <c r="F4892" s="1">
        <v>25.534374418093929</v>
      </c>
      <c r="G4892" s="1">
        <v>28.468835625342049</v>
      </c>
      <c r="H4892" s="1">
        <v>1.6198359418931809</v>
      </c>
      <c r="I4892" s="1">
        <v>10.731761669320949</v>
      </c>
      <c r="J4892" s="1">
        <v>1.7549853844205909</v>
      </c>
      <c r="K4892" s="1">
        <v>44.605597009968207</v>
      </c>
      <c r="L4892" s="1">
        <v>43.547078801810997</v>
      </c>
      <c r="M4892" s="1">
        <v>5.0634963463440867E-2</v>
      </c>
      <c r="N4892" s="1">
        <v>3.595775466232833</v>
      </c>
      <c r="O4892" s="1"/>
      <c r="P4892" s="1">
        <v>7.7500221116769206</v>
      </c>
      <c r="Q4892" s="1">
        <v>19.53671973476278</v>
      </c>
      <c r="R4892" s="1">
        <v>1.3515334949469171</v>
      </c>
      <c r="S4892" s="1">
        <v>0.37229378322793061</v>
      </c>
      <c r="T4892" s="1">
        <v>5.9962220909628208</v>
      </c>
    </row>
    <row r="4893" spans="1:20" x14ac:dyDescent="0.3">
      <c r="A4893" s="25">
        <v>43742</v>
      </c>
      <c r="B4893" s="1">
        <v>6.5739124540300438</v>
      </c>
      <c r="C4893" s="1">
        <v>0.94807260551059525</v>
      </c>
      <c r="D4893" s="1">
        <v>1.314966981841263</v>
      </c>
      <c r="E4893" s="1">
        <v>3.9311831252099441</v>
      </c>
      <c r="F4893" s="1">
        <v>26.158742285349689</v>
      </c>
      <c r="G4893" s="1">
        <v>28.98426484955904</v>
      </c>
      <c r="H4893" s="1">
        <v>1.6482312847429119</v>
      </c>
      <c r="I4893" s="1">
        <v>10.86906212010741</v>
      </c>
      <c r="J4893" s="1">
        <v>1.7745273862839579</v>
      </c>
      <c r="K4893" s="1">
        <v>45.155549995103847</v>
      </c>
      <c r="L4893" s="1">
        <v>43.780649675306492</v>
      </c>
      <c r="M4893" s="1">
        <v>5.1283579262866932E-2</v>
      </c>
      <c r="N4893" s="1">
        <v>3.56802327451254</v>
      </c>
      <c r="O4893" s="1"/>
      <c r="P4893" s="1">
        <v>7.694920211816294</v>
      </c>
      <c r="Q4893" s="1">
        <v>19.57157215843327</v>
      </c>
      <c r="R4893" s="1">
        <v>1.377207487303121</v>
      </c>
      <c r="S4893" s="1">
        <v>0.37229378322793061</v>
      </c>
      <c r="T4893" s="1">
        <v>6.0573727111636488</v>
      </c>
    </row>
    <row r="4894" spans="1:20" x14ac:dyDescent="0.3">
      <c r="A4894" s="25">
        <v>43745</v>
      </c>
      <c r="B4894" s="1">
        <v>6.3339160606198357</v>
      </c>
      <c r="C4894" s="1">
        <v>0.92181633011123876</v>
      </c>
      <c r="D4894" s="1">
        <v>1.2796097005079199</v>
      </c>
      <c r="E4894" s="1">
        <v>3.8908364540407629</v>
      </c>
      <c r="F4894" s="1">
        <v>25.80551594213938</v>
      </c>
      <c r="G4894" s="1">
        <v>28.511305964777279</v>
      </c>
      <c r="H4894" s="1">
        <v>1.601087604353485</v>
      </c>
      <c r="I4894" s="1">
        <v>10.694464900853379</v>
      </c>
      <c r="J4894" s="1">
        <v>1.7406177710328981</v>
      </c>
      <c r="K4894" s="1">
        <v>43.784965585172053</v>
      </c>
      <c r="L4894" s="1">
        <v>42.996782231967153</v>
      </c>
      <c r="M4894" s="1">
        <v>5.0437115067434687E-2</v>
      </c>
      <c r="N4894" s="1">
        <v>3.5104378633637641</v>
      </c>
      <c r="O4894" s="1"/>
      <c r="P4894" s="1">
        <v>7.482741454947857</v>
      </c>
      <c r="Q4894" s="1">
        <v>18.769966413068801</v>
      </c>
      <c r="R4894" s="1">
        <v>1.359416324080241</v>
      </c>
      <c r="S4894" s="1">
        <v>0.37229378322793061</v>
      </c>
      <c r="T4894" s="1">
        <v>5.9405062020083026</v>
      </c>
    </row>
    <row r="4895" spans="1:20" x14ac:dyDescent="0.3">
      <c r="A4895" s="25">
        <v>43746</v>
      </c>
      <c r="B4895" s="1">
        <v>6.3154366186202378</v>
      </c>
      <c r="C4895" s="1">
        <v>0.91343950803490881</v>
      </c>
      <c r="D4895" s="1">
        <v>1.2785570732087559</v>
      </c>
      <c r="E4895" s="1">
        <v>3.8449729924248919</v>
      </c>
      <c r="F4895" s="1">
        <v>25.369981402064852</v>
      </c>
      <c r="G4895" s="1">
        <v>28.232634309648301</v>
      </c>
      <c r="H4895" s="1">
        <v>1.553608704764571</v>
      </c>
      <c r="I4895" s="1">
        <v>10.48978465894869</v>
      </c>
      <c r="J4895" s="1">
        <v>1.7380266452406139</v>
      </c>
      <c r="K4895" s="1">
        <v>43.862625143751778</v>
      </c>
      <c r="L4895" s="1">
        <v>42.829150659888043</v>
      </c>
      <c r="M4895" s="1">
        <v>5.0757154775047282E-2</v>
      </c>
      <c r="N4895" s="1">
        <v>3.4953537459187962</v>
      </c>
      <c r="O4895" s="1"/>
      <c r="P4895" s="1">
        <v>7.4144120919869136</v>
      </c>
      <c r="Q4895" s="1">
        <v>19.083638226574809</v>
      </c>
      <c r="R4895" s="1">
        <v>1.3638081861907081</v>
      </c>
      <c r="S4895" s="1">
        <v>0.37229378322793061</v>
      </c>
      <c r="T4895" s="1">
        <v>5.9055759007679001</v>
      </c>
    </row>
    <row r="4896" spans="1:20" x14ac:dyDescent="0.3">
      <c r="A4896" s="25">
        <v>43747</v>
      </c>
      <c r="B4896" s="1">
        <v>6.3193848541889412</v>
      </c>
      <c r="C4896" s="1">
        <v>0.92057340394802478</v>
      </c>
      <c r="D4896" s="1">
        <v>1.3041163631848951</v>
      </c>
      <c r="E4896" s="1">
        <v>3.8987398565240379</v>
      </c>
      <c r="F4896" s="1">
        <v>25.519007693041178</v>
      </c>
      <c r="G4896" s="1">
        <v>27.869520037821012</v>
      </c>
      <c r="H4896" s="1">
        <v>1.580854331917851</v>
      </c>
      <c r="I4896" s="1">
        <v>10.654370391689181</v>
      </c>
      <c r="J4896" s="1">
        <v>1.7415613731934949</v>
      </c>
      <c r="K4896" s="1">
        <v>44.51484660110053</v>
      </c>
      <c r="L4896" s="1">
        <v>43.867095184108493</v>
      </c>
      <c r="M4896" s="1">
        <v>5.1006990657007728E-2</v>
      </c>
      <c r="N4896" s="1">
        <v>3.5728459599668989</v>
      </c>
      <c r="O4896" s="1"/>
      <c r="P4896" s="1">
        <v>7.4423939899718414</v>
      </c>
      <c r="Q4896" s="1">
        <v>19.408927514401849</v>
      </c>
      <c r="R4896" s="1">
        <v>1.374063619568185</v>
      </c>
      <c r="S4896" s="1">
        <v>0.37229378322793061</v>
      </c>
      <c r="T4896" s="1">
        <v>5.9804359125812514</v>
      </c>
    </row>
    <row r="4897" spans="1:20" x14ac:dyDescent="0.3">
      <c r="A4897" s="25">
        <v>43748</v>
      </c>
      <c r="B4897" s="1">
        <v>6.3029722690018968</v>
      </c>
      <c r="C4897" s="1">
        <v>0.92804904380115316</v>
      </c>
      <c r="D4897" s="1">
        <v>1.2877422492198101</v>
      </c>
      <c r="E4897" s="1">
        <v>3.8684987905406061</v>
      </c>
      <c r="F4897" s="1">
        <v>26.417347515611539</v>
      </c>
      <c r="G4897" s="1">
        <v>27.635061044094311</v>
      </c>
      <c r="H4897" s="1">
        <v>1.6048202691996809</v>
      </c>
      <c r="I4897" s="1">
        <v>11.081250011846221</v>
      </c>
      <c r="J4897" s="1">
        <v>1.725629531667183</v>
      </c>
      <c r="K4897" s="1">
        <v>44.64911530236548</v>
      </c>
      <c r="L4897" s="1">
        <v>44.26764540544783</v>
      </c>
      <c r="M4897" s="1">
        <v>5.1197548871097849E-2</v>
      </c>
      <c r="N4897" s="1">
        <v>3.5840383092823238</v>
      </c>
      <c r="O4897" s="1"/>
      <c r="P4897" s="1">
        <v>7.4518262288287254</v>
      </c>
      <c r="Q4897" s="1">
        <v>19.28500778579566</v>
      </c>
      <c r="R4897" s="1">
        <v>1.384150055217513</v>
      </c>
      <c r="S4897" s="1">
        <v>0.37229378322793061</v>
      </c>
      <c r="T4897" s="1">
        <v>6.0140064973420309</v>
      </c>
    </row>
    <row r="4898" spans="1:20" x14ac:dyDescent="0.3">
      <c r="A4898" s="25">
        <v>43749</v>
      </c>
      <c r="B4898" s="1">
        <v>6.3719167738928384</v>
      </c>
      <c r="C4898" s="1">
        <v>0.93535123276979937</v>
      </c>
      <c r="D4898" s="1">
        <v>1.3114584356307699</v>
      </c>
      <c r="E4898" s="1">
        <v>3.979736347424002</v>
      </c>
      <c r="F4898" s="1">
        <v>27.170910810166859</v>
      </c>
      <c r="G4898" s="1">
        <v>27.870523612781071</v>
      </c>
      <c r="H4898" s="1">
        <v>1.639032165987764</v>
      </c>
      <c r="I4898" s="1">
        <v>11.52020806768369</v>
      </c>
      <c r="J4898" s="1">
        <v>1.77649644661999</v>
      </c>
      <c r="K4898" s="1">
        <v>45.682707734705751</v>
      </c>
      <c r="L4898" s="1">
        <v>44.874792480232948</v>
      </c>
      <c r="M4898" s="1">
        <v>5.1575420726055872E-2</v>
      </c>
      <c r="N4898" s="1">
        <v>3.6544680989509861</v>
      </c>
      <c r="O4898" s="1"/>
      <c r="P4898" s="1">
        <v>7.6231064799511046</v>
      </c>
      <c r="Q4898" s="1">
        <v>19.528974751724899</v>
      </c>
      <c r="R4898" s="1">
        <v>1.4237613225304051</v>
      </c>
      <c r="S4898" s="1">
        <v>0.37229378322793061</v>
      </c>
      <c r="T4898" s="1">
        <v>6.133013585351482</v>
      </c>
    </row>
    <row r="4899" spans="1:20" x14ac:dyDescent="0.3">
      <c r="A4899" s="25">
        <v>43752</v>
      </c>
      <c r="B4899" s="1">
        <v>6.3897973583102834</v>
      </c>
      <c r="C4899" s="1">
        <v>0.94358045786277656</v>
      </c>
      <c r="D4899" s="1">
        <v>1.326668975888095</v>
      </c>
      <c r="E4899" s="1">
        <v>4.0314597668086796</v>
      </c>
      <c r="F4899" s="1">
        <v>26.85696966088129</v>
      </c>
      <c r="G4899" s="1">
        <v>27.75373997734388</v>
      </c>
      <c r="H4899" s="1">
        <v>1.6483585431624961</v>
      </c>
      <c r="I4899" s="1">
        <v>11.449650578013021</v>
      </c>
      <c r="J4899" s="1">
        <v>1.790622138206891</v>
      </c>
      <c r="K4899" s="1">
        <v>46.039864142259617</v>
      </c>
      <c r="L4899" s="1">
        <v>45.418420420999098</v>
      </c>
      <c r="M4899" s="1">
        <v>5.1290837256788568E-2</v>
      </c>
      <c r="N4899" s="1">
        <v>3.6689245713724139</v>
      </c>
      <c r="O4899" s="1"/>
      <c r="P4899" s="1">
        <v>7.6529235791928691</v>
      </c>
      <c r="Q4899" s="1">
        <v>19.424417480477629</v>
      </c>
      <c r="R4899" s="1">
        <v>1.429178258303224</v>
      </c>
      <c r="S4899" s="1">
        <v>0.37229378322793061</v>
      </c>
      <c r="T4899" s="1">
        <v>6.1607548730065327</v>
      </c>
    </row>
    <row r="4900" spans="1:20" x14ac:dyDescent="0.3">
      <c r="A4900" s="25">
        <v>43753</v>
      </c>
      <c r="B4900" s="1">
        <v>6.3059623562329223</v>
      </c>
      <c r="C4900" s="1">
        <v>0.93775119642371396</v>
      </c>
      <c r="D4900" s="1">
        <v>1.347332371875031</v>
      </c>
      <c r="E4900" s="1">
        <v>4.0479099269213821</v>
      </c>
      <c r="F4900" s="1">
        <v>26.91011514629438</v>
      </c>
      <c r="G4900" s="1">
        <v>27.846265745719901</v>
      </c>
      <c r="H4900" s="1">
        <v>1.648222358567093</v>
      </c>
      <c r="I4900" s="1">
        <v>11.57398553066834</v>
      </c>
      <c r="J4900" s="1">
        <v>1.7966690461670729</v>
      </c>
      <c r="K4900" s="1">
        <v>45.774098988152844</v>
      </c>
      <c r="L4900" s="1">
        <v>45.438513697264931</v>
      </c>
      <c r="M4900" s="1">
        <v>5.1295275502810073E-2</v>
      </c>
      <c r="N4900" s="1">
        <v>3.6981058813883281</v>
      </c>
      <c r="O4900" s="1"/>
      <c r="P4900" s="1">
        <v>7.6863314613668141</v>
      </c>
      <c r="Q4900" s="1">
        <v>19.509612294130179</v>
      </c>
      <c r="R4900" s="1">
        <v>1.4402924622501401</v>
      </c>
      <c r="S4900" s="1">
        <v>0.37229378322793061</v>
      </c>
      <c r="T4900" s="1">
        <v>6.1718582398110211</v>
      </c>
    </row>
    <row r="4901" spans="1:20" x14ac:dyDescent="0.3">
      <c r="A4901" s="25">
        <v>43754</v>
      </c>
      <c r="B4901" s="1">
        <v>6.4068774671446942</v>
      </c>
      <c r="C4901" s="1">
        <v>0.95462796204520317</v>
      </c>
      <c r="D4901" s="1">
        <v>1.3725424179712999</v>
      </c>
      <c r="E4901" s="1">
        <v>4.0977324281306187</v>
      </c>
      <c r="F4901" s="1">
        <v>26.32746736957802</v>
      </c>
      <c r="G4901" s="1">
        <v>27.95359087172746</v>
      </c>
      <c r="H4901" s="1">
        <v>1.656141832536342</v>
      </c>
      <c r="I4901" s="1">
        <v>11.46221362004284</v>
      </c>
      <c r="J4901" s="1">
        <v>1.7885466915826591</v>
      </c>
      <c r="K4901" s="1">
        <v>46.353567180275569</v>
      </c>
      <c r="L4901" s="1">
        <v>46.306673839714009</v>
      </c>
      <c r="M4901" s="1">
        <v>5.2093581028272593E-2</v>
      </c>
      <c r="N4901" s="1">
        <v>3.7397218239030692</v>
      </c>
      <c r="O4901" s="1"/>
      <c r="P4901" s="1">
        <v>7.7876037536633813</v>
      </c>
      <c r="Q4901" s="1">
        <v>19.997546225988639</v>
      </c>
      <c r="R4901" s="1">
        <v>1.4783098702629389</v>
      </c>
      <c r="S4901" s="1">
        <v>0.37229378322793061</v>
      </c>
      <c r="T4901" s="1">
        <v>6.2269816893089542</v>
      </c>
    </row>
    <row r="4902" spans="1:20" x14ac:dyDescent="0.3">
      <c r="A4902" s="25">
        <v>43755</v>
      </c>
      <c r="B4902" s="1">
        <v>6.4028464269180354</v>
      </c>
      <c r="C4902" s="1">
        <v>0.95770964658214197</v>
      </c>
      <c r="D4902" s="1">
        <v>1.372777214639616</v>
      </c>
      <c r="E4902" s="1">
        <v>4.0917188169715546</v>
      </c>
      <c r="F4902" s="1">
        <v>26.295197943555191</v>
      </c>
      <c r="G4902" s="1">
        <v>27.76982713074911</v>
      </c>
      <c r="H4902" s="1">
        <v>1.6782543494771951</v>
      </c>
      <c r="I4902" s="1">
        <v>11.362695379557429</v>
      </c>
      <c r="J4902" s="1">
        <v>1.774945106609076</v>
      </c>
      <c r="K4902" s="1">
        <v>46.893270027485173</v>
      </c>
      <c r="L4902" s="1">
        <v>45.85958563887764</v>
      </c>
      <c r="M4902" s="1">
        <v>5.2470259746322273E-2</v>
      </c>
      <c r="N4902" s="1">
        <v>3.7005895506500259</v>
      </c>
      <c r="O4902" s="1"/>
      <c r="P4902" s="1">
        <v>7.7994170833943581</v>
      </c>
      <c r="Q4902" s="1">
        <v>19.602552090584819</v>
      </c>
      <c r="R4902" s="1">
        <v>1.470075049802654</v>
      </c>
      <c r="S4902" s="1">
        <v>0.37229378322793061</v>
      </c>
      <c r="T4902" s="1">
        <v>6.202939751919704</v>
      </c>
    </row>
    <row r="4903" spans="1:20" x14ac:dyDescent="0.3">
      <c r="A4903" s="25">
        <v>43756</v>
      </c>
      <c r="B4903" s="1">
        <v>6.4803409003375476</v>
      </c>
      <c r="C4903" s="1">
        <v>0.95295927731785102</v>
      </c>
      <c r="D4903" s="1">
        <v>1.3810529936886391</v>
      </c>
      <c r="E4903" s="1">
        <v>4.0797757644103418</v>
      </c>
      <c r="F4903" s="1">
        <v>25.895469635504529</v>
      </c>
      <c r="G4903" s="1">
        <v>27.70363622934644</v>
      </c>
      <c r="H4903" s="1">
        <v>1.676122524784172</v>
      </c>
      <c r="I4903" s="1">
        <v>11.26318700940331</v>
      </c>
      <c r="J4903" s="1">
        <v>1.784236132494045</v>
      </c>
      <c r="K4903" s="1">
        <v>46.821915879186413</v>
      </c>
      <c r="L4903" s="1">
        <v>45.677575139412589</v>
      </c>
      <c r="M4903" s="1">
        <v>5.2338634640494243E-2</v>
      </c>
      <c r="N4903" s="1">
        <v>3.691590968002648</v>
      </c>
      <c r="O4903" s="1"/>
      <c r="P4903" s="1">
        <v>7.8017626384487206</v>
      </c>
      <c r="Q4903" s="1">
        <v>19.838774073476159</v>
      </c>
      <c r="R4903" s="1">
        <v>1.4722127156993949</v>
      </c>
      <c r="S4903" s="1">
        <v>0.37229378322793061</v>
      </c>
      <c r="T4903" s="1">
        <v>6.1859946839929458</v>
      </c>
    </row>
    <row r="4904" spans="1:20" x14ac:dyDescent="0.3">
      <c r="A4904" s="25">
        <v>43759</v>
      </c>
      <c r="B4904" s="1">
        <v>6.5304145283400388</v>
      </c>
      <c r="C4904" s="1">
        <v>0.95110316008851759</v>
      </c>
      <c r="D4904" s="1">
        <v>1.3849510050789211</v>
      </c>
      <c r="E4904" s="1">
        <v>4.1146977049714533</v>
      </c>
      <c r="F4904" s="1">
        <v>26.487717691740599</v>
      </c>
      <c r="G4904" s="1">
        <v>28.380393361727219</v>
      </c>
      <c r="H4904" s="1">
        <v>1.693697595899017</v>
      </c>
      <c r="I4904" s="1">
        <v>11.53915496687512</v>
      </c>
      <c r="J4904" s="1">
        <v>1.779901101289789</v>
      </c>
      <c r="K4904" s="1">
        <v>47.537736190799478</v>
      </c>
      <c r="L4904" s="1">
        <v>46.214725909853499</v>
      </c>
      <c r="M4904" s="1">
        <v>5.2320717631513997E-2</v>
      </c>
      <c r="N4904" s="1">
        <v>3.7234025448310839</v>
      </c>
      <c r="O4904" s="1"/>
      <c r="P4904" s="1">
        <v>7.8819961865153463</v>
      </c>
      <c r="Q4904" s="1">
        <v>19.970438785356041</v>
      </c>
      <c r="R4904" s="1">
        <v>1.48256070469697</v>
      </c>
      <c r="S4904" s="1">
        <v>0.37229378322793061</v>
      </c>
      <c r="T4904" s="1">
        <v>6.2623910218547314</v>
      </c>
    </row>
    <row r="4905" spans="1:20" x14ac:dyDescent="0.3">
      <c r="A4905" s="25">
        <v>43760</v>
      </c>
      <c r="B4905" s="1">
        <v>6.4671695108981906</v>
      </c>
      <c r="C4905" s="1">
        <v>0.96662447256581963</v>
      </c>
      <c r="D4905" s="1">
        <v>1.371917371323188</v>
      </c>
      <c r="E4905" s="1">
        <v>4.1300633057724463</v>
      </c>
      <c r="F4905" s="1">
        <v>26.541753944256541</v>
      </c>
      <c r="G4905" s="1">
        <v>28.317463817338229</v>
      </c>
      <c r="H4905" s="1">
        <v>1.7464252645952569</v>
      </c>
      <c r="I4905" s="1">
        <v>11.582398059705939</v>
      </c>
      <c r="J4905" s="1">
        <v>1.7980824077375701</v>
      </c>
      <c r="K4905" s="1">
        <v>48.336748378216392</v>
      </c>
      <c r="L4905" s="1">
        <v>47.511432317304703</v>
      </c>
      <c r="M4905" s="1">
        <v>5.2235881770708488E-2</v>
      </c>
      <c r="N4905" s="1">
        <v>3.808605619706313</v>
      </c>
      <c r="O4905" s="1"/>
      <c r="P4905" s="1">
        <v>7.951277133402102</v>
      </c>
      <c r="Q4905" s="1">
        <v>20.369305412278798</v>
      </c>
      <c r="R4905" s="1">
        <v>1.460174085458787</v>
      </c>
      <c r="S4905" s="1">
        <v>0.37229378322793061</v>
      </c>
      <c r="T4905" s="1">
        <v>6.342652687536952</v>
      </c>
    </row>
    <row r="4906" spans="1:20" x14ac:dyDescent="0.3">
      <c r="A4906" s="25">
        <v>43761</v>
      </c>
      <c r="B4906" s="1">
        <v>6.4203674442972458</v>
      </c>
      <c r="C4906" s="1">
        <v>0.94713291049535597</v>
      </c>
      <c r="D4906" s="1">
        <v>1.363753031806608</v>
      </c>
      <c r="E4906" s="1">
        <v>4.0738922243900806</v>
      </c>
      <c r="F4906" s="1">
        <v>26.437040583136049</v>
      </c>
      <c r="G4906" s="1">
        <v>27.969041231761349</v>
      </c>
      <c r="H4906" s="1">
        <v>1.6857340561314491</v>
      </c>
      <c r="I4906" s="1">
        <v>11.499275762788249</v>
      </c>
      <c r="J4906" s="1">
        <v>1.7852186294256771</v>
      </c>
      <c r="K4906" s="1">
        <v>48.743057279297048</v>
      </c>
      <c r="L4906" s="1">
        <v>48.066291265797851</v>
      </c>
      <c r="M4906" s="1">
        <v>5.202220598930965E-2</v>
      </c>
      <c r="N4906" s="1">
        <v>3.846014679686923</v>
      </c>
      <c r="O4906" s="1"/>
      <c r="P4906" s="1">
        <v>8.141095193288125</v>
      </c>
      <c r="Q4906" s="1">
        <v>20.89983675084564</v>
      </c>
      <c r="R4906" s="1">
        <v>1.4527213377076129</v>
      </c>
      <c r="S4906" s="1">
        <v>0.37229378322793061</v>
      </c>
      <c r="T4906" s="1">
        <v>6.3522498523331707</v>
      </c>
    </row>
    <row r="4907" spans="1:20" x14ac:dyDescent="0.3">
      <c r="A4907" s="25">
        <v>43762</v>
      </c>
      <c r="B4907" s="1">
        <v>6.4154948836832144</v>
      </c>
      <c r="C4907" s="1">
        <v>0.93742213123397722</v>
      </c>
      <c r="D4907" s="1">
        <v>1.36454653889747</v>
      </c>
      <c r="E4907" s="1">
        <v>4.0306650613466521</v>
      </c>
      <c r="F4907" s="1">
        <v>26.103939272209061</v>
      </c>
      <c r="G4907" s="1">
        <v>28.22439350081866</v>
      </c>
      <c r="H4907" s="1">
        <v>1.6341467773901219</v>
      </c>
      <c r="I4907" s="1">
        <v>11.13713657057656</v>
      </c>
      <c r="J4907" s="1">
        <v>1.7562428033702659</v>
      </c>
      <c r="K4907" s="1">
        <v>48.815918250659657</v>
      </c>
      <c r="L4907" s="1">
        <v>48.135606614390689</v>
      </c>
      <c r="M4907" s="1">
        <v>5.1840505247378418E-2</v>
      </c>
      <c r="N4907" s="1">
        <v>3.7786550930217362</v>
      </c>
      <c r="O4907" s="1"/>
      <c r="P4907" s="1">
        <v>8.2115976292673309</v>
      </c>
      <c r="Q4907" s="1">
        <v>20.640379818840639</v>
      </c>
      <c r="R4907" s="1">
        <v>1.4654297894310619</v>
      </c>
      <c r="S4907" s="1">
        <v>0.37229378322793061</v>
      </c>
      <c r="T4907" s="1">
        <v>6.3193236857649486</v>
      </c>
    </row>
    <row r="4908" spans="1:20" x14ac:dyDescent="0.3">
      <c r="A4908" s="25">
        <v>43763</v>
      </c>
      <c r="B4908" s="1">
        <v>6.3482046617254442</v>
      </c>
      <c r="C4908" s="1">
        <v>0.94532597314026523</v>
      </c>
      <c r="D4908" s="1">
        <v>1.367911445920438</v>
      </c>
      <c r="E4908" s="1">
        <v>4.0501170203842642</v>
      </c>
      <c r="F4908" s="1">
        <v>26.964543654236561</v>
      </c>
      <c r="G4908" s="1">
        <v>26.770311628708601</v>
      </c>
      <c r="H4908" s="1">
        <v>1.6164918929278409</v>
      </c>
      <c r="I4908" s="1">
        <v>11.01844734316875</v>
      </c>
      <c r="J4908" s="1">
        <v>1.7480908082036379</v>
      </c>
      <c r="K4908" s="1">
        <v>48.81590459677971</v>
      </c>
      <c r="L4908" s="1">
        <v>48.556508085915148</v>
      </c>
      <c r="M4908" s="1">
        <v>5.1509826775216289E-2</v>
      </c>
      <c r="N4908" s="1">
        <v>3.8796380926414211</v>
      </c>
      <c r="O4908" s="1"/>
      <c r="P4908" s="1">
        <v>8.0345864234573874</v>
      </c>
      <c r="Q4908" s="1">
        <v>20.369305412278798</v>
      </c>
      <c r="R4908" s="1">
        <v>1.4653688979380131</v>
      </c>
      <c r="S4908" s="1">
        <v>0.37229378322793061</v>
      </c>
      <c r="T4908" s="1">
        <v>6.3416284701713277</v>
      </c>
    </row>
    <row r="4909" spans="1:20" x14ac:dyDescent="0.3">
      <c r="A4909" s="25">
        <v>43766</v>
      </c>
      <c r="B4909" s="1">
        <v>6.4347982726369919</v>
      </c>
      <c r="C4909" s="1">
        <v>0.95384185468368121</v>
      </c>
      <c r="D4909" s="1">
        <v>1.3830043425351499</v>
      </c>
      <c r="E4909" s="1">
        <v>4.0359075523129526</v>
      </c>
      <c r="F4909" s="1">
        <v>27.0433110757991</v>
      </c>
      <c r="G4909" s="1">
        <v>26.68284359198606</v>
      </c>
      <c r="H4909" s="1">
        <v>1.6092411227057251</v>
      </c>
      <c r="I4909" s="1">
        <v>10.973961380738659</v>
      </c>
      <c r="J4909" s="1">
        <v>1.7494441471834441</v>
      </c>
      <c r="K4909" s="1">
        <v>48.987371876469098</v>
      </c>
      <c r="L4909" s="1">
        <v>49.649634995566458</v>
      </c>
      <c r="M4909" s="1">
        <v>5.1340928957042092E-2</v>
      </c>
      <c r="N4909" s="1">
        <v>3.9160319010850819</v>
      </c>
      <c r="O4909" s="1"/>
      <c r="P4909" s="1">
        <v>8.0849106729904321</v>
      </c>
      <c r="Q4909" s="1">
        <v>20.311218039258861</v>
      </c>
      <c r="R4909" s="1">
        <v>1.4644283233473301</v>
      </c>
      <c r="S4909" s="1">
        <v>0.37229378322793061</v>
      </c>
      <c r="T4909" s="1">
        <v>6.3902575310100751</v>
      </c>
    </row>
    <row r="4910" spans="1:20" x14ac:dyDescent="0.3">
      <c r="A4910" s="25">
        <v>43767</v>
      </c>
      <c r="B4910" s="1">
        <v>6.4481911546057544</v>
      </c>
      <c r="C4910" s="1">
        <v>0.96363188957749901</v>
      </c>
      <c r="D4910" s="1">
        <v>1.361835211561353</v>
      </c>
      <c r="E4910" s="1">
        <v>4.0025822597107226</v>
      </c>
      <c r="F4910" s="1">
        <v>26.99486549052315</v>
      </c>
      <c r="G4910" s="1">
        <v>26.666139947393631</v>
      </c>
      <c r="H4910" s="1">
        <v>1.58471995837774</v>
      </c>
      <c r="I4910" s="1">
        <v>10.960340866342211</v>
      </c>
      <c r="J4910" s="1">
        <v>1.7458795107197751</v>
      </c>
      <c r="K4910" s="1">
        <v>48.273034746370307</v>
      </c>
      <c r="L4910" s="1">
        <v>49.005655483147137</v>
      </c>
      <c r="M4910" s="1">
        <v>5.1073735761801381E-2</v>
      </c>
      <c r="N4910" s="1">
        <v>3.9276692412114311</v>
      </c>
      <c r="O4910" s="1"/>
      <c r="P4910" s="1">
        <v>8.0662850476614221</v>
      </c>
      <c r="Q4910" s="1">
        <v>20.543567530867051</v>
      </c>
      <c r="R4910" s="1">
        <v>1.4639182585733059</v>
      </c>
      <c r="S4910" s="1">
        <v>0.37229378322793061</v>
      </c>
      <c r="T4910" s="1">
        <v>6.3529982279976709</v>
      </c>
    </row>
    <row r="4911" spans="1:20" x14ac:dyDescent="0.3">
      <c r="A4911" s="25">
        <v>43768</v>
      </c>
      <c r="B4911" s="1">
        <v>6.5932596943370907</v>
      </c>
      <c r="C4911" s="1">
        <v>0.97462796440120525</v>
      </c>
      <c r="D4911" s="1">
        <v>1.390063416920954</v>
      </c>
      <c r="E4911" s="1">
        <v>4.0675778533581433</v>
      </c>
      <c r="F4911" s="1">
        <v>27.011889647552849</v>
      </c>
      <c r="G4911" s="1">
        <v>26.756316991859968</v>
      </c>
      <c r="H4911" s="1">
        <v>1.584823038031135</v>
      </c>
      <c r="I4911" s="1">
        <v>10.89884826360189</v>
      </c>
      <c r="J4911" s="1">
        <v>1.7725034250531611</v>
      </c>
      <c r="K4911" s="1">
        <v>48.512054416457609</v>
      </c>
      <c r="L4911" s="1">
        <v>49.334203836235709</v>
      </c>
      <c r="M4911" s="1">
        <v>5.1315064462485918E-2</v>
      </c>
      <c r="N4911" s="1">
        <v>3.967975957686166</v>
      </c>
      <c r="O4911" s="1"/>
      <c r="P4911" s="1">
        <v>8.1019419049972274</v>
      </c>
      <c r="Q4911" s="1">
        <v>21.23674351346531</v>
      </c>
      <c r="R4911" s="1">
        <v>1.4684506950913789</v>
      </c>
      <c r="S4911" s="1">
        <v>0.37229378322793061</v>
      </c>
      <c r="T4911" s="1">
        <v>6.4032805670407891</v>
      </c>
    </row>
    <row r="4912" spans="1:20" x14ac:dyDescent="0.3">
      <c r="A4912" s="25">
        <v>43769</v>
      </c>
      <c r="B4912" s="1">
        <v>6.6249088368818274</v>
      </c>
      <c r="C4912" s="1">
        <v>0.97047002072481825</v>
      </c>
      <c r="D4912" s="1">
        <v>1.392140737748778</v>
      </c>
      <c r="E4912" s="1">
        <v>4.0677679025804458</v>
      </c>
      <c r="F4912" s="1">
        <v>26.355005469221592</v>
      </c>
      <c r="G4912" s="1">
        <v>26.406118384202848</v>
      </c>
      <c r="H4912" s="1">
        <v>1.5939019329936639</v>
      </c>
      <c r="I4912" s="1">
        <v>11.01258353452155</v>
      </c>
      <c r="J4912" s="1">
        <v>1.7499976251730629</v>
      </c>
      <c r="K4912" s="1">
        <v>48.29393334204822</v>
      </c>
      <c r="L4912" s="1">
        <v>47.964627613037621</v>
      </c>
      <c r="M4912" s="1">
        <v>5.0999472695522817E-2</v>
      </c>
      <c r="N4912" s="1">
        <v>3.9809003197479851</v>
      </c>
      <c r="O4912" s="1"/>
      <c r="P4912" s="1">
        <v>8.0145908933312793</v>
      </c>
      <c r="Q4912" s="1">
        <v>21.151548699812761</v>
      </c>
      <c r="R4912" s="1">
        <v>1.4621020126556239</v>
      </c>
      <c r="S4912" s="1">
        <v>0.37229378322793061</v>
      </c>
      <c r="T4912" s="1">
        <v>6.3331264028352372</v>
      </c>
    </row>
    <row r="4913" spans="1:20" x14ac:dyDescent="0.3">
      <c r="A4913" s="25">
        <v>43770</v>
      </c>
      <c r="B4913" s="1">
        <v>6.6139797612776556</v>
      </c>
      <c r="C4913" s="1">
        <v>1.0125990880467479</v>
      </c>
      <c r="D4913" s="1">
        <v>1.400497138195252</v>
      </c>
      <c r="E4913" s="1">
        <v>4.1781725583397842</v>
      </c>
      <c r="F4913" s="1">
        <v>27.046622588318321</v>
      </c>
      <c r="G4913" s="1">
        <v>26.340819775104709</v>
      </c>
      <c r="H4913" s="1">
        <v>1.633039047737878</v>
      </c>
      <c r="I4913" s="1">
        <v>11.639878356759519</v>
      </c>
      <c r="J4913" s="1">
        <v>1.7671068100171401</v>
      </c>
      <c r="K4913" s="1">
        <v>48.81740254818768</v>
      </c>
      <c r="L4913" s="1">
        <v>47.862201921550621</v>
      </c>
      <c r="M4913" s="1">
        <v>5.1188742402410059E-2</v>
      </c>
      <c r="N4913" s="1">
        <v>3.9972500713059951</v>
      </c>
      <c r="O4913" s="1"/>
      <c r="P4913" s="1">
        <v>8.1208614608763696</v>
      </c>
      <c r="Q4913" s="1">
        <v>21.376153208383059</v>
      </c>
      <c r="R4913" s="1">
        <v>1.483404892814153</v>
      </c>
      <c r="S4913" s="1">
        <v>0.37229378322793061</v>
      </c>
      <c r="T4913" s="1">
        <v>6.3907637330183453</v>
      </c>
    </row>
    <row r="4914" spans="1:20" x14ac:dyDescent="0.3">
      <c r="A4914" s="25">
        <v>43773</v>
      </c>
      <c r="B4914" s="1">
        <v>6.6576288736216114</v>
      </c>
      <c r="C4914" s="1">
        <v>1.0374242246721139</v>
      </c>
      <c r="D4914" s="1">
        <v>1.4024218064306959</v>
      </c>
      <c r="E4914" s="1">
        <v>4.116884895612765</v>
      </c>
      <c r="F4914" s="1">
        <v>27.83808782448315</v>
      </c>
      <c r="G4914" s="1">
        <v>26.92468273090423</v>
      </c>
      <c r="H4914" s="1">
        <v>1.611768398664154</v>
      </c>
      <c r="I4914" s="1">
        <v>12.14132271422363</v>
      </c>
      <c r="J4914" s="1">
        <v>1.7565529528351549</v>
      </c>
      <c r="K4914" s="1">
        <v>48.969573342144557</v>
      </c>
      <c r="L4914" s="1">
        <v>47.918125240536071</v>
      </c>
      <c r="M4914" s="1">
        <v>5.1953726940512757E-2</v>
      </c>
      <c r="N4914" s="1">
        <v>4.0011206046656929</v>
      </c>
      <c r="O4914" s="1"/>
      <c r="P4914" s="1">
        <v>8.2214078245998472</v>
      </c>
      <c r="Q4914" s="1">
        <v>21.492327953951371</v>
      </c>
      <c r="R4914" s="1">
        <v>1.4666171713656579</v>
      </c>
      <c r="S4914" s="1">
        <v>0.37229378322793061</v>
      </c>
      <c r="T4914" s="1">
        <v>6.425240992321358</v>
      </c>
    </row>
    <row r="4915" spans="1:20" x14ac:dyDescent="0.3">
      <c r="A4915" s="25">
        <v>43774</v>
      </c>
      <c r="B4915" s="1">
        <v>6.6228916045981308</v>
      </c>
      <c r="C4915" s="1">
        <v>1.0139619719217789</v>
      </c>
      <c r="D4915" s="1">
        <v>1.3752639598725249</v>
      </c>
      <c r="E4915" s="1">
        <v>4.0494354443881964</v>
      </c>
      <c r="F4915" s="1">
        <v>27.902061374405271</v>
      </c>
      <c r="G4915" s="1">
        <v>26.752754370284741</v>
      </c>
      <c r="H4915" s="1">
        <v>1.598161991012409</v>
      </c>
      <c r="I4915" s="1">
        <v>12.38032473402912</v>
      </c>
      <c r="J4915" s="1">
        <v>1.750389829466674</v>
      </c>
      <c r="K4915" s="1">
        <v>49.250464192260537</v>
      </c>
      <c r="L4915" s="1">
        <v>48.600409768748719</v>
      </c>
      <c r="M4915" s="1">
        <v>5.1565114474192549E-2</v>
      </c>
      <c r="N4915" s="1">
        <v>3.9379107211882549</v>
      </c>
      <c r="O4915" s="1"/>
      <c r="P4915" s="1">
        <v>8.368902826978319</v>
      </c>
      <c r="Q4915" s="1">
        <v>21.20576358131375</v>
      </c>
      <c r="R4915" s="1">
        <v>1.465785880796084</v>
      </c>
      <c r="S4915" s="1">
        <v>0.37229378322793061</v>
      </c>
      <c r="T4915" s="1">
        <v>6.4216786769049374</v>
      </c>
    </row>
    <row r="4916" spans="1:20" x14ac:dyDescent="0.3">
      <c r="A4916" s="25">
        <v>43775</v>
      </c>
      <c r="B4916" s="1">
        <v>6.6099735716341854</v>
      </c>
      <c r="C4916" s="1">
        <v>1.0113845031639199</v>
      </c>
      <c r="D4916" s="1">
        <v>1.396179411612871</v>
      </c>
      <c r="E4916" s="1">
        <v>4.1209911899319778</v>
      </c>
      <c r="F4916" s="1">
        <v>27.829680701804559</v>
      </c>
      <c r="G4916" s="1">
        <v>26.047015359408409</v>
      </c>
      <c r="H4916" s="1">
        <v>1.615361695541363</v>
      </c>
      <c r="I4916" s="1">
        <v>12.264089992992851</v>
      </c>
      <c r="J4916" s="1">
        <v>1.756177083013537</v>
      </c>
      <c r="K4916" s="1">
        <v>48.957418904487511</v>
      </c>
      <c r="L4916" s="1">
        <v>48.116185974748532</v>
      </c>
      <c r="M4916" s="1">
        <v>5.3154861462559648E-2</v>
      </c>
      <c r="N4916" s="1">
        <v>3.9369933671298729</v>
      </c>
      <c r="O4916" s="1"/>
      <c r="P4916" s="1">
        <v>8.4226015477261651</v>
      </c>
      <c r="Q4916" s="1">
        <v>20.884346784769861</v>
      </c>
      <c r="R4916" s="1">
        <v>1.4724050764591221</v>
      </c>
      <c r="S4916" s="1">
        <v>0.37229378322793061</v>
      </c>
      <c r="T4916" s="1">
        <v>6.4004855286474056</v>
      </c>
    </row>
    <row r="4917" spans="1:20" x14ac:dyDescent="0.3">
      <c r="A4917" s="25">
        <v>43776</v>
      </c>
      <c r="B4917" s="1">
        <v>6.6362382513899174</v>
      </c>
      <c r="C4917" s="1">
        <v>1.013131542286889</v>
      </c>
      <c r="D4917" s="1">
        <v>1.402241261694503</v>
      </c>
      <c r="E4917" s="1">
        <v>4.1153436144298512</v>
      </c>
      <c r="F4917" s="1">
        <v>28.205673685005969</v>
      </c>
      <c r="G4917" s="1">
        <v>26.322617123012328</v>
      </c>
      <c r="H4917" s="1">
        <v>1.617392228013137</v>
      </c>
      <c r="I4917" s="1">
        <v>12.792475435630379</v>
      </c>
      <c r="J4917" s="1">
        <v>1.79056318072801</v>
      </c>
      <c r="K4917" s="1">
        <v>48.896920919814683</v>
      </c>
      <c r="L4917" s="1">
        <v>48.339207915665419</v>
      </c>
      <c r="M4917" s="1">
        <v>5.3090948419870061E-2</v>
      </c>
      <c r="N4917" s="1">
        <v>4.0746959249499408</v>
      </c>
      <c r="O4917" s="1"/>
      <c r="P4917" s="1">
        <v>8.637950459018624</v>
      </c>
      <c r="Q4917" s="1">
        <v>21.25610597106002</v>
      </c>
      <c r="R4917" s="1">
        <v>1.476951323419968</v>
      </c>
      <c r="S4917" s="1">
        <v>0.37229378322793061</v>
      </c>
      <c r="T4917" s="1">
        <v>6.4725676314235434</v>
      </c>
    </row>
    <row r="4918" spans="1:20" x14ac:dyDescent="0.3">
      <c r="A4918" s="25">
        <v>43777</v>
      </c>
      <c r="B4918" s="1">
        <v>6.4718623952725567</v>
      </c>
      <c r="C4918" s="1">
        <v>0.99304451991371978</v>
      </c>
      <c r="D4918" s="1">
        <v>1.372656647357511</v>
      </c>
      <c r="E4918" s="1">
        <v>4.0056731124145051</v>
      </c>
      <c r="F4918" s="1">
        <v>27.711323146353219</v>
      </c>
      <c r="G4918" s="1">
        <v>26.020734234020111</v>
      </c>
      <c r="H4918" s="1">
        <v>1.5790162119946449</v>
      </c>
      <c r="I4918" s="1">
        <v>12.71173283472648</v>
      </c>
      <c r="J4918" s="1">
        <v>1.751958101716832</v>
      </c>
      <c r="K4918" s="1">
        <v>48.080003884044118</v>
      </c>
      <c r="L4918" s="1">
        <v>47.364247185058758</v>
      </c>
      <c r="M4918" s="1">
        <v>5.310197699759156E-2</v>
      </c>
      <c r="N4918" s="1">
        <v>4.0030199057398894</v>
      </c>
      <c r="O4918" s="1"/>
      <c r="P4918" s="1">
        <v>8.6263043055534681</v>
      </c>
      <c r="Q4918" s="1">
        <v>20.872729310213021</v>
      </c>
      <c r="R4918" s="1">
        <v>1.466110170355476</v>
      </c>
      <c r="S4918" s="1">
        <v>0.37229378322793061</v>
      </c>
      <c r="T4918" s="1">
        <v>6.3572935617247817</v>
      </c>
    </row>
    <row r="4919" spans="1:20" x14ac:dyDescent="0.3">
      <c r="A4919" s="25">
        <v>43780</v>
      </c>
      <c r="B4919" s="1">
        <v>6.5319453854195597</v>
      </c>
      <c r="C4919" s="1">
        <v>0.992282300918094</v>
      </c>
      <c r="D4919" s="1">
        <v>1.3837741692162979</v>
      </c>
      <c r="E4919" s="1">
        <v>4.0708109152914114</v>
      </c>
      <c r="F4919" s="1">
        <v>27.211456381669731</v>
      </c>
      <c r="G4919" s="1">
        <v>26.30332299294804</v>
      </c>
      <c r="H4919" s="1">
        <v>1.586374336530838</v>
      </c>
      <c r="I4919" s="1">
        <v>12.812657851450449</v>
      </c>
      <c r="J4919" s="1">
        <v>1.773059460342439</v>
      </c>
      <c r="K4919" s="1">
        <v>49.130526047078568</v>
      </c>
      <c r="L4919" s="1">
        <v>47.465041148605103</v>
      </c>
      <c r="M4919" s="1">
        <v>5.2933899479807887E-2</v>
      </c>
      <c r="N4919" s="1">
        <v>4.0484297281775454</v>
      </c>
      <c r="O4919" s="1"/>
      <c r="P4919" s="1">
        <v>8.7314927054554623</v>
      </c>
      <c r="Q4919" s="1">
        <v>20.593909920613299</v>
      </c>
      <c r="R4919" s="1">
        <v>1.4800595395615721</v>
      </c>
      <c r="S4919" s="1">
        <v>0.37229378322793061</v>
      </c>
      <c r="T4919" s="1">
        <v>6.4009119905493543</v>
      </c>
    </row>
    <row r="4920" spans="1:20" x14ac:dyDescent="0.3">
      <c r="A4920" s="25">
        <v>43781</v>
      </c>
      <c r="B4920" s="1">
        <v>6.4300452044607397</v>
      </c>
      <c r="C4920" s="1">
        <v>0.96807969777535841</v>
      </c>
      <c r="D4920" s="1">
        <v>1.365085105554078</v>
      </c>
      <c r="E4920" s="1">
        <v>3.9688686789823659</v>
      </c>
      <c r="F4920" s="1">
        <v>27.072104707008659</v>
      </c>
      <c r="G4920" s="1">
        <v>25.862191630598758</v>
      </c>
      <c r="H4920" s="1">
        <v>1.5339894869119099</v>
      </c>
      <c r="I4920" s="1">
        <v>12.791846988448681</v>
      </c>
      <c r="J4920" s="1">
        <v>1.7188814865322231</v>
      </c>
      <c r="K4920" s="1">
        <v>48.533947264473241</v>
      </c>
      <c r="L4920" s="1">
        <v>46.841895158905153</v>
      </c>
      <c r="M4920" s="1">
        <v>5.2475038237375121E-2</v>
      </c>
      <c r="N4920" s="1">
        <v>3.9958696787796781</v>
      </c>
      <c r="O4920" s="1"/>
      <c r="P4920" s="1">
        <v>8.5069181943392245</v>
      </c>
      <c r="Q4920" s="1">
        <v>20.206660768247371</v>
      </c>
      <c r="R4920" s="1">
        <v>1.456089232554344</v>
      </c>
      <c r="S4920" s="1">
        <v>0.37229378322793061</v>
      </c>
      <c r="T4920" s="1">
        <v>6.3054406379208841</v>
      </c>
    </row>
    <row r="4921" spans="1:20" x14ac:dyDescent="0.3">
      <c r="A4921" s="25">
        <v>43782</v>
      </c>
      <c r="B4921" s="1">
        <v>6.3870830796462332</v>
      </c>
      <c r="C4921" s="1">
        <v>0.96370033352564966</v>
      </c>
      <c r="D4921" s="1">
        <v>1.3600913230327221</v>
      </c>
      <c r="E4921" s="1">
        <v>3.928517974995267</v>
      </c>
      <c r="F4921" s="1">
        <v>26.644031468529811</v>
      </c>
      <c r="G4921" s="1">
        <v>25.64458365720165</v>
      </c>
      <c r="H4921" s="1">
        <v>1.564942547638644</v>
      </c>
      <c r="I4921" s="1">
        <v>12.609539271845611</v>
      </c>
      <c r="J4921" s="1">
        <v>1.7202897982881911</v>
      </c>
      <c r="K4921" s="1">
        <v>48.466128797686743</v>
      </c>
      <c r="L4921" s="1">
        <v>46.323891334249417</v>
      </c>
      <c r="M4921" s="1">
        <v>5.276736039369704E-2</v>
      </c>
      <c r="N4921" s="1">
        <v>3.9773498684000552</v>
      </c>
      <c r="O4921" s="1"/>
      <c r="P4921" s="1">
        <v>8.6723985222655724</v>
      </c>
      <c r="Q4921" s="1">
        <v>19.951076327761299</v>
      </c>
      <c r="R4921" s="1">
        <v>1.4646410303761661</v>
      </c>
      <c r="S4921" s="1">
        <v>0.37229378322793061</v>
      </c>
      <c r="T4921" s="1">
        <v>6.2646160661547876</v>
      </c>
    </row>
    <row r="4922" spans="1:20" x14ac:dyDescent="0.3">
      <c r="A4922" s="25">
        <v>43783</v>
      </c>
      <c r="B4922" s="1">
        <v>6.4094252657541126</v>
      </c>
      <c r="C4922" s="1">
        <v>0.96468123023939123</v>
      </c>
      <c r="D4922" s="1">
        <v>1.4077038770182331</v>
      </c>
      <c r="E4922" s="1">
        <v>4.063148619945907</v>
      </c>
      <c r="F4922" s="1">
        <v>26.635054225913851</v>
      </c>
      <c r="G4922" s="1">
        <v>25.50410445213647</v>
      </c>
      <c r="H4922" s="1">
        <v>1.653616769162839</v>
      </c>
      <c r="I4922" s="1">
        <v>12.38209099964031</v>
      </c>
      <c r="J4922" s="1">
        <v>1.7637664861324991</v>
      </c>
      <c r="K4922" s="1">
        <v>48.894691886599553</v>
      </c>
      <c r="L4922" s="1">
        <v>46.507647252331978</v>
      </c>
      <c r="M4922" s="1">
        <v>5.3934624063654582E-2</v>
      </c>
      <c r="N4922" s="1">
        <v>3.9184226220437028</v>
      </c>
      <c r="O4922" s="1"/>
      <c r="P4922" s="1">
        <v>8.6667147661394335</v>
      </c>
      <c r="Q4922" s="1">
        <v>20.090486022443269</v>
      </c>
      <c r="R4922" s="1">
        <v>1.4648196602060359</v>
      </c>
      <c r="S4922" s="1">
        <v>0.37229378322793061</v>
      </c>
      <c r="T4922" s="1">
        <v>6.2939681039575053</v>
      </c>
    </row>
    <row r="4923" spans="1:20" x14ac:dyDescent="0.3">
      <c r="A4923" s="25">
        <v>43787</v>
      </c>
      <c r="B4923" s="1">
        <v>6.3704203120619951</v>
      </c>
      <c r="C4923" s="1">
        <v>0.95757292124992899</v>
      </c>
      <c r="D4923" s="1">
        <v>1.4004385106492541</v>
      </c>
      <c r="E4923" s="1">
        <v>4.0343863013346279</v>
      </c>
      <c r="F4923" s="1">
        <v>26.880704329077052</v>
      </c>
      <c r="G4923" s="1">
        <v>25.812391885185349</v>
      </c>
      <c r="H4923" s="1">
        <v>1.6269679109023309</v>
      </c>
      <c r="I4923" s="1">
        <v>12.67292233823423</v>
      </c>
      <c r="J4923" s="1">
        <v>1.752515142570116</v>
      </c>
      <c r="K4923" s="1">
        <v>48.205923775562347</v>
      </c>
      <c r="L4923" s="1">
        <v>46.209673439035541</v>
      </c>
      <c r="M4923" s="1">
        <v>5.4937955052083938E-2</v>
      </c>
      <c r="N4923" s="1">
        <v>3.906648693926368</v>
      </c>
      <c r="O4923" s="1"/>
      <c r="P4923" s="1">
        <v>8.6853316821982691</v>
      </c>
      <c r="Q4923" s="1">
        <v>20.214405751285259</v>
      </c>
      <c r="R4923" s="1">
        <v>1.4462749935226631</v>
      </c>
      <c r="S4923" s="1">
        <v>0.37229378322793061</v>
      </c>
      <c r="T4923" s="1">
        <v>6.2769787359716824</v>
      </c>
    </row>
    <row r="4924" spans="1:20" x14ac:dyDescent="0.3">
      <c r="A4924" s="25">
        <v>43788</v>
      </c>
      <c r="B4924" s="1">
        <v>6.3090789378061087</v>
      </c>
      <c r="C4924" s="1">
        <v>0.96210261226054483</v>
      </c>
      <c r="D4924" s="1">
        <v>1.38245239121884</v>
      </c>
      <c r="E4924" s="1">
        <v>4.026351028419473</v>
      </c>
      <c r="F4924" s="1">
        <v>27.170985824574259</v>
      </c>
      <c r="G4924" s="1">
        <v>25.884603212090529</v>
      </c>
      <c r="H4924" s="1">
        <v>1.6122197128431439</v>
      </c>
      <c r="I4924" s="1">
        <v>12.698640111119481</v>
      </c>
      <c r="J4924" s="1">
        <v>1.7421376948672549</v>
      </c>
      <c r="K4924" s="1">
        <v>47.696378268330342</v>
      </c>
      <c r="L4924" s="1">
        <v>45.977259132149108</v>
      </c>
      <c r="M4924" s="1">
        <v>5.4912407316166673E-2</v>
      </c>
      <c r="N4924" s="1">
        <v>3.8702686047040888</v>
      </c>
      <c r="O4924" s="1"/>
      <c r="P4924" s="1">
        <v>8.6759122640660085</v>
      </c>
      <c r="Q4924" s="1">
        <v>19.9859287514318</v>
      </c>
      <c r="R4924" s="1">
        <v>1.447393265120408</v>
      </c>
      <c r="S4924" s="1">
        <v>0.37229378322793061</v>
      </c>
      <c r="T4924" s="1">
        <v>6.2530525694034589</v>
      </c>
    </row>
    <row r="4925" spans="1:20" x14ac:dyDescent="0.3">
      <c r="A4925" s="25">
        <v>43790</v>
      </c>
      <c r="B4925" s="1">
        <v>6.3650532321204141</v>
      </c>
      <c r="C4925" s="1">
        <v>0.99235414262749699</v>
      </c>
      <c r="D4925" s="1">
        <v>1.4095221036593311</v>
      </c>
      <c r="E4925" s="1">
        <v>4.0788700814240526</v>
      </c>
      <c r="F4925" s="1">
        <v>27.592763372248289</v>
      </c>
      <c r="G4925" s="1">
        <v>25.93331302640933</v>
      </c>
      <c r="H4925" s="1">
        <v>1.6352580196348621</v>
      </c>
      <c r="I4925" s="1">
        <v>12.78278822925229</v>
      </c>
      <c r="J4925" s="1">
        <v>1.7865838847954729</v>
      </c>
      <c r="K4925" s="1">
        <v>48.49251674364551</v>
      </c>
      <c r="L4925" s="1">
        <v>46.449790902603098</v>
      </c>
      <c r="M4925" s="1">
        <v>5.4704101932044787E-2</v>
      </c>
      <c r="N4925" s="1">
        <v>3.9898227957155048</v>
      </c>
      <c r="O4925" s="1"/>
      <c r="P4925" s="1">
        <v>8.6529863559572551</v>
      </c>
      <c r="Q4925" s="1">
        <v>20.841749378061479</v>
      </c>
      <c r="R4925" s="1">
        <v>1.4802534706489501</v>
      </c>
      <c r="S4925" s="1">
        <v>0.37229378322793061</v>
      </c>
      <c r="T4925" s="1">
        <v>6.3494819846426793</v>
      </c>
    </row>
    <row r="4926" spans="1:20" x14ac:dyDescent="0.3">
      <c r="A4926" s="25">
        <v>43791</v>
      </c>
      <c r="B4926" s="1">
        <v>6.395730705058897</v>
      </c>
      <c r="C4926" s="1">
        <v>0.99992979039735463</v>
      </c>
      <c r="D4926" s="1">
        <v>1.4111388177202431</v>
      </c>
      <c r="E4926" s="1">
        <v>4.1137924463239797</v>
      </c>
      <c r="F4926" s="1">
        <v>28.403718031448118</v>
      </c>
      <c r="G4926" s="1">
        <v>25.991903173126261</v>
      </c>
      <c r="H4926" s="1">
        <v>1.639965192837616</v>
      </c>
      <c r="I4926" s="1">
        <v>12.810176100858749</v>
      </c>
      <c r="J4926" s="1">
        <v>1.814057627321902</v>
      </c>
      <c r="K4926" s="1">
        <v>48.949942477481578</v>
      </c>
      <c r="L4926" s="1">
        <v>46.991890231441182</v>
      </c>
      <c r="M4926" s="1">
        <v>5.5026381656855423E-2</v>
      </c>
      <c r="N4926" s="1">
        <v>4.0176252009992277</v>
      </c>
      <c r="O4926" s="1"/>
      <c r="P4926" s="1">
        <v>8.7801029723463948</v>
      </c>
      <c r="Q4926" s="1">
        <v>21.32968330991994</v>
      </c>
      <c r="R4926" s="1">
        <v>1.5085004500511929</v>
      </c>
      <c r="S4926" s="1">
        <v>0.37229378322793061</v>
      </c>
      <c r="T4926" s="1">
        <v>6.4200992321323431</v>
      </c>
    </row>
    <row r="4927" spans="1:20" x14ac:dyDescent="0.3">
      <c r="A4927" s="25">
        <v>43794</v>
      </c>
      <c r="B4927" s="1">
        <v>6.3613555621104583</v>
      </c>
      <c r="C4927" s="1">
        <v>1.0028710085184029</v>
      </c>
      <c r="D4927" s="1">
        <v>1.40583467803944</v>
      </c>
      <c r="E4927" s="1">
        <v>4.0868811728254668</v>
      </c>
      <c r="F4927" s="1">
        <v>28.829068567321869</v>
      </c>
      <c r="G4927" s="1">
        <v>27.00014938734952</v>
      </c>
      <c r="H4927" s="1">
        <v>1.628455374223462</v>
      </c>
      <c r="I4927" s="1">
        <v>12.68629847900022</v>
      </c>
      <c r="J4927" s="1">
        <v>1.810532066639043</v>
      </c>
      <c r="K4927" s="1">
        <v>47.854299945559639</v>
      </c>
      <c r="L4927" s="1">
        <v>46.525811203018563</v>
      </c>
      <c r="M4927" s="1">
        <v>5.5378533178308237E-2</v>
      </c>
      <c r="N4927" s="1">
        <v>3.9873877508251541</v>
      </c>
      <c r="O4927" s="1"/>
      <c r="P4927" s="1">
        <v>8.7711749882949235</v>
      </c>
      <c r="Q4927" s="1">
        <v>21.054736411839151</v>
      </c>
      <c r="R4927" s="1">
        <v>1.521411734337526</v>
      </c>
      <c r="S4927" s="1">
        <v>0.37229378322793061</v>
      </c>
      <c r="T4927" s="1">
        <v>6.4042486709982613</v>
      </c>
    </row>
    <row r="4928" spans="1:20" x14ac:dyDescent="0.3">
      <c r="A4928" s="25">
        <v>43795</v>
      </c>
      <c r="B4928" s="1">
        <v>6.2876025814497707</v>
      </c>
      <c r="C4928" s="1">
        <v>0.98766809949013401</v>
      </c>
      <c r="D4928" s="1">
        <v>1.3932132686706651</v>
      </c>
      <c r="E4928" s="1">
        <v>4.0557792389378342</v>
      </c>
      <c r="F4928" s="1">
        <v>29.156883153661841</v>
      </c>
      <c r="G4928" s="1">
        <v>26.750431783499629</v>
      </c>
      <c r="H4928" s="1">
        <v>1.612325926453668</v>
      </c>
      <c r="I4928" s="1">
        <v>12.73046989378839</v>
      </c>
      <c r="J4928" s="1">
        <v>1.7851188950383481</v>
      </c>
      <c r="K4928" s="1">
        <v>46.717468367757952</v>
      </c>
      <c r="L4928" s="1">
        <v>45.565940783991643</v>
      </c>
      <c r="M4928" s="1">
        <v>5.416845872577869E-2</v>
      </c>
      <c r="N4928" s="1">
        <v>3.9251337473565622</v>
      </c>
      <c r="O4928" s="1"/>
      <c r="P4928" s="1">
        <v>8.6669291287638117</v>
      </c>
      <c r="Q4928" s="1">
        <v>21.012139005130781</v>
      </c>
      <c r="R4928" s="1">
        <v>1.505419279508688</v>
      </c>
      <c r="S4928" s="1">
        <v>0.37229378322793061</v>
      </c>
      <c r="T4928" s="1">
        <v>6.323650324867133</v>
      </c>
    </row>
    <row r="4929" spans="1:20" x14ac:dyDescent="0.3">
      <c r="A4929" s="25">
        <v>43796</v>
      </c>
      <c r="B4929" s="1">
        <v>6.3190418002264499</v>
      </c>
      <c r="C4929" s="1">
        <v>0.96294624312454102</v>
      </c>
      <c r="D4929" s="1">
        <v>1.3762857869538501</v>
      </c>
      <c r="E4929" s="1">
        <v>4.1411978586430376</v>
      </c>
      <c r="F4929" s="1">
        <v>28.86519231118757</v>
      </c>
      <c r="G4929" s="1">
        <v>26.80006111285811</v>
      </c>
      <c r="H4929" s="1">
        <v>1.6553965399172741</v>
      </c>
      <c r="I4929" s="1">
        <v>13.031708056191549</v>
      </c>
      <c r="J4929" s="1">
        <v>1.7776228046934199</v>
      </c>
      <c r="K4929" s="1">
        <v>47.282821550192871</v>
      </c>
      <c r="L4929" s="1">
        <v>46.156076795720303</v>
      </c>
      <c r="M4929" s="1">
        <v>5.48609458496606E-2</v>
      </c>
      <c r="N4929" s="1">
        <v>3.9349602014989111</v>
      </c>
      <c r="O4929" s="1"/>
      <c r="P4929" s="1">
        <v>8.7548532027090715</v>
      </c>
      <c r="Q4929" s="1">
        <v>21.163166174605369</v>
      </c>
      <c r="R4929" s="1">
        <v>1.478261011042322</v>
      </c>
      <c r="S4929" s="1">
        <v>0.37229378322793061</v>
      </c>
      <c r="T4929" s="1">
        <v>6.3619462492616989</v>
      </c>
    </row>
    <row r="4930" spans="1:20" x14ac:dyDescent="0.3">
      <c r="A4930" s="25">
        <v>43797</v>
      </c>
      <c r="B4930" s="1">
        <v>6.3769851814801672</v>
      </c>
      <c r="C4930" s="1">
        <v>0.98312067061437136</v>
      </c>
      <c r="D4930" s="1">
        <v>1.401833427614755</v>
      </c>
      <c r="E4930" s="1">
        <v>4.1905818861140327</v>
      </c>
      <c r="F4930" s="1">
        <v>28.705359432867311</v>
      </c>
      <c r="G4930" s="1">
        <v>27.067097025054188</v>
      </c>
      <c r="H4930" s="1">
        <v>1.708671860226203</v>
      </c>
      <c r="I4930" s="1">
        <v>12.85971485769957</v>
      </c>
      <c r="J4930" s="1">
        <v>1.810797305028808</v>
      </c>
      <c r="K4930" s="1">
        <v>47.873049131883228</v>
      </c>
      <c r="L4930" s="1">
        <v>46.006311374249897</v>
      </c>
      <c r="M4930" s="1">
        <v>5.5807462043942047E-2</v>
      </c>
      <c r="N4930" s="1">
        <v>3.957596669172903</v>
      </c>
      <c r="O4930" s="1"/>
      <c r="P4930" s="1">
        <v>8.8161123488132436</v>
      </c>
      <c r="Q4930" s="1">
        <v>21.782764818107911</v>
      </c>
      <c r="R4930" s="1">
        <v>1.474136852724532</v>
      </c>
      <c r="S4930" s="1">
        <v>0.37229378322793061</v>
      </c>
      <c r="T4930" s="1">
        <v>6.3963431777909374</v>
      </c>
    </row>
    <row r="4931" spans="1:20" x14ac:dyDescent="0.3">
      <c r="A4931" s="25">
        <v>43798</v>
      </c>
      <c r="B4931" s="1">
        <v>6.4392027855599743</v>
      </c>
      <c r="C4931" s="1">
        <v>0.97670372651767678</v>
      </c>
      <c r="D4931" s="1">
        <v>1.396173255973832</v>
      </c>
      <c r="E4931" s="1">
        <v>4.1877986626735497</v>
      </c>
      <c r="F4931" s="1">
        <v>28.497720083015309</v>
      </c>
      <c r="G4931" s="1">
        <v>27.10192354689109</v>
      </c>
      <c r="H4931" s="1">
        <v>1.703426671026085</v>
      </c>
      <c r="I4931" s="1">
        <v>12.87403761452747</v>
      </c>
      <c r="J4931" s="1">
        <v>1.818188654699127</v>
      </c>
      <c r="K4931" s="1">
        <v>47.624726167814288</v>
      </c>
      <c r="L4931" s="1">
        <v>46.286244323466512</v>
      </c>
      <c r="M4931" s="1">
        <v>5.5410064438518168E-2</v>
      </c>
      <c r="N4931" s="1">
        <v>3.9190668657321162</v>
      </c>
      <c r="O4931" s="1"/>
      <c r="P4931" s="1">
        <v>9.0128658330990987</v>
      </c>
      <c r="Q4931" s="1">
        <v>22.22810134349378</v>
      </c>
      <c r="R4931" s="1">
        <v>1.4732807962060881</v>
      </c>
      <c r="S4931" s="1">
        <v>0.37229378322793061</v>
      </c>
      <c r="T4931" s="1">
        <v>6.3929875959834943</v>
      </c>
    </row>
    <row r="4932" spans="1:20" x14ac:dyDescent="0.3">
      <c r="A4932" s="25">
        <v>43801</v>
      </c>
      <c r="B4932" s="1">
        <v>6.4429602787231746</v>
      </c>
      <c r="C4932" s="1">
        <v>0.96926057803852117</v>
      </c>
      <c r="D4932" s="1">
        <v>1.437167487076525</v>
      </c>
      <c r="E4932" s="1">
        <v>4.2147612310506402</v>
      </c>
      <c r="F4932" s="1">
        <v>29.304376574480109</v>
      </c>
      <c r="G4932" s="1">
        <v>26.949577069541309</v>
      </c>
      <c r="H4932" s="1">
        <v>1.7041107109686111</v>
      </c>
      <c r="I4932" s="1">
        <v>13.01033129945916</v>
      </c>
      <c r="J4932" s="1">
        <v>1.8226872920690571</v>
      </c>
      <c r="K4932" s="1">
        <v>47.694916697837911</v>
      </c>
      <c r="L4932" s="1">
        <v>46.595663843676249</v>
      </c>
      <c r="M4932" s="1">
        <v>5.5459663131695668E-2</v>
      </c>
      <c r="N4932" s="1">
        <v>3.9249768448844762</v>
      </c>
      <c r="O4932" s="1"/>
      <c r="P4932" s="1">
        <v>9.0498321979126715</v>
      </c>
      <c r="Q4932" s="1">
        <v>22.49530325853668</v>
      </c>
      <c r="R4932" s="1">
        <v>1.496623384864918</v>
      </c>
      <c r="S4932" s="1">
        <v>0.37229378322793061</v>
      </c>
      <c r="T4932" s="1">
        <v>6.4340124040165723</v>
      </c>
    </row>
    <row r="4933" spans="1:20" x14ac:dyDescent="0.3">
      <c r="A4933" s="25">
        <v>43802</v>
      </c>
      <c r="B4933" s="1">
        <v>6.4911962807216561</v>
      </c>
      <c r="C4933" s="1">
        <v>1.011567446849396</v>
      </c>
      <c r="D4933" s="1">
        <v>1.4367686622945719</v>
      </c>
      <c r="E4933" s="1">
        <v>4.2394738499556679</v>
      </c>
      <c r="F4933" s="1">
        <v>28.741966377667129</v>
      </c>
      <c r="G4933" s="1">
        <v>26.766398710758459</v>
      </c>
      <c r="H4933" s="1">
        <v>1.728285361240077</v>
      </c>
      <c r="I4933" s="1">
        <v>13.04202807989882</v>
      </c>
      <c r="J4933" s="1">
        <v>1.827508882435106</v>
      </c>
      <c r="K4933" s="1">
        <v>48.09880022778372</v>
      </c>
      <c r="L4933" s="1">
        <v>46.759660177421793</v>
      </c>
      <c r="M4933" s="1">
        <v>5.4953709344731282E-2</v>
      </c>
      <c r="N4933" s="1">
        <v>3.9160271326136522</v>
      </c>
      <c r="O4933" s="1"/>
      <c r="P4933" s="1">
        <v>9.1628497723164504</v>
      </c>
      <c r="Q4933" s="1">
        <v>22.208738885663269</v>
      </c>
      <c r="R4933" s="1">
        <v>1.500080323873979</v>
      </c>
      <c r="S4933" s="1">
        <v>0.37229378322793061</v>
      </c>
      <c r="T4933" s="1">
        <v>6.4356774955700278</v>
      </c>
    </row>
    <row r="4934" spans="1:20" x14ac:dyDescent="0.3">
      <c r="A4934" s="25">
        <v>43803</v>
      </c>
      <c r="B4934" s="1">
        <v>6.5682635593891012</v>
      </c>
      <c r="C4934" s="1">
        <v>1.019517296707994</v>
      </c>
      <c r="D4934" s="1">
        <v>1.451199994250703</v>
      </c>
      <c r="E4934" s="1">
        <v>4.2232586720289236</v>
      </c>
      <c r="F4934" s="1">
        <v>29.05175992847839</v>
      </c>
      <c r="G4934" s="1">
        <v>26.932495453650361</v>
      </c>
      <c r="H4934" s="1">
        <v>1.730145165016657</v>
      </c>
      <c r="I4934" s="1">
        <v>12.790832924269541</v>
      </c>
      <c r="J4934" s="1">
        <v>1.822317000500663</v>
      </c>
      <c r="K4934" s="1">
        <v>48.892867997324991</v>
      </c>
      <c r="L4934" s="1">
        <v>48.069905234077588</v>
      </c>
      <c r="M4934" s="1">
        <v>5.577456276243202E-2</v>
      </c>
      <c r="N4934" s="1">
        <v>3.9679436099459831</v>
      </c>
      <c r="O4934" s="1"/>
      <c r="P4934" s="1">
        <v>9.3463746556884146</v>
      </c>
      <c r="Q4934" s="1">
        <v>22.549518139801879</v>
      </c>
      <c r="R4934" s="1">
        <v>1.482423979899439</v>
      </c>
      <c r="S4934" s="1">
        <v>0.37229378322793061</v>
      </c>
      <c r="T4934" s="1">
        <v>6.5151169521559691</v>
      </c>
    </row>
    <row r="4935" spans="1:20" x14ac:dyDescent="0.3">
      <c r="A4935" s="25">
        <v>43804</v>
      </c>
      <c r="B4935" s="1">
        <v>6.6450621358771</v>
      </c>
      <c r="C4935" s="1">
        <v>1.0142987046478169</v>
      </c>
      <c r="D4935" s="1">
        <v>1.4654166987735</v>
      </c>
      <c r="E4935" s="1">
        <v>4.2279514947797798</v>
      </c>
      <c r="F4935" s="1">
        <v>29.08741938917526</v>
      </c>
      <c r="G4935" s="1">
        <v>26.90722169268788</v>
      </c>
      <c r="H4935" s="1">
        <v>1.7309747353409299</v>
      </c>
      <c r="I4935" s="1">
        <v>12.826764171114741</v>
      </c>
      <c r="J4935" s="1">
        <v>1.829060709861009</v>
      </c>
      <c r="K4935" s="1">
        <v>49.026162265059092</v>
      </c>
      <c r="L4935" s="1">
        <v>48.072458669181621</v>
      </c>
      <c r="M4935" s="1">
        <v>5.6016233929299358E-2</v>
      </c>
      <c r="N4935" s="1">
        <v>4.0037809558121094</v>
      </c>
      <c r="O4935" s="1"/>
      <c r="P4935" s="1">
        <v>9.5266592720689616</v>
      </c>
      <c r="Q4935" s="1">
        <v>22.58824305499132</v>
      </c>
      <c r="R4935" s="1">
        <v>1.471123490508272</v>
      </c>
      <c r="S4935" s="1">
        <v>0.37229378322793061</v>
      </c>
      <c r="T4935" s="1">
        <v>6.5340974601299804</v>
      </c>
    </row>
    <row r="4936" spans="1:20" x14ac:dyDescent="0.3">
      <c r="A4936" s="25">
        <v>43805</v>
      </c>
      <c r="B4936" s="1">
        <v>6.6507268581319439</v>
      </c>
      <c r="C4936" s="1">
        <v>1.0570430505154449</v>
      </c>
      <c r="D4936" s="1">
        <v>1.476250392310547</v>
      </c>
      <c r="E4936" s="1">
        <v>4.3269126079050366</v>
      </c>
      <c r="F4936" s="1">
        <v>29.38443381095205</v>
      </c>
      <c r="G4936" s="1">
        <v>27.189881921512988</v>
      </c>
      <c r="H4936" s="1">
        <v>1.7981912612677371</v>
      </c>
      <c r="I4936" s="1">
        <v>12.92862746173539</v>
      </c>
      <c r="J4936" s="1">
        <v>1.85060208940547</v>
      </c>
      <c r="K4936" s="1">
        <v>48.809665515783827</v>
      </c>
      <c r="L4936" s="1">
        <v>47.591004984117767</v>
      </c>
      <c r="M4936" s="1">
        <v>5.6431601804448922E-2</v>
      </c>
      <c r="N4936" s="1">
        <v>4.0305408499033053</v>
      </c>
      <c r="O4936" s="1"/>
      <c r="P4936" s="1">
        <v>9.5494188865999092</v>
      </c>
      <c r="Q4936" s="1">
        <v>22.634712953454429</v>
      </c>
      <c r="R4936" s="1">
        <v>1.4978181564240349</v>
      </c>
      <c r="S4936" s="1">
        <v>0.37229378322793061</v>
      </c>
      <c r="T4936" s="1">
        <v>6.5638363851152128</v>
      </c>
    </row>
    <row r="4937" spans="1:20" x14ac:dyDescent="0.3">
      <c r="A4937" s="25">
        <v>43808</v>
      </c>
      <c r="B4937" s="1">
        <v>6.6592841258223627</v>
      </c>
      <c r="C4937" s="1">
        <v>1.066142694317384</v>
      </c>
      <c r="D4937" s="1">
        <v>1.471980981291731</v>
      </c>
      <c r="E4937" s="1">
        <v>4.3060295405461906</v>
      </c>
      <c r="F4937" s="1">
        <v>29.316613303385019</v>
      </c>
      <c r="G4937" s="1">
        <v>26.9014857743521</v>
      </c>
      <c r="H4937" s="1">
        <v>1.772516024292883</v>
      </c>
      <c r="I4937" s="1">
        <v>12.741253220168311</v>
      </c>
      <c r="J4937" s="1">
        <v>1.8556101755740351</v>
      </c>
      <c r="K4937" s="1">
        <v>48.348675168339419</v>
      </c>
      <c r="L4937" s="1">
        <v>48.095715849540021</v>
      </c>
      <c r="M4937" s="1">
        <v>5.7200956575599621E-2</v>
      </c>
      <c r="N4937" s="1">
        <v>4.0182410693023609</v>
      </c>
      <c r="O4937" s="1"/>
      <c r="P4937" s="1">
        <v>9.3829884962568482</v>
      </c>
      <c r="Q4937" s="1">
        <v>23.118774393793949</v>
      </c>
      <c r="R4937" s="1">
        <v>1.472160374566901</v>
      </c>
      <c r="S4937" s="1">
        <v>0.37229378322793061</v>
      </c>
      <c r="T4937" s="1">
        <v>6.5550637920850887</v>
      </c>
    </row>
    <row r="4938" spans="1:20" x14ac:dyDescent="0.3">
      <c r="A4938" s="25">
        <v>43809</v>
      </c>
      <c r="B4938" s="1">
        <v>6.6661172734957761</v>
      </c>
      <c r="C4938" s="1">
        <v>1.0682232313964179</v>
      </c>
      <c r="D4938" s="1">
        <v>1.4970626315248921</v>
      </c>
      <c r="E4938" s="1">
        <v>4.3280126288398897</v>
      </c>
      <c r="F4938" s="1">
        <v>29.326452596143469</v>
      </c>
      <c r="G4938" s="1">
        <v>26.713937835318749</v>
      </c>
      <c r="H4938" s="1">
        <v>1.785825320089121</v>
      </c>
      <c r="I4938" s="1">
        <v>12.87373542655539</v>
      </c>
      <c r="J4938" s="1">
        <v>1.828103757415809</v>
      </c>
      <c r="K4938" s="1">
        <v>47.885268277573097</v>
      </c>
      <c r="L4938" s="1">
        <v>47.6044530433498</v>
      </c>
      <c r="M4938" s="1">
        <v>5.6671928403503713E-2</v>
      </c>
      <c r="N4938" s="1">
        <v>4.0520342020557889</v>
      </c>
      <c r="O4938" s="1"/>
      <c r="P4938" s="1">
        <v>9.3814844805961304</v>
      </c>
      <c r="Q4938" s="1">
        <v>23.192351732653879</v>
      </c>
      <c r="R4938" s="1">
        <v>1.4626546379572161</v>
      </c>
      <c r="S4938" s="1">
        <v>0.37229378322793061</v>
      </c>
      <c r="T4938" s="1">
        <v>6.5370354400472861</v>
      </c>
    </row>
    <row r="4939" spans="1:20" x14ac:dyDescent="0.3">
      <c r="A4939" s="25">
        <v>43810</v>
      </c>
      <c r="B4939" s="1">
        <v>6.7421732869508846</v>
      </c>
      <c r="C4939" s="1">
        <v>1.080762347465396</v>
      </c>
      <c r="D4939" s="1">
        <v>1.503242348700828</v>
      </c>
      <c r="E4939" s="1">
        <v>4.3532928411591776</v>
      </c>
      <c r="F4939" s="1">
        <v>29.64347351553273</v>
      </c>
      <c r="G4939" s="1">
        <v>26.485889731116359</v>
      </c>
      <c r="H4939" s="1">
        <v>1.890226990488548</v>
      </c>
      <c r="I4939" s="1">
        <v>13.2146412052532</v>
      </c>
      <c r="J4939" s="1">
        <v>1.864677054090363</v>
      </c>
      <c r="K4939" s="1">
        <v>47.626735320968663</v>
      </c>
      <c r="L4939" s="1">
        <v>47.266585146241482</v>
      </c>
      <c r="M4939" s="1">
        <v>5.6297334760515003E-2</v>
      </c>
      <c r="N4939" s="1">
        <v>4.0595792843848546</v>
      </c>
      <c r="O4939" s="1"/>
      <c r="P4939" s="1">
        <v>9.6123490724269125</v>
      </c>
      <c r="Q4939" s="1">
        <v>23.815822867439561</v>
      </c>
      <c r="R4939" s="1">
        <v>1.4596099443091759</v>
      </c>
      <c r="S4939" s="1">
        <v>0.37229378322793061</v>
      </c>
      <c r="T4939" s="1">
        <v>6.5542746603662456</v>
      </c>
    </row>
    <row r="4940" spans="1:20" x14ac:dyDescent="0.3">
      <c r="A4940" s="25">
        <v>43811</v>
      </c>
      <c r="B4940" s="1">
        <v>6.725061764432497</v>
      </c>
      <c r="C4940" s="1">
        <v>1.124221889694492</v>
      </c>
      <c r="D4940" s="1">
        <v>1.513524343283102</v>
      </c>
      <c r="E4940" s="1">
        <v>4.4350936715572891</v>
      </c>
      <c r="F4940" s="1">
        <v>30.286307527775779</v>
      </c>
      <c r="G4940" s="1">
        <v>26.55234022764164</v>
      </c>
      <c r="H4940" s="1">
        <v>1.9196028213170671</v>
      </c>
      <c r="I4940" s="1">
        <v>13.228797457262541</v>
      </c>
      <c r="J4940" s="1">
        <v>1.885203433824779</v>
      </c>
      <c r="K4940" s="1">
        <v>48.03667837651561</v>
      </c>
      <c r="L4940" s="1">
        <v>47.707706640488361</v>
      </c>
      <c r="M4940" s="1">
        <v>5.6563288735746647E-2</v>
      </c>
      <c r="N4940" s="1">
        <v>4.1209145440270429</v>
      </c>
      <c r="O4940" s="1"/>
      <c r="P4940" s="1">
        <v>9.7943912004538696</v>
      </c>
      <c r="Q4940" s="1">
        <v>23.01808961406563</v>
      </c>
      <c r="R4940" s="1">
        <v>1.477329609647472</v>
      </c>
      <c r="S4940" s="1">
        <v>0.37229378322793061</v>
      </c>
      <c r="T4940" s="1">
        <v>6.6272734790313379</v>
      </c>
    </row>
    <row r="4941" spans="1:20" x14ac:dyDescent="0.3">
      <c r="A4941" s="25">
        <v>43812</v>
      </c>
      <c r="B4941" s="1">
        <v>6.781959579798678</v>
      </c>
      <c r="C4941" s="1">
        <v>1.171663674427861</v>
      </c>
      <c r="D4941" s="1">
        <v>1.523015514109372</v>
      </c>
      <c r="E4941" s="1">
        <v>4.5314821738673547</v>
      </c>
      <c r="F4941" s="1">
        <v>30.80743758422803</v>
      </c>
      <c r="G4941" s="1">
        <v>26.66612618266144</v>
      </c>
      <c r="H4941" s="1">
        <v>1.9684125897307501</v>
      </c>
      <c r="I4941" s="1">
        <v>13.18291121841118</v>
      </c>
      <c r="J4941" s="1">
        <v>1.894705327126323</v>
      </c>
      <c r="K4941" s="1">
        <v>48.058184779955369</v>
      </c>
      <c r="L4941" s="1">
        <v>48.124320956386612</v>
      </c>
      <c r="M4941" s="1">
        <v>5.7185392312228488E-2</v>
      </c>
      <c r="N4941" s="1">
        <v>3.997170039947453</v>
      </c>
      <c r="O4941" s="1"/>
      <c r="P4941" s="1">
        <v>9.8800292884146668</v>
      </c>
      <c r="Q4941" s="1">
        <v>22.615350495623922</v>
      </c>
      <c r="R4941" s="1">
        <v>1.4917626019830279</v>
      </c>
      <c r="S4941" s="1">
        <v>0.37229378322793061</v>
      </c>
      <c r="T4941" s="1">
        <v>6.648839929119938</v>
      </c>
    </row>
    <row r="4942" spans="1:20" x14ac:dyDescent="0.3">
      <c r="A4942" s="25">
        <v>43815</v>
      </c>
      <c r="B4942" s="1">
        <v>6.7706725302773458</v>
      </c>
      <c r="C4942" s="1">
        <v>1.1911240290341081</v>
      </c>
      <c r="D4942" s="1">
        <v>1.5282957857742889</v>
      </c>
      <c r="E4942" s="1">
        <v>4.5482296003908971</v>
      </c>
      <c r="F4942" s="1">
        <v>30.52812143255051</v>
      </c>
      <c r="G4942" s="1">
        <v>26.791660566980159</v>
      </c>
      <c r="H4942" s="1">
        <v>1.9618291300813619</v>
      </c>
      <c r="I4942" s="1">
        <v>13.195089700825021</v>
      </c>
      <c r="J4942" s="1">
        <v>1.9102816617977529</v>
      </c>
      <c r="K4942" s="1">
        <v>47.690090814652848</v>
      </c>
      <c r="L4942" s="1">
        <v>47.262391211434682</v>
      </c>
      <c r="M4942" s="1">
        <v>5.7180574506589761E-2</v>
      </c>
      <c r="N4942" s="1">
        <v>3.962131146058955</v>
      </c>
      <c r="O4942" s="1"/>
      <c r="P4942" s="1">
        <v>9.7624656137362145</v>
      </c>
      <c r="Q4942" s="1">
        <v>22.669565377124911</v>
      </c>
      <c r="R4942" s="1">
        <v>1.512662812321361</v>
      </c>
      <c r="S4942" s="1">
        <v>0.37229378322793061</v>
      </c>
      <c r="T4942" s="1">
        <v>6.6093349084465771</v>
      </c>
    </row>
    <row r="4943" spans="1:20" x14ac:dyDescent="0.3">
      <c r="A4943" s="25">
        <v>43816</v>
      </c>
      <c r="B4943" s="1">
        <v>6.7605192136917696</v>
      </c>
      <c r="C4943" s="1">
        <v>1.1697785429229519</v>
      </c>
      <c r="D4943" s="1">
        <v>1.5219057124955759</v>
      </c>
      <c r="E4943" s="1">
        <v>4.4806595022176268</v>
      </c>
      <c r="F4943" s="1">
        <v>30.50883016511553</v>
      </c>
      <c r="G4943" s="1">
        <v>26.359798727345709</v>
      </c>
      <c r="H4943" s="1">
        <v>1.9346142636076371</v>
      </c>
      <c r="I4943" s="1">
        <v>13.439993163396871</v>
      </c>
      <c r="J4943" s="1">
        <v>1.9001757372515979</v>
      </c>
      <c r="K4943" s="1">
        <v>48.933390892323978</v>
      </c>
      <c r="L4943" s="1">
        <v>48.062930396952567</v>
      </c>
      <c r="M4943" s="1">
        <v>5.7439236118250567E-2</v>
      </c>
      <c r="N4943" s="1">
        <v>4.0196500625013734</v>
      </c>
      <c r="O4943" s="1"/>
      <c r="P4943" s="1">
        <v>9.8873247983107078</v>
      </c>
      <c r="Q4943" s="1">
        <v>22.510793224612438</v>
      </c>
      <c r="R4943" s="1">
        <v>1.5287805187675909</v>
      </c>
      <c r="S4943" s="1">
        <v>0.37229378322793061</v>
      </c>
      <c r="T4943" s="1">
        <v>6.6518405197873944</v>
      </c>
    </row>
    <row r="4944" spans="1:20" x14ac:dyDescent="0.3">
      <c r="A4944" s="25">
        <v>43817</v>
      </c>
      <c r="B4944" s="1">
        <v>6.8144599197320073</v>
      </c>
      <c r="C4944" s="1">
        <v>1.1626639031952311</v>
      </c>
      <c r="D4944" s="1">
        <v>1.542624940610799</v>
      </c>
      <c r="E4944" s="1">
        <v>4.522616453468566</v>
      </c>
      <c r="F4944" s="1">
        <v>30.51014413541084</v>
      </c>
      <c r="G4944" s="1">
        <v>26.809421125914739</v>
      </c>
      <c r="H4944" s="1">
        <v>1.9348589990869931</v>
      </c>
      <c r="I4944" s="1">
        <v>13.349781086701711</v>
      </c>
      <c r="J4944" s="1">
        <v>1.9275617405535039</v>
      </c>
      <c r="K4944" s="1">
        <v>49.657647271644187</v>
      </c>
      <c r="L4944" s="1">
        <v>49.182977478907638</v>
      </c>
      <c r="M4944" s="1">
        <v>5.7819628679873863E-2</v>
      </c>
      <c r="N4944" s="1">
        <v>4.1093420880134079</v>
      </c>
      <c r="O4944" s="1"/>
      <c r="P4944" s="1">
        <v>9.9244430977279912</v>
      </c>
      <c r="Q4944" s="1">
        <v>22.96774722431935</v>
      </c>
      <c r="R4944" s="1">
        <v>1.587371777553219</v>
      </c>
      <c r="S4944" s="1">
        <v>0.37229378322793061</v>
      </c>
      <c r="T4944" s="1">
        <v>6.7521943295924727</v>
      </c>
    </row>
    <row r="4945" spans="1:20" x14ac:dyDescent="0.3">
      <c r="A4945" s="25">
        <v>43818</v>
      </c>
      <c r="B4945" s="1">
        <v>6.8565231953681183</v>
      </c>
      <c r="C4945" s="1">
        <v>1.1584613685168981</v>
      </c>
      <c r="D4945" s="1">
        <v>1.568028505119363</v>
      </c>
      <c r="E4945" s="1">
        <v>4.5650313671213398</v>
      </c>
      <c r="F4945" s="1">
        <v>30.848165086628789</v>
      </c>
      <c r="G4945" s="1">
        <v>26.938466073073489</v>
      </c>
      <c r="H4945" s="1">
        <v>1.9218605449190189</v>
      </c>
      <c r="I4945" s="1">
        <v>13.363353125330001</v>
      </c>
      <c r="J4945" s="1">
        <v>1.9605960127513311</v>
      </c>
      <c r="K4945" s="1">
        <v>49.665224943300977</v>
      </c>
      <c r="L4945" s="1">
        <v>49.744526971280948</v>
      </c>
      <c r="M4945" s="1">
        <v>5.7853177525001638E-2</v>
      </c>
      <c r="N4945" s="1">
        <v>4.1182866716137037</v>
      </c>
      <c r="O4945" s="1"/>
      <c r="P4945" s="1">
        <v>9.8442993227035256</v>
      </c>
      <c r="Q4945" s="1">
        <v>23.095539444680281</v>
      </c>
      <c r="R4945" s="1">
        <v>1.6217501438676101</v>
      </c>
      <c r="S4945" s="1">
        <v>0.37229378322793061</v>
      </c>
      <c r="T4945" s="1">
        <v>6.8004282339043458</v>
      </c>
    </row>
    <row r="4946" spans="1:20" x14ac:dyDescent="0.3">
      <c r="A4946" s="25">
        <v>43819</v>
      </c>
      <c r="B4946" s="1">
        <v>6.8386101543984168</v>
      </c>
      <c r="C4946" s="1">
        <v>1.1374954142499001</v>
      </c>
      <c r="D4946" s="1">
        <v>1.5745361988481741</v>
      </c>
      <c r="E4946" s="1">
        <v>4.5761077965498007</v>
      </c>
      <c r="F4946" s="1">
        <v>31.371071324673441</v>
      </c>
      <c r="G4946" s="1">
        <v>27.091019575631542</v>
      </c>
      <c r="H4946" s="1">
        <v>1.864176239882845</v>
      </c>
      <c r="I4946" s="1">
        <v>13.46560116602801</v>
      </c>
      <c r="J4946" s="1">
        <v>1.943542571120265</v>
      </c>
      <c r="K4946" s="1">
        <v>49.81618376491182</v>
      </c>
      <c r="L4946" s="1">
        <v>49.495659463885183</v>
      </c>
      <c r="M4946" s="1">
        <v>5.8920054446520931E-2</v>
      </c>
      <c r="N4946" s="1">
        <v>4.088908970720432</v>
      </c>
      <c r="O4946" s="1"/>
      <c r="P4946" s="1">
        <v>9.9650846269478386</v>
      </c>
      <c r="Q4946" s="1">
        <v>23.111029410756061</v>
      </c>
      <c r="R4946" s="1">
        <v>1.620826795872901</v>
      </c>
      <c r="S4946" s="1">
        <v>0.37229378322793061</v>
      </c>
      <c r="T4946" s="1">
        <v>6.7998275251034013</v>
      </c>
    </row>
    <row r="4947" spans="1:20" x14ac:dyDescent="0.3">
      <c r="A4947" s="25">
        <v>43822</v>
      </c>
      <c r="B4947" s="1">
        <v>6.9786219951819621</v>
      </c>
      <c r="C4947" s="1">
        <v>1.1397271156481279</v>
      </c>
      <c r="D4947" s="1">
        <v>1.591166866241376</v>
      </c>
      <c r="E4947" s="1">
        <v>4.6188056048860737</v>
      </c>
      <c r="F4947" s="1">
        <v>31.427087014719191</v>
      </c>
      <c r="G4947" s="1">
        <v>27.174403883483741</v>
      </c>
      <c r="H4947" s="1">
        <v>1.9083252185079049</v>
      </c>
      <c r="I4947" s="1">
        <v>13.44951764894245</v>
      </c>
      <c r="J4947" s="1">
        <v>1.978133298790419</v>
      </c>
      <c r="K4947" s="1">
        <v>49.035082921934674</v>
      </c>
      <c r="L4947" s="1">
        <v>50.067650421347707</v>
      </c>
      <c r="M4947" s="1">
        <v>5.9425124084455661E-2</v>
      </c>
      <c r="N4947" s="1">
        <v>4.1448062154288374</v>
      </c>
      <c r="O4947" s="1"/>
      <c r="P4947" s="1">
        <v>9.9682419412909358</v>
      </c>
      <c r="Q4947" s="1">
        <v>23.246566613919079</v>
      </c>
      <c r="R4947" s="1">
        <v>1.6143817630430779</v>
      </c>
      <c r="S4947" s="1">
        <v>0.37229378322793061</v>
      </c>
      <c r="T4947" s="1">
        <v>6.8436674542233069</v>
      </c>
    </row>
    <row r="4948" spans="1:20" x14ac:dyDescent="0.3">
      <c r="A4948" s="25">
        <v>43825</v>
      </c>
      <c r="B4948" s="1">
        <v>7.0557634326060832</v>
      </c>
      <c r="C4948" s="1">
        <v>1.169241418258181</v>
      </c>
      <c r="D4948" s="1">
        <v>1.6197794200867801</v>
      </c>
      <c r="E4948" s="1">
        <v>4.6613314070176539</v>
      </c>
      <c r="F4948" s="1">
        <v>31.611215290829431</v>
      </c>
      <c r="G4948" s="1">
        <v>27.529906956018841</v>
      </c>
      <c r="H4948" s="1">
        <v>1.9371981127957201</v>
      </c>
      <c r="I4948" s="1">
        <v>13.605784222495521</v>
      </c>
      <c r="J4948" s="1">
        <v>2.0120267447351621</v>
      </c>
      <c r="K4948" s="1">
        <v>49.34203074300104</v>
      </c>
      <c r="L4948" s="1">
        <v>50.733101067216673</v>
      </c>
      <c r="M4948" s="1">
        <v>6.0019557218155897E-2</v>
      </c>
      <c r="N4948" s="1">
        <v>4.1885759735590264</v>
      </c>
      <c r="O4948" s="1"/>
      <c r="P4948" s="1">
        <v>10.16473300215217</v>
      </c>
      <c r="Q4948" s="1">
        <v>23.858420273912149</v>
      </c>
      <c r="R4948" s="1">
        <v>1.6511307298823941</v>
      </c>
      <c r="S4948" s="1">
        <v>0.37229378322793061</v>
      </c>
      <c r="T4948" s="1">
        <v>6.922811577082137</v>
      </c>
    </row>
    <row r="4949" spans="1:20" x14ac:dyDescent="0.3">
      <c r="A4949" s="25">
        <v>43826</v>
      </c>
      <c r="B4949" s="1">
        <v>7.0322891802821141</v>
      </c>
      <c r="C4949" s="1">
        <v>1.179549536645998</v>
      </c>
      <c r="D4949" s="1">
        <v>1.599492378517914</v>
      </c>
      <c r="E4949" s="1">
        <v>4.6100707483840404</v>
      </c>
      <c r="F4949" s="1">
        <v>31.656622444409589</v>
      </c>
      <c r="G4949" s="1">
        <v>27.47226038578583</v>
      </c>
      <c r="H4949" s="1">
        <v>1.9418091026121249</v>
      </c>
      <c r="I4949" s="1">
        <v>13.42854241916846</v>
      </c>
      <c r="J4949" s="1">
        <v>2.0117641742386012</v>
      </c>
      <c r="K4949" s="1">
        <v>48.102522918174998</v>
      </c>
      <c r="L4949" s="1">
        <v>50.578231917885233</v>
      </c>
      <c r="M4949" s="1">
        <v>5.9782161411731503E-2</v>
      </c>
      <c r="N4949" s="1">
        <v>4.1771035957476101</v>
      </c>
      <c r="O4949" s="1"/>
      <c r="P4949" s="1">
        <v>10.255183082738901</v>
      </c>
      <c r="Q4949" s="1">
        <v>23.943615086857321</v>
      </c>
      <c r="R4949" s="1">
        <v>1.655868285968799</v>
      </c>
      <c r="S4949" s="1">
        <v>0.37229378322793061</v>
      </c>
      <c r="T4949" s="1">
        <v>6.8832829297106084</v>
      </c>
    </row>
    <row r="4950" spans="1:20" x14ac:dyDescent="0.3">
      <c r="A4950" s="25">
        <v>43829</v>
      </c>
      <c r="B4950" s="1">
        <v>7.0637822762041784</v>
      </c>
      <c r="C4950" s="1">
        <v>1.163033693023017</v>
      </c>
      <c r="D4950" s="1">
        <v>1.602415582109407</v>
      </c>
      <c r="E4950" s="1">
        <v>4.5862535065853676</v>
      </c>
      <c r="F4950" s="1">
        <v>31.570449549595111</v>
      </c>
      <c r="G4950" s="1">
        <v>26.941414028101359</v>
      </c>
      <c r="H4950" s="1">
        <v>1.901845190564224</v>
      </c>
      <c r="I4950" s="1">
        <v>13.326966142632379</v>
      </c>
      <c r="J4950" s="1">
        <v>1.9880465343674889</v>
      </c>
      <c r="K4950" s="1">
        <v>47.340673894975211</v>
      </c>
      <c r="L4950" s="1">
        <v>50.46998595290038</v>
      </c>
      <c r="M4950" s="1">
        <v>5.9525544405486727E-2</v>
      </c>
      <c r="N4950" s="1">
        <v>4.1386080998960697</v>
      </c>
      <c r="O4950" s="1"/>
      <c r="P4950" s="1">
        <v>10.130734207616531</v>
      </c>
      <c r="Q4950" s="1">
        <v>23.45180866465887</v>
      </c>
      <c r="R4950" s="1">
        <v>1.646244517289015</v>
      </c>
      <c r="S4950" s="1">
        <v>0.37229378322793061</v>
      </c>
      <c r="T4950" s="1">
        <v>6.8307938570585103</v>
      </c>
    </row>
    <row r="4951" spans="1:20" x14ac:dyDescent="0.3">
      <c r="A4951" s="25">
        <v>43832</v>
      </c>
      <c r="B4951" s="1">
        <v>7.1818848791798358</v>
      </c>
      <c r="C4951" s="1">
        <v>1.2094501369460109</v>
      </c>
      <c r="D4951" s="1">
        <v>1.626826379494549</v>
      </c>
      <c r="E4951" s="1">
        <v>4.7134103813402897</v>
      </c>
      <c r="F4951" s="1">
        <v>32.251508341235592</v>
      </c>
      <c r="G4951" s="1">
        <v>27.838677771692801</v>
      </c>
      <c r="H4951" s="1">
        <v>1.9577363804249319</v>
      </c>
      <c r="I4951" s="1">
        <v>13.665218628783141</v>
      </c>
      <c r="J4951" s="1">
        <v>2.0239308321529879</v>
      </c>
      <c r="K4951" s="1">
        <v>48.986643070378832</v>
      </c>
      <c r="L4951" s="1">
        <v>51.907451738072467</v>
      </c>
      <c r="M4951" s="1">
        <v>5.9772814149067661E-2</v>
      </c>
      <c r="N4951" s="1">
        <v>4.2189200048220599</v>
      </c>
      <c r="O4951" s="1"/>
      <c r="P4951" s="1">
        <v>10.325869001581649</v>
      </c>
      <c r="Q4951" s="1">
        <v>23.447936173139929</v>
      </c>
      <c r="R4951" s="1">
        <v>1.703955477513591</v>
      </c>
      <c r="S4951" s="1">
        <v>0.37229378322793061</v>
      </c>
      <c r="T4951" s="1">
        <v>7.0037271116361852</v>
      </c>
    </row>
    <row r="4952" spans="1:20" x14ac:dyDescent="0.3">
      <c r="A4952" s="25">
        <v>43833</v>
      </c>
      <c r="B4952" s="1">
        <v>7.1371558545942086</v>
      </c>
      <c r="C4952" s="1">
        <v>1.2458156159339051</v>
      </c>
      <c r="D4952" s="1">
        <v>1.6465748567535989</v>
      </c>
      <c r="E4952" s="1">
        <v>4.6953528243041109</v>
      </c>
      <c r="F4952" s="1">
        <v>32.019274395799179</v>
      </c>
      <c r="G4952" s="1">
        <v>27.732279465722481</v>
      </c>
      <c r="H4952" s="1">
        <v>1.934727405207993</v>
      </c>
      <c r="I4952" s="1">
        <v>13.76478968041949</v>
      </c>
      <c r="J4952" s="1">
        <v>1.9791704532627421</v>
      </c>
      <c r="K4952" s="1">
        <v>48.077598008415769</v>
      </c>
      <c r="L4952" s="1">
        <v>51.627067760777273</v>
      </c>
      <c r="M4952" s="1">
        <v>6.0114757774651563E-2</v>
      </c>
      <c r="N4952" s="1">
        <v>4.1718884220077221</v>
      </c>
      <c r="O4952" s="1"/>
      <c r="P4952" s="1">
        <v>10.28041788229249</v>
      </c>
      <c r="Q4952" s="1">
        <v>23.045197054698221</v>
      </c>
      <c r="R4952" s="1">
        <v>1.7247353767751841</v>
      </c>
      <c r="S4952" s="1">
        <v>0.37229378322793061</v>
      </c>
      <c r="T4952" s="1">
        <v>6.952549320732464</v>
      </c>
    </row>
    <row r="4953" spans="1:20" x14ac:dyDescent="0.3">
      <c r="A4953" s="25">
        <v>43836</v>
      </c>
      <c r="B4953" s="1">
        <v>7.1485271680655762</v>
      </c>
      <c r="C4953" s="1">
        <v>1.23201467518148</v>
      </c>
      <c r="D4953" s="1">
        <v>1.639174524643833</v>
      </c>
      <c r="E4953" s="1">
        <v>4.663550713922489</v>
      </c>
      <c r="F4953" s="1">
        <v>31.818767237470588</v>
      </c>
      <c r="G4953" s="1">
        <v>27.55636298534958</v>
      </c>
      <c r="H4953" s="1">
        <v>1.9364419247304281</v>
      </c>
      <c r="I4953" s="1">
        <v>13.69478992642199</v>
      </c>
      <c r="J4953" s="1">
        <v>1.931937910304742</v>
      </c>
      <c r="K4953" s="1">
        <v>47.829874788326407</v>
      </c>
      <c r="L4953" s="1">
        <v>50.848360571567241</v>
      </c>
      <c r="M4953" s="1">
        <v>5.9403896702166357E-2</v>
      </c>
      <c r="N4953" s="1">
        <v>4.2186073767468244</v>
      </c>
      <c r="O4953" s="1"/>
      <c r="P4953" s="1">
        <v>10.291880221668141</v>
      </c>
      <c r="Q4953" s="1">
        <v>22.692800326238579</v>
      </c>
      <c r="R4953" s="1">
        <v>1.7020850441704001</v>
      </c>
      <c r="S4953" s="1">
        <v>0.37229378322793061</v>
      </c>
      <c r="T4953" s="1">
        <v>6.9035983461311643</v>
      </c>
    </row>
    <row r="4954" spans="1:20" x14ac:dyDescent="0.3">
      <c r="A4954" s="25">
        <v>43837</v>
      </c>
      <c r="B4954" s="1">
        <v>7.2117661788411018</v>
      </c>
      <c r="C4954" s="1">
        <v>1.236588371180267</v>
      </c>
      <c r="D4954" s="1">
        <v>1.655429129192582</v>
      </c>
      <c r="E4954" s="1">
        <v>4.6490679667356112</v>
      </c>
      <c r="F4954" s="1">
        <v>32.064030071331459</v>
      </c>
      <c r="G4954" s="1">
        <v>27.688236593715501</v>
      </c>
      <c r="H4954" s="1">
        <v>1.929215418220561</v>
      </c>
      <c r="I4954" s="1">
        <v>13.824795675036841</v>
      </c>
      <c r="J4954" s="1">
        <v>1.9668195764063541</v>
      </c>
      <c r="K4954" s="1">
        <v>48.259742507816043</v>
      </c>
      <c r="L4954" s="1">
        <v>50.00349703097551</v>
      </c>
      <c r="M4954" s="1">
        <v>5.973116787273542E-2</v>
      </c>
      <c r="N4954" s="1">
        <v>4.2019278360191263</v>
      </c>
      <c r="O4954" s="1"/>
      <c r="P4954" s="1">
        <v>10.364526539394671</v>
      </c>
      <c r="Q4954" s="1">
        <v>22.30555117387264</v>
      </c>
      <c r="R4954" s="1">
        <v>1.6664452128789</v>
      </c>
      <c r="S4954" s="1">
        <v>0.37229378322793061</v>
      </c>
      <c r="T4954" s="1">
        <v>6.8908411104548497</v>
      </c>
    </row>
    <row r="4955" spans="1:20" x14ac:dyDescent="0.3">
      <c r="A4955" s="25">
        <v>43838</v>
      </c>
      <c r="B4955" s="1">
        <v>7.2552767853275277</v>
      </c>
      <c r="C4955" s="1">
        <v>1.2054911538379189</v>
      </c>
      <c r="D4955" s="1">
        <v>1.632470876434754</v>
      </c>
      <c r="E4955" s="1">
        <v>4.6888352025967102</v>
      </c>
      <c r="F4955" s="1">
        <v>32.063574804300579</v>
      </c>
      <c r="G4955" s="1">
        <v>28.016929121848239</v>
      </c>
      <c r="H4955" s="1">
        <v>1.9170510227960149</v>
      </c>
      <c r="I4955" s="1">
        <v>14.32508792547373</v>
      </c>
      <c r="J4955" s="1">
        <v>1.9725422583995991</v>
      </c>
      <c r="K4955" s="1">
        <v>47.984350696758007</v>
      </c>
      <c r="L4955" s="1">
        <v>49.292180822847143</v>
      </c>
      <c r="M4955" s="1">
        <v>5.9634003628265403E-2</v>
      </c>
      <c r="N4955" s="1">
        <v>4.1682337445182576</v>
      </c>
      <c r="O4955" s="1"/>
      <c r="P4955" s="1">
        <v>10.084826478551451</v>
      </c>
      <c r="Q4955" s="1">
        <v>21.976389394290859</v>
      </c>
      <c r="R4955" s="1">
        <v>1.6557718494020861</v>
      </c>
      <c r="S4955" s="1">
        <v>0.37229378322793061</v>
      </c>
      <c r="T4955" s="1">
        <v>6.8663337271116713</v>
      </c>
    </row>
    <row r="4956" spans="1:20" x14ac:dyDescent="0.3">
      <c r="A4956" s="25">
        <v>43839</v>
      </c>
      <c r="B4956" s="1">
        <v>7.3016183749129846</v>
      </c>
      <c r="C4956" s="1">
        <v>1.1981860874590351</v>
      </c>
      <c r="D4956" s="1">
        <v>1.6417112396483919</v>
      </c>
      <c r="E4956" s="1">
        <v>4.7698070269530373</v>
      </c>
      <c r="F4956" s="1">
        <v>31.68818217731744</v>
      </c>
      <c r="G4956" s="1">
        <v>28.05955380821926</v>
      </c>
      <c r="H4956" s="1">
        <v>1.9334032890731161</v>
      </c>
      <c r="I4956" s="1">
        <v>14.346829489793141</v>
      </c>
      <c r="J4956" s="1">
        <v>1.9764436365234479</v>
      </c>
      <c r="K4956" s="1">
        <v>47.883033201182513</v>
      </c>
      <c r="L4956" s="1">
        <v>48.461378638760678</v>
      </c>
      <c r="M4956" s="1">
        <v>5.9625733979043513E-2</v>
      </c>
      <c r="N4956" s="1">
        <v>4.1625464432519026</v>
      </c>
      <c r="O4956" s="1"/>
      <c r="P4956" s="1">
        <v>9.9649499426058785</v>
      </c>
      <c r="Q4956" s="1">
        <v>22.313296156910528</v>
      </c>
      <c r="R4956" s="1">
        <v>1.674297560720883</v>
      </c>
      <c r="S4956" s="1">
        <v>0.37229378322793061</v>
      </c>
      <c r="T4956" s="1">
        <v>6.848618428824607</v>
      </c>
    </row>
    <row r="4957" spans="1:20" x14ac:dyDescent="0.3">
      <c r="A4957" s="25">
        <v>43840</v>
      </c>
      <c r="B4957" s="1">
        <v>7.4030586859501311</v>
      </c>
      <c r="C4957" s="1">
        <v>1.1979370181187801</v>
      </c>
      <c r="D4957" s="1">
        <v>1.6421720378833811</v>
      </c>
      <c r="E4957" s="1">
        <v>4.7464358143951246</v>
      </c>
      <c r="F4957" s="1">
        <v>31.774170723701889</v>
      </c>
      <c r="G4957" s="1">
        <v>27.989973392943469</v>
      </c>
      <c r="H4957" s="1">
        <v>1.9461229438565639</v>
      </c>
      <c r="I4957" s="1">
        <v>14.380206113359851</v>
      </c>
      <c r="J4957" s="1">
        <v>1.9638642100995221</v>
      </c>
      <c r="K4957" s="1">
        <v>47.593394219124242</v>
      </c>
      <c r="L4957" s="1">
        <v>47.7555949951199</v>
      </c>
      <c r="M4957" s="1">
        <v>6.032786894547805E-2</v>
      </c>
      <c r="N4957" s="1">
        <v>4.1503186056665804</v>
      </c>
      <c r="O4957" s="1"/>
      <c r="P4957" s="1">
        <v>10.07751207929274</v>
      </c>
      <c r="Q4957" s="1">
        <v>22.23197383501272</v>
      </c>
      <c r="R4957" s="1">
        <v>1.670712127530148</v>
      </c>
      <c r="S4957" s="1">
        <v>0.37229378322793061</v>
      </c>
      <c r="T4957" s="1">
        <v>6.8224111045481743</v>
      </c>
    </row>
    <row r="4958" spans="1:20" x14ac:dyDescent="0.3">
      <c r="A4958" s="25">
        <v>43843</v>
      </c>
      <c r="B4958" s="1">
        <v>7.4697030171749894</v>
      </c>
      <c r="C4958" s="1">
        <v>1.2186439923477941</v>
      </c>
      <c r="D4958" s="1">
        <v>1.6739135825337239</v>
      </c>
      <c r="E4958" s="1">
        <v>4.8725599581144126</v>
      </c>
      <c r="F4958" s="1">
        <v>33.009016017510611</v>
      </c>
      <c r="G4958" s="1">
        <v>28.462718751029339</v>
      </c>
      <c r="H4958" s="1">
        <v>2.0068194176609322</v>
      </c>
      <c r="I4958" s="1">
        <v>14.954544664385971</v>
      </c>
      <c r="J4958" s="1">
        <v>1.9819783034129641</v>
      </c>
      <c r="K4958" s="1">
        <v>47.826591472580873</v>
      </c>
      <c r="L4958" s="1">
        <v>48.328729836623808</v>
      </c>
      <c r="M4958" s="1">
        <v>6.1188779182273473E-2</v>
      </c>
      <c r="N4958" s="1">
        <v>4.1656668120595279</v>
      </c>
      <c r="O4958" s="1"/>
      <c r="P4958" s="1">
        <v>10.20262554479697</v>
      </c>
      <c r="Q4958" s="1">
        <v>23.20009671569176</v>
      </c>
      <c r="R4958" s="1">
        <v>1.6874058426546561</v>
      </c>
      <c r="S4958" s="1">
        <v>0.37229378322793061</v>
      </c>
      <c r="T4958" s="1">
        <v>6.9300224453632957</v>
      </c>
    </row>
    <row r="4959" spans="1:20" x14ac:dyDescent="0.3">
      <c r="A4959" s="25">
        <v>43844</v>
      </c>
      <c r="B4959" s="1">
        <v>7.5168700566575826</v>
      </c>
      <c r="C4959" s="1">
        <v>1.2355952014736129</v>
      </c>
      <c r="D4959" s="1">
        <v>1.6891030907510289</v>
      </c>
      <c r="E4959" s="1">
        <v>4.9026660433869758</v>
      </c>
      <c r="F4959" s="1">
        <v>33.07224462305075</v>
      </c>
      <c r="G4959" s="1">
        <v>28.372841173625869</v>
      </c>
      <c r="H4959" s="1">
        <v>2.0467871066420011</v>
      </c>
      <c r="I4959" s="1">
        <v>14.97795462664393</v>
      </c>
      <c r="J4959" s="1">
        <v>2.0023048475021241</v>
      </c>
      <c r="K4959" s="1">
        <v>48.123763314332017</v>
      </c>
      <c r="L4959" s="1">
        <v>48.2289313845504</v>
      </c>
      <c r="M4959" s="1">
        <v>6.1158715439063822E-2</v>
      </c>
      <c r="N4959" s="1">
        <v>4.1448651099786344</v>
      </c>
      <c r="O4959" s="1"/>
      <c r="P4959" s="1">
        <v>10.313344678322631</v>
      </c>
      <c r="Q4959" s="1">
        <v>23.70352061315441</v>
      </c>
      <c r="R4959" s="1">
        <v>1.714009829370295</v>
      </c>
      <c r="S4959" s="1">
        <v>0.37229378322793061</v>
      </c>
      <c r="T4959" s="1">
        <v>6.9481630242174006</v>
      </c>
    </row>
    <row r="4960" spans="1:20" x14ac:dyDescent="0.3">
      <c r="A4960" s="25">
        <v>43845</v>
      </c>
      <c r="B4960" s="1">
        <v>7.4567097719750564</v>
      </c>
      <c r="C4960" s="1">
        <v>1.2163303475089</v>
      </c>
      <c r="D4960" s="1">
        <v>1.680936208702247</v>
      </c>
      <c r="E4960" s="1">
        <v>4.8846702687560297</v>
      </c>
      <c r="F4960" s="1">
        <v>32.913309919740421</v>
      </c>
      <c r="G4960" s="1">
        <v>28.119058077065301</v>
      </c>
      <c r="H4960" s="1">
        <v>1.998977476779521</v>
      </c>
      <c r="I4960" s="1">
        <v>15.0528710517621</v>
      </c>
      <c r="J4960" s="1">
        <v>1.9748687966257421</v>
      </c>
      <c r="K4960" s="1">
        <v>47.534984352057123</v>
      </c>
      <c r="L4960" s="1">
        <v>47.458393921006341</v>
      </c>
      <c r="M4960" s="1">
        <v>6.0948102986640121E-2</v>
      </c>
      <c r="N4960" s="1">
        <v>4.0759910385515914</v>
      </c>
      <c r="O4960" s="1"/>
      <c r="P4960" s="1">
        <v>10.28622761659209</v>
      </c>
      <c r="Q4960" s="1">
        <v>23.583473376302951</v>
      </c>
      <c r="R4960" s="1">
        <v>1.711344876981276</v>
      </c>
      <c r="S4960" s="1">
        <v>0.37229378322793061</v>
      </c>
      <c r="T4960" s="1">
        <v>6.8762167749557346</v>
      </c>
    </row>
    <row r="4961" spans="1:20" x14ac:dyDescent="0.3">
      <c r="A4961" s="25">
        <v>43846</v>
      </c>
      <c r="B4961" s="1">
        <v>7.5168259892021947</v>
      </c>
      <c r="C4961" s="1">
        <v>1.217027370782892</v>
      </c>
      <c r="D4961" s="1">
        <v>1.664574119466069</v>
      </c>
      <c r="E4961" s="1">
        <v>4.9136992243030733</v>
      </c>
      <c r="F4961" s="1">
        <v>32.843564406952801</v>
      </c>
      <c r="G4961" s="1">
        <v>28.058760657674309</v>
      </c>
      <c r="H4961" s="1">
        <v>1.972771919377649</v>
      </c>
      <c r="I4961" s="1">
        <v>14.897446776092959</v>
      </c>
      <c r="J4961" s="1">
        <v>1.9793275650575719</v>
      </c>
      <c r="K4961" s="1">
        <v>47.639932969373312</v>
      </c>
      <c r="L4961" s="1">
        <v>47.826811514839321</v>
      </c>
      <c r="M4961" s="1">
        <v>6.181958411612843E-2</v>
      </c>
      <c r="N4961" s="1">
        <v>4.0801061391446591</v>
      </c>
      <c r="O4961" s="1"/>
      <c r="P4961" s="1">
        <v>10.338678359235651</v>
      </c>
      <c r="Q4961" s="1">
        <v>23.44793617313994</v>
      </c>
      <c r="R4961" s="1">
        <v>1.7133429178492039</v>
      </c>
      <c r="S4961" s="1">
        <v>0.37229378322793061</v>
      </c>
      <c r="T4961" s="1">
        <v>6.8933378617838512</v>
      </c>
    </row>
    <row r="4962" spans="1:20" x14ac:dyDescent="0.3">
      <c r="A4962" s="25">
        <v>43847</v>
      </c>
      <c r="B4962" s="1">
        <v>7.5633439830530342</v>
      </c>
      <c r="C4962" s="1">
        <v>1.2406347605403549</v>
      </c>
      <c r="D4962" s="1">
        <v>1.6826128493221031</v>
      </c>
      <c r="E4962" s="1">
        <v>4.9849043777551154</v>
      </c>
      <c r="F4962" s="1">
        <v>33.80900157582019</v>
      </c>
      <c r="G4962" s="1">
        <v>28.302774132403052</v>
      </c>
      <c r="H4962" s="1">
        <v>1.9672988573570469</v>
      </c>
      <c r="I4962" s="1">
        <v>14.804000706886001</v>
      </c>
      <c r="J4962" s="1">
        <v>2.0035533572062159</v>
      </c>
      <c r="K4962" s="1">
        <v>48.629986604094043</v>
      </c>
      <c r="L4962" s="1">
        <v>48.558057641210517</v>
      </c>
      <c r="M4962" s="1">
        <v>6.241780847900618E-2</v>
      </c>
      <c r="N4962" s="1">
        <v>4.1473102372734161</v>
      </c>
      <c r="O4962" s="1"/>
      <c r="P4962" s="1">
        <v>10.491089900820111</v>
      </c>
      <c r="Q4962" s="1">
        <v>23.293036512382201</v>
      </c>
      <c r="R4962" s="1">
        <v>1.7356018847189061</v>
      </c>
      <c r="S4962" s="1">
        <v>0.37229378322793061</v>
      </c>
      <c r="T4962" s="1">
        <v>6.9981275841701471</v>
      </c>
    </row>
    <row r="4963" spans="1:20" x14ac:dyDescent="0.3">
      <c r="A4963" s="25">
        <v>43850</v>
      </c>
      <c r="B4963" s="1">
        <v>7.571903845466732</v>
      </c>
      <c r="C4963" s="1">
        <v>1.2707256309087169</v>
      </c>
      <c r="D4963" s="1">
        <v>1.685604555607489</v>
      </c>
      <c r="E4963" s="1">
        <v>5.0840220749022862</v>
      </c>
      <c r="F4963" s="1">
        <v>34.164692331923007</v>
      </c>
      <c r="G4963" s="1">
        <v>28.452962720973751</v>
      </c>
      <c r="H4963" s="1">
        <v>1.9893795972335251</v>
      </c>
      <c r="I4963" s="1">
        <v>14.63374717585504</v>
      </c>
      <c r="J4963" s="1">
        <v>2.0249970259252499</v>
      </c>
      <c r="K4963" s="1">
        <v>48.598713330134238</v>
      </c>
      <c r="L4963" s="1">
        <v>47.771989951186427</v>
      </c>
      <c r="M4963" s="1">
        <v>6.2672056330077552E-2</v>
      </c>
      <c r="N4963" s="1">
        <v>4.1770399987334867</v>
      </c>
      <c r="O4963" s="1"/>
      <c r="P4963" s="1">
        <v>10.66944385820069</v>
      </c>
      <c r="Q4963" s="1">
        <v>23.351123885166349</v>
      </c>
      <c r="R4963" s="1">
        <v>1.7712025276432379</v>
      </c>
      <c r="S4963" s="1">
        <v>0.37229378322793061</v>
      </c>
      <c r="T4963" s="1">
        <v>7.0207696396928876</v>
      </c>
    </row>
    <row r="4964" spans="1:20" x14ac:dyDescent="0.3">
      <c r="A4964" s="25">
        <v>43851</v>
      </c>
      <c r="B4964" s="1">
        <v>7.5145188797594624</v>
      </c>
      <c r="C4964" s="1">
        <v>1.248251252310848</v>
      </c>
      <c r="D4964" s="1">
        <v>1.652524277095617</v>
      </c>
      <c r="E4964" s="1">
        <v>5.0825810924395283</v>
      </c>
      <c r="F4964" s="1">
        <v>33.370630141165648</v>
      </c>
      <c r="G4964" s="1">
        <v>28.402808082027271</v>
      </c>
      <c r="H4964" s="1">
        <v>1.947499852445165</v>
      </c>
      <c r="I4964" s="1">
        <v>14.51390321420096</v>
      </c>
      <c r="J4964" s="1">
        <v>1.997778555169285</v>
      </c>
      <c r="K4964" s="1">
        <v>47.720177571707467</v>
      </c>
      <c r="L4964" s="1">
        <v>46.458501447312457</v>
      </c>
      <c r="M4964" s="1">
        <v>6.2921489067123942E-2</v>
      </c>
      <c r="N4964" s="1">
        <v>4.1059397082328761</v>
      </c>
      <c r="O4964" s="1"/>
      <c r="P4964" s="1">
        <v>10.50099024545033</v>
      </c>
      <c r="Q4964" s="1">
        <v>23.362741359723181</v>
      </c>
      <c r="R4964" s="1">
        <v>1.7518693870748581</v>
      </c>
      <c r="S4964" s="1">
        <v>0.37229378322793061</v>
      </c>
      <c r="T4964" s="1">
        <v>6.9123473124631172</v>
      </c>
    </row>
    <row r="4965" spans="1:20" x14ac:dyDescent="0.3">
      <c r="A4965" s="25">
        <v>43852</v>
      </c>
      <c r="B4965" s="1">
        <v>7.5972844035759506</v>
      </c>
      <c r="C4965" s="1">
        <v>1.263141481112025</v>
      </c>
      <c r="D4965" s="1">
        <v>1.6639123989681981</v>
      </c>
      <c r="E4965" s="1">
        <v>5.1227797407033782</v>
      </c>
      <c r="F4965" s="1">
        <v>33.769761776233253</v>
      </c>
      <c r="G4965" s="1">
        <v>28.631266288262491</v>
      </c>
      <c r="H4965" s="1">
        <v>1.950056989047241</v>
      </c>
      <c r="I4965" s="1">
        <v>15.25571853740662</v>
      </c>
      <c r="J4965" s="1">
        <v>2.0013887327942879</v>
      </c>
      <c r="K4965" s="1">
        <v>49.602069417870311</v>
      </c>
      <c r="L4965" s="1">
        <v>46.728794420339277</v>
      </c>
      <c r="M4965" s="1">
        <v>6.4020295810918532E-2</v>
      </c>
      <c r="N4965" s="1">
        <v>4.1127439975856603</v>
      </c>
      <c r="O4965" s="1"/>
      <c r="P4965" s="1">
        <v>10.81335627089231</v>
      </c>
      <c r="Q4965" s="1">
        <v>23.645433239191291</v>
      </c>
      <c r="R4965" s="1">
        <v>1.7593710155168609</v>
      </c>
      <c r="S4965" s="1">
        <v>0.37229378322793061</v>
      </c>
      <c r="T4965" s="1">
        <v>6.9929923213231291</v>
      </c>
    </row>
    <row r="4966" spans="1:20" x14ac:dyDescent="0.3">
      <c r="A4966" s="25">
        <v>43853</v>
      </c>
      <c r="B4966" s="1">
        <v>7.6248282955201327</v>
      </c>
      <c r="C4966" s="1">
        <v>1.269295410177121</v>
      </c>
      <c r="D4966" s="1">
        <v>1.699545811987492</v>
      </c>
      <c r="E4966" s="1">
        <v>5.174476649801691</v>
      </c>
      <c r="F4966" s="1">
        <v>33.384844994221282</v>
      </c>
      <c r="G4966" s="1">
        <v>28.163909137967732</v>
      </c>
      <c r="H4966" s="1">
        <v>2.0032436349040741</v>
      </c>
      <c r="I4966" s="1">
        <v>15.17692153902348</v>
      </c>
      <c r="J4966" s="1">
        <v>2.0658745514692201</v>
      </c>
      <c r="K4966" s="1">
        <v>50.169703323158963</v>
      </c>
      <c r="L4966" s="1">
        <v>48.089437771327347</v>
      </c>
      <c r="M4966" s="1">
        <v>6.3617280070511942E-2</v>
      </c>
      <c r="N4966" s="1">
        <v>4.1616230405215244</v>
      </c>
      <c r="O4966" s="1"/>
      <c r="P4966" s="1">
        <v>10.912678791005909</v>
      </c>
      <c r="Q4966" s="1">
        <v>24.253414408372802</v>
      </c>
      <c r="R4966" s="1">
        <v>1.7449248720700881</v>
      </c>
      <c r="S4966" s="1">
        <v>0.37229378322793061</v>
      </c>
      <c r="T4966" s="1">
        <v>7.0601080921441577</v>
      </c>
    </row>
    <row r="4967" spans="1:20" x14ac:dyDescent="0.3">
      <c r="A4967" s="25">
        <v>43854</v>
      </c>
      <c r="B4967" s="1">
        <v>7.6153029297885029</v>
      </c>
      <c r="C4967" s="1">
        <v>1.2443605385619381</v>
      </c>
      <c r="D4967" s="1">
        <v>1.67742162563282</v>
      </c>
      <c r="E4967" s="1">
        <v>5.1373972348195966</v>
      </c>
      <c r="F4967" s="1">
        <v>32.40672895466458</v>
      </c>
      <c r="G4967" s="1">
        <v>28.131015912928341</v>
      </c>
      <c r="H4967" s="1">
        <v>2.0021734022905622</v>
      </c>
      <c r="I4967" s="1">
        <v>15.03380640445897</v>
      </c>
      <c r="J4967" s="1">
        <v>2.032755478617168</v>
      </c>
      <c r="K4967" s="1">
        <v>49.806007496292203</v>
      </c>
      <c r="L4967" s="1">
        <v>47.685037855062468</v>
      </c>
      <c r="M4967" s="1">
        <v>6.2619180270058597E-2</v>
      </c>
      <c r="N4967" s="1">
        <v>4.1294738183842057</v>
      </c>
      <c r="O4967" s="1"/>
      <c r="P4967" s="1">
        <v>11.15820351930167</v>
      </c>
      <c r="Q4967" s="1">
        <v>24.191454545484461</v>
      </c>
      <c r="R4967" s="1">
        <v>1.720854881886493</v>
      </c>
      <c r="S4967" s="1">
        <v>0.37229378322793061</v>
      </c>
      <c r="T4967" s="1">
        <v>6.9921063201417946</v>
      </c>
    </row>
    <row r="4968" spans="1:20" x14ac:dyDescent="0.3">
      <c r="A4968" s="25">
        <v>43857</v>
      </c>
      <c r="B4968" s="1">
        <v>7.4452383952762498</v>
      </c>
      <c r="C4968" s="1">
        <v>1.1843684711983189</v>
      </c>
      <c r="D4968" s="1">
        <v>1.640273266830764</v>
      </c>
      <c r="E4968" s="1">
        <v>4.9764710289282954</v>
      </c>
      <c r="F4968" s="1">
        <v>30.318521931859539</v>
      </c>
      <c r="G4968" s="1">
        <v>26.87598976140352</v>
      </c>
      <c r="H4968" s="1">
        <v>1.9452041530267199</v>
      </c>
      <c r="I4968" s="1">
        <v>14.13198046525336</v>
      </c>
      <c r="J4968" s="1">
        <v>1.9966482910603021</v>
      </c>
      <c r="K4968" s="1">
        <v>48.626041926373183</v>
      </c>
      <c r="L4968" s="1">
        <v>46.666091287624177</v>
      </c>
      <c r="M4968" s="1">
        <v>6.2703903072604178E-2</v>
      </c>
      <c r="N4968" s="1">
        <v>3.9579499405101002</v>
      </c>
      <c r="O4968" s="1"/>
      <c r="P4968" s="1">
        <v>10.994741215010411</v>
      </c>
      <c r="Q4968" s="1">
        <v>23.846802800062701</v>
      </c>
      <c r="R4968" s="1">
        <v>1.654590163424847</v>
      </c>
      <c r="S4968" s="1">
        <v>0.37229378322793061</v>
      </c>
      <c r="T4968" s="1">
        <v>6.7620696987596318</v>
      </c>
    </row>
    <row r="4969" spans="1:20" x14ac:dyDescent="0.3">
      <c r="A4969" s="25">
        <v>43858</v>
      </c>
      <c r="B4969" s="1">
        <v>7.6242446698674593</v>
      </c>
      <c r="C4969" s="1">
        <v>1.201785046320234</v>
      </c>
      <c r="D4969" s="1">
        <v>1.669219238427454</v>
      </c>
      <c r="E4969" s="1">
        <v>5.1119810035377098</v>
      </c>
      <c r="F4969" s="1">
        <v>30.685438758812619</v>
      </c>
      <c r="G4969" s="1">
        <v>27.28217020990283</v>
      </c>
      <c r="H4969" s="1">
        <v>2.0085612950284482</v>
      </c>
      <c r="I4969" s="1">
        <v>14.309241396683239</v>
      </c>
      <c r="J4969" s="1">
        <v>2.0469232882572159</v>
      </c>
      <c r="K4969" s="1">
        <v>49.84527225993557</v>
      </c>
      <c r="L4969" s="1">
        <v>46.79013110803816</v>
      </c>
      <c r="M4969" s="1">
        <v>6.3918873595455825E-2</v>
      </c>
      <c r="N4969" s="1">
        <v>4.0450456627899474</v>
      </c>
      <c r="O4969" s="1"/>
      <c r="P4969" s="1">
        <v>11.19910746353176</v>
      </c>
      <c r="Q4969" s="1">
        <v>24.977570323122599</v>
      </c>
      <c r="R4969" s="1">
        <v>1.691659162420833</v>
      </c>
      <c r="S4969" s="1">
        <v>0.37229378322793061</v>
      </c>
      <c r="T4969" s="1">
        <v>6.8800342587123797</v>
      </c>
    </row>
    <row r="4970" spans="1:20" x14ac:dyDescent="0.3">
      <c r="A4970" s="25">
        <v>43859</v>
      </c>
      <c r="B4970" s="1">
        <v>7.5583100368613394</v>
      </c>
      <c r="C4970" s="1">
        <v>1.217383246635257</v>
      </c>
      <c r="D4970" s="1">
        <v>1.6820259878185631</v>
      </c>
      <c r="E4970" s="1">
        <v>5.1280524392915066</v>
      </c>
      <c r="F4970" s="1">
        <v>30.390341206720109</v>
      </c>
      <c r="G4970" s="1">
        <v>26.61389476171232</v>
      </c>
      <c r="H4970" s="1">
        <v>2.0014511293738</v>
      </c>
      <c r="I4970" s="1">
        <v>14.22750881732965</v>
      </c>
      <c r="J4970" s="1">
        <v>2.0273614731385878</v>
      </c>
      <c r="K4970" s="1">
        <v>49.458688650622342</v>
      </c>
      <c r="L4970" s="1">
        <v>46.00117858826745</v>
      </c>
      <c r="M4970" s="1">
        <v>6.336288118993276E-2</v>
      </c>
      <c r="N4970" s="1">
        <v>4.0201990325472519</v>
      </c>
      <c r="O4970" s="1"/>
      <c r="P4970" s="1">
        <v>11.26570224778593</v>
      </c>
      <c r="Q4970" s="1">
        <v>24.164347104144479</v>
      </c>
      <c r="R4970" s="1">
        <v>1.6804803939964379</v>
      </c>
      <c r="S4970" s="1">
        <v>0.37229378322793061</v>
      </c>
      <c r="T4970" s="1">
        <v>6.815406969875994</v>
      </c>
    </row>
    <row r="4971" spans="1:20" x14ac:dyDescent="0.3">
      <c r="A4971" s="25">
        <v>43860</v>
      </c>
      <c r="B4971" s="1">
        <v>7.4852942665433169</v>
      </c>
      <c r="C4971" s="1">
        <v>1.2143782767480411</v>
      </c>
      <c r="D4971" s="1">
        <v>1.669545129595525</v>
      </c>
      <c r="E4971" s="1">
        <v>5.0648679818647082</v>
      </c>
      <c r="F4971" s="1">
        <v>30.846216051551259</v>
      </c>
      <c r="G4971" s="1">
        <v>26.430408917973502</v>
      </c>
      <c r="H4971" s="1">
        <v>1.9906662103567381</v>
      </c>
      <c r="I4971" s="1">
        <v>14.11283521646779</v>
      </c>
      <c r="J4971" s="1">
        <v>2.007121185941017</v>
      </c>
      <c r="K4971" s="1">
        <v>49.717907890511412</v>
      </c>
      <c r="L4971" s="1">
        <v>46.503010531241188</v>
      </c>
      <c r="M4971" s="1">
        <v>6.2676177729595328E-2</v>
      </c>
      <c r="N4971" s="1">
        <v>4.0486722397229347</v>
      </c>
      <c r="O4971" s="1"/>
      <c r="P4971" s="1">
        <v>10.98695230941818</v>
      </c>
      <c r="Q4971" s="1">
        <v>24.121749697671891</v>
      </c>
      <c r="R4971" s="1">
        <v>1.674475784580612</v>
      </c>
      <c r="S4971" s="1">
        <v>0.37229378322793061</v>
      </c>
      <c r="T4971" s="1">
        <v>6.8238653278204717</v>
      </c>
    </row>
    <row r="4972" spans="1:20" x14ac:dyDescent="0.3">
      <c r="A4972" s="25">
        <v>43861</v>
      </c>
      <c r="B4972" s="1">
        <v>7.3770695511445581</v>
      </c>
      <c r="C4972" s="1">
        <v>1.1923368023361871</v>
      </c>
      <c r="D4972" s="1">
        <v>1.6467569138161571</v>
      </c>
      <c r="E4972" s="1">
        <v>4.9626911291335718</v>
      </c>
      <c r="F4972" s="1">
        <v>30.06517046492479</v>
      </c>
      <c r="G4972" s="1">
        <v>26.247586701304112</v>
      </c>
      <c r="H4972" s="1">
        <v>2.010119538903143</v>
      </c>
      <c r="I4972" s="1">
        <v>13.820069695913659</v>
      </c>
      <c r="J4972" s="1">
        <v>1.985281661560653</v>
      </c>
      <c r="K4972" s="1">
        <v>49.251660510597731</v>
      </c>
      <c r="L4972" s="1">
        <v>45.649569387754248</v>
      </c>
      <c r="M4972" s="1">
        <v>6.2770363483545519E-2</v>
      </c>
      <c r="N4972" s="1">
        <v>3.976916765643836</v>
      </c>
      <c r="O4972" s="1"/>
      <c r="P4972" s="1">
        <v>10.700852229475601</v>
      </c>
      <c r="Q4972" s="1">
        <v>23.622198291492388</v>
      </c>
      <c r="R4972" s="1">
        <v>1.6682096603513621</v>
      </c>
      <c r="S4972" s="1">
        <v>0.37229378322793061</v>
      </c>
      <c r="T4972" s="1">
        <v>6.7194666272888712</v>
      </c>
    </row>
    <row r="4973" spans="1:20" x14ac:dyDescent="0.3">
      <c r="A4973" s="25">
        <v>43864</v>
      </c>
      <c r="B4973" s="1">
        <v>7.4956474268255109</v>
      </c>
      <c r="C4973" s="1">
        <v>1.1996094639923549</v>
      </c>
      <c r="D4973" s="1">
        <v>1.6892314139758129</v>
      </c>
      <c r="E4973" s="1">
        <v>4.9926308881878283</v>
      </c>
      <c r="F4973" s="1">
        <v>30.50634714146042</v>
      </c>
      <c r="G4973" s="1">
        <v>26.357387831422319</v>
      </c>
      <c r="H4973" s="1">
        <v>2.0520857570031139</v>
      </c>
      <c r="I4973" s="1">
        <v>13.7459396443955</v>
      </c>
      <c r="J4973" s="1">
        <v>2.0068286313807842</v>
      </c>
      <c r="K4973" s="1">
        <v>49.326326122267993</v>
      </c>
      <c r="L4973" s="1">
        <v>45.855142784628157</v>
      </c>
      <c r="M4973" s="1">
        <v>6.4160002952057954E-2</v>
      </c>
      <c r="N4973" s="1">
        <v>3.966132112128514</v>
      </c>
      <c r="O4973" s="1"/>
      <c r="P4973" s="1">
        <v>10.92062273929691</v>
      </c>
      <c r="Q4973" s="1">
        <v>23.916507645517331</v>
      </c>
      <c r="R4973" s="1">
        <v>1.718549400561785</v>
      </c>
      <c r="S4973" s="1">
        <v>0.37229378322793061</v>
      </c>
      <c r="T4973" s="1">
        <v>6.7707743650325209</v>
      </c>
    </row>
    <row r="4974" spans="1:20" x14ac:dyDescent="0.3">
      <c r="A4974" s="25">
        <v>43865</v>
      </c>
      <c r="B4974" s="1">
        <v>7.586029208266905</v>
      </c>
      <c r="C4974" s="1">
        <v>1.222124132191847</v>
      </c>
      <c r="D4974" s="1">
        <v>1.697666214775357</v>
      </c>
      <c r="E4974" s="1">
        <v>5.0403019641023841</v>
      </c>
      <c r="F4974" s="1">
        <v>31.336771333125402</v>
      </c>
      <c r="G4974" s="1">
        <v>26.313449309413919</v>
      </c>
      <c r="H4974" s="1">
        <v>2.142894061428068</v>
      </c>
      <c r="I4974" s="1">
        <v>13.678283017876771</v>
      </c>
      <c r="J4974" s="1">
        <v>2.020342771328449</v>
      </c>
      <c r="K4974" s="1">
        <v>49.298269542630258</v>
      </c>
      <c r="L4974" s="1">
        <v>45.947059383829917</v>
      </c>
      <c r="M4974" s="1">
        <v>6.4361050925813609E-2</v>
      </c>
      <c r="N4974" s="1">
        <v>4.0174115109828517</v>
      </c>
      <c r="O4974" s="1"/>
      <c r="P4974" s="1">
        <v>10.93287525309413</v>
      </c>
      <c r="Q4974" s="1">
        <v>24.37346164522425</v>
      </c>
      <c r="R4974" s="1">
        <v>1.7295168402764129</v>
      </c>
      <c r="S4974" s="1">
        <v>0.37229378322793061</v>
      </c>
      <c r="T4974" s="1">
        <v>6.8255587714117301</v>
      </c>
    </row>
    <row r="4975" spans="1:20" x14ac:dyDescent="0.3">
      <c r="A4975" s="25">
        <v>43866</v>
      </c>
      <c r="B4975" s="1">
        <v>7.6134871183231239</v>
      </c>
      <c r="C4975" s="1">
        <v>1.2360944695974601</v>
      </c>
      <c r="D4975" s="1">
        <v>1.685416800219828</v>
      </c>
      <c r="E4975" s="1">
        <v>5.0279208011114669</v>
      </c>
      <c r="F4975" s="1">
        <v>31.727533491004191</v>
      </c>
      <c r="G4975" s="1">
        <v>25.948671070515871</v>
      </c>
      <c r="H4975" s="1">
        <v>2.1119280090777219</v>
      </c>
      <c r="I4975" s="1">
        <v>13.54983074884008</v>
      </c>
      <c r="J4975" s="1">
        <v>2.036993650392263</v>
      </c>
      <c r="K4975" s="1">
        <v>49.381687225011603</v>
      </c>
      <c r="L4975" s="1">
        <v>46.811266627486539</v>
      </c>
      <c r="M4975" s="1">
        <v>6.4249479091159523E-2</v>
      </c>
      <c r="N4975" s="1">
        <v>4.0053878924546256</v>
      </c>
      <c r="O4975" s="1"/>
      <c r="P4975" s="1">
        <v>11.12138329764959</v>
      </c>
      <c r="Q4975" s="1">
        <v>25.15183244265403</v>
      </c>
      <c r="R4975" s="1">
        <v>1.7178436858767641</v>
      </c>
      <c r="S4975" s="1">
        <v>0.37229378322793061</v>
      </c>
      <c r="T4975" s="1">
        <v>6.8534122858830822</v>
      </c>
    </row>
    <row r="4976" spans="1:20" x14ac:dyDescent="0.3">
      <c r="A4976" s="25">
        <v>43867</v>
      </c>
      <c r="B4976" s="1">
        <v>7.4513220203177637</v>
      </c>
      <c r="C4976" s="1">
        <v>1.2242361017240819</v>
      </c>
      <c r="D4976" s="1">
        <v>1.6314070318057801</v>
      </c>
      <c r="E4976" s="1">
        <v>4.9105262962724341</v>
      </c>
      <c r="F4976" s="1">
        <v>31.779731984032509</v>
      </c>
      <c r="G4976" s="1">
        <v>25.49655094999876</v>
      </c>
      <c r="H4976" s="1">
        <v>2.0485752687241701</v>
      </c>
      <c r="I4976" s="1">
        <v>13.70704793530294</v>
      </c>
      <c r="J4976" s="1">
        <v>1.987409472984502</v>
      </c>
      <c r="K4976" s="1">
        <v>49.094482091358898</v>
      </c>
      <c r="L4976" s="1">
        <v>46.367267079425027</v>
      </c>
      <c r="M4976" s="1">
        <v>6.344625188350092E-2</v>
      </c>
      <c r="N4976" s="1">
        <v>4.0682514754683048</v>
      </c>
      <c r="O4976" s="1"/>
      <c r="P4976" s="1">
        <v>11.43921426237628</v>
      </c>
      <c r="Q4976" s="1">
        <v>24.706495916796559</v>
      </c>
      <c r="R4976" s="1">
        <v>1.7045576773274871</v>
      </c>
      <c r="S4976" s="1">
        <v>0.37229378322793061</v>
      </c>
      <c r="T4976" s="1">
        <v>6.8038966331955448</v>
      </c>
    </row>
    <row r="4977" spans="1:20" x14ac:dyDescent="0.3">
      <c r="A4977" s="25">
        <v>43868</v>
      </c>
      <c r="B4977" s="1">
        <v>7.2942047000459009</v>
      </c>
      <c r="C4977" s="1">
        <v>1.192430511669224</v>
      </c>
      <c r="D4977" s="1">
        <v>1.610364160621462</v>
      </c>
      <c r="E4977" s="1">
        <v>4.8187432271766211</v>
      </c>
      <c r="F4977" s="1">
        <v>30.935904342242178</v>
      </c>
      <c r="G4977" s="1">
        <v>25.15237318614351</v>
      </c>
      <c r="H4977" s="1">
        <v>1.9822695702764821</v>
      </c>
      <c r="I4977" s="1">
        <v>13.295270854245061</v>
      </c>
      <c r="J4977" s="1">
        <v>1.93571766125476</v>
      </c>
      <c r="K4977" s="1">
        <v>48.352106419645693</v>
      </c>
      <c r="L4977" s="1">
        <v>46.751199661605803</v>
      </c>
      <c r="M4977" s="1">
        <v>6.3004243599668761E-2</v>
      </c>
      <c r="N4977" s="1">
        <v>4.0372931647712083</v>
      </c>
      <c r="O4977" s="1"/>
      <c r="P4977" s="1">
        <v>11.068147101698401</v>
      </c>
      <c r="Q4977" s="1">
        <v>24.539978782189369</v>
      </c>
      <c r="R4977" s="1">
        <v>1.67413662617411</v>
      </c>
      <c r="S4977" s="1">
        <v>0.37229378322793061</v>
      </c>
      <c r="T4977" s="1">
        <v>6.7200407560543747</v>
      </c>
    </row>
    <row r="4978" spans="1:20" x14ac:dyDescent="0.3">
      <c r="A4978" s="25">
        <v>43871</v>
      </c>
      <c r="B4978" s="1">
        <v>7.1612978180044093</v>
      </c>
      <c r="C4978" s="1">
        <v>1.145275652071297</v>
      </c>
      <c r="D4978" s="1">
        <v>1.5866822617616749</v>
      </c>
      <c r="E4978" s="1">
        <v>4.724856029256685</v>
      </c>
      <c r="F4978" s="1">
        <v>29.90352654065121</v>
      </c>
      <c r="G4978" s="1">
        <v>24.810551188849718</v>
      </c>
      <c r="H4978" s="1">
        <v>1.9522453256825929</v>
      </c>
      <c r="I4978" s="1">
        <v>13.062862826051219</v>
      </c>
      <c r="J4978" s="1">
        <v>1.9207924058461761</v>
      </c>
      <c r="K4978" s="1">
        <v>47.394327169240022</v>
      </c>
      <c r="L4978" s="1">
        <v>47.087980868393188</v>
      </c>
      <c r="M4978" s="1">
        <v>6.2152504250403598E-2</v>
      </c>
      <c r="N4978" s="1">
        <v>4.0460339109227297</v>
      </c>
      <c r="O4978" s="1"/>
      <c r="P4978" s="1">
        <v>11.17078839893791</v>
      </c>
      <c r="Q4978" s="1">
        <v>23.749990510910141</v>
      </c>
      <c r="R4978" s="1">
        <v>1.6332018114386491</v>
      </c>
      <c r="S4978" s="1">
        <v>0.37229378322793061</v>
      </c>
      <c r="T4978" s="1">
        <v>6.6491612522150367</v>
      </c>
    </row>
    <row r="4979" spans="1:20" x14ac:dyDescent="0.3">
      <c r="A4979" s="25">
        <v>43872</v>
      </c>
      <c r="B4979" s="1">
        <v>7.2972967223693592</v>
      </c>
      <c r="C4979" s="1">
        <v>1.184112354673855</v>
      </c>
      <c r="D4979" s="1">
        <v>1.6311057557517841</v>
      </c>
      <c r="E4979" s="1">
        <v>4.8907402579921602</v>
      </c>
      <c r="F4979" s="1">
        <v>31.12245928133262</v>
      </c>
      <c r="G4979" s="1">
        <v>25.042471020309641</v>
      </c>
      <c r="H4979" s="1">
        <v>1.973080888059048</v>
      </c>
      <c r="I4979" s="1">
        <v>13.548989799980241</v>
      </c>
      <c r="J4979" s="1">
        <v>1.99399527695365</v>
      </c>
      <c r="K4979" s="1">
        <v>48.228280366708432</v>
      </c>
      <c r="L4979" s="1">
        <v>48.140419348891918</v>
      </c>
      <c r="M4979" s="1">
        <v>6.2971146824321381E-2</v>
      </c>
      <c r="N4979" s="1">
        <v>4.1306097948445846</v>
      </c>
      <c r="O4979" s="1"/>
      <c r="P4979" s="1">
        <v>11.533678682669651</v>
      </c>
      <c r="Q4979" s="1">
        <v>24.41218656041368</v>
      </c>
      <c r="R4979" s="1">
        <v>1.677993113161717</v>
      </c>
      <c r="S4979" s="1">
        <v>0.37229378322793061</v>
      </c>
      <c r="T4979" s="1">
        <v>6.814566450088634</v>
      </c>
    </row>
    <row r="4980" spans="1:20" x14ac:dyDescent="0.3">
      <c r="A4980" s="25">
        <v>43873</v>
      </c>
      <c r="B4980" s="1">
        <v>7.4004354135516888</v>
      </c>
      <c r="C4980" s="1">
        <v>1.205403141558441</v>
      </c>
      <c r="D4980" s="1">
        <v>1.655416414028148</v>
      </c>
      <c r="E4980" s="1">
        <v>4.9690715640305001</v>
      </c>
      <c r="F4980" s="1">
        <v>31.66778093365355</v>
      </c>
      <c r="G4980" s="1">
        <v>24.927803391737971</v>
      </c>
      <c r="H4980" s="1">
        <v>2.034506861405085</v>
      </c>
      <c r="I4980" s="1">
        <v>14.10686766438614</v>
      </c>
      <c r="J4980" s="1">
        <v>2.0373945267680611</v>
      </c>
      <c r="K4980" s="1">
        <v>48.653316292961229</v>
      </c>
      <c r="L4980" s="1">
        <v>47.920507809055749</v>
      </c>
      <c r="M4980" s="1">
        <v>6.4611751553697055E-2</v>
      </c>
      <c r="N4980" s="1">
        <v>4.1998929502955296</v>
      </c>
      <c r="O4980" s="1"/>
      <c r="P4980" s="1">
        <v>11.849578967306581</v>
      </c>
      <c r="Q4980" s="1">
        <v>24.760710799476531</v>
      </c>
      <c r="R4980" s="1">
        <v>1.71461804839111</v>
      </c>
      <c r="S4980" s="1">
        <v>0.37229378322793061</v>
      </c>
      <c r="T4980" s="1">
        <v>6.891561134081547</v>
      </c>
    </row>
    <row r="4981" spans="1:20" x14ac:dyDescent="0.3">
      <c r="A4981" s="25">
        <v>43874</v>
      </c>
      <c r="B4981" s="1">
        <v>7.3588388206975219</v>
      </c>
      <c r="C4981" s="1">
        <v>1.205999426372808</v>
      </c>
      <c r="D4981" s="1">
        <v>1.6347621554633109</v>
      </c>
      <c r="E4981" s="1">
        <v>5.000611473032909</v>
      </c>
      <c r="F4981" s="1">
        <v>31.239343636142479</v>
      </c>
      <c r="G4981" s="1">
        <v>24.824862088347508</v>
      </c>
      <c r="H4981" s="1">
        <v>2.0385689274838779</v>
      </c>
      <c r="I4981" s="1">
        <v>14.409487851407651</v>
      </c>
      <c r="J4981" s="1">
        <v>2.0078347743454339</v>
      </c>
      <c r="K4981" s="1">
        <v>48.127974507146668</v>
      </c>
      <c r="L4981" s="1">
        <v>47.154637247263992</v>
      </c>
      <c r="M4981" s="1">
        <v>6.4251864871900738E-2</v>
      </c>
      <c r="N4981" s="1">
        <v>4.1384289342118006</v>
      </c>
      <c r="O4981" s="1"/>
      <c r="P4981" s="1">
        <v>12.044007982220601</v>
      </c>
      <c r="Q4981" s="1">
        <v>24.710368408079709</v>
      </c>
      <c r="R4981" s="1">
        <v>1.6976781530652869</v>
      </c>
      <c r="S4981" s="1">
        <v>0.37229378322793061</v>
      </c>
      <c r="T4981" s="1">
        <v>6.8318015357354156</v>
      </c>
    </row>
    <row r="4982" spans="1:20" x14ac:dyDescent="0.3">
      <c r="A4982" s="25">
        <v>43875</v>
      </c>
      <c r="B4982" s="1">
        <v>7.3482936274755488</v>
      </c>
      <c r="C4982" s="1">
        <v>1.1867219036026859</v>
      </c>
      <c r="D4982" s="1">
        <v>1.6225746949168529</v>
      </c>
      <c r="E4982" s="1">
        <v>4.9626508863467604</v>
      </c>
      <c r="F4982" s="1">
        <v>30.498804878870342</v>
      </c>
      <c r="G4982" s="1">
        <v>24.756794741126971</v>
      </c>
      <c r="H4982" s="1">
        <v>2.0329227921737099</v>
      </c>
      <c r="I4982" s="1">
        <v>13.984553827830741</v>
      </c>
      <c r="J4982" s="1">
        <v>1.991654039777446</v>
      </c>
      <c r="K4982" s="1">
        <v>48.504226955374413</v>
      </c>
      <c r="L4982" s="1">
        <v>46.163036302451829</v>
      </c>
      <c r="M4982" s="1">
        <v>6.2908385323719299E-2</v>
      </c>
      <c r="N4982" s="1">
        <v>4.0943099667966507</v>
      </c>
      <c r="O4982" s="1"/>
      <c r="P4982" s="1">
        <v>11.92942466169324</v>
      </c>
      <c r="Q4982" s="1">
        <v>24.9543353754237</v>
      </c>
      <c r="R4982" s="1">
        <v>1.681209389087746</v>
      </c>
      <c r="S4982" s="1">
        <v>0.37229378322793061</v>
      </c>
      <c r="T4982" s="1">
        <v>6.7560962787950736</v>
      </c>
    </row>
    <row r="4983" spans="1:20" x14ac:dyDescent="0.3">
      <c r="A4983" s="25">
        <v>43878</v>
      </c>
      <c r="B4983" s="1">
        <v>7.4284500025015836</v>
      </c>
      <c r="C4983" s="1">
        <v>1.194611802274357</v>
      </c>
      <c r="D4983" s="1">
        <v>1.60465954676506</v>
      </c>
      <c r="E4983" s="1">
        <v>5.0430082655568782</v>
      </c>
      <c r="F4983" s="1">
        <v>31.71450898462146</v>
      </c>
      <c r="G4983" s="1">
        <v>24.983776897747831</v>
      </c>
      <c r="H4983" s="1">
        <v>2.039239185614218</v>
      </c>
      <c r="I4983" s="1">
        <v>13.951633893305759</v>
      </c>
      <c r="J4983" s="1">
        <v>1.986769211675999</v>
      </c>
      <c r="K4983" s="1">
        <v>49.409118169828169</v>
      </c>
      <c r="L4983" s="1">
        <v>45.737368975407847</v>
      </c>
      <c r="M4983" s="1">
        <v>6.4084630896716094E-2</v>
      </c>
      <c r="N4983" s="1">
        <v>4.0987406868583136</v>
      </c>
      <c r="O4983" s="1"/>
      <c r="P4983" s="1">
        <v>12.026926684309631</v>
      </c>
      <c r="Q4983" s="1">
        <v>25.29898712084546</v>
      </c>
      <c r="R4983" s="1">
        <v>1.6901334366050571</v>
      </c>
      <c r="S4983" s="1">
        <v>0.37229378322793061</v>
      </c>
      <c r="T4983" s="1">
        <v>6.8109320732427996</v>
      </c>
    </row>
    <row r="4984" spans="1:20" x14ac:dyDescent="0.3">
      <c r="A4984" s="25">
        <v>43879</v>
      </c>
      <c r="B4984" s="1">
        <v>7.4856297743356839</v>
      </c>
      <c r="C4984" s="1">
        <v>1.192015991253268</v>
      </c>
      <c r="D4984" s="1">
        <v>1.609092024561843</v>
      </c>
      <c r="E4984" s="1">
        <v>5.0076205972557331</v>
      </c>
      <c r="F4984" s="1">
        <v>31.410385043843672</v>
      </c>
      <c r="G4984" s="1">
        <v>24.679528247543981</v>
      </c>
      <c r="H4984" s="1">
        <v>2.017538704817242</v>
      </c>
      <c r="I4984" s="1">
        <v>13.98387027897928</v>
      </c>
      <c r="J4984" s="1">
        <v>1.995747314767095</v>
      </c>
      <c r="K4984" s="1">
        <v>49.273131846622128</v>
      </c>
      <c r="L4984" s="1">
        <v>45.765838151390433</v>
      </c>
      <c r="M4984" s="1">
        <v>6.3534003175257467E-2</v>
      </c>
      <c r="N4984" s="1">
        <v>4.1199096860507476</v>
      </c>
      <c r="O4984" s="1"/>
      <c r="P4984" s="1">
        <v>11.80657259995602</v>
      </c>
      <c r="Q4984" s="1">
        <v>25.221537290466589</v>
      </c>
      <c r="R4984" s="1">
        <v>1.670812360133185</v>
      </c>
      <c r="S4984" s="1">
        <v>0.37229378322793061</v>
      </c>
      <c r="T4984" s="1">
        <v>6.7913343177791248</v>
      </c>
    </row>
    <row r="4985" spans="1:20" x14ac:dyDescent="0.3">
      <c r="A4985" s="25">
        <v>43880</v>
      </c>
      <c r="B4985" s="1">
        <v>7.5842387430573881</v>
      </c>
      <c r="C4985" s="1">
        <v>1.2211396458488379</v>
      </c>
      <c r="D4985" s="1">
        <v>1.6280166561475351</v>
      </c>
      <c r="E4985" s="1">
        <v>5.0290174134591936</v>
      </c>
      <c r="F4985" s="1">
        <v>31.476074439520179</v>
      </c>
      <c r="G4985" s="1">
        <v>25.009973663278942</v>
      </c>
      <c r="H4985" s="1">
        <v>2.0158886018245239</v>
      </c>
      <c r="I4985" s="1">
        <v>14.00058574773648</v>
      </c>
      <c r="J4985" s="1">
        <v>2.0274318008093521</v>
      </c>
      <c r="K4985" s="1">
        <v>50.487955436802878</v>
      </c>
      <c r="L4985" s="1">
        <v>46.263730179584222</v>
      </c>
      <c r="M4985" s="1">
        <v>6.3641896477785231E-2</v>
      </c>
      <c r="N4985" s="1">
        <v>4.1932378178296803</v>
      </c>
      <c r="O4985" s="1"/>
      <c r="P4985" s="1">
        <v>12.62795052920778</v>
      </c>
      <c r="Q4985" s="1">
        <v>25.740451153061841</v>
      </c>
      <c r="R4985" s="1">
        <v>1.691792555475133</v>
      </c>
      <c r="S4985" s="1">
        <v>0.37229378322793061</v>
      </c>
      <c r="T4985" s="1">
        <v>6.8823148257531361</v>
      </c>
    </row>
    <row r="4986" spans="1:20" x14ac:dyDescent="0.3">
      <c r="A4986" s="25">
        <v>43881</v>
      </c>
      <c r="B4986" s="1">
        <v>7.4062517231091602</v>
      </c>
      <c r="C4986" s="1">
        <v>1.2260800076338121</v>
      </c>
      <c r="D4986" s="1">
        <v>1.6070285880570461</v>
      </c>
      <c r="E4986" s="1">
        <v>4.9324666115053386</v>
      </c>
      <c r="F4986" s="1">
        <v>30.92205328647831</v>
      </c>
      <c r="G4986" s="1">
        <v>24.699388733157569</v>
      </c>
      <c r="H4986" s="1">
        <v>1.999350901031222</v>
      </c>
      <c r="I4986" s="1">
        <v>14.01166259496266</v>
      </c>
      <c r="J4986" s="1">
        <v>2.0029002418968598</v>
      </c>
      <c r="K4986" s="1">
        <v>49.437899911114663</v>
      </c>
      <c r="L4986" s="1">
        <v>45.791763191743392</v>
      </c>
      <c r="M4986" s="1">
        <v>6.2967524513384804E-2</v>
      </c>
      <c r="N4986" s="1">
        <v>4.0858696483011343</v>
      </c>
      <c r="O4986" s="1"/>
      <c r="P4986" s="1">
        <v>12.510152401014761</v>
      </c>
      <c r="Q4986" s="1">
        <v>25.209919814259209</v>
      </c>
      <c r="R4986" s="1">
        <v>1.6521652111504701</v>
      </c>
      <c r="S4986" s="1">
        <v>0.37229378322793061</v>
      </c>
      <c r="T4986" s="1">
        <v>6.7682362669817246</v>
      </c>
    </row>
    <row r="4987" spans="1:20" x14ac:dyDescent="0.3">
      <c r="A4987" s="25">
        <v>43882</v>
      </c>
      <c r="B4987" s="1">
        <v>7.4645078865523802</v>
      </c>
      <c r="C4987" s="1">
        <v>1.229458077793995</v>
      </c>
      <c r="D4987" s="1">
        <v>1.6216284021559251</v>
      </c>
      <c r="E4987" s="1">
        <v>4.9988511618808591</v>
      </c>
      <c r="F4987" s="1">
        <v>29.832458070347119</v>
      </c>
      <c r="G4987" s="1">
        <v>24.78410511213395</v>
      </c>
      <c r="H4987" s="1">
        <v>2.0174707267273089</v>
      </c>
      <c r="I4987" s="1">
        <v>14.47118360601246</v>
      </c>
      <c r="J4987" s="1">
        <v>1.9808957353413741</v>
      </c>
      <c r="K4987" s="1">
        <v>48.834706844740957</v>
      </c>
      <c r="L4987" s="1">
        <v>45.455161440376713</v>
      </c>
      <c r="M4987" s="1">
        <v>6.3062349632022965E-2</v>
      </c>
      <c r="N4987" s="1">
        <v>3.9823846493956432</v>
      </c>
      <c r="O4987" s="1"/>
      <c r="P4987" s="1">
        <v>12.92386767576083</v>
      </c>
      <c r="Q4987" s="1">
        <v>25.43065183154636</v>
      </c>
      <c r="R4987" s="1">
        <v>1.625982406779769</v>
      </c>
      <c r="S4987" s="1">
        <v>0.37229378322793061</v>
      </c>
      <c r="T4987" s="1">
        <v>6.7147914943886944</v>
      </c>
    </row>
    <row r="4988" spans="1:20" x14ac:dyDescent="0.3">
      <c r="A4988" s="25">
        <v>43887</v>
      </c>
      <c r="B4988" s="1">
        <v>7.0151189344203644</v>
      </c>
      <c r="C4988" s="1">
        <v>1.1409278699294869</v>
      </c>
      <c r="D4988" s="1">
        <v>1.5082536361113461</v>
      </c>
      <c r="E4988" s="1">
        <v>4.6895013699750692</v>
      </c>
      <c r="F4988" s="1">
        <v>26.918493250238889</v>
      </c>
      <c r="G4988" s="1">
        <v>23.403859922984079</v>
      </c>
      <c r="H4988" s="1">
        <v>1.8993588017505569</v>
      </c>
      <c r="I4988" s="1">
        <v>13.416083093076381</v>
      </c>
      <c r="J4988" s="1">
        <v>1.803617238335997</v>
      </c>
      <c r="K4988" s="1">
        <v>45.964132132413752</v>
      </c>
      <c r="L4988" s="1">
        <v>42.82998361441328</v>
      </c>
      <c r="M4988" s="1">
        <v>6.018540068153494E-2</v>
      </c>
      <c r="N4988" s="1">
        <v>3.6146271209005638</v>
      </c>
      <c r="O4988" s="1"/>
      <c r="P4988" s="1">
        <v>12.079070465772039</v>
      </c>
      <c r="Q4988" s="1">
        <v>23.777097952250131</v>
      </c>
      <c r="R4988" s="1">
        <v>1.5131932278019931</v>
      </c>
      <c r="S4988" s="1">
        <v>0.37229378322793061</v>
      </c>
      <c r="T4988" s="1">
        <v>6.2444353219137954</v>
      </c>
    </row>
    <row r="4989" spans="1:20" x14ac:dyDescent="0.3">
      <c r="A4989" s="25">
        <v>43888</v>
      </c>
      <c r="B4989" s="1">
        <v>6.8422081536373813</v>
      </c>
      <c r="C4989" s="1">
        <v>1.078541652601027</v>
      </c>
      <c r="D4989" s="1">
        <v>1.4760998652075441</v>
      </c>
      <c r="E4989" s="1">
        <v>4.4937337861787556</v>
      </c>
      <c r="F4989" s="1">
        <v>26.424753740044249</v>
      </c>
      <c r="G4989" s="1">
        <v>21.995352356093921</v>
      </c>
      <c r="H4989" s="1">
        <v>1.831481153392378</v>
      </c>
      <c r="I4989" s="1">
        <v>13.162207590497649</v>
      </c>
      <c r="J4989" s="1">
        <v>1.7305915399935381</v>
      </c>
      <c r="K4989" s="1">
        <v>45.188003023550507</v>
      </c>
      <c r="L4989" s="1">
        <v>42.759257028317833</v>
      </c>
      <c r="M4989" s="1">
        <v>5.8568380979426973E-2</v>
      </c>
      <c r="N4989" s="1">
        <v>3.4865918936544049</v>
      </c>
      <c r="O4989" s="1"/>
      <c r="P4989" s="1">
        <v>11.4231493355128</v>
      </c>
      <c r="Q4989" s="1">
        <v>23.045197054698232</v>
      </c>
      <c r="R4989" s="1">
        <v>1.4828518494982801</v>
      </c>
      <c r="S4989" s="1">
        <v>0.37229378322793061</v>
      </c>
      <c r="T4989" s="1">
        <v>6.0829025398700853</v>
      </c>
    </row>
    <row r="4990" spans="1:20" x14ac:dyDescent="0.3">
      <c r="A4990" s="25">
        <v>43889</v>
      </c>
      <c r="B4990" s="1">
        <v>6.9753796684827929</v>
      </c>
      <c r="C4990" s="1">
        <v>1.11732938468655</v>
      </c>
      <c r="D4990" s="1">
        <v>1.4714150105242449</v>
      </c>
      <c r="E4990" s="1">
        <v>4.5846054361443578</v>
      </c>
      <c r="F4990" s="1">
        <v>26.337203471293051</v>
      </c>
      <c r="G4990" s="1">
        <v>21.991016219239921</v>
      </c>
      <c r="H4990" s="1">
        <v>1.85600146816621</v>
      </c>
      <c r="I4990" s="1">
        <v>13.147538259214739</v>
      </c>
      <c r="J4990" s="1">
        <v>1.732719439502785</v>
      </c>
      <c r="K4990" s="1">
        <v>46.200875070640258</v>
      </c>
      <c r="L4990" s="1">
        <v>43.840352802893207</v>
      </c>
      <c r="M4990" s="1">
        <v>5.7982596037171888E-2</v>
      </c>
      <c r="N4990" s="1">
        <v>3.5032611114833201</v>
      </c>
      <c r="O4990" s="1"/>
      <c r="P4990" s="1">
        <v>11.228444849575411</v>
      </c>
      <c r="Q4990" s="1">
        <v>22.75088769902273</v>
      </c>
      <c r="R4990" s="1">
        <v>1.507175146997628</v>
      </c>
      <c r="S4990" s="1">
        <v>0.37229378322793061</v>
      </c>
      <c r="T4990" s="1">
        <v>6.1530756054341742</v>
      </c>
    </row>
    <row r="4991" spans="1:20" x14ac:dyDescent="0.3">
      <c r="A4991" s="25">
        <v>43892</v>
      </c>
      <c r="B4991" s="1">
        <v>7.1778681117517351</v>
      </c>
      <c r="C4991" s="1">
        <v>1.131262252180991</v>
      </c>
      <c r="D4991" s="1">
        <v>1.516998201535964</v>
      </c>
      <c r="E4991" s="1">
        <v>4.6501625892054648</v>
      </c>
      <c r="F4991" s="1">
        <v>27.537052006436451</v>
      </c>
      <c r="G4991" s="1">
        <v>22.553455570303129</v>
      </c>
      <c r="H4991" s="1">
        <v>1.841666155124664</v>
      </c>
      <c r="I4991" s="1">
        <v>13.734963377854511</v>
      </c>
      <c r="J4991" s="1">
        <v>1.762793228432366</v>
      </c>
      <c r="K4991" s="1">
        <v>46.791722144276008</v>
      </c>
      <c r="L4991" s="1">
        <v>44.058072488761212</v>
      </c>
      <c r="M4991" s="1">
        <v>6.0005099434446089E-2</v>
      </c>
      <c r="N4991" s="1">
        <v>3.6380370303809579</v>
      </c>
      <c r="O4991" s="1"/>
      <c r="P4991" s="1">
        <v>11.9834317308366</v>
      </c>
      <c r="Q4991" s="1">
        <v>23.289164020863261</v>
      </c>
      <c r="R4991" s="1">
        <v>1.5561121734712591</v>
      </c>
      <c r="S4991" s="1">
        <v>0.37229378322793061</v>
      </c>
      <c r="T4991" s="1">
        <v>6.2980159480212983</v>
      </c>
    </row>
    <row r="4992" spans="1:20" x14ac:dyDescent="0.3">
      <c r="A4992" s="25">
        <v>43893</v>
      </c>
      <c r="B4992" s="1">
        <v>7.1394113783887736</v>
      </c>
      <c r="C4992" s="1">
        <v>1.114060109145516</v>
      </c>
      <c r="D4992" s="1">
        <v>1.495330547720394</v>
      </c>
      <c r="E4992" s="1">
        <v>4.6857032695334091</v>
      </c>
      <c r="F4992" s="1">
        <v>27.505138467113952</v>
      </c>
      <c r="G4992" s="1">
        <v>22.037104228715929</v>
      </c>
      <c r="H4992" s="1">
        <v>1.881092262187732</v>
      </c>
      <c r="I4992" s="1">
        <v>13.90211037988851</v>
      </c>
      <c r="J4992" s="1">
        <v>1.7314821773653439</v>
      </c>
      <c r="K4992" s="1">
        <v>45.804031806899872</v>
      </c>
      <c r="L4992" s="1">
        <v>43.006051992114791</v>
      </c>
      <c r="M4992" s="1">
        <v>6.0018985023680381E-2</v>
      </c>
      <c r="N4992" s="1">
        <v>3.588650602200337</v>
      </c>
      <c r="O4992" s="1"/>
      <c r="P4992" s="1">
        <v>12.1069045485947</v>
      </c>
      <c r="Q4992" s="1">
        <v>23.23494913936225</v>
      </c>
      <c r="R4992" s="1">
        <v>1.568517003797119</v>
      </c>
      <c r="S4992" s="1">
        <v>0.37229378322793061</v>
      </c>
      <c r="T4992" s="1">
        <v>6.2337353809805416</v>
      </c>
    </row>
    <row r="4993" spans="1:20" x14ac:dyDescent="0.3">
      <c r="A4993" s="25">
        <v>43894</v>
      </c>
      <c r="B4993" s="1">
        <v>7.4304088937356019</v>
      </c>
      <c r="C4993" s="1">
        <v>1.1577486912985251</v>
      </c>
      <c r="D4993" s="1">
        <v>1.5409691351932611</v>
      </c>
      <c r="E4993" s="1">
        <v>4.7394098098100059</v>
      </c>
      <c r="F4993" s="1">
        <v>28.786783114448411</v>
      </c>
      <c r="G4993" s="1">
        <v>22.852145928061319</v>
      </c>
      <c r="H4993" s="1">
        <v>1.8573690132866281</v>
      </c>
      <c r="I4993" s="1">
        <v>15.02755288627869</v>
      </c>
      <c r="J4993" s="1">
        <v>1.7562229691990581</v>
      </c>
      <c r="K4993" s="1">
        <v>44.127762605700617</v>
      </c>
      <c r="L4993" s="1">
        <v>43.369429747270843</v>
      </c>
      <c r="M4993" s="1">
        <v>6.1890814950987992E-2</v>
      </c>
      <c r="N4993" s="1">
        <v>3.678565991517504</v>
      </c>
      <c r="O4993" s="1"/>
      <c r="P4993" s="1">
        <v>12.26990280229921</v>
      </c>
      <c r="Q4993" s="1">
        <v>24.326991747468519</v>
      </c>
      <c r="R4993" s="1">
        <v>1.557630139223209</v>
      </c>
      <c r="S4993" s="1">
        <v>0.37229378322793061</v>
      </c>
      <c r="T4993" s="1">
        <v>6.3333857058476424</v>
      </c>
    </row>
    <row r="4994" spans="1:20" x14ac:dyDescent="0.3">
      <c r="A4994" s="25">
        <v>43895</v>
      </c>
      <c r="B4994" s="1">
        <v>7.1587564169763729</v>
      </c>
      <c r="C4994" s="1">
        <v>1.055105111445257</v>
      </c>
      <c r="D4994" s="1">
        <v>1.441816927069157</v>
      </c>
      <c r="E4994" s="1">
        <v>4.4627628375702448</v>
      </c>
      <c r="F4994" s="1">
        <v>27.69478182532329</v>
      </c>
      <c r="G4994" s="1">
        <v>22.156770352865131</v>
      </c>
      <c r="H4994" s="1">
        <v>1.7557996052265821</v>
      </c>
      <c r="I4994" s="1">
        <v>14.70919269164399</v>
      </c>
      <c r="J4994" s="1">
        <v>1.638755577970459</v>
      </c>
      <c r="K4994" s="1">
        <v>41.559204620123253</v>
      </c>
      <c r="L4994" s="1">
        <v>41.666709639757158</v>
      </c>
      <c r="M4994" s="1">
        <v>6.0091578014425891E-2</v>
      </c>
      <c r="N4994" s="1">
        <v>3.4585964721780509</v>
      </c>
      <c r="O4994" s="1"/>
      <c r="P4994" s="1">
        <v>11.812478177320511</v>
      </c>
      <c r="Q4994" s="1">
        <v>23.296909003665348</v>
      </c>
      <c r="R4994" s="1">
        <v>1.489456999946928</v>
      </c>
      <c r="S4994" s="1">
        <v>0.37229378322793061</v>
      </c>
      <c r="T4994" s="1">
        <v>6.038584760779715</v>
      </c>
    </row>
    <row r="4995" spans="1:20" x14ac:dyDescent="0.3">
      <c r="A4995" s="25">
        <v>43896</v>
      </c>
      <c r="B4995" s="1">
        <v>6.8857333934151193</v>
      </c>
      <c r="C4995" s="1">
        <v>1.0195435227308129</v>
      </c>
      <c r="D4995" s="1">
        <v>1.3836374110057399</v>
      </c>
      <c r="E4995" s="1">
        <v>4.2544980997103776</v>
      </c>
      <c r="F4995" s="1">
        <v>26.272547367673951</v>
      </c>
      <c r="G4995" s="1">
        <v>21.480466032694238</v>
      </c>
      <c r="H4995" s="1">
        <v>1.6274160369346311</v>
      </c>
      <c r="I4995" s="1">
        <v>13.962653104294731</v>
      </c>
      <c r="J4995" s="1">
        <v>1.553819764784526</v>
      </c>
      <c r="K4995" s="1">
        <v>41.043535886828671</v>
      </c>
      <c r="L4995" s="1">
        <v>40.645006464619613</v>
      </c>
      <c r="M4995" s="1">
        <v>5.8686324969002571E-2</v>
      </c>
      <c r="N4995" s="1">
        <v>3.163740320233611</v>
      </c>
      <c r="O4995" s="1"/>
      <c r="P4995" s="1">
        <v>11.1941863276048</v>
      </c>
      <c r="Q4995" s="1">
        <v>22.216483868701161</v>
      </c>
      <c r="R4995" s="1">
        <v>1.4591326187943541</v>
      </c>
      <c r="S4995" s="1">
        <v>0.37229378322793061</v>
      </c>
      <c r="T4995" s="1">
        <v>5.7883502658003874</v>
      </c>
    </row>
    <row r="4996" spans="1:20" x14ac:dyDescent="0.3">
      <c r="A4996" s="25">
        <v>43899</v>
      </c>
      <c r="B4996" s="1">
        <v>6.2066551473028104</v>
      </c>
      <c r="C4996" s="1">
        <v>0.8710829758093489</v>
      </c>
      <c r="D4996" s="1">
        <v>1.261622000303537</v>
      </c>
      <c r="E4996" s="1">
        <v>3.845744477727147</v>
      </c>
      <c r="F4996" s="1">
        <v>22.079125053134181</v>
      </c>
      <c r="G4996" s="1">
        <v>19.473851236924411</v>
      </c>
      <c r="H4996" s="1">
        <v>1.4077043801567739</v>
      </c>
      <c r="I4996" s="1">
        <v>13.175676314923519</v>
      </c>
      <c r="J4996" s="1">
        <v>1.36112200945557</v>
      </c>
      <c r="K4996" s="1">
        <v>36.92205051838819</v>
      </c>
      <c r="L4996" s="1">
        <v>37.245296144997639</v>
      </c>
      <c r="M4996" s="1">
        <v>5.4173768997486049E-2</v>
      </c>
      <c r="N4996" s="1">
        <v>2.3657347798190251</v>
      </c>
      <c r="O4996" s="1"/>
      <c r="P4996" s="1">
        <v>10.21530882387991</v>
      </c>
      <c r="Q4996" s="1">
        <v>20.136955920906381</v>
      </c>
      <c r="R4996" s="1">
        <v>1.2843110986570569</v>
      </c>
      <c r="S4996" s="1">
        <v>0.37229378322793061</v>
      </c>
      <c r="T4996" s="1">
        <v>5.0837093916125511</v>
      </c>
    </row>
    <row r="4997" spans="1:20" x14ac:dyDescent="0.3">
      <c r="A4997" s="25">
        <v>43900</v>
      </c>
      <c r="B4997" s="1">
        <v>6.5085628680223087</v>
      </c>
      <c r="C4997" s="1">
        <v>0.94529570894863124</v>
      </c>
      <c r="D4997" s="1">
        <v>1.3118606921963509</v>
      </c>
      <c r="E4997" s="1">
        <v>4.2068004880408187</v>
      </c>
      <c r="F4997" s="1">
        <v>25.748973148527352</v>
      </c>
      <c r="G4997" s="1">
        <v>20.355734981574081</v>
      </c>
      <c r="H4997" s="1">
        <v>1.5489599311017119</v>
      </c>
      <c r="I4997" s="1">
        <v>13.417449926977049</v>
      </c>
      <c r="J4997" s="1">
        <v>1.4922399786501179</v>
      </c>
      <c r="K4997" s="1">
        <v>39.588504483311297</v>
      </c>
      <c r="L4997" s="1">
        <v>38.408941843018553</v>
      </c>
      <c r="M4997" s="1">
        <v>5.6100628634889217E-2</v>
      </c>
      <c r="N4997" s="1">
        <v>2.596778997679881</v>
      </c>
      <c r="O4997" s="1"/>
      <c r="P4997" s="1">
        <v>10.66158395503639</v>
      </c>
      <c r="Q4997" s="1">
        <v>21.19027361523797</v>
      </c>
      <c r="R4997" s="1">
        <v>1.3706824930551511</v>
      </c>
      <c r="S4997" s="1">
        <v>0.37229378322793061</v>
      </c>
      <c r="T4997" s="1">
        <v>5.4468086237448627</v>
      </c>
    </row>
    <row r="4998" spans="1:20" x14ac:dyDescent="0.3">
      <c r="A4998" s="25">
        <v>43901</v>
      </c>
      <c r="B4998" s="1">
        <v>6.1436653016817342</v>
      </c>
      <c r="C4998" s="1">
        <v>0.90716337342654563</v>
      </c>
      <c r="D4998" s="1">
        <v>1.1777824174065219</v>
      </c>
      <c r="E4998" s="1">
        <v>3.9520316463694991</v>
      </c>
      <c r="F4998" s="1">
        <v>23.298459583830549</v>
      </c>
      <c r="G4998" s="1">
        <v>18.992060947811741</v>
      </c>
      <c r="H4998" s="1">
        <v>1.445706453275555</v>
      </c>
      <c r="I4998" s="1">
        <v>12.28907205153368</v>
      </c>
      <c r="J4998" s="1">
        <v>1.3664955639887599</v>
      </c>
      <c r="K4998" s="1">
        <v>36.964329530738993</v>
      </c>
      <c r="L4998" s="1">
        <v>35.206088317724038</v>
      </c>
      <c r="M4998" s="1">
        <v>5.5702740238081673E-2</v>
      </c>
      <c r="N4998" s="1">
        <v>2.3447357894031442</v>
      </c>
      <c r="O4998" s="1"/>
      <c r="P4998" s="1">
        <v>9.9780960703876538</v>
      </c>
      <c r="Q4998" s="1">
        <v>19.556082192357479</v>
      </c>
      <c r="R4998" s="1">
        <v>1.2634568868058851</v>
      </c>
      <c r="S4998" s="1">
        <v>0.37229378322793061</v>
      </c>
      <c r="T4998" s="1">
        <v>5.0307814530419659</v>
      </c>
    </row>
    <row r="4999" spans="1:20" x14ac:dyDescent="0.3">
      <c r="A4999" s="25">
        <v>43902</v>
      </c>
      <c r="B4999" s="1">
        <v>5.3746470231509669</v>
      </c>
      <c r="C4999" s="1">
        <v>0.70068544463884053</v>
      </c>
      <c r="D4999" s="1">
        <v>1.041770745180735</v>
      </c>
      <c r="E4999" s="1">
        <v>3.341268732539739</v>
      </c>
      <c r="F4999" s="1">
        <v>20.09612064959062</v>
      </c>
      <c r="G4999" s="1">
        <v>16.136402164431981</v>
      </c>
      <c r="H4999" s="1">
        <v>1.1960779230149921</v>
      </c>
      <c r="I4999" s="1">
        <v>10.418270968787221</v>
      </c>
      <c r="J4999" s="1">
        <v>1.104373399613215</v>
      </c>
      <c r="K4999" s="1">
        <v>31.961149918239968</v>
      </c>
      <c r="L4999" s="1">
        <v>30.870534352969312</v>
      </c>
      <c r="M4999" s="1">
        <v>4.9271301822728868E-2</v>
      </c>
      <c r="N4999" s="1">
        <v>1.8699434992862309</v>
      </c>
      <c r="O4999" s="1"/>
      <c r="P4999" s="1">
        <v>8.1195172323134219</v>
      </c>
      <c r="Q4999" s="1">
        <v>16.589753685545681</v>
      </c>
      <c r="R4999" s="1">
        <v>1.091776420024873</v>
      </c>
      <c r="S4999" s="1">
        <v>0.37229378322793061</v>
      </c>
      <c r="T4999" s="1">
        <v>4.2872138216184528</v>
      </c>
    </row>
    <row r="5000" spans="1:20" x14ac:dyDescent="0.3">
      <c r="A5000" s="25">
        <v>43903</v>
      </c>
      <c r="B5000" s="1">
        <v>5.9445273170852664</v>
      </c>
      <c r="C5000" s="1">
        <v>0.79359694794719926</v>
      </c>
      <c r="D5000" s="1">
        <v>1.1021177472708279</v>
      </c>
      <c r="E5000" s="1">
        <v>3.815151752738327</v>
      </c>
      <c r="F5000" s="1">
        <v>24.271769070730709</v>
      </c>
      <c r="G5000" s="1">
        <v>18.428827950048461</v>
      </c>
      <c r="H5000" s="1">
        <v>1.230667628053189</v>
      </c>
      <c r="I5000" s="1">
        <v>10.936291598339141</v>
      </c>
      <c r="J5000" s="1">
        <v>1.2994369092435141</v>
      </c>
      <c r="K5000" s="1">
        <v>35.257688408240327</v>
      </c>
      <c r="L5000" s="1">
        <v>35.401389030809028</v>
      </c>
      <c r="M5000" s="1">
        <v>5.3366326318863129E-2</v>
      </c>
      <c r="N5000" s="1">
        <v>2.253251071728767</v>
      </c>
      <c r="O5000" s="1"/>
      <c r="P5000" s="1">
        <v>8.6471288880979547</v>
      </c>
      <c r="Q5000" s="1">
        <v>19.4863773450165</v>
      </c>
      <c r="R5000" s="1">
        <v>1.181019229531409</v>
      </c>
      <c r="S5000" s="1">
        <v>0.37229378322793061</v>
      </c>
      <c r="T5000" s="1">
        <v>4.8835150620201109</v>
      </c>
    </row>
    <row r="5001" spans="1:20" x14ac:dyDescent="0.3">
      <c r="A5001" s="25">
        <v>43906</v>
      </c>
      <c r="B5001" s="1">
        <v>5.3089711625757223</v>
      </c>
      <c r="C5001" s="1">
        <v>0.67761941407772486</v>
      </c>
      <c r="D5001" s="1">
        <v>0.88959726212301138</v>
      </c>
      <c r="E5001" s="1">
        <v>3.1770106885099318</v>
      </c>
      <c r="F5001" s="1">
        <v>21.947544617820579</v>
      </c>
      <c r="G5001" s="1">
        <v>15.758481624592211</v>
      </c>
      <c r="H5001" s="1">
        <v>0.94765180406059679</v>
      </c>
      <c r="I5001" s="1">
        <v>9.6680004525236072</v>
      </c>
      <c r="J5001" s="1">
        <v>1.016787306900675</v>
      </c>
      <c r="K5001" s="1">
        <v>30.498245924699631</v>
      </c>
      <c r="L5001" s="1">
        <v>30.954484592547651</v>
      </c>
      <c r="M5001" s="1">
        <v>4.8856189199252907E-2</v>
      </c>
      <c r="N5001" s="1">
        <v>1.8947529902968401</v>
      </c>
      <c r="O5001" s="1"/>
      <c r="P5001" s="1">
        <v>6.9932567324994954</v>
      </c>
      <c r="Q5001" s="1">
        <v>18.39433473549548</v>
      </c>
      <c r="R5001" s="1">
        <v>1.0086590308422549</v>
      </c>
      <c r="S5001" s="1">
        <v>0.37229378322793061</v>
      </c>
      <c r="T5001" s="1">
        <v>4.2036650915534786</v>
      </c>
    </row>
    <row r="5002" spans="1:20" x14ac:dyDescent="0.3">
      <c r="A5002" s="25">
        <v>43907</v>
      </c>
      <c r="B5002" s="1">
        <v>5.6074483057059581</v>
      </c>
      <c r="C5002" s="1">
        <v>0.67571590944569582</v>
      </c>
      <c r="D5002" s="1">
        <v>0.93886103665979059</v>
      </c>
      <c r="E5002" s="1">
        <v>3.3582193203427968</v>
      </c>
      <c r="F5002" s="1">
        <v>23.20030041786703</v>
      </c>
      <c r="G5002" s="1">
        <v>16.629660477148491</v>
      </c>
      <c r="H5002" s="1">
        <v>1.02160795536246</v>
      </c>
      <c r="I5002" s="1">
        <v>9.6875743039656683</v>
      </c>
      <c r="J5002" s="1">
        <v>1.059753998807065</v>
      </c>
      <c r="K5002" s="1">
        <v>31.971967992256861</v>
      </c>
      <c r="L5002" s="1">
        <v>32.876229555726717</v>
      </c>
      <c r="M5002" s="1">
        <v>5.2014492913493762E-2</v>
      </c>
      <c r="N5002" s="1">
        <v>1.918544760796751</v>
      </c>
      <c r="O5002" s="1"/>
      <c r="P5002" s="1">
        <v>7.3202101105846644</v>
      </c>
      <c r="Q5002" s="1">
        <v>17.809588515427631</v>
      </c>
      <c r="R5002" s="1">
        <v>1.043654556268071</v>
      </c>
      <c r="S5002" s="1">
        <v>0.37229378322793061</v>
      </c>
      <c r="T5002" s="1">
        <v>4.4073975191967181</v>
      </c>
    </row>
    <row r="5003" spans="1:20" x14ac:dyDescent="0.3">
      <c r="A5003" s="25">
        <v>43908</v>
      </c>
      <c r="B5003" s="1">
        <v>5.0601190417075506</v>
      </c>
      <c r="C5003" s="1">
        <v>0.53796000361120511</v>
      </c>
      <c r="D5003" s="1">
        <v>0.76769524026522973</v>
      </c>
      <c r="E5003" s="1">
        <v>2.9203669727125701</v>
      </c>
      <c r="F5003" s="1">
        <v>21.38594008151852</v>
      </c>
      <c r="G5003" s="1">
        <v>15.468166118098321</v>
      </c>
      <c r="H5003" s="1">
        <v>0.85855467326288759</v>
      </c>
      <c r="I5003" s="1">
        <v>8.5696707774371141</v>
      </c>
      <c r="J5003" s="1">
        <v>0.91750212729407077</v>
      </c>
      <c r="K5003" s="1">
        <v>29.88234129579855</v>
      </c>
      <c r="L5003" s="1">
        <v>29.598032910555141</v>
      </c>
      <c r="M5003" s="1">
        <v>4.93543958332383E-2</v>
      </c>
      <c r="N5003" s="1">
        <v>1.64459808202352</v>
      </c>
      <c r="O5003" s="1"/>
      <c r="P5003" s="1">
        <v>6.6367529211156207</v>
      </c>
      <c r="Q5003" s="1">
        <v>14.63414546635709</v>
      </c>
      <c r="R5003" s="1">
        <v>0.89378519299611858</v>
      </c>
      <c r="S5003" s="1">
        <v>0.37229378322793061</v>
      </c>
      <c r="T5003" s="1">
        <v>3.951266981689332</v>
      </c>
    </row>
    <row r="5004" spans="1:20" x14ac:dyDescent="0.3">
      <c r="A5004" s="25">
        <v>43909</v>
      </c>
      <c r="B5004" s="1">
        <v>4.8885709354678806</v>
      </c>
      <c r="C5004" s="1">
        <v>0.57732444294928364</v>
      </c>
      <c r="D5004" s="1">
        <v>0.8623328408628238</v>
      </c>
      <c r="E5004" s="1">
        <v>3.1203944853460608</v>
      </c>
      <c r="F5004" s="1">
        <v>20.25893678605425</v>
      </c>
      <c r="G5004" s="1">
        <v>17.078772628541071</v>
      </c>
      <c r="H5004" s="1">
        <v>0.8817158828043572</v>
      </c>
      <c r="I5004" s="1">
        <v>9.554356812416783</v>
      </c>
      <c r="J5004" s="1">
        <v>1.0040430226254971</v>
      </c>
      <c r="K5004" s="1">
        <v>29.119058882216368</v>
      </c>
      <c r="L5004" s="1">
        <v>29.064275828441289</v>
      </c>
      <c r="M5004" s="1">
        <v>5.2242270899185872E-2</v>
      </c>
      <c r="N5004" s="1">
        <v>1.753876410079223</v>
      </c>
      <c r="O5004" s="1"/>
      <c r="P5004" s="1">
        <v>7.1738428413917399</v>
      </c>
      <c r="Q5004" s="1">
        <v>14.28562122918059</v>
      </c>
      <c r="R5004" s="1">
        <v>0.96691218803054557</v>
      </c>
      <c r="S5004" s="1">
        <v>0.37229378322793061</v>
      </c>
      <c r="T5004" s="1">
        <v>4.0361370348494026</v>
      </c>
    </row>
    <row r="5005" spans="1:20" x14ac:dyDescent="0.3">
      <c r="A5005" s="25">
        <v>43910</v>
      </c>
      <c r="B5005" s="1">
        <v>4.7357204461319409</v>
      </c>
      <c r="C5005" s="1">
        <v>0.58703356685929731</v>
      </c>
      <c r="D5005" s="1">
        <v>0.81165744218944125</v>
      </c>
      <c r="E5005" s="1">
        <v>3.1462280230361692</v>
      </c>
      <c r="F5005" s="1">
        <v>19.569711605490859</v>
      </c>
      <c r="G5005" s="1">
        <v>17.041379259852921</v>
      </c>
      <c r="H5005" s="1">
        <v>0.85507586760966181</v>
      </c>
      <c r="I5005" s="1">
        <v>9.431557800031797</v>
      </c>
      <c r="J5005" s="1">
        <v>1.035838634398889</v>
      </c>
      <c r="K5005" s="1">
        <v>28.54042716685538</v>
      </c>
      <c r="L5005" s="1">
        <v>27.665577176065689</v>
      </c>
      <c r="M5005" s="1">
        <v>4.9376453607552252E-2</v>
      </c>
      <c r="N5005" s="1">
        <v>1.7357109043078309</v>
      </c>
      <c r="O5005" s="1"/>
      <c r="P5005" s="1">
        <v>7.6174366508350362</v>
      </c>
      <c r="Q5005" s="1">
        <v>13.054168924741809</v>
      </c>
      <c r="R5005" s="1">
        <v>1.001370501346724</v>
      </c>
      <c r="S5005" s="1">
        <v>0.37229378322793061</v>
      </c>
      <c r="T5005" s="1">
        <v>3.9615688127584399</v>
      </c>
    </row>
    <row r="5006" spans="1:20" x14ac:dyDescent="0.3">
      <c r="A5006" s="25">
        <v>43913</v>
      </c>
      <c r="B5006" s="1">
        <v>4.4498568808515264</v>
      </c>
      <c r="C5006" s="1">
        <v>0.53209784235660584</v>
      </c>
      <c r="D5006" s="1">
        <v>0.76701233932189361</v>
      </c>
      <c r="E5006" s="1">
        <v>2.995892386805405</v>
      </c>
      <c r="F5006" s="1">
        <v>18.88893072326254</v>
      </c>
      <c r="G5006" s="1">
        <v>16.69901400747575</v>
      </c>
      <c r="H5006" s="1">
        <v>0.79480553359765094</v>
      </c>
      <c r="I5006" s="1">
        <v>9.7090208813851255</v>
      </c>
      <c r="J5006" s="1">
        <v>0.97271488274100482</v>
      </c>
      <c r="K5006" s="1">
        <v>26.46046691993406</v>
      </c>
      <c r="L5006" s="1">
        <v>25.47868417100818</v>
      </c>
      <c r="M5006" s="1">
        <v>4.5454327561377642E-2</v>
      </c>
      <c r="N5006" s="1">
        <v>1.6357585115239981</v>
      </c>
      <c r="O5006" s="1"/>
      <c r="P5006" s="1">
        <v>7.9728223255555823</v>
      </c>
      <c r="Q5006" s="1">
        <v>11.83046160357671</v>
      </c>
      <c r="R5006" s="1">
        <v>0.96694646075853286</v>
      </c>
      <c r="S5006" s="1">
        <v>0.37229378322793061</v>
      </c>
      <c r="T5006" s="1">
        <v>3.7548505611341039</v>
      </c>
    </row>
    <row r="5007" spans="1:20" x14ac:dyDescent="0.3">
      <c r="A5007" s="25">
        <v>43914</v>
      </c>
      <c r="B5007" s="1">
        <v>4.6206854136362674</v>
      </c>
      <c r="C5007" s="1">
        <v>0.62330045968349546</v>
      </c>
      <c r="D5007" s="1">
        <v>0.88394827013050348</v>
      </c>
      <c r="E5007" s="1">
        <v>3.2568128380047079</v>
      </c>
      <c r="F5007" s="1">
        <v>20.736055901672941</v>
      </c>
      <c r="G5007" s="1">
        <v>17.216655880677902</v>
      </c>
      <c r="H5007" s="1">
        <v>0.80276522912996451</v>
      </c>
      <c r="I5007" s="1">
        <v>9.7060012512508038</v>
      </c>
      <c r="J5007" s="1">
        <v>1.0964745670509799</v>
      </c>
      <c r="K5007" s="1">
        <v>30.108775149900811</v>
      </c>
      <c r="L5007" s="1">
        <v>28.832527392647421</v>
      </c>
      <c r="M5007" s="1">
        <v>4.5191005696966248E-2</v>
      </c>
      <c r="N5007" s="1">
        <v>1.864080657941706</v>
      </c>
      <c r="O5007" s="1"/>
      <c r="P5007" s="1">
        <v>8.4044221524020397</v>
      </c>
      <c r="Q5007" s="1">
        <v>12.43069778948453</v>
      </c>
      <c r="R5007" s="1">
        <v>1.059409948826969</v>
      </c>
      <c r="S5007" s="1">
        <v>0.37229378322793061</v>
      </c>
      <c r="T5007" s="1">
        <v>4.1186828115771066</v>
      </c>
    </row>
    <row r="5008" spans="1:20" x14ac:dyDescent="0.3">
      <c r="A5008" s="25">
        <v>43915</v>
      </c>
      <c r="B5008" s="1">
        <v>4.8406301001909036</v>
      </c>
      <c r="C5008" s="1">
        <v>0.6767696538995478</v>
      </c>
      <c r="D5008" s="1">
        <v>0.98475239793004399</v>
      </c>
      <c r="E5008" s="1">
        <v>3.4797516030587978</v>
      </c>
      <c r="F5008" s="1">
        <v>22.598758911245579</v>
      </c>
      <c r="G5008" s="1">
        <v>17.869199629947431</v>
      </c>
      <c r="H5008" s="1">
        <v>0.93687870035385878</v>
      </c>
      <c r="I5008" s="1">
        <v>9.916689889416995</v>
      </c>
      <c r="J5008" s="1">
        <v>1.242708877450603</v>
      </c>
      <c r="K5008" s="1">
        <v>32.415600067962067</v>
      </c>
      <c r="L5008" s="1">
        <v>30.839290760444989</v>
      </c>
      <c r="M5008" s="1">
        <v>4.6877024984370033E-2</v>
      </c>
      <c r="N5008" s="1">
        <v>2.0192549771920159</v>
      </c>
      <c r="O5008" s="1"/>
      <c r="P5008" s="1">
        <v>8.9061675178758417</v>
      </c>
      <c r="Q5008" s="1">
        <v>13.67764005999909</v>
      </c>
      <c r="R5008" s="1">
        <v>1.1549682917619279</v>
      </c>
      <c r="S5008" s="1">
        <v>0.37229378322793061</v>
      </c>
      <c r="T5008" s="1">
        <v>4.4273815711754549</v>
      </c>
    </row>
    <row r="5009" spans="1:20" x14ac:dyDescent="0.3">
      <c r="A5009" s="25">
        <v>43916</v>
      </c>
      <c r="B5009" s="1">
        <v>5.2005136932453304</v>
      </c>
      <c r="C5009" s="1">
        <v>0.74044068769048021</v>
      </c>
      <c r="D5009" s="1">
        <v>1.07730196122764</v>
      </c>
      <c r="E5009" s="1">
        <v>3.5226056307060452</v>
      </c>
      <c r="F5009" s="1">
        <v>23.281461248918809</v>
      </c>
      <c r="G5009" s="1">
        <v>18.70928565345837</v>
      </c>
      <c r="H5009" s="1">
        <v>1.1120592490838219</v>
      </c>
      <c r="I5009" s="1">
        <v>9.6562031534276223</v>
      </c>
      <c r="J5009" s="1">
        <v>1.306049924649108</v>
      </c>
      <c r="K5009" s="1">
        <v>33.180146468194827</v>
      </c>
      <c r="L5009" s="1">
        <v>31.784786462211901</v>
      </c>
      <c r="M5009" s="1">
        <v>4.8507926332772948E-2</v>
      </c>
      <c r="N5009" s="1">
        <v>2.093214994516273</v>
      </c>
      <c r="O5009" s="1"/>
      <c r="P5009" s="1">
        <v>8.9447530592319211</v>
      </c>
      <c r="Q5009" s="1">
        <v>15.49383858450571</v>
      </c>
      <c r="R5009" s="1">
        <v>1.232789449255651</v>
      </c>
      <c r="S5009" s="1">
        <v>0.37229378322793061</v>
      </c>
      <c r="T5009" s="1">
        <v>4.590056704075633</v>
      </c>
    </row>
    <row r="5010" spans="1:20" x14ac:dyDescent="0.3">
      <c r="A5010" s="25">
        <v>43917</v>
      </c>
      <c r="B5010" s="1">
        <v>4.9168158332155212</v>
      </c>
      <c r="C5010" s="1">
        <v>0.67803261863128161</v>
      </c>
      <c r="D5010" s="1">
        <v>1.0015593398768099</v>
      </c>
      <c r="E5010" s="1">
        <v>3.3511592075103311</v>
      </c>
      <c r="F5010" s="1">
        <v>22.179060409572749</v>
      </c>
      <c r="G5010" s="1">
        <v>18.041919411545511</v>
      </c>
      <c r="H5010" s="1">
        <v>0.98797475429964521</v>
      </c>
      <c r="I5010" s="1">
        <v>10.998942511457111</v>
      </c>
      <c r="J5010" s="1">
        <v>1.196906266614862</v>
      </c>
      <c r="K5010" s="1">
        <v>31.6214031107788</v>
      </c>
      <c r="L5010" s="1">
        <v>29.84430853112012</v>
      </c>
      <c r="M5010" s="1">
        <v>4.6171974287829522E-2</v>
      </c>
      <c r="N5010" s="1">
        <v>1.9088950606902959</v>
      </c>
      <c r="O5010" s="1"/>
      <c r="P5010" s="1">
        <v>8.2435055502281891</v>
      </c>
      <c r="Q5010" s="1">
        <v>15.51707353361938</v>
      </c>
      <c r="R5010" s="1">
        <v>1.141389526508072</v>
      </c>
      <c r="S5010" s="1">
        <v>0.37229378322793061</v>
      </c>
      <c r="T5010" s="1">
        <v>4.3371990549320989</v>
      </c>
    </row>
    <row r="5011" spans="1:20" x14ac:dyDescent="0.3">
      <c r="A5011" s="25">
        <v>43920</v>
      </c>
      <c r="B5011" s="1">
        <v>5.1189155794456038</v>
      </c>
      <c r="C5011" s="1">
        <v>0.65673438090839875</v>
      </c>
      <c r="D5011" s="1">
        <v>0.99316116885058203</v>
      </c>
      <c r="E5011" s="1">
        <v>3.3619529604133578</v>
      </c>
      <c r="F5011" s="1">
        <v>22.9464743350681</v>
      </c>
      <c r="G5011" s="1">
        <v>18.257657269699859</v>
      </c>
      <c r="H5011" s="1">
        <v>0.94207899112047</v>
      </c>
      <c r="I5011" s="1">
        <v>11.427686294941539</v>
      </c>
      <c r="J5011" s="1">
        <v>1.167474714830169</v>
      </c>
      <c r="K5011" s="1">
        <v>32.121775929215403</v>
      </c>
      <c r="L5011" s="1">
        <v>30.930244005299489</v>
      </c>
      <c r="M5011" s="1">
        <v>4.7271553771867383E-2</v>
      </c>
      <c r="N5011" s="1">
        <v>1.9180402873610529</v>
      </c>
      <c r="O5011" s="1"/>
      <c r="P5011" s="1">
        <v>8.0640032255170091</v>
      </c>
      <c r="Q5011" s="1">
        <v>15.803637906256981</v>
      </c>
      <c r="R5011" s="1">
        <v>1.1464920648721131</v>
      </c>
      <c r="S5011" s="1">
        <v>0.37229378322793061</v>
      </c>
      <c r="T5011" s="1">
        <v>4.4087111636149103</v>
      </c>
    </row>
    <row r="5012" spans="1:20" x14ac:dyDescent="0.3">
      <c r="A5012" s="25">
        <v>43921</v>
      </c>
      <c r="B5012" s="1">
        <v>5.100292294318348</v>
      </c>
      <c r="C5012" s="1">
        <v>0.60329573400164327</v>
      </c>
      <c r="D5012" s="1">
        <v>0.9077774875305602</v>
      </c>
      <c r="E5012" s="1">
        <v>3.2057727276676071</v>
      </c>
      <c r="F5012" s="1">
        <v>23.68651635786588</v>
      </c>
      <c r="G5012" s="1">
        <v>17.516551165660211</v>
      </c>
      <c r="H5012" s="1">
        <v>0.76163869682523611</v>
      </c>
      <c r="I5012" s="1">
        <v>11.91383795662192</v>
      </c>
      <c r="J5012" s="1">
        <v>1.1100993393140319</v>
      </c>
      <c r="K5012" s="1">
        <v>31.296755171807771</v>
      </c>
      <c r="L5012" s="1">
        <v>29.71845775211268</v>
      </c>
      <c r="M5012" s="1">
        <v>4.6343015255725838E-2</v>
      </c>
      <c r="N5012" s="1">
        <v>1.973905771192078</v>
      </c>
      <c r="O5012" s="1"/>
      <c r="P5012" s="1">
        <v>8.0171190147851572</v>
      </c>
      <c r="Q5012" s="1">
        <v>15.14531434732922</v>
      </c>
      <c r="R5012" s="1">
        <v>1.083726895175378</v>
      </c>
      <c r="S5012" s="1">
        <v>0.37229378322793061</v>
      </c>
      <c r="T5012" s="1">
        <v>4.3130395747194576</v>
      </c>
    </row>
    <row r="5013" spans="1:20" x14ac:dyDescent="0.3">
      <c r="A5013" s="25">
        <v>43922</v>
      </c>
      <c r="B5013" s="1">
        <v>4.8546676708134688</v>
      </c>
      <c r="C5013" s="1">
        <v>0.54801289425016242</v>
      </c>
      <c r="D5013" s="1">
        <v>0.86864010833935323</v>
      </c>
      <c r="E5013" s="1">
        <v>3.0967639496059789</v>
      </c>
      <c r="F5013" s="1">
        <v>23.6372908500405</v>
      </c>
      <c r="G5013" s="1">
        <v>17.84327575031099</v>
      </c>
      <c r="H5013" s="1">
        <v>0.74100034875897136</v>
      </c>
      <c r="I5013" s="1">
        <v>12.23843064272808</v>
      </c>
      <c r="J5013" s="1">
        <v>1.0545256325662999</v>
      </c>
      <c r="K5013" s="1">
        <v>30.012722003019441</v>
      </c>
      <c r="L5013" s="1">
        <v>27.99884128709736</v>
      </c>
      <c r="M5013" s="1">
        <v>4.7254450966266848E-2</v>
      </c>
      <c r="N5013" s="1">
        <v>1.950345334199697</v>
      </c>
      <c r="O5013" s="1"/>
      <c r="P5013" s="1">
        <v>7.7851346292868628</v>
      </c>
      <c r="Q5013" s="1">
        <v>14.188808941207011</v>
      </c>
      <c r="R5013" s="1">
        <v>1.033312250297918</v>
      </c>
      <c r="S5013" s="1">
        <v>0.37229378322793061</v>
      </c>
      <c r="T5013" s="1">
        <v>4.1917720023626934</v>
      </c>
    </row>
    <row r="5014" spans="1:20" x14ac:dyDescent="0.3">
      <c r="A5014" s="25">
        <v>43923</v>
      </c>
      <c r="B5014" s="1">
        <v>4.8447066486786952</v>
      </c>
      <c r="C5014" s="1">
        <v>0.54668880542119069</v>
      </c>
      <c r="D5014" s="1">
        <v>0.87125671544385319</v>
      </c>
      <c r="E5014" s="1">
        <v>3.1173890053389099</v>
      </c>
      <c r="F5014" s="1">
        <v>23.451212933996221</v>
      </c>
      <c r="G5014" s="1">
        <v>17.909193634864518</v>
      </c>
      <c r="H5014" s="1">
        <v>0.7024217145415057</v>
      </c>
      <c r="I5014" s="1">
        <v>13.07186148181672</v>
      </c>
      <c r="J5014" s="1">
        <v>1.0923303013946011</v>
      </c>
      <c r="K5014" s="1">
        <v>30.951250810319539</v>
      </c>
      <c r="L5014" s="1">
        <v>28.272844614667239</v>
      </c>
      <c r="M5014" s="1">
        <v>4.7564392216606882E-2</v>
      </c>
      <c r="N5014" s="1">
        <v>2.0782542008260099</v>
      </c>
      <c r="O5014" s="1"/>
      <c r="P5014" s="1">
        <v>8.06326439043767</v>
      </c>
      <c r="Q5014" s="1">
        <v>13.88288211073889</v>
      </c>
      <c r="R5014" s="1">
        <v>1.067930243594329</v>
      </c>
      <c r="S5014" s="1">
        <v>0.37229378322793061</v>
      </c>
      <c r="T5014" s="1">
        <v>4.2677767277023282</v>
      </c>
    </row>
    <row r="5015" spans="1:20" x14ac:dyDescent="0.3">
      <c r="A5015" s="25">
        <v>43924</v>
      </c>
      <c r="B5015" s="1">
        <v>4.7396418441036072</v>
      </c>
      <c r="C5015" s="1">
        <v>0.55002202853813198</v>
      </c>
      <c r="D5015" s="1">
        <v>0.82895070369396939</v>
      </c>
      <c r="E5015" s="1">
        <v>2.9750980467379282</v>
      </c>
      <c r="F5015" s="1">
        <v>22.0927059938093</v>
      </c>
      <c r="G5015" s="1">
        <v>17.16601617028963</v>
      </c>
      <c r="H5015" s="1">
        <v>0.71514442743870954</v>
      </c>
      <c r="I5015" s="1">
        <v>12.997649234824079</v>
      </c>
      <c r="J5015" s="1">
        <v>1.0576131801631301</v>
      </c>
      <c r="K5015" s="1">
        <v>30.06404916880857</v>
      </c>
      <c r="L5015" s="1">
        <v>27.12003985833265</v>
      </c>
      <c r="M5015" s="1">
        <v>4.6222375497529819E-2</v>
      </c>
      <c r="N5015" s="1">
        <v>2.0428786225694018</v>
      </c>
      <c r="O5015" s="1"/>
      <c r="P5015" s="1">
        <v>7.6907651171172802</v>
      </c>
      <c r="Q5015" s="1">
        <v>13.23617602636795</v>
      </c>
      <c r="R5015" s="1">
        <v>0.99374931857503035</v>
      </c>
      <c r="S5015" s="1">
        <v>0.37229378322793061</v>
      </c>
      <c r="T5015" s="1">
        <v>4.107357353809828</v>
      </c>
    </row>
    <row r="5016" spans="1:20" x14ac:dyDescent="0.3">
      <c r="A5016" s="25">
        <v>43927</v>
      </c>
      <c r="B5016" s="1">
        <v>4.9267883305433458</v>
      </c>
      <c r="C5016" s="1">
        <v>0.57743497087178319</v>
      </c>
      <c r="D5016" s="1">
        <v>0.87390111904487167</v>
      </c>
      <c r="E5016" s="1">
        <v>3.2188170720183091</v>
      </c>
      <c r="F5016" s="1">
        <v>23.45502221494727</v>
      </c>
      <c r="G5016" s="1">
        <v>18.115221017897628</v>
      </c>
      <c r="H5016" s="1">
        <v>0.78167170808021325</v>
      </c>
      <c r="I5016" s="1">
        <v>13.02464116457932</v>
      </c>
      <c r="J5016" s="1">
        <v>1.147009123438987</v>
      </c>
      <c r="K5016" s="1">
        <v>31.659369546142031</v>
      </c>
      <c r="L5016" s="1">
        <v>29.478305545751009</v>
      </c>
      <c r="M5016" s="1">
        <v>4.864020885822358E-2</v>
      </c>
      <c r="N5016" s="1">
        <v>2.154032435464988</v>
      </c>
      <c r="O5016" s="1"/>
      <c r="P5016" s="1">
        <v>7.8357606964331721</v>
      </c>
      <c r="Q5016" s="1">
        <v>14.072634195402911</v>
      </c>
      <c r="R5016" s="1">
        <v>1.1027899330797371</v>
      </c>
      <c r="S5016" s="1">
        <v>0.37229378322793061</v>
      </c>
      <c r="T5016" s="1">
        <v>4.3752498523331607</v>
      </c>
    </row>
    <row r="5017" spans="1:20" x14ac:dyDescent="0.3">
      <c r="A5017" s="25">
        <v>43928</v>
      </c>
      <c r="B5017" s="1">
        <v>4.9414085847196194</v>
      </c>
      <c r="C5017" s="1">
        <v>0.60026491377276192</v>
      </c>
      <c r="D5017" s="1">
        <v>0.88156478675092043</v>
      </c>
      <c r="E5017" s="1">
        <v>3.365413145283108</v>
      </c>
      <c r="F5017" s="1">
        <v>23.923877598034402</v>
      </c>
      <c r="G5017" s="1">
        <v>18.133435023939271</v>
      </c>
      <c r="H5017" s="1">
        <v>0.8826934381689201</v>
      </c>
      <c r="I5017" s="1">
        <v>12.268078110568</v>
      </c>
      <c r="J5017" s="1">
        <v>1.137734335499182</v>
      </c>
      <c r="K5017" s="1">
        <v>32.71696298555392</v>
      </c>
      <c r="L5017" s="1">
        <v>30.69062019249677</v>
      </c>
      <c r="M5017" s="1">
        <v>4.8990542388090579E-2</v>
      </c>
      <c r="N5017" s="1">
        <v>2.2434002329684661</v>
      </c>
      <c r="O5017" s="1"/>
      <c r="P5017" s="1">
        <v>8.5694083692716667</v>
      </c>
      <c r="Q5017" s="1">
        <v>14.847132500134769</v>
      </c>
      <c r="R5017" s="1">
        <v>1.1855755271278769</v>
      </c>
      <c r="S5017" s="1">
        <v>0.37229378322793061</v>
      </c>
      <c r="T5017" s="1">
        <v>4.5102238629651756</v>
      </c>
    </row>
    <row r="5018" spans="1:20" x14ac:dyDescent="0.3">
      <c r="A5018" s="25">
        <v>43929</v>
      </c>
      <c r="B5018" s="1">
        <v>5.1319271806858158</v>
      </c>
      <c r="C5018" s="1">
        <v>0.62532720190707858</v>
      </c>
      <c r="D5018" s="1">
        <v>0.92634653672773515</v>
      </c>
      <c r="E5018" s="1">
        <v>3.4842859002268241</v>
      </c>
      <c r="F5018" s="1">
        <v>23.991227677407689</v>
      </c>
      <c r="G5018" s="1">
        <v>17.896174860015289</v>
      </c>
      <c r="H5018" s="1">
        <v>0.91016096127737078</v>
      </c>
      <c r="I5018" s="1">
        <v>12.482924578937361</v>
      </c>
      <c r="J5018" s="1">
        <v>1.178732812827826</v>
      </c>
      <c r="K5018" s="1">
        <v>33.711433993972378</v>
      </c>
      <c r="L5018" s="1">
        <v>31.754221913412181</v>
      </c>
      <c r="M5018" s="1">
        <v>5.0432021984258543E-2</v>
      </c>
      <c r="N5018" s="1">
        <v>2.3606350138345999</v>
      </c>
      <c r="O5018" s="1"/>
      <c r="P5018" s="1">
        <v>9.1790107186848111</v>
      </c>
      <c r="Q5018" s="1">
        <v>15.6448657539803</v>
      </c>
      <c r="R5018" s="1">
        <v>1.22511545564907</v>
      </c>
      <c r="S5018" s="1">
        <v>0.37229378322793061</v>
      </c>
      <c r="T5018" s="1">
        <v>4.6441004134672426</v>
      </c>
    </row>
    <row r="5019" spans="1:20" x14ac:dyDescent="0.3">
      <c r="A5019" s="25">
        <v>43930</v>
      </c>
      <c r="B5019" s="1">
        <v>5.2896360486539216</v>
      </c>
      <c r="C5019" s="1">
        <v>0.6416332146985938</v>
      </c>
      <c r="D5019" s="1">
        <v>0.88774674259542996</v>
      </c>
      <c r="E5019" s="1">
        <v>3.4144306274362002</v>
      </c>
      <c r="F5019" s="1">
        <v>23.777601773100951</v>
      </c>
      <c r="G5019" s="1">
        <v>17.718544019985838</v>
      </c>
      <c r="H5019" s="1">
        <v>0.90149524739926756</v>
      </c>
      <c r="I5019" s="1">
        <v>11.822219701696021</v>
      </c>
      <c r="J5019" s="1">
        <v>1.169594948318432</v>
      </c>
      <c r="K5019" s="1">
        <v>33.490874164457637</v>
      </c>
      <c r="L5019" s="1">
        <v>31.38667850792655</v>
      </c>
      <c r="M5019" s="1">
        <v>4.9215705772368543E-2</v>
      </c>
      <c r="N5019" s="1">
        <v>2.310730226834163</v>
      </c>
      <c r="O5019" s="1"/>
      <c r="P5019" s="1">
        <v>8.9182720280785528</v>
      </c>
      <c r="Q5019" s="1">
        <v>16.179269584066081</v>
      </c>
      <c r="R5019" s="1">
        <v>1.218402421305969</v>
      </c>
      <c r="S5019" s="1">
        <v>0.37229378322793061</v>
      </c>
      <c r="T5019" s="1">
        <v>4.5884193738925241</v>
      </c>
    </row>
    <row r="5020" spans="1:20" x14ac:dyDescent="0.3">
      <c r="A5020" s="25">
        <v>43934</v>
      </c>
      <c r="B5020" s="1">
        <v>5.4030809120199432</v>
      </c>
      <c r="C5020" s="1">
        <v>0.63289219489746895</v>
      </c>
      <c r="D5020" s="1">
        <v>0.89440731814496166</v>
      </c>
      <c r="E5020" s="1">
        <v>3.4044739507242689</v>
      </c>
      <c r="F5020" s="1">
        <v>24.546786831200901</v>
      </c>
      <c r="G5020" s="1">
        <v>17.94421745264831</v>
      </c>
      <c r="H5020" s="1">
        <v>0.91686932671054344</v>
      </c>
      <c r="I5020" s="1">
        <v>12.098034152703921</v>
      </c>
      <c r="J5020" s="1">
        <v>1.1718201080207029</v>
      </c>
      <c r="K5020" s="1">
        <v>34.017567315905858</v>
      </c>
      <c r="L5020" s="1">
        <v>32.057505361568793</v>
      </c>
      <c r="M5020" s="1">
        <v>5.0110193855437621E-2</v>
      </c>
      <c r="N5020" s="1">
        <v>2.3404256205834861</v>
      </c>
      <c r="O5020" s="1"/>
      <c r="P5020" s="1">
        <v>9.1223859787903478</v>
      </c>
      <c r="Q5020" s="1">
        <v>16.03211490611044</v>
      </c>
      <c r="R5020" s="1">
        <v>1.212277518323577</v>
      </c>
      <c r="S5020" s="1">
        <v>0.37229378322793061</v>
      </c>
      <c r="T5020" s="1">
        <v>4.6565753101004397</v>
      </c>
    </row>
    <row r="5021" spans="1:20" x14ac:dyDescent="0.3">
      <c r="A5021" s="25">
        <v>43935</v>
      </c>
      <c r="B5021" s="1">
        <v>5.5300690872096556</v>
      </c>
      <c r="C5021" s="1">
        <v>0.63859429195010342</v>
      </c>
      <c r="D5021" s="1">
        <v>0.90438519138264184</v>
      </c>
      <c r="E5021" s="1">
        <v>3.4598078574374851</v>
      </c>
      <c r="F5021" s="1">
        <v>24.618041815490489</v>
      </c>
      <c r="G5021" s="1">
        <v>18.188279908851712</v>
      </c>
      <c r="H5021" s="1">
        <v>0.9405810113695996</v>
      </c>
      <c r="I5021" s="1">
        <v>12.539185017107039</v>
      </c>
      <c r="J5021" s="1">
        <v>1.19513140695954</v>
      </c>
      <c r="K5021" s="1">
        <v>34.520434220016398</v>
      </c>
      <c r="L5021" s="1">
        <v>32.384481501921513</v>
      </c>
      <c r="M5021" s="1">
        <v>5.0006375461724838E-2</v>
      </c>
      <c r="N5021" s="1">
        <v>2.337242019028634</v>
      </c>
      <c r="O5021" s="1"/>
      <c r="P5021" s="1">
        <v>9.0293025570343879</v>
      </c>
      <c r="Q5021" s="1">
        <v>16.248974431407071</v>
      </c>
      <c r="R5021" s="1">
        <v>1.302653731827855</v>
      </c>
      <c r="S5021" s="1">
        <v>0.37229378322793061</v>
      </c>
      <c r="T5021" s="1">
        <v>4.720517424689926</v>
      </c>
    </row>
    <row r="5022" spans="1:20" x14ac:dyDescent="0.3">
      <c r="A5022" s="25">
        <v>43936</v>
      </c>
      <c r="B5022" s="1">
        <v>5.4888450966136464</v>
      </c>
      <c r="C5022" s="1">
        <v>0.63520674859428594</v>
      </c>
      <c r="D5022" s="1">
        <v>0.87390370648341364</v>
      </c>
      <c r="E5022" s="1">
        <v>3.5215033869424581</v>
      </c>
      <c r="F5022" s="1">
        <v>23.903678174660939</v>
      </c>
      <c r="G5022" s="1">
        <v>18.26130963419207</v>
      </c>
      <c r="H5022" s="1">
        <v>0.98322053830980738</v>
      </c>
      <c r="I5022" s="1">
        <v>12.253653262036419</v>
      </c>
      <c r="J5022" s="1">
        <v>1.187398214090774</v>
      </c>
      <c r="K5022" s="1">
        <v>34.367946809188261</v>
      </c>
      <c r="L5022" s="1">
        <v>31.367840350638868</v>
      </c>
      <c r="M5022" s="1">
        <v>4.9359261420007718E-2</v>
      </c>
      <c r="N5022" s="1">
        <v>2.3014517934521219</v>
      </c>
      <c r="O5022" s="1"/>
      <c r="P5022" s="1">
        <v>8.7985667967261971</v>
      </c>
      <c r="Q5022" s="1">
        <v>15.8772152453527</v>
      </c>
      <c r="R5022" s="1">
        <v>1.2767318760334749</v>
      </c>
      <c r="S5022" s="1">
        <v>0.37229378322793061</v>
      </c>
      <c r="T5022" s="1">
        <v>4.6563177790903989</v>
      </c>
    </row>
    <row r="5023" spans="1:20" x14ac:dyDescent="0.3">
      <c r="A5023" s="25">
        <v>43937</v>
      </c>
      <c r="B5023" s="1">
        <v>5.4531596642288944</v>
      </c>
      <c r="C5023" s="1">
        <v>0.62929977794154035</v>
      </c>
      <c r="D5023" s="1">
        <v>0.87207812576432475</v>
      </c>
      <c r="E5023" s="1">
        <v>3.6032610152848261</v>
      </c>
      <c r="F5023" s="1">
        <v>23.750861978123169</v>
      </c>
      <c r="G5023" s="1">
        <v>17.942858091144419</v>
      </c>
      <c r="H5023" s="1">
        <v>0.97796319883758964</v>
      </c>
      <c r="I5023" s="1">
        <v>11.996943033073601</v>
      </c>
      <c r="J5023" s="1">
        <v>1.151507387349507</v>
      </c>
      <c r="K5023" s="1">
        <v>33.704962328346333</v>
      </c>
      <c r="L5023" s="1">
        <v>30.56858085401177</v>
      </c>
      <c r="M5023" s="1">
        <v>4.896497269450685E-2</v>
      </c>
      <c r="N5023" s="1">
        <v>2.2333162109206812</v>
      </c>
      <c r="O5023" s="1"/>
      <c r="P5023" s="1">
        <v>8.7948155859277808</v>
      </c>
      <c r="Q5023" s="1">
        <v>16.055349855459891</v>
      </c>
      <c r="R5023" s="1">
        <v>1.275286199942832</v>
      </c>
      <c r="S5023" s="1">
        <v>0.37229378322793061</v>
      </c>
      <c r="T5023" s="1">
        <v>4.5960927347903393</v>
      </c>
    </row>
    <row r="5024" spans="1:20" x14ac:dyDescent="0.3">
      <c r="A5024" s="25">
        <v>43938</v>
      </c>
      <c r="B5024" s="1">
        <v>5.4967766852144502</v>
      </c>
      <c r="C5024" s="1">
        <v>0.63612943984096348</v>
      </c>
      <c r="D5024" s="1">
        <v>0.91953078744636196</v>
      </c>
      <c r="E5024" s="1">
        <v>3.5982745856526912</v>
      </c>
      <c r="F5024" s="1">
        <v>24.501476250143551</v>
      </c>
      <c r="G5024" s="1">
        <v>18.166237578580759</v>
      </c>
      <c r="H5024" s="1">
        <v>0.97924078789142599</v>
      </c>
      <c r="I5024" s="1">
        <v>11.89652069466009</v>
      </c>
      <c r="J5024" s="1">
        <v>1.2085100227493519</v>
      </c>
      <c r="K5024" s="1">
        <v>33.938858652196487</v>
      </c>
      <c r="L5024" s="1">
        <v>31.172071384071689</v>
      </c>
      <c r="M5024" s="1">
        <v>4.8273565251650892E-2</v>
      </c>
      <c r="N5024" s="1">
        <v>2.2692920376827832</v>
      </c>
      <c r="O5024" s="1"/>
      <c r="P5024" s="1">
        <v>8.9342998470508128</v>
      </c>
      <c r="Q5024" s="1">
        <v>16.330296753540679</v>
      </c>
      <c r="R5024" s="1">
        <v>1.295340684448351</v>
      </c>
      <c r="S5024" s="1">
        <v>0.37229378322793061</v>
      </c>
      <c r="T5024" s="1">
        <v>4.6656993502658271</v>
      </c>
    </row>
    <row r="5025" spans="1:20" x14ac:dyDescent="0.3">
      <c r="A5025" s="25">
        <v>43941</v>
      </c>
      <c r="B5025" s="1">
        <v>5.5288828844555988</v>
      </c>
      <c r="C5025" s="1">
        <v>0.67193508358931486</v>
      </c>
      <c r="D5025" s="1">
        <v>0.96236434986160435</v>
      </c>
      <c r="E5025" s="1">
        <v>3.7549154018112478</v>
      </c>
      <c r="F5025" s="1">
        <v>23.663492653037888</v>
      </c>
      <c r="G5025" s="1">
        <v>18.180333682831961</v>
      </c>
      <c r="H5025" s="1">
        <v>0.98418292081468883</v>
      </c>
      <c r="I5025" s="1">
        <v>11.69731452099046</v>
      </c>
      <c r="J5025" s="1">
        <v>1.240510030742811</v>
      </c>
      <c r="K5025" s="1">
        <v>34.265237134366771</v>
      </c>
      <c r="L5025" s="1">
        <v>30.35218095144872</v>
      </c>
      <c r="M5025" s="1">
        <v>4.8334421209162308E-2</v>
      </c>
      <c r="N5025" s="1">
        <v>2.263887815820921</v>
      </c>
      <c r="O5025" s="1"/>
      <c r="P5025" s="1">
        <v>8.9902641681802464</v>
      </c>
      <c r="Q5025" s="1">
        <v>16.074712313054611</v>
      </c>
      <c r="R5025" s="1">
        <v>1.337562536911896</v>
      </c>
      <c r="S5025" s="1">
        <v>0.37229378322793061</v>
      </c>
      <c r="T5025" s="1">
        <v>4.6646639102185743</v>
      </c>
    </row>
    <row r="5026" spans="1:20" x14ac:dyDescent="0.3">
      <c r="A5026" s="25">
        <v>43943</v>
      </c>
      <c r="B5026" s="1">
        <v>5.6261534595640148</v>
      </c>
      <c r="C5026" s="1">
        <v>0.70340349988750217</v>
      </c>
      <c r="D5026" s="1">
        <v>1.010527677183654</v>
      </c>
      <c r="E5026" s="1">
        <v>3.9955001686049409</v>
      </c>
      <c r="F5026" s="1">
        <v>23.868901692915379</v>
      </c>
      <c r="G5026" s="1">
        <v>18.44494522776289</v>
      </c>
      <c r="H5026" s="1">
        <v>1.0136994793442591</v>
      </c>
      <c r="I5026" s="1">
        <v>11.88629814775814</v>
      </c>
      <c r="J5026" s="1">
        <v>1.2841016901273821</v>
      </c>
      <c r="K5026" s="1">
        <v>34.805244819079661</v>
      </c>
      <c r="L5026" s="1">
        <v>30.183261464660411</v>
      </c>
      <c r="M5026" s="1">
        <v>4.9664983533673539E-2</v>
      </c>
      <c r="N5026" s="1">
        <v>2.350804714876003</v>
      </c>
      <c r="O5026" s="1"/>
      <c r="P5026" s="1">
        <v>9.2814582606389671</v>
      </c>
      <c r="Q5026" s="1">
        <v>16.91117048208957</v>
      </c>
      <c r="R5026" s="1">
        <v>1.360486614155431</v>
      </c>
      <c r="S5026" s="1">
        <v>0.37229378322793061</v>
      </c>
      <c r="T5026" s="1">
        <v>4.7659273479031583</v>
      </c>
    </row>
    <row r="5027" spans="1:20" x14ac:dyDescent="0.3">
      <c r="A5027" s="25">
        <v>43944</v>
      </c>
      <c r="B5027" s="1">
        <v>5.4536853348804808</v>
      </c>
      <c r="C5027" s="1">
        <v>0.69235444100631682</v>
      </c>
      <c r="D5027" s="1">
        <v>1.0197272797335459</v>
      </c>
      <c r="E5027" s="1">
        <v>3.8855397087952341</v>
      </c>
      <c r="F5027" s="1">
        <v>24.20927197218705</v>
      </c>
      <c r="G5027" s="1">
        <v>18.409308198613068</v>
      </c>
      <c r="H5027" s="1">
        <v>0.96456425977314375</v>
      </c>
      <c r="I5027" s="1">
        <v>12.30006828784702</v>
      </c>
      <c r="J5027" s="1">
        <v>1.26977646611515</v>
      </c>
      <c r="K5027" s="1">
        <v>33.994556123785777</v>
      </c>
      <c r="L5027" s="1">
        <v>29.641204920902538</v>
      </c>
      <c r="M5027" s="1">
        <v>4.8981279346354947E-2</v>
      </c>
      <c r="N5027" s="1">
        <v>2.3647592928711019</v>
      </c>
      <c r="O5027" s="1"/>
      <c r="P5027" s="1">
        <v>9.0957695194121353</v>
      </c>
      <c r="Q5027" s="1">
        <v>16.411619075438491</v>
      </c>
      <c r="R5027" s="1">
        <v>1.2975440224974759</v>
      </c>
      <c r="S5027" s="1">
        <v>0.37229378322793061</v>
      </c>
      <c r="T5027" s="1">
        <v>4.7060425280567317</v>
      </c>
    </row>
    <row r="5028" spans="1:20" x14ac:dyDescent="0.3">
      <c r="A5028" s="25">
        <v>43945</v>
      </c>
      <c r="B5028" s="1">
        <v>5.0409570576343938</v>
      </c>
      <c r="C5028" s="1">
        <v>0.62049362301141564</v>
      </c>
      <c r="D5028" s="1">
        <v>0.90514619551185238</v>
      </c>
      <c r="E5028" s="1">
        <v>3.6901799672059261</v>
      </c>
      <c r="F5028" s="1">
        <v>24.069265460702951</v>
      </c>
      <c r="G5028" s="1">
        <v>17.865570823290991</v>
      </c>
      <c r="H5028" s="1">
        <v>0.91363798397888762</v>
      </c>
      <c r="I5028" s="1">
        <v>12.973629161641609</v>
      </c>
      <c r="J5028" s="1">
        <v>1.193613632725562</v>
      </c>
      <c r="K5028" s="1">
        <v>31.146123612884399</v>
      </c>
      <c r="L5028" s="1">
        <v>27.308217322648229</v>
      </c>
      <c r="M5028" s="1">
        <v>4.5256196045355537E-2</v>
      </c>
      <c r="N5028" s="1">
        <v>2.2085114571562992</v>
      </c>
      <c r="O5028" s="1"/>
      <c r="P5028" s="1">
        <v>8.7560186213784235</v>
      </c>
      <c r="Q5028" s="1">
        <v>14.6264004833192</v>
      </c>
      <c r="R5028" s="1">
        <v>1.2526522731726071</v>
      </c>
      <c r="S5028" s="1">
        <v>0.37229378322793061</v>
      </c>
      <c r="T5028" s="1">
        <v>4.4495339633786442</v>
      </c>
    </row>
    <row r="5029" spans="1:20" x14ac:dyDescent="0.3">
      <c r="A5029" s="25">
        <v>43948</v>
      </c>
      <c r="B5029" s="1">
        <v>5.2103997534185602</v>
      </c>
      <c r="C5029" s="1">
        <v>0.6423665049484315</v>
      </c>
      <c r="D5029" s="1">
        <v>0.93143910313315925</v>
      </c>
      <c r="E5029" s="1">
        <v>3.8730614806810748</v>
      </c>
      <c r="F5029" s="1">
        <v>24.54480702945218</v>
      </c>
      <c r="G5029" s="1">
        <v>19.121521477597241</v>
      </c>
      <c r="H5029" s="1">
        <v>0.92528493959801517</v>
      </c>
      <c r="I5029" s="1">
        <v>13.32624516208814</v>
      </c>
      <c r="J5029" s="1">
        <v>1.2107779269638721</v>
      </c>
      <c r="K5029" s="1">
        <v>32.635181719109632</v>
      </c>
      <c r="L5029" s="1">
        <v>28.31458801344478</v>
      </c>
      <c r="M5029" s="1">
        <v>4.7261755735394137E-2</v>
      </c>
      <c r="N5029" s="1">
        <v>2.3108155102466319</v>
      </c>
      <c r="O5029" s="1"/>
      <c r="P5029" s="1">
        <v>8.9790942923107107</v>
      </c>
      <c r="Q5029" s="1">
        <v>15.865597770795871</v>
      </c>
      <c r="R5029" s="1">
        <v>1.2804994344294049</v>
      </c>
      <c r="S5029" s="1">
        <v>0.37229378322793061</v>
      </c>
      <c r="T5029" s="1">
        <v>4.621299468399318</v>
      </c>
    </row>
    <row r="5030" spans="1:20" x14ac:dyDescent="0.3">
      <c r="A5030" s="25">
        <v>43949</v>
      </c>
      <c r="B5030" s="1">
        <v>5.3810289201863819</v>
      </c>
      <c r="C5030" s="1">
        <v>0.70809147913398729</v>
      </c>
      <c r="D5030" s="1">
        <v>0.9867697085196292</v>
      </c>
      <c r="E5030" s="1">
        <v>4.0253406173317554</v>
      </c>
      <c r="F5030" s="1">
        <v>24.754339760276551</v>
      </c>
      <c r="G5030" s="1">
        <v>19.38177069114688</v>
      </c>
      <c r="H5030" s="1">
        <v>0.97529111813378078</v>
      </c>
      <c r="I5030" s="1">
        <v>13.003966833051861</v>
      </c>
      <c r="J5030" s="1">
        <v>1.246609985179338</v>
      </c>
      <c r="K5030" s="1">
        <v>33.41114097992245</v>
      </c>
      <c r="L5030" s="1">
        <v>30.99238184334212</v>
      </c>
      <c r="M5030" s="1">
        <v>4.7126260378474553E-2</v>
      </c>
      <c r="N5030" s="1">
        <v>2.4342604261275409</v>
      </c>
      <c r="O5030" s="1"/>
      <c r="P5030" s="1">
        <v>9.2626262592288775</v>
      </c>
      <c r="Q5030" s="1">
        <v>16.29931682138913</v>
      </c>
      <c r="R5030" s="1">
        <v>1.3042079751715581</v>
      </c>
      <c r="S5030" s="1">
        <v>0.37229378322793061</v>
      </c>
      <c r="T5030" s="1">
        <v>4.8028487891317457</v>
      </c>
    </row>
    <row r="5031" spans="1:20" x14ac:dyDescent="0.3">
      <c r="A5031" s="25">
        <v>43950</v>
      </c>
      <c r="B5031" s="1">
        <v>5.4093361355476146</v>
      </c>
      <c r="C5031" s="1">
        <v>0.7516330743413725</v>
      </c>
      <c r="D5031" s="1">
        <v>1.0125954563152699</v>
      </c>
      <c r="E5031" s="1">
        <v>4.0364186849559216</v>
      </c>
      <c r="F5031" s="1">
        <v>26.007309906033001</v>
      </c>
      <c r="G5031" s="1">
        <v>19.54437275941417</v>
      </c>
      <c r="H5031" s="1">
        <v>1.06255315172558</v>
      </c>
      <c r="I5031" s="1">
        <v>12.94151706641758</v>
      </c>
      <c r="J5031" s="1">
        <v>1.261880603299977</v>
      </c>
      <c r="K5031" s="1">
        <v>33.833926108239517</v>
      </c>
      <c r="L5031" s="1">
        <v>31.663866137755761</v>
      </c>
      <c r="M5031" s="1">
        <v>4.8053199606998269E-2</v>
      </c>
      <c r="N5031" s="1">
        <v>2.5552898341114911</v>
      </c>
      <c r="O5031" s="1"/>
      <c r="P5031" s="1">
        <v>9.3451994068939506</v>
      </c>
      <c r="Q5031" s="1">
        <v>16.506174457555002</v>
      </c>
      <c r="R5031" s="1">
        <v>1.327745800204716</v>
      </c>
      <c r="S5031" s="1">
        <v>0.37229378322793061</v>
      </c>
      <c r="T5031" s="1">
        <v>4.9126284701713221</v>
      </c>
    </row>
    <row r="5032" spans="1:20" x14ac:dyDescent="0.3">
      <c r="A5032" s="25">
        <v>43951</v>
      </c>
      <c r="B5032" s="1">
        <v>5.3068993044627142</v>
      </c>
      <c r="C5032" s="1">
        <v>0.71396056975816735</v>
      </c>
      <c r="D5032" s="1">
        <v>0.94727339110667319</v>
      </c>
      <c r="E5032" s="1">
        <v>3.9086297338836098</v>
      </c>
      <c r="F5032" s="1">
        <v>24.934485694756589</v>
      </c>
      <c r="G5032" s="1">
        <v>19.128597210235281</v>
      </c>
      <c r="H5032" s="1">
        <v>1.061287493901</v>
      </c>
      <c r="I5032" s="1">
        <v>13.160870711820779</v>
      </c>
      <c r="J5032" s="1">
        <v>1.2231558265369591</v>
      </c>
      <c r="K5032" s="1">
        <v>32.940188210207538</v>
      </c>
      <c r="L5032" s="1">
        <v>30.07398389073634</v>
      </c>
      <c r="M5032" s="1">
        <v>4.6952902665018538E-2</v>
      </c>
      <c r="N5032" s="1">
        <v>2.5013827256260459</v>
      </c>
      <c r="O5032" s="1"/>
      <c r="P5032" s="1">
        <v>9.0400422198863595</v>
      </c>
      <c r="Q5032" s="1">
        <v>16.045779099145911</v>
      </c>
      <c r="R5032" s="1">
        <v>1.2783928429412521</v>
      </c>
      <c r="S5032" s="1">
        <v>0.37229378322793061</v>
      </c>
      <c r="T5032" s="1">
        <v>4.7552209096279068</v>
      </c>
    </row>
    <row r="5033" spans="1:20" x14ac:dyDescent="0.3">
      <c r="A5033" s="25">
        <v>43955</v>
      </c>
      <c r="B5033" s="1">
        <v>5.1821247827591748</v>
      </c>
      <c r="C5033" s="1">
        <v>0.68248643419691268</v>
      </c>
      <c r="D5033" s="1">
        <v>0.89334032301385646</v>
      </c>
      <c r="E5033" s="1">
        <v>3.9191717742593761</v>
      </c>
      <c r="F5033" s="1">
        <v>24.357881796512061</v>
      </c>
      <c r="G5033" s="1">
        <v>18.980470370619368</v>
      </c>
      <c r="H5033" s="1">
        <v>0.99885543872674598</v>
      </c>
      <c r="I5033" s="1">
        <v>13.414887092780781</v>
      </c>
      <c r="J5033" s="1">
        <v>1.1911068813582031</v>
      </c>
      <c r="K5033" s="1">
        <v>32.298044463749363</v>
      </c>
      <c r="L5033" s="1">
        <v>28.926275372048529</v>
      </c>
      <c r="M5033" s="1">
        <v>4.9162368808364963E-2</v>
      </c>
      <c r="N5033" s="1">
        <v>2.4362656216945111</v>
      </c>
      <c r="O5033" s="1"/>
      <c r="P5033" s="1">
        <v>8.8515713436196783</v>
      </c>
      <c r="Q5033" s="1">
        <v>15.977720654916761</v>
      </c>
      <c r="R5033" s="1">
        <v>1.2396315823615409</v>
      </c>
      <c r="S5033" s="1">
        <v>0.37229378322793061</v>
      </c>
      <c r="T5033" s="1">
        <v>4.6589616066155024</v>
      </c>
    </row>
    <row r="5034" spans="1:20" x14ac:dyDescent="0.3">
      <c r="A5034" s="25">
        <v>43956</v>
      </c>
      <c r="B5034" s="1">
        <v>5.2204364581681437</v>
      </c>
      <c r="C5034" s="1">
        <v>0.67881206218666201</v>
      </c>
      <c r="D5034" s="1">
        <v>0.87427487532127579</v>
      </c>
      <c r="E5034" s="1">
        <v>3.8904170190617648</v>
      </c>
      <c r="F5034" s="1">
        <v>24.218742428398809</v>
      </c>
      <c r="G5034" s="1">
        <v>19.09244753164117</v>
      </c>
      <c r="H5034" s="1">
        <v>0.97776786462458565</v>
      </c>
      <c r="I5034" s="1">
        <v>13.87297595028552</v>
      </c>
      <c r="J5034" s="1">
        <v>1.2022349985835541</v>
      </c>
      <c r="K5034" s="1">
        <v>32.474969995632343</v>
      </c>
      <c r="L5034" s="1">
        <v>29.345186459873212</v>
      </c>
      <c r="M5034" s="1">
        <v>5.0336919561671391E-2</v>
      </c>
      <c r="N5034" s="1">
        <v>2.498798871266247</v>
      </c>
      <c r="O5034" s="1"/>
      <c r="P5034" s="1">
        <v>8.6544188527922916</v>
      </c>
      <c r="Q5034" s="1">
        <v>16.694336038811699</v>
      </c>
      <c r="R5034" s="1">
        <v>1.2497135193901869</v>
      </c>
      <c r="S5034" s="1">
        <v>0.37229378322793061</v>
      </c>
      <c r="T5034" s="1">
        <v>4.6940803307738008</v>
      </c>
    </row>
    <row r="5035" spans="1:20" x14ac:dyDescent="0.3">
      <c r="A5035" s="25">
        <v>43957</v>
      </c>
      <c r="B5035" s="1">
        <v>5.1146864120265594</v>
      </c>
      <c r="C5035" s="1">
        <v>0.6638641239348404</v>
      </c>
      <c r="D5035" s="1">
        <v>0.84737883271239545</v>
      </c>
      <c r="E5035" s="1">
        <v>4.0738139544628664</v>
      </c>
      <c r="F5035" s="1">
        <v>24.556845887610379</v>
      </c>
      <c r="G5035" s="1">
        <v>19.127108818321489</v>
      </c>
      <c r="H5035" s="1">
        <v>0.96703504372437676</v>
      </c>
      <c r="I5035" s="1">
        <v>13.91317143692595</v>
      </c>
      <c r="J5035" s="1">
        <v>1.1917976099809191</v>
      </c>
      <c r="K5035" s="1">
        <v>32.085418258705232</v>
      </c>
      <c r="L5035" s="1">
        <v>28.687700589600631</v>
      </c>
      <c r="M5035" s="1">
        <v>4.9647676828563372E-2</v>
      </c>
      <c r="N5035" s="1">
        <v>2.413977683281654</v>
      </c>
      <c r="O5035" s="1"/>
      <c r="P5035" s="1">
        <v>8.5540581053460656</v>
      </c>
      <c r="Q5035" s="1">
        <v>16.217926928736048</v>
      </c>
      <c r="R5035" s="1">
        <v>1.2495480928994089</v>
      </c>
      <c r="S5035" s="1">
        <v>0.37229378322793061</v>
      </c>
      <c r="T5035" s="1">
        <v>4.6700342587123709</v>
      </c>
    </row>
    <row r="5036" spans="1:20" x14ac:dyDescent="0.3">
      <c r="A5036" s="25">
        <v>43958</v>
      </c>
      <c r="B5036" s="1">
        <v>4.8519256213122626</v>
      </c>
      <c r="C5036" s="1">
        <v>0.62786211595146479</v>
      </c>
      <c r="D5036" s="1">
        <v>0.79528025433643101</v>
      </c>
      <c r="E5036" s="1">
        <v>4.0291833167448479</v>
      </c>
      <c r="F5036" s="1">
        <v>25.56869396721876</v>
      </c>
      <c r="G5036" s="1">
        <v>19.386821257328929</v>
      </c>
      <c r="H5036" s="1">
        <v>0.91898390865192325</v>
      </c>
      <c r="I5036" s="1">
        <v>15.09154909598519</v>
      </c>
      <c r="J5036" s="1">
        <v>1.120539062262063</v>
      </c>
      <c r="K5036" s="1">
        <v>30.64370177688393</v>
      </c>
      <c r="L5036" s="1">
        <v>27.599522266228369</v>
      </c>
      <c r="M5036" s="1">
        <v>4.7269252145538808E-2</v>
      </c>
      <c r="N5036" s="1">
        <v>2.4131322564823949</v>
      </c>
      <c r="O5036" s="1"/>
      <c r="P5036" s="1">
        <v>8.571050059826943</v>
      </c>
      <c r="Q5036" s="1">
        <v>15.7935625114588</v>
      </c>
      <c r="R5036" s="1">
        <v>1.263740776429918</v>
      </c>
      <c r="S5036" s="1">
        <v>0.37229378322793061</v>
      </c>
      <c r="T5036" s="1">
        <v>4.6142096869462756</v>
      </c>
    </row>
    <row r="5037" spans="1:20" x14ac:dyDescent="0.3">
      <c r="A5037" s="25">
        <v>43959</v>
      </c>
      <c r="B5037" s="1">
        <v>5.0366648194911559</v>
      </c>
      <c r="C5037" s="1">
        <v>0.63125671760905644</v>
      </c>
      <c r="D5037" s="1">
        <v>0.80831756744752792</v>
      </c>
      <c r="E5037" s="1">
        <v>3.992741192248662</v>
      </c>
      <c r="F5037" s="1">
        <v>27.052145165288881</v>
      </c>
      <c r="G5037" s="1">
        <v>19.54295404414982</v>
      </c>
      <c r="H5037" s="1">
        <v>0.92529481406337077</v>
      </c>
      <c r="I5037" s="1">
        <v>15.8368008101447</v>
      </c>
      <c r="J5037" s="1">
        <v>1.132122556915008</v>
      </c>
      <c r="K5037" s="1">
        <v>31.362527563649682</v>
      </c>
      <c r="L5037" s="1">
        <v>28.71514973233932</v>
      </c>
      <c r="M5037" s="1">
        <v>4.7992617875064827E-2</v>
      </c>
      <c r="N5037" s="1">
        <v>2.5538945664740411</v>
      </c>
      <c r="O5037" s="1"/>
      <c r="P5037" s="1">
        <v>8.5219688386986139</v>
      </c>
      <c r="Q5037" s="1">
        <v>16.41409538582602</v>
      </c>
      <c r="R5037" s="1">
        <v>1.2398469983932521</v>
      </c>
      <c r="S5037" s="1">
        <v>0.37229378322793061</v>
      </c>
      <c r="T5037" s="1">
        <v>4.7408948611931736</v>
      </c>
    </row>
    <row r="5038" spans="1:20" x14ac:dyDescent="0.3">
      <c r="A5038" s="25">
        <v>43962</v>
      </c>
      <c r="B5038" s="1">
        <v>4.9881435798334381</v>
      </c>
      <c r="C5038" s="1">
        <v>0.6216981062724386</v>
      </c>
      <c r="D5038" s="1">
        <v>0.78572210882034965</v>
      </c>
      <c r="E5038" s="1">
        <v>3.9224760086832462</v>
      </c>
      <c r="F5038" s="1">
        <v>26.388436712155531</v>
      </c>
      <c r="G5038" s="1">
        <v>19.697563585178049</v>
      </c>
      <c r="H5038" s="1">
        <v>0.8837273865771883</v>
      </c>
      <c r="I5038" s="1">
        <v>15.932369891917549</v>
      </c>
      <c r="J5038" s="1">
        <v>1.099544047025014</v>
      </c>
      <c r="K5038" s="1">
        <v>30.618779012752391</v>
      </c>
      <c r="L5038" s="1">
        <v>28.601324768682719</v>
      </c>
      <c r="M5038" s="1">
        <v>4.6829981504499477E-2</v>
      </c>
      <c r="N5038" s="1">
        <v>2.4971244291136312</v>
      </c>
      <c r="O5038" s="1"/>
      <c r="P5038" s="1">
        <v>8.5687204352995039</v>
      </c>
      <c r="Q5038" s="1">
        <v>16.702342914644969</v>
      </c>
      <c r="R5038" s="1">
        <v>1.202939072189847</v>
      </c>
      <c r="S5038" s="1">
        <v>0.37229378322793061</v>
      </c>
      <c r="T5038" s="1">
        <v>4.6700886001181594</v>
      </c>
    </row>
    <row r="5039" spans="1:20" x14ac:dyDescent="0.3">
      <c r="A5039" s="25">
        <v>43963</v>
      </c>
      <c r="B5039" s="1">
        <v>4.8641899646617741</v>
      </c>
      <c r="C5039" s="1">
        <v>0.61431895959300487</v>
      </c>
      <c r="D5039" s="1">
        <v>0.77164345325366013</v>
      </c>
      <c r="E5039" s="1">
        <v>3.8992842269555621</v>
      </c>
      <c r="F5039" s="1">
        <v>26.197635968161791</v>
      </c>
      <c r="G5039" s="1">
        <v>19.714807798531609</v>
      </c>
      <c r="H5039" s="1">
        <v>0.84836544762976573</v>
      </c>
      <c r="I5039" s="1">
        <v>16.1471150518183</v>
      </c>
      <c r="J5039" s="1">
        <v>1.072600160044888</v>
      </c>
      <c r="K5039" s="1">
        <v>29.862788664770392</v>
      </c>
      <c r="L5039" s="1">
        <v>27.645680219621919</v>
      </c>
      <c r="M5039" s="1">
        <v>4.6003271036291933E-2</v>
      </c>
      <c r="N5039" s="1">
        <v>2.4834322959099739</v>
      </c>
      <c r="O5039" s="1"/>
      <c r="P5039" s="1">
        <v>8.2412821160328793</v>
      </c>
      <c r="Q5039" s="1">
        <v>15.93768627598617</v>
      </c>
      <c r="R5039" s="1">
        <v>1.202979622976704</v>
      </c>
      <c r="S5039" s="1">
        <v>0.37229378322793061</v>
      </c>
      <c r="T5039" s="1">
        <v>4.5996426461902198</v>
      </c>
    </row>
    <row r="5040" spans="1:20" x14ac:dyDescent="0.3">
      <c r="A5040" s="25">
        <v>43964</v>
      </c>
      <c r="B5040" s="1">
        <v>4.7783108688097116</v>
      </c>
      <c r="C5040" s="1">
        <v>0.59457457528346735</v>
      </c>
      <c r="D5040" s="1">
        <v>0.78779061903091208</v>
      </c>
      <c r="E5040" s="1">
        <v>3.9044759566125689</v>
      </c>
      <c r="F5040" s="1">
        <v>26.54544805323329</v>
      </c>
      <c r="G5040" s="1">
        <v>20.140146447731279</v>
      </c>
      <c r="H5040" s="1">
        <v>0.81278125723607331</v>
      </c>
      <c r="I5040" s="1">
        <v>16.984112685773631</v>
      </c>
      <c r="J5040" s="1">
        <v>1.0682870246843761</v>
      </c>
      <c r="K5040" s="1">
        <v>29.963479383307149</v>
      </c>
      <c r="L5040" s="1">
        <v>27.449354398571849</v>
      </c>
      <c r="M5040" s="1">
        <v>4.6365480669833932E-2</v>
      </c>
      <c r="N5040" s="1">
        <v>2.416146394140184</v>
      </c>
      <c r="O5040" s="1"/>
      <c r="P5040" s="1">
        <v>8.2145959813439617</v>
      </c>
      <c r="Q5040" s="1">
        <v>15.809576263125351</v>
      </c>
      <c r="R5040" s="1">
        <v>1.1809644534832111</v>
      </c>
      <c r="S5040" s="1">
        <v>0.37229378322793061</v>
      </c>
      <c r="T5040" s="1">
        <v>4.5937507383343421</v>
      </c>
    </row>
    <row r="5041" spans="1:20" x14ac:dyDescent="0.3">
      <c r="A5041" s="25">
        <v>43965</v>
      </c>
      <c r="B5041" s="1">
        <v>5.0475657315795202</v>
      </c>
      <c r="C5041" s="1">
        <v>0.62461108328463022</v>
      </c>
      <c r="D5041" s="1">
        <v>0.82757890479740848</v>
      </c>
      <c r="E5041" s="1">
        <v>3.9198582590253381</v>
      </c>
      <c r="F5041" s="1">
        <v>26.442645678212301</v>
      </c>
      <c r="G5041" s="1">
        <v>20.319511658701622</v>
      </c>
      <c r="H5041" s="1">
        <v>0.8234529800409256</v>
      </c>
      <c r="I5041" s="1">
        <v>16.073434174116262</v>
      </c>
      <c r="J5041" s="1">
        <v>1.11931045410174</v>
      </c>
      <c r="K5041" s="1">
        <v>31.05742702056191</v>
      </c>
      <c r="L5041" s="1">
        <v>28.709263888840489</v>
      </c>
      <c r="M5041" s="1">
        <v>4.6631698627253762E-2</v>
      </c>
      <c r="N5041" s="1">
        <v>2.4228934426618371</v>
      </c>
      <c r="O5041" s="1"/>
      <c r="P5041" s="1">
        <v>8.178445101680607</v>
      </c>
      <c r="Q5041" s="1">
        <v>16.06979972664573</v>
      </c>
      <c r="R5041" s="1">
        <v>1.1682730801964549</v>
      </c>
      <c r="S5041" s="1">
        <v>0.37229378322793061</v>
      </c>
      <c r="T5041" s="1">
        <v>4.666911399881891</v>
      </c>
    </row>
    <row r="5042" spans="1:20" x14ac:dyDescent="0.3">
      <c r="A5042" s="25">
        <v>43966</v>
      </c>
      <c r="B5042" s="1">
        <v>5.0292714655583479</v>
      </c>
      <c r="C5042" s="1">
        <v>0.60541922347412858</v>
      </c>
      <c r="D5042" s="1">
        <v>0.80616279270744184</v>
      </c>
      <c r="E5042" s="1">
        <v>3.834991751198447</v>
      </c>
      <c r="F5042" s="1">
        <v>26.253357530749479</v>
      </c>
      <c r="G5042" s="1">
        <v>19.85068676297395</v>
      </c>
      <c r="H5042" s="1">
        <v>0.81933990780665678</v>
      </c>
      <c r="I5042" s="1">
        <v>15.33061459817138</v>
      </c>
      <c r="J5042" s="1">
        <v>1.0978983169775409</v>
      </c>
      <c r="K5042" s="1">
        <v>31.186542320542049</v>
      </c>
      <c r="L5042" s="1">
        <v>27.644712980971651</v>
      </c>
      <c r="M5042" s="1">
        <v>4.5923480125664107E-2</v>
      </c>
      <c r="N5042" s="1">
        <v>2.3946946416413128</v>
      </c>
      <c r="O5042" s="1"/>
      <c r="P5042" s="1">
        <v>7.9403998430104021</v>
      </c>
      <c r="Q5042" s="1">
        <v>15.132995258160991</v>
      </c>
      <c r="R5042" s="1">
        <v>1.153459008143749</v>
      </c>
      <c r="S5042" s="1">
        <v>0.37229378322793061</v>
      </c>
      <c r="T5042" s="1">
        <v>4.5810171293561961</v>
      </c>
    </row>
    <row r="5043" spans="1:20" x14ac:dyDescent="0.3">
      <c r="A5043" s="25">
        <v>43969</v>
      </c>
      <c r="B5043" s="1">
        <v>5.2661291721989256</v>
      </c>
      <c r="C5043" s="1">
        <v>0.66872138368933187</v>
      </c>
      <c r="D5043" s="1">
        <v>0.86258267656978205</v>
      </c>
      <c r="E5043" s="1">
        <v>3.938418463520049</v>
      </c>
      <c r="F5043" s="1">
        <v>28.058584648608889</v>
      </c>
      <c r="G5043" s="1">
        <v>19.496665243103809</v>
      </c>
      <c r="H5043" s="1">
        <v>0.90733260092465784</v>
      </c>
      <c r="I5043" s="1">
        <v>14.046285745611961</v>
      </c>
      <c r="J5043" s="1">
        <v>1.203932797144091</v>
      </c>
      <c r="K5043" s="1">
        <v>32.989173786209051</v>
      </c>
      <c r="L5043" s="1">
        <v>29.063703507867491</v>
      </c>
      <c r="M5043" s="1">
        <v>4.785531995476329E-2</v>
      </c>
      <c r="N5043" s="1">
        <v>2.5926774637140149</v>
      </c>
      <c r="O5043" s="1"/>
      <c r="P5043" s="1">
        <v>8.0515295032749759</v>
      </c>
      <c r="Q5043" s="1">
        <v>16.41409538582602</v>
      </c>
      <c r="R5043" s="1">
        <v>1.207255490295472</v>
      </c>
      <c r="S5043" s="1">
        <v>0.37229378322793061</v>
      </c>
      <c r="T5043" s="1">
        <v>4.7958824571766341</v>
      </c>
    </row>
    <row r="5044" spans="1:20" x14ac:dyDescent="0.3">
      <c r="A5044" s="25">
        <v>43970</v>
      </c>
      <c r="B5044" s="1">
        <v>5.1486754766389753</v>
      </c>
      <c r="C5044" s="1">
        <v>0.65745712563415326</v>
      </c>
      <c r="D5044" s="1">
        <v>0.87217544997070873</v>
      </c>
      <c r="E5044" s="1">
        <v>4.0216553902560506</v>
      </c>
      <c r="F5044" s="1">
        <v>28.653997231374941</v>
      </c>
      <c r="G5044" s="1">
        <v>19.337976182636091</v>
      </c>
      <c r="H5044" s="1">
        <v>0.89684481332855204</v>
      </c>
      <c r="I5044" s="1">
        <v>14.193577888047001</v>
      </c>
      <c r="J5044" s="1">
        <v>1.2084031141124221</v>
      </c>
      <c r="K5044" s="1">
        <v>32.040964026606353</v>
      </c>
      <c r="L5044" s="1">
        <v>28.071231836681779</v>
      </c>
      <c r="M5044" s="1">
        <v>4.678582278292228E-2</v>
      </c>
      <c r="N5044" s="1">
        <v>2.6006558495317229</v>
      </c>
      <c r="O5044" s="1"/>
      <c r="P5044" s="1">
        <v>8.0789848895912861</v>
      </c>
      <c r="Q5044" s="1">
        <v>16.133854732840351</v>
      </c>
      <c r="R5044" s="1">
        <v>1.2057245695800181</v>
      </c>
      <c r="S5044" s="1">
        <v>0.37229378322793061</v>
      </c>
      <c r="T5044" s="1">
        <v>4.7691878322504682</v>
      </c>
    </row>
    <row r="5045" spans="1:20" x14ac:dyDescent="0.3">
      <c r="A5045" s="25">
        <v>43971</v>
      </c>
      <c r="B5045" s="1">
        <v>5.1011190011623144</v>
      </c>
      <c r="C5045" s="1">
        <v>0.66965548929181395</v>
      </c>
      <c r="D5045" s="1">
        <v>0.91065153492700801</v>
      </c>
      <c r="E5045" s="1">
        <v>4.0165901683807919</v>
      </c>
      <c r="F5045" s="1">
        <v>28.714114773944519</v>
      </c>
      <c r="G5045" s="1">
        <v>19.433081455774431</v>
      </c>
      <c r="H5045" s="1">
        <v>0.89115542007695381</v>
      </c>
      <c r="I5045" s="1">
        <v>13.79360886530935</v>
      </c>
      <c r="J5045" s="1">
        <v>1.2429169619165019</v>
      </c>
      <c r="K5045" s="1">
        <v>32.12679549230355</v>
      </c>
      <c r="L5045" s="1">
        <v>28.297143772047178</v>
      </c>
      <c r="M5045" s="1">
        <v>4.7557066593085069E-2</v>
      </c>
      <c r="N5045" s="1">
        <v>2.672317389397783</v>
      </c>
      <c r="O5045" s="1"/>
      <c r="P5045" s="1">
        <v>8.2394521261405362</v>
      </c>
      <c r="Q5045" s="1">
        <v>15.741517818896201</v>
      </c>
      <c r="R5045" s="1">
        <v>1.2180485808826429</v>
      </c>
      <c r="S5045" s="1">
        <v>0.37229378322793061</v>
      </c>
      <c r="T5045" s="1">
        <v>4.8032752510336927</v>
      </c>
    </row>
    <row r="5046" spans="1:20" x14ac:dyDescent="0.3">
      <c r="A5046" s="25">
        <v>43972</v>
      </c>
      <c r="B5046" s="1">
        <v>5.214431764847153</v>
      </c>
      <c r="C5046" s="1">
        <v>0.7084410004272379</v>
      </c>
      <c r="D5046" s="1">
        <v>0.96983322727681198</v>
      </c>
      <c r="E5046" s="1">
        <v>4.1142777108098301</v>
      </c>
      <c r="F5046" s="1">
        <v>28.057253194488592</v>
      </c>
      <c r="G5046" s="1">
        <v>18.906071138235099</v>
      </c>
      <c r="H5046" s="1">
        <v>0.92132262207578719</v>
      </c>
      <c r="I5046" s="1">
        <v>13.206180677828209</v>
      </c>
      <c r="J5046" s="1">
        <v>1.2947108144881789</v>
      </c>
      <c r="K5046" s="1">
        <v>33.864040948197392</v>
      </c>
      <c r="L5046" s="1">
        <v>30.006487704635639</v>
      </c>
      <c r="M5046" s="1">
        <v>4.8546691626261677E-2</v>
      </c>
      <c r="N5046" s="1">
        <v>2.7037368631588952</v>
      </c>
      <c r="O5046" s="1"/>
      <c r="P5046" s="1">
        <v>8.2045143887201508</v>
      </c>
      <c r="Q5046" s="1">
        <v>16.966569815964089</v>
      </c>
      <c r="R5046" s="1">
        <v>1.2566227898844691</v>
      </c>
      <c r="S5046" s="1">
        <v>0.37229378322793061</v>
      </c>
      <c r="T5046" s="1">
        <v>4.9041399881866763</v>
      </c>
    </row>
    <row r="5047" spans="1:20" x14ac:dyDescent="0.3">
      <c r="A5047" s="25">
        <v>43973</v>
      </c>
      <c r="B5047" s="1">
        <v>5.3209307789935281</v>
      </c>
      <c r="C5047" s="1">
        <v>0.68570145423873685</v>
      </c>
      <c r="D5047" s="1">
        <v>0.93243856879292064</v>
      </c>
      <c r="E5047" s="1">
        <v>4.0124275581752658</v>
      </c>
      <c r="F5047" s="1">
        <v>27.540716819526409</v>
      </c>
      <c r="G5047" s="1">
        <v>18.883400063864269</v>
      </c>
      <c r="H5047" s="1">
        <v>0.85766025889212816</v>
      </c>
      <c r="I5047" s="1">
        <v>13.264524148569061</v>
      </c>
      <c r="J5047" s="1">
        <v>1.2793613623580831</v>
      </c>
      <c r="K5047" s="1">
        <v>34.057877365431906</v>
      </c>
      <c r="L5047" s="1">
        <v>29.922834412266251</v>
      </c>
      <c r="M5047" s="1">
        <v>4.7627757680662602E-2</v>
      </c>
      <c r="N5047" s="1">
        <v>2.6328585475678961</v>
      </c>
      <c r="O5047" s="1"/>
      <c r="P5047" s="1">
        <v>8.144075974676932</v>
      </c>
      <c r="Q5047" s="1">
        <v>17.683185199859029</v>
      </c>
      <c r="R5047" s="1">
        <v>1.249491393893732</v>
      </c>
      <c r="S5047" s="1">
        <v>0.37229378322793061</v>
      </c>
      <c r="T5047" s="1">
        <v>4.8537040756054601</v>
      </c>
    </row>
    <row r="5048" spans="1:20" x14ac:dyDescent="0.3">
      <c r="A5048" s="25">
        <v>43976</v>
      </c>
      <c r="B5048" s="1">
        <v>5.6335941285997118</v>
      </c>
      <c r="C5048" s="1">
        <v>0.76987585077265641</v>
      </c>
      <c r="D5048" s="1">
        <v>0.98972735051676475</v>
      </c>
      <c r="E5048" s="1">
        <v>4.2041273063411158</v>
      </c>
      <c r="F5048" s="1">
        <v>27.622824653581329</v>
      </c>
      <c r="G5048" s="1">
        <v>19.280966078321569</v>
      </c>
      <c r="H5048" s="1">
        <v>0.93354625377804379</v>
      </c>
      <c r="I5048" s="1">
        <v>12.97757049877324</v>
      </c>
      <c r="J5048" s="1">
        <v>1.319383715909038</v>
      </c>
      <c r="K5048" s="1">
        <v>35.963979063391562</v>
      </c>
      <c r="L5048" s="1">
        <v>31.898955675396579</v>
      </c>
      <c r="M5048" s="1">
        <v>4.944856699213656E-2</v>
      </c>
      <c r="N5048" s="1">
        <v>2.7545771484350352</v>
      </c>
      <c r="O5048" s="1"/>
      <c r="P5048" s="1">
        <v>8.3690287325578048</v>
      </c>
      <c r="Q5048" s="1">
        <v>19.97715511607122</v>
      </c>
      <c r="R5048" s="1">
        <v>1.299544523318527</v>
      </c>
      <c r="S5048" s="1">
        <v>0.37229378322793061</v>
      </c>
      <c r="T5048" s="1">
        <v>5.0598629651506473</v>
      </c>
    </row>
    <row r="5049" spans="1:20" x14ac:dyDescent="0.3">
      <c r="A5049" s="25">
        <v>43977</v>
      </c>
      <c r="B5049" s="1">
        <v>5.6590665610672461</v>
      </c>
      <c r="C5049" s="1">
        <v>0.74720167764973433</v>
      </c>
      <c r="D5049" s="1">
        <v>0.96384854167129819</v>
      </c>
      <c r="E5049" s="1">
        <v>4.3126465988515852</v>
      </c>
      <c r="F5049" s="1">
        <v>27.099032680776219</v>
      </c>
      <c r="G5049" s="1">
        <v>19.557249012177831</v>
      </c>
      <c r="H5049" s="1">
        <v>0.94823732979534381</v>
      </c>
      <c r="I5049" s="1">
        <v>13.016508834839531</v>
      </c>
      <c r="J5049" s="1">
        <v>1.32791991989916</v>
      </c>
      <c r="K5049" s="1">
        <v>35.674839054058523</v>
      </c>
      <c r="L5049" s="1">
        <v>30.696737973988942</v>
      </c>
      <c r="M5049" s="1">
        <v>4.983473571311553E-2</v>
      </c>
      <c r="N5049" s="1">
        <v>2.7699826407858992</v>
      </c>
      <c r="O5049" s="1"/>
      <c r="P5049" s="1">
        <v>8.7686814874760408</v>
      </c>
      <c r="Q5049" s="1">
        <v>20.077241063397679</v>
      </c>
      <c r="R5049" s="1">
        <v>1.3430756540415789</v>
      </c>
      <c r="S5049" s="1">
        <v>0.37229378322793061</v>
      </c>
      <c r="T5049" s="1">
        <v>5.0483703484938252</v>
      </c>
    </row>
    <row r="5050" spans="1:20" x14ac:dyDescent="0.3">
      <c r="A5050" s="25">
        <v>43978</v>
      </c>
      <c r="B5050" s="1">
        <v>5.8541173621155744</v>
      </c>
      <c r="C5050" s="1">
        <v>0.78448129885175844</v>
      </c>
      <c r="D5050" s="1">
        <v>1.0028433378760251</v>
      </c>
      <c r="E5050" s="1">
        <v>4.4966991248820811</v>
      </c>
      <c r="F5050" s="1">
        <v>28.165706000262961</v>
      </c>
      <c r="G5050" s="1">
        <v>20.659281139663651</v>
      </c>
      <c r="H5050" s="1">
        <v>1.033646654349945</v>
      </c>
      <c r="I5050" s="1">
        <v>13.3033052100311</v>
      </c>
      <c r="J5050" s="1">
        <v>1.396961569807148</v>
      </c>
      <c r="K5050" s="1">
        <v>36.033655471425163</v>
      </c>
      <c r="L5050" s="1">
        <v>31.35916739129781</v>
      </c>
      <c r="M5050" s="1">
        <v>4.9688721801106929E-2</v>
      </c>
      <c r="N5050" s="1">
        <v>2.8102112453848052</v>
      </c>
      <c r="O5050" s="1"/>
      <c r="P5050" s="1">
        <v>8.9321562063175381</v>
      </c>
      <c r="Q5050" s="1">
        <v>21.4744408902915</v>
      </c>
      <c r="R5050" s="1">
        <v>1.3496237211161051</v>
      </c>
      <c r="S5050" s="1">
        <v>0.37229378322793061</v>
      </c>
      <c r="T5050" s="1">
        <v>5.1946987595983742</v>
      </c>
    </row>
    <row r="5051" spans="1:20" x14ac:dyDescent="0.3">
      <c r="A5051" s="25">
        <v>43979</v>
      </c>
      <c r="B5051" s="1">
        <v>5.8177449072141449</v>
      </c>
      <c r="C5051" s="1">
        <v>0.76335193302074922</v>
      </c>
      <c r="D5051" s="1">
        <v>0.94922661512345241</v>
      </c>
      <c r="E5051" s="1">
        <v>4.4196893664041683</v>
      </c>
      <c r="F5051" s="1">
        <v>27.978977663055272</v>
      </c>
      <c r="G5051" s="1">
        <v>20.290617502838732</v>
      </c>
      <c r="H5051" s="1">
        <v>1.00003219462402</v>
      </c>
      <c r="I5051" s="1">
        <v>13.266490948608601</v>
      </c>
      <c r="J5051" s="1">
        <v>1.371712729277285</v>
      </c>
      <c r="K5051" s="1">
        <v>35.779895295669562</v>
      </c>
      <c r="L5051" s="1">
        <v>30.834052015982</v>
      </c>
      <c r="M5051" s="1">
        <v>4.9339148144126523E-2</v>
      </c>
      <c r="N5051" s="1">
        <v>2.8002334630710251</v>
      </c>
      <c r="O5051" s="1"/>
      <c r="P5051" s="1">
        <v>8.8977031058011349</v>
      </c>
      <c r="Q5051" s="1">
        <v>21.25425180570171</v>
      </c>
      <c r="R5051" s="1">
        <v>1.347672063170998</v>
      </c>
      <c r="S5051" s="1">
        <v>0.37229378322793061</v>
      </c>
      <c r="T5051" s="1">
        <v>5.1357997637330461</v>
      </c>
    </row>
    <row r="5052" spans="1:20" x14ac:dyDescent="0.3">
      <c r="A5052" s="25">
        <v>43980</v>
      </c>
      <c r="B5052" s="1">
        <v>5.8552622345730398</v>
      </c>
      <c r="C5052" s="1">
        <v>0.73730570303260479</v>
      </c>
      <c r="D5052" s="1">
        <v>0.93178750100295338</v>
      </c>
      <c r="E5052" s="1">
        <v>4.3834991716264016</v>
      </c>
      <c r="F5052" s="1">
        <v>29.429596339443169</v>
      </c>
      <c r="G5052" s="1">
        <v>20.03827893107216</v>
      </c>
      <c r="H5052" s="1">
        <v>1.0024964420326139</v>
      </c>
      <c r="I5052" s="1">
        <v>13.193490347651849</v>
      </c>
      <c r="J5052" s="1">
        <v>1.366526236424952</v>
      </c>
      <c r="K5052" s="1">
        <v>35.455879547623411</v>
      </c>
      <c r="L5052" s="1">
        <v>30.63960395176505</v>
      </c>
      <c r="M5052" s="1">
        <v>4.9489554512113149E-2</v>
      </c>
      <c r="N5052" s="1">
        <v>2.835037093894305</v>
      </c>
      <c r="O5052" s="1"/>
      <c r="P5052" s="1">
        <v>9.1436425459381816</v>
      </c>
      <c r="Q5052" s="1">
        <v>21.746674667443902</v>
      </c>
      <c r="R5052" s="1">
        <v>1.360311489268782</v>
      </c>
      <c r="S5052" s="1">
        <v>0.37229378322793061</v>
      </c>
      <c r="T5052" s="1">
        <v>5.162586532782071</v>
      </c>
    </row>
    <row r="5053" spans="1:20" x14ac:dyDescent="0.3">
      <c r="A5053" s="25">
        <v>43983</v>
      </c>
      <c r="B5053" s="1">
        <v>5.8374506071233956</v>
      </c>
      <c r="C5053" s="1">
        <v>0.75484411840962951</v>
      </c>
      <c r="D5053" s="1">
        <v>0.99690735180977397</v>
      </c>
      <c r="E5053" s="1">
        <v>4.483848670887439</v>
      </c>
      <c r="F5053" s="1">
        <v>29.662698412524389</v>
      </c>
      <c r="G5053" s="1">
        <v>20.195037222393179</v>
      </c>
      <c r="H5053" s="1">
        <v>1.061999665771904</v>
      </c>
      <c r="I5053" s="1">
        <v>13.323243552486581</v>
      </c>
      <c r="J5053" s="1">
        <v>1.366002980125419</v>
      </c>
      <c r="K5053" s="1">
        <v>35.750538271890328</v>
      </c>
      <c r="L5053" s="1">
        <v>31.680626618304839</v>
      </c>
      <c r="M5053" s="1">
        <v>4.9689205577905793E-2</v>
      </c>
      <c r="N5053" s="1">
        <v>2.8454400326254659</v>
      </c>
      <c r="O5053" s="1"/>
      <c r="P5053" s="1">
        <v>9.2561032711566149</v>
      </c>
      <c r="Q5053" s="1">
        <v>21.678616222978949</v>
      </c>
      <c r="R5053" s="1">
        <v>1.3686451565215201</v>
      </c>
      <c r="S5053" s="1">
        <v>0.37229378322793061</v>
      </c>
      <c r="T5053" s="1">
        <v>5.2345008860012099</v>
      </c>
    </row>
    <row r="5054" spans="1:20" x14ac:dyDescent="0.3">
      <c r="A5054" s="25">
        <v>43984</v>
      </c>
      <c r="B5054" s="1">
        <v>5.9092858631837748</v>
      </c>
      <c r="C5054" s="1">
        <v>0.8002833898218219</v>
      </c>
      <c r="D5054" s="1">
        <v>1.00345715434214</v>
      </c>
      <c r="E5054" s="1">
        <v>4.5083944290892282</v>
      </c>
      <c r="F5054" s="1">
        <v>29.89164570875603</v>
      </c>
      <c r="G5054" s="1">
        <v>20.36510241313637</v>
      </c>
      <c r="H5054" s="1">
        <v>1.201414313393208</v>
      </c>
      <c r="I5054" s="1">
        <v>13.32887918384087</v>
      </c>
      <c r="J5054" s="1">
        <v>1.3843617595616771</v>
      </c>
      <c r="K5054" s="1">
        <v>36.864306015461302</v>
      </c>
      <c r="L5054" s="1">
        <v>33.38439469676733</v>
      </c>
      <c r="M5054" s="1">
        <v>5.0458611921751842E-2</v>
      </c>
      <c r="N5054" s="1">
        <v>2.996779790422254</v>
      </c>
      <c r="O5054" s="1"/>
      <c r="P5054" s="1">
        <v>9.4644078575100394</v>
      </c>
      <c r="Q5054" s="1">
        <v>21.86677780423565</v>
      </c>
      <c r="R5054" s="1">
        <v>1.399815547688912</v>
      </c>
      <c r="S5054" s="1">
        <v>0.37229378322793061</v>
      </c>
      <c r="T5054" s="1">
        <v>5.3778133490844953</v>
      </c>
    </row>
    <row r="5055" spans="1:20" x14ac:dyDescent="0.3">
      <c r="A5055" s="25">
        <v>43985</v>
      </c>
      <c r="B5055" s="1">
        <v>5.977527200560262</v>
      </c>
      <c r="C5055" s="1">
        <v>0.88235471621822137</v>
      </c>
      <c r="D5055" s="1">
        <v>1.0650837816319489</v>
      </c>
      <c r="E5055" s="1">
        <v>4.5641837403351291</v>
      </c>
      <c r="F5055" s="1">
        <v>30.160566989428961</v>
      </c>
      <c r="G5055" s="1">
        <v>20.091347187128651</v>
      </c>
      <c r="H5055" s="1">
        <v>1.266059828066999</v>
      </c>
      <c r="I5055" s="1">
        <v>13.21124911656757</v>
      </c>
      <c r="J5055" s="1">
        <v>1.459142511613315</v>
      </c>
      <c r="K5055" s="1">
        <v>38.859735927438848</v>
      </c>
      <c r="L5055" s="1">
        <v>34.747240550425403</v>
      </c>
      <c r="M5055" s="1">
        <v>5.0312086767682E-2</v>
      </c>
      <c r="N5055" s="1">
        <v>3.0120917459416359</v>
      </c>
      <c r="O5055" s="1"/>
      <c r="P5055" s="1">
        <v>9.5490453144940624</v>
      </c>
      <c r="Q5055" s="1">
        <v>21.95485343816588</v>
      </c>
      <c r="R5055" s="1">
        <v>1.429893795512172</v>
      </c>
      <c r="S5055" s="1">
        <v>0.37229378322793061</v>
      </c>
      <c r="T5055" s="1">
        <v>5.4933337271116667</v>
      </c>
    </row>
    <row r="5056" spans="1:20" x14ac:dyDescent="0.3">
      <c r="A5056" s="25">
        <v>43986</v>
      </c>
      <c r="B5056" s="1">
        <v>5.9317131392090134</v>
      </c>
      <c r="C5056" s="1">
        <v>0.87382115493414869</v>
      </c>
      <c r="D5056" s="1">
        <v>1.041813031682171</v>
      </c>
      <c r="E5056" s="1">
        <v>4.5405917231658526</v>
      </c>
      <c r="F5056" s="1">
        <v>31.129141125436711</v>
      </c>
      <c r="G5056" s="1">
        <v>20.617575148914611</v>
      </c>
      <c r="H5056" s="1">
        <v>1.261542073892326</v>
      </c>
      <c r="I5056" s="1">
        <v>13.67049073569407</v>
      </c>
      <c r="J5056" s="1">
        <v>1.4218890224037981</v>
      </c>
      <c r="K5056" s="1">
        <v>39.244109859290909</v>
      </c>
      <c r="L5056" s="1">
        <v>35.394845623418043</v>
      </c>
      <c r="M5056" s="1">
        <v>5.0920899545237507E-2</v>
      </c>
      <c r="N5056" s="1">
        <v>3.0063476909207991</v>
      </c>
      <c r="O5056" s="1"/>
      <c r="P5056" s="1">
        <v>9.8507687843374772</v>
      </c>
      <c r="Q5056" s="1">
        <v>21.458427138624948</v>
      </c>
      <c r="R5056" s="1">
        <v>1.423126851949772</v>
      </c>
      <c r="S5056" s="1">
        <v>0.37229378322793061</v>
      </c>
      <c r="T5056" s="1">
        <v>5.5421506202008581</v>
      </c>
    </row>
    <row r="5057" spans="1:20" x14ac:dyDescent="0.3">
      <c r="A5057" s="25">
        <v>43987</v>
      </c>
      <c r="B5057" s="1">
        <v>5.9700276198465012</v>
      </c>
      <c r="C5057" s="1">
        <v>0.87522784512142815</v>
      </c>
      <c r="D5057" s="1">
        <v>1.0426710879647241</v>
      </c>
      <c r="E5057" s="1">
        <v>4.5935219721444804</v>
      </c>
      <c r="F5057" s="1">
        <v>30.61361823533943</v>
      </c>
      <c r="G5057" s="1">
        <v>20.829748918067899</v>
      </c>
      <c r="H5057" s="1">
        <v>1.3346612774607369</v>
      </c>
      <c r="I5057" s="1">
        <v>13.172424233950091</v>
      </c>
      <c r="J5057" s="1">
        <v>1.4623385730640761</v>
      </c>
      <c r="K5057" s="1">
        <v>39.293514718350032</v>
      </c>
      <c r="L5057" s="1">
        <v>36.028270514839548</v>
      </c>
      <c r="M5057" s="1">
        <v>5.1167814453974413E-2</v>
      </c>
      <c r="N5057" s="1">
        <v>3.0718523340992552</v>
      </c>
      <c r="O5057" s="1"/>
      <c r="P5057" s="1">
        <v>9.9703448320354333</v>
      </c>
      <c r="Q5057" s="1">
        <v>21.214217426771121</v>
      </c>
      <c r="R5057" s="1">
        <v>1.4413820600437439</v>
      </c>
      <c r="S5057" s="1">
        <v>0.37229378322793061</v>
      </c>
      <c r="T5057" s="1">
        <v>5.5899031305375386</v>
      </c>
    </row>
    <row r="5058" spans="1:20" x14ac:dyDescent="0.3">
      <c r="A5058" s="25">
        <v>43990</v>
      </c>
      <c r="B5058" s="1">
        <v>6.2360053143010319</v>
      </c>
      <c r="C5058" s="1">
        <v>0.92048093183497315</v>
      </c>
      <c r="D5058" s="1">
        <v>1.062801026964965</v>
      </c>
      <c r="E5058" s="1">
        <v>4.7180207194988926</v>
      </c>
      <c r="F5058" s="1">
        <v>30.939536802090359</v>
      </c>
      <c r="G5058" s="1">
        <v>21.585968740270811</v>
      </c>
      <c r="H5058" s="1">
        <v>1.312190488471918</v>
      </c>
      <c r="I5058" s="1">
        <v>13.243320112302939</v>
      </c>
      <c r="J5058" s="1">
        <v>1.567046521354611</v>
      </c>
      <c r="K5058" s="1">
        <v>41.060392400899907</v>
      </c>
      <c r="L5058" s="1">
        <v>37.66929673120918</v>
      </c>
      <c r="M5058" s="1">
        <v>5.1560251076056079E-2</v>
      </c>
      <c r="N5058" s="1">
        <v>3.1382678731400779</v>
      </c>
      <c r="O5058" s="1"/>
      <c r="P5058" s="1">
        <v>10.569224328444671</v>
      </c>
      <c r="Q5058" s="1">
        <v>21.990884379061931</v>
      </c>
      <c r="R5058" s="1">
        <v>1.455769579499111</v>
      </c>
      <c r="S5058" s="1">
        <v>0.37229378322793061</v>
      </c>
      <c r="T5058" s="1">
        <v>5.7675528647371852</v>
      </c>
    </row>
    <row r="5059" spans="1:20" x14ac:dyDescent="0.3">
      <c r="A5059" s="25">
        <v>43991</v>
      </c>
      <c r="B5059" s="1">
        <v>6.252210744069667</v>
      </c>
      <c r="C5059" s="1">
        <v>0.88419442961603445</v>
      </c>
      <c r="D5059" s="1">
        <v>1.1036589655587981</v>
      </c>
      <c r="E5059" s="1">
        <v>4.7101046411311858</v>
      </c>
      <c r="F5059" s="1">
        <v>30.91568387065308</v>
      </c>
      <c r="G5059" s="1">
        <v>21.363796966466541</v>
      </c>
      <c r="H5059" s="1">
        <v>1.30854495656277</v>
      </c>
      <c r="I5059" s="1">
        <v>13.26220213823804</v>
      </c>
      <c r="J5059" s="1">
        <v>1.543434407839122</v>
      </c>
      <c r="K5059" s="1">
        <v>40.945622756653307</v>
      </c>
      <c r="L5059" s="1">
        <v>36.972598179535836</v>
      </c>
      <c r="M5059" s="1">
        <v>5.1885681710359823E-2</v>
      </c>
      <c r="N5059" s="1">
        <v>3.0532049698741792</v>
      </c>
      <c r="O5059" s="1"/>
      <c r="P5059" s="1">
        <v>10.50222397520016</v>
      </c>
      <c r="Q5059" s="1">
        <v>22.13901158138804</v>
      </c>
      <c r="R5059" s="1">
        <v>1.4422458733372381</v>
      </c>
      <c r="S5059" s="1">
        <v>0.37229378322793061</v>
      </c>
      <c r="T5059" s="1">
        <v>5.7145038393384846</v>
      </c>
    </row>
    <row r="5060" spans="1:20" x14ac:dyDescent="0.3">
      <c r="A5060" s="25">
        <v>43992</v>
      </c>
      <c r="B5060" s="1">
        <v>6.1071672186793613</v>
      </c>
      <c r="C5060" s="1">
        <v>0.86575987005467847</v>
      </c>
      <c r="D5060" s="1">
        <v>1.0484903935489689</v>
      </c>
      <c r="E5060" s="1">
        <v>4.7204837988559136</v>
      </c>
      <c r="F5060" s="1">
        <v>30.342014287803242</v>
      </c>
      <c r="G5060" s="1">
        <v>21.03052897623234</v>
      </c>
      <c r="H5060" s="1">
        <v>1.250410109434887</v>
      </c>
      <c r="I5060" s="1">
        <v>13.254721631959541</v>
      </c>
      <c r="J5060" s="1">
        <v>1.4962561351064809</v>
      </c>
      <c r="K5060" s="1">
        <v>40.243560840850478</v>
      </c>
      <c r="L5060" s="1">
        <v>35.33724170561964</v>
      </c>
      <c r="M5060" s="1">
        <v>5.2208025782600302E-2</v>
      </c>
      <c r="N5060" s="1">
        <v>2.9805092800518009</v>
      </c>
      <c r="O5060" s="1"/>
      <c r="P5060" s="1">
        <v>10.15243124712941</v>
      </c>
      <c r="Q5060" s="1">
        <v>21.81873654947179</v>
      </c>
      <c r="R5060" s="1">
        <v>1.436898196505876</v>
      </c>
      <c r="S5060" s="1">
        <v>0.37229378322793061</v>
      </c>
      <c r="T5060" s="1">
        <v>5.5927926757235982</v>
      </c>
    </row>
    <row r="5061" spans="1:20" x14ac:dyDescent="0.3">
      <c r="A5061" s="25">
        <v>43994</v>
      </c>
      <c r="B5061" s="1">
        <v>6.0532049037534623</v>
      </c>
      <c r="C5061" s="1">
        <v>0.84096368870953364</v>
      </c>
      <c r="D5061" s="1">
        <v>1.0137183840439601</v>
      </c>
      <c r="E5061" s="1">
        <v>4.656228336837354</v>
      </c>
      <c r="F5061" s="1">
        <v>29.777058527248599</v>
      </c>
      <c r="G5061" s="1">
        <v>20.607692186670441</v>
      </c>
      <c r="H5061" s="1">
        <v>1.194772647121515</v>
      </c>
      <c r="I5061" s="1">
        <v>12.89232883790895</v>
      </c>
      <c r="J5061" s="1">
        <v>1.4711718558693889</v>
      </c>
      <c r="K5061" s="1">
        <v>39.159303998746751</v>
      </c>
      <c r="L5061" s="1">
        <v>34.718574518849358</v>
      </c>
      <c r="M5061" s="1">
        <v>5.2407492150423743E-2</v>
      </c>
      <c r="N5061" s="1">
        <v>2.881041872696978</v>
      </c>
      <c r="O5061" s="1"/>
      <c r="P5061" s="1">
        <v>9.9102625915266191</v>
      </c>
      <c r="Q5061" s="1">
        <v>21.602550902916519</v>
      </c>
      <c r="R5061" s="1">
        <v>1.4171661908535069</v>
      </c>
      <c r="S5061" s="1">
        <v>0.37229378322793061</v>
      </c>
      <c r="T5061" s="1">
        <v>5.4811145894861486</v>
      </c>
    </row>
    <row r="5062" spans="1:20" x14ac:dyDescent="0.3">
      <c r="A5062" s="25">
        <v>43997</v>
      </c>
      <c r="B5062" s="1">
        <v>5.9667474271108318</v>
      </c>
      <c r="C5062" s="1">
        <v>0.86240725647857419</v>
      </c>
      <c r="D5062" s="1">
        <v>0.99178373214700155</v>
      </c>
      <c r="E5062" s="1">
        <v>4.7247822823511054</v>
      </c>
      <c r="F5062" s="1">
        <v>29.916671906217609</v>
      </c>
      <c r="G5062" s="1">
        <v>20.314708928504029</v>
      </c>
      <c r="H5062" s="1">
        <v>1.18941304235002</v>
      </c>
      <c r="I5062" s="1">
        <v>13.255332456158509</v>
      </c>
      <c r="J5062" s="1">
        <v>1.464553009738857</v>
      </c>
      <c r="K5062" s="1">
        <v>38.672469697705871</v>
      </c>
      <c r="L5062" s="1">
        <v>34.002997001178542</v>
      </c>
      <c r="M5062" s="1">
        <v>5.1494882391895737E-2</v>
      </c>
      <c r="N5062" s="1">
        <v>2.892200154586031</v>
      </c>
      <c r="O5062" s="1"/>
      <c r="P5062" s="1">
        <v>9.8650320702817336</v>
      </c>
      <c r="Q5062" s="1">
        <v>22.018908444360498</v>
      </c>
      <c r="R5062" s="1">
        <v>1.402799721216401</v>
      </c>
      <c r="S5062" s="1">
        <v>0.37229378322793061</v>
      </c>
      <c r="T5062" s="1">
        <v>5.4563213230951284</v>
      </c>
    </row>
    <row r="5063" spans="1:20" x14ac:dyDescent="0.3">
      <c r="A5063" s="25">
        <v>43998</v>
      </c>
      <c r="B5063" s="1">
        <v>5.9673578407327668</v>
      </c>
      <c r="C5063" s="1">
        <v>0.86622533140109181</v>
      </c>
      <c r="D5063" s="1">
        <v>0.97906983542640358</v>
      </c>
      <c r="E5063" s="1">
        <v>4.6985469478656539</v>
      </c>
      <c r="F5063" s="1">
        <v>30.94429740263574</v>
      </c>
      <c r="G5063" s="1">
        <v>20.38942407614071</v>
      </c>
      <c r="H5063" s="1">
        <v>1.1511798096275141</v>
      </c>
      <c r="I5063" s="1">
        <v>13.12648844085836</v>
      </c>
      <c r="J5063" s="1">
        <v>1.4573502748670331</v>
      </c>
      <c r="K5063" s="1">
        <v>38.840629527971288</v>
      </c>
      <c r="L5063" s="1">
        <v>35.055578925913501</v>
      </c>
      <c r="M5063" s="1">
        <v>5.2386038902267069E-2</v>
      </c>
      <c r="N5063" s="1">
        <v>2.9646485870742492</v>
      </c>
      <c r="O5063" s="1"/>
      <c r="P5063" s="1">
        <v>10.04990905124871</v>
      </c>
      <c r="Q5063" s="1">
        <v>21.806726235839768</v>
      </c>
      <c r="R5063" s="1">
        <v>1.390853920267624</v>
      </c>
      <c r="S5063" s="1">
        <v>0.37229378322793061</v>
      </c>
      <c r="T5063" s="1">
        <v>5.5245818074424404</v>
      </c>
    </row>
    <row r="5064" spans="1:20" x14ac:dyDescent="0.3">
      <c r="A5064" s="25">
        <v>43999</v>
      </c>
      <c r="B5064" s="1">
        <v>6.2312716221831366</v>
      </c>
      <c r="C5064" s="1">
        <v>0.9040999175577068</v>
      </c>
      <c r="D5064" s="1">
        <v>1.0170611636466</v>
      </c>
      <c r="E5064" s="1">
        <v>4.8328849547808064</v>
      </c>
      <c r="F5064" s="1">
        <v>31.33408283949986</v>
      </c>
      <c r="G5064" s="1">
        <v>21.026535378074669</v>
      </c>
      <c r="H5064" s="1">
        <v>1.2171183409442581</v>
      </c>
      <c r="I5064" s="1">
        <v>13.410243183753041</v>
      </c>
      <c r="J5064" s="1">
        <v>1.474569076833895</v>
      </c>
      <c r="K5064" s="1">
        <v>39.934109319189467</v>
      </c>
      <c r="L5064" s="1">
        <v>35.64394311789367</v>
      </c>
      <c r="M5064" s="1">
        <v>5.2961170543997411E-2</v>
      </c>
      <c r="N5064" s="1">
        <v>2.9942668611093182</v>
      </c>
      <c r="O5064" s="1"/>
      <c r="P5064" s="1">
        <v>10.291289195354089</v>
      </c>
      <c r="Q5064" s="1">
        <v>22.655455070394272</v>
      </c>
      <c r="R5064" s="1">
        <v>1.4163336052461011</v>
      </c>
      <c r="S5064" s="1">
        <v>0.37229378322793061</v>
      </c>
      <c r="T5064" s="1">
        <v>5.6436674542233014</v>
      </c>
    </row>
    <row r="5065" spans="1:20" x14ac:dyDescent="0.3">
      <c r="A5065" s="25">
        <v>44000</v>
      </c>
      <c r="B5065" s="1">
        <v>6.1075315967739217</v>
      </c>
      <c r="C5065" s="1">
        <v>0.89588533231752732</v>
      </c>
      <c r="D5065" s="1">
        <v>0.99919288167841924</v>
      </c>
      <c r="E5065" s="1">
        <v>4.8517334021270324</v>
      </c>
      <c r="F5065" s="1">
        <v>31.468070111706499</v>
      </c>
      <c r="G5065" s="1">
        <v>20.996836355524479</v>
      </c>
      <c r="H5065" s="1">
        <v>1.203797511835246</v>
      </c>
      <c r="I5065" s="1">
        <v>13.676984463558121</v>
      </c>
      <c r="J5065" s="1">
        <v>1.4727471062109241</v>
      </c>
      <c r="K5065" s="1">
        <v>40.107753980318947</v>
      </c>
      <c r="L5065" s="1">
        <v>36.26047141723727</v>
      </c>
      <c r="M5065" s="1">
        <v>5.3660220149726823E-2</v>
      </c>
      <c r="N5065" s="1">
        <v>3.0325682979230431</v>
      </c>
      <c r="O5065" s="1"/>
      <c r="P5065" s="1">
        <v>10.26945051556519</v>
      </c>
      <c r="Q5065" s="1">
        <v>23.139871056067399</v>
      </c>
      <c r="R5065" s="1">
        <v>1.429110436532872</v>
      </c>
      <c r="S5065" s="1">
        <v>0.37229378322793061</v>
      </c>
      <c r="T5065" s="1">
        <v>5.6778050797401356</v>
      </c>
    </row>
    <row r="5066" spans="1:20" x14ac:dyDescent="0.3">
      <c r="A5066" s="25">
        <v>44001</v>
      </c>
      <c r="B5066" s="1">
        <v>6.1522696468280778</v>
      </c>
      <c r="C5066" s="1">
        <v>0.92781293728865821</v>
      </c>
      <c r="D5066" s="1">
        <v>1.0120599219254121</v>
      </c>
      <c r="E5066" s="1">
        <v>4.9336946664230306</v>
      </c>
      <c r="F5066" s="1">
        <v>30.970554154260132</v>
      </c>
      <c r="G5066" s="1">
        <v>21.09299150308232</v>
      </c>
      <c r="H5066" s="1">
        <v>1.2205312526734631</v>
      </c>
      <c r="I5066" s="1">
        <v>13.75470812388256</v>
      </c>
      <c r="J5066" s="1">
        <v>1.4953426782360919</v>
      </c>
      <c r="K5066" s="1">
        <v>40.756399059475413</v>
      </c>
      <c r="L5066" s="1">
        <v>36.499237499479598</v>
      </c>
      <c r="M5066" s="1">
        <v>5.3394484246144611E-2</v>
      </c>
      <c r="N5066" s="1">
        <v>3.000083480473509</v>
      </c>
      <c r="O5066" s="1"/>
      <c r="P5066" s="1">
        <v>10.26235497191746</v>
      </c>
      <c r="Q5066" s="1">
        <v>23.083822925470258</v>
      </c>
      <c r="R5066" s="1">
        <v>1.459676324899283</v>
      </c>
      <c r="S5066" s="1">
        <v>0.37229378322793061</v>
      </c>
      <c r="T5066" s="1">
        <v>5.7041996455995578</v>
      </c>
    </row>
    <row r="5067" spans="1:20" x14ac:dyDescent="0.3">
      <c r="A5067" s="25">
        <v>44004</v>
      </c>
      <c r="B5067" s="1">
        <v>6.159376271179184</v>
      </c>
      <c r="C5067" s="1">
        <v>0.9310174474918792</v>
      </c>
      <c r="D5067" s="1">
        <v>1.0069389306000609</v>
      </c>
      <c r="E5067" s="1">
        <v>4.832850946646035</v>
      </c>
      <c r="F5067" s="1">
        <v>30.843867417375819</v>
      </c>
      <c r="G5067" s="1">
        <v>20.977078412091831</v>
      </c>
      <c r="H5067" s="1">
        <v>1.2507054587980619</v>
      </c>
      <c r="I5067" s="1">
        <v>13.60086760641148</v>
      </c>
      <c r="J5067" s="1">
        <v>1.4633790194658169</v>
      </c>
      <c r="K5067" s="1">
        <v>40.501892740588701</v>
      </c>
      <c r="L5067" s="1">
        <v>35.575509999786277</v>
      </c>
      <c r="M5067" s="1">
        <v>5.2966604231016359E-2</v>
      </c>
      <c r="N5067" s="1">
        <v>2.9380365196010958</v>
      </c>
      <c r="O5067" s="1"/>
      <c r="P5067" s="1">
        <v>10.08809045620724</v>
      </c>
      <c r="Q5067" s="1">
        <v>24.10069615205196</v>
      </c>
      <c r="R5067" s="1">
        <v>1.4482756406633479</v>
      </c>
      <c r="S5067" s="1">
        <v>0.37229378322793061</v>
      </c>
      <c r="T5067" s="1">
        <v>5.631184878913202</v>
      </c>
    </row>
    <row r="5068" spans="1:20" x14ac:dyDescent="0.3">
      <c r="A5068" s="25">
        <v>44005</v>
      </c>
      <c r="B5068" s="1">
        <v>6.0890127612336933</v>
      </c>
      <c r="C5068" s="1">
        <v>0.95599161666035437</v>
      </c>
      <c r="D5068" s="1">
        <v>0.99812268656328784</v>
      </c>
      <c r="E5068" s="1">
        <v>4.8511841070067181</v>
      </c>
      <c r="F5068" s="1">
        <v>31.27249120415506</v>
      </c>
      <c r="G5068" s="1">
        <v>20.810483126581801</v>
      </c>
      <c r="H5068" s="1">
        <v>1.3216363183764679</v>
      </c>
      <c r="I5068" s="1">
        <v>13.291679676808901</v>
      </c>
      <c r="J5068" s="1">
        <v>1.4933021714823209</v>
      </c>
      <c r="K5068" s="1">
        <v>41.147405699947988</v>
      </c>
      <c r="L5068" s="1">
        <v>35.442762688234019</v>
      </c>
      <c r="M5068" s="1">
        <v>5.2606120322371983E-2</v>
      </c>
      <c r="N5068" s="1">
        <v>3.004984748294536</v>
      </c>
      <c r="O5068" s="1"/>
      <c r="P5068" s="1">
        <v>10.1978313962159</v>
      </c>
      <c r="Q5068" s="1">
        <v>23.500180467150031</v>
      </c>
      <c r="R5068" s="1">
        <v>1.474380137755696</v>
      </c>
      <c r="S5068" s="1">
        <v>0.37229378322793061</v>
      </c>
      <c r="T5068" s="1">
        <v>5.6689403425871534</v>
      </c>
    </row>
    <row r="5069" spans="1:20" x14ac:dyDescent="0.3">
      <c r="A5069" s="25">
        <v>44006</v>
      </c>
      <c r="B5069" s="1">
        <v>6.0070428427264178</v>
      </c>
      <c r="C5069" s="1">
        <v>0.92749221807759463</v>
      </c>
      <c r="D5069" s="1">
        <v>0.97996243204543043</v>
      </c>
      <c r="E5069" s="1">
        <v>4.7897377119127276</v>
      </c>
      <c r="F5069" s="1">
        <v>31.156897179013779</v>
      </c>
      <c r="G5069" s="1">
        <v>20.703939548769839</v>
      </c>
      <c r="H5069" s="1">
        <v>1.2645521750875639</v>
      </c>
      <c r="I5069" s="1">
        <v>13.532571799792869</v>
      </c>
      <c r="J5069" s="1">
        <v>1.4525159342899809</v>
      </c>
      <c r="K5069" s="1">
        <v>40.688070332399377</v>
      </c>
      <c r="L5069" s="1">
        <v>34.206684717413452</v>
      </c>
      <c r="M5069" s="1">
        <v>5.1955946814104322E-2</v>
      </c>
      <c r="N5069" s="1">
        <v>2.93565556382263</v>
      </c>
      <c r="O5069" s="1"/>
      <c r="P5069" s="1">
        <v>10.099868471925699</v>
      </c>
      <c r="Q5069" s="1">
        <v>24.04865145713142</v>
      </c>
      <c r="R5069" s="1">
        <v>1.444639114275033</v>
      </c>
      <c r="S5069" s="1">
        <v>0.37229378322793061</v>
      </c>
      <c r="T5069" s="1">
        <v>5.5745634967513578</v>
      </c>
    </row>
    <row r="5070" spans="1:20" x14ac:dyDescent="0.3">
      <c r="A5070" s="25">
        <v>44007</v>
      </c>
      <c r="B5070" s="1">
        <v>6.1209923047966193</v>
      </c>
      <c r="C5070" s="1">
        <v>0.94063597652878961</v>
      </c>
      <c r="D5070" s="1">
        <v>0.97051965107745319</v>
      </c>
      <c r="E5070" s="1">
        <v>4.8152787500750076</v>
      </c>
      <c r="F5070" s="1">
        <v>31.438576566341261</v>
      </c>
      <c r="G5070" s="1">
        <v>21.04128640896587</v>
      </c>
      <c r="H5070" s="1">
        <v>1.2531918554324959</v>
      </c>
      <c r="I5070" s="1">
        <v>13.38278607654529</v>
      </c>
      <c r="J5070" s="1">
        <v>1.497339027859494</v>
      </c>
      <c r="K5070" s="1">
        <v>42.090142989982112</v>
      </c>
      <c r="L5070" s="1">
        <v>34.81422654733786</v>
      </c>
      <c r="M5070" s="1">
        <v>5.2775530782573327E-2</v>
      </c>
      <c r="N5070" s="1">
        <v>2.98884233595781</v>
      </c>
      <c r="O5070" s="1"/>
      <c r="P5070" s="1">
        <v>10.69290615758317</v>
      </c>
      <c r="Q5070" s="1">
        <v>23.728376426158341</v>
      </c>
      <c r="R5070" s="1">
        <v>1.482015841110176</v>
      </c>
      <c r="S5070" s="1">
        <v>0.37229378322793061</v>
      </c>
      <c r="T5070" s="1">
        <v>5.6694087418783514</v>
      </c>
    </row>
    <row r="5071" spans="1:20" x14ac:dyDescent="0.3">
      <c r="A5071" s="25">
        <v>44008</v>
      </c>
      <c r="B5071" s="1">
        <v>6.0071894398643284</v>
      </c>
      <c r="C5071" s="1">
        <v>0.90019872566319969</v>
      </c>
      <c r="D5071" s="1">
        <v>0.92088352358710923</v>
      </c>
      <c r="E5071" s="1">
        <v>4.7170768855076082</v>
      </c>
      <c r="F5071" s="1">
        <v>31.107689614369662</v>
      </c>
      <c r="G5071" s="1">
        <v>20.629934425670829</v>
      </c>
      <c r="H5071" s="1">
        <v>1.1903546168632431</v>
      </c>
      <c r="I5071" s="1">
        <v>13.36619781107026</v>
      </c>
      <c r="J5071" s="1">
        <v>1.4415186332054859</v>
      </c>
      <c r="K5071" s="1">
        <v>41.000483772249581</v>
      </c>
      <c r="L5071" s="1">
        <v>33.872945171047313</v>
      </c>
      <c r="M5071" s="1">
        <v>5.1775855590397761E-2</v>
      </c>
      <c r="N5071" s="1">
        <v>2.905582734446976</v>
      </c>
      <c r="O5071" s="1"/>
      <c r="P5071" s="1">
        <v>10.76925456627249</v>
      </c>
      <c r="Q5071" s="1">
        <v>22.53935537140126</v>
      </c>
      <c r="R5071" s="1">
        <v>1.457001260807548</v>
      </c>
      <c r="S5071" s="1">
        <v>0.37229378322793061</v>
      </c>
      <c r="T5071" s="1">
        <v>5.5424979326639381</v>
      </c>
    </row>
    <row r="5072" spans="1:20" x14ac:dyDescent="0.3">
      <c r="A5072" s="25">
        <v>44011</v>
      </c>
      <c r="B5072" s="1">
        <v>6.1247046636857316</v>
      </c>
      <c r="C5072" s="1">
        <v>0.93469162245528559</v>
      </c>
      <c r="D5072" s="1">
        <v>0.95593149770002361</v>
      </c>
      <c r="E5072" s="1">
        <v>4.8286676593252036</v>
      </c>
      <c r="F5072" s="1">
        <v>31.18675007077951</v>
      </c>
      <c r="G5072" s="1">
        <v>20.76172740281373</v>
      </c>
      <c r="H5072" s="1">
        <v>1.228416264334323</v>
      </c>
      <c r="I5072" s="1">
        <v>13.27602806862266</v>
      </c>
      <c r="J5072" s="1">
        <v>1.453803506033881</v>
      </c>
      <c r="K5072" s="1">
        <v>42.073015125568482</v>
      </c>
      <c r="L5072" s="1">
        <v>35.049916615903179</v>
      </c>
      <c r="M5072" s="1">
        <v>5.14130477724059E-2</v>
      </c>
      <c r="N5072" s="1">
        <v>2.9964991207919418</v>
      </c>
      <c r="O5072" s="1"/>
      <c r="P5072" s="1">
        <v>10.88354486877725</v>
      </c>
      <c r="Q5072" s="1">
        <v>22.899664782248099</v>
      </c>
      <c r="R5072" s="1">
        <v>1.4820157190710259</v>
      </c>
      <c r="S5072" s="1">
        <v>0.37229378322793061</v>
      </c>
      <c r="T5072" s="1">
        <v>5.6547755463674232</v>
      </c>
    </row>
    <row r="5073" spans="1:20" x14ac:dyDescent="0.3">
      <c r="A5073" s="25">
        <v>44012</v>
      </c>
      <c r="B5073" s="1">
        <v>6.1544001708519236</v>
      </c>
      <c r="C5073" s="1">
        <v>0.93630633389750761</v>
      </c>
      <c r="D5073" s="1">
        <v>0.94698965259997081</v>
      </c>
      <c r="E5073" s="1">
        <v>4.8545966082962186</v>
      </c>
      <c r="F5073" s="1">
        <v>31.40977904437689</v>
      </c>
      <c r="G5073" s="1">
        <v>20.758555497636721</v>
      </c>
      <c r="H5073" s="1">
        <v>1.2249143803600751</v>
      </c>
      <c r="I5073" s="1">
        <v>13.068808030708</v>
      </c>
      <c r="J5073" s="1">
        <v>1.437986324776666</v>
      </c>
      <c r="K5073" s="1">
        <v>41.402431201182743</v>
      </c>
      <c r="L5073" s="1">
        <v>33.849943373433092</v>
      </c>
      <c r="M5073" s="1">
        <v>5.2143936862950227E-2</v>
      </c>
      <c r="N5073" s="1">
        <v>2.989207011401942</v>
      </c>
      <c r="O5073" s="1"/>
      <c r="P5073" s="1">
        <v>10.95125588514823</v>
      </c>
      <c r="Q5073" s="1">
        <v>23.09983667713681</v>
      </c>
      <c r="R5073" s="1">
        <v>1.4754901775267919</v>
      </c>
      <c r="S5073" s="1">
        <v>0.37229378322793061</v>
      </c>
      <c r="T5073" s="1">
        <v>5.6146379208505888</v>
      </c>
    </row>
    <row r="5074" spans="1:20" x14ac:dyDescent="0.3">
      <c r="A5074" s="25">
        <v>44013</v>
      </c>
      <c r="B5074" s="1">
        <v>6.2903140946398279</v>
      </c>
      <c r="C5074" s="1">
        <v>0.99243978525159915</v>
      </c>
      <c r="D5074" s="1">
        <v>0.97257480316745859</v>
      </c>
      <c r="E5074" s="1">
        <v>4.9493724306388529</v>
      </c>
      <c r="F5074" s="1">
        <v>30.638036909805361</v>
      </c>
      <c r="G5074" s="1">
        <v>20.71770887084233</v>
      </c>
      <c r="H5074" s="1">
        <v>1.273617198883717</v>
      </c>
      <c r="I5074" s="1">
        <v>13.25835322826325</v>
      </c>
      <c r="J5074" s="1">
        <v>1.4811901014515729</v>
      </c>
      <c r="K5074" s="1">
        <v>42.026817488264101</v>
      </c>
      <c r="L5074" s="1">
        <v>34.627728407325058</v>
      </c>
      <c r="M5074" s="1">
        <v>5.3050727738672733E-2</v>
      </c>
      <c r="N5074" s="1">
        <v>3.0198554268786348</v>
      </c>
      <c r="O5074" s="1"/>
      <c r="P5074" s="1">
        <v>11.316368256239819</v>
      </c>
      <c r="Q5074" s="1">
        <v>23.580249224068019</v>
      </c>
      <c r="R5074" s="1">
        <v>1.4886804011545289</v>
      </c>
      <c r="S5074" s="1">
        <v>0.37229378322793061</v>
      </c>
      <c r="T5074" s="1">
        <v>5.6824099232132594</v>
      </c>
    </row>
    <row r="5075" spans="1:20" x14ac:dyDescent="0.3">
      <c r="A5075" s="25">
        <v>44014</v>
      </c>
      <c r="B5075" s="1">
        <v>6.2382007361833276</v>
      </c>
      <c r="C5075" s="1">
        <v>0.98766793956161059</v>
      </c>
      <c r="D5075" s="1">
        <v>0.96268345007162404</v>
      </c>
      <c r="E5075" s="1">
        <v>4.8592115440372634</v>
      </c>
      <c r="F5075" s="1">
        <v>31.175915926325121</v>
      </c>
      <c r="G5075" s="1">
        <v>20.66544838836791</v>
      </c>
      <c r="H5075" s="1">
        <v>1.265100887425781</v>
      </c>
      <c r="I5075" s="1">
        <v>13.156502440578031</v>
      </c>
      <c r="J5075" s="1">
        <v>1.4695833071404349</v>
      </c>
      <c r="K5075" s="1">
        <v>41.953160311932173</v>
      </c>
      <c r="L5075" s="1">
        <v>35.003957946015582</v>
      </c>
      <c r="M5075" s="1">
        <v>5.3313025282631932E-2</v>
      </c>
      <c r="N5075" s="1">
        <v>3.0499261535005568</v>
      </c>
      <c r="O5075" s="1"/>
      <c r="P5075" s="1">
        <v>11.51075356830653</v>
      </c>
      <c r="Q5075" s="1">
        <v>23.055798860407489</v>
      </c>
      <c r="R5075" s="1">
        <v>1.445855503465826</v>
      </c>
      <c r="S5075" s="1">
        <v>0.37229378322793061</v>
      </c>
      <c r="T5075" s="1">
        <v>5.6842858830478713</v>
      </c>
    </row>
    <row r="5076" spans="1:20" x14ac:dyDescent="0.3">
      <c r="A5076" s="25">
        <v>44015</v>
      </c>
      <c r="B5076" s="1">
        <v>6.3363604672033507</v>
      </c>
      <c r="C5076" s="1">
        <v>1.021683878097281</v>
      </c>
      <c r="D5076" s="1">
        <v>0.98407660816746123</v>
      </c>
      <c r="E5076" s="1">
        <v>4.9003269823515341</v>
      </c>
      <c r="F5076" s="1">
        <v>31.05898608567162</v>
      </c>
      <c r="G5076" s="1">
        <v>20.817616912130699</v>
      </c>
      <c r="H5076" s="1">
        <v>1.29803368127545</v>
      </c>
      <c r="I5076" s="1">
        <v>13.29565074357537</v>
      </c>
      <c r="J5076" s="1">
        <v>1.4763654505829491</v>
      </c>
      <c r="K5076" s="1">
        <v>42.293234752859533</v>
      </c>
      <c r="L5076" s="1">
        <v>35.100055796867352</v>
      </c>
      <c r="M5076" s="1">
        <v>5.4505800637766881E-2</v>
      </c>
      <c r="N5076" s="1">
        <v>3.0410810428681931</v>
      </c>
      <c r="O5076" s="1"/>
      <c r="P5076" s="1">
        <v>11.59407689649565</v>
      </c>
      <c r="Q5076" s="1">
        <v>23.1718985594005</v>
      </c>
      <c r="R5076" s="1">
        <v>1.46239871442938</v>
      </c>
      <c r="S5076" s="1">
        <v>0.37229378322793061</v>
      </c>
      <c r="T5076" s="1">
        <v>5.7155847607797083</v>
      </c>
    </row>
    <row r="5077" spans="1:20" x14ac:dyDescent="0.3">
      <c r="A5077" s="25">
        <v>44018</v>
      </c>
      <c r="B5077" s="1">
        <v>6.3447413524867367</v>
      </c>
      <c r="C5077" s="1">
        <v>1.02307009286115</v>
      </c>
      <c r="D5077" s="1">
        <v>1.035114675408797</v>
      </c>
      <c r="E5077" s="1">
        <v>5.0035885579067951</v>
      </c>
      <c r="F5077" s="1">
        <v>31.805176417270729</v>
      </c>
      <c r="G5077" s="1">
        <v>21.242012199903659</v>
      </c>
      <c r="H5077" s="1">
        <v>1.3459687081631559</v>
      </c>
      <c r="I5077" s="1">
        <v>13.15884929168725</v>
      </c>
      <c r="J5077" s="1">
        <v>1.520885031445619</v>
      </c>
      <c r="K5077" s="1">
        <v>42.70281439306423</v>
      </c>
      <c r="L5077" s="1">
        <v>36.802245000302911</v>
      </c>
      <c r="M5077" s="1">
        <v>5.468412521508826E-2</v>
      </c>
      <c r="N5077" s="1">
        <v>3.1100205385023991</v>
      </c>
      <c r="O5077" s="1"/>
      <c r="P5077" s="1">
        <v>11.50188919847192</v>
      </c>
      <c r="Q5077" s="1">
        <v>23.688342048170931</v>
      </c>
      <c r="R5077" s="1">
        <v>1.4747094969080949</v>
      </c>
      <c r="S5077" s="1">
        <v>0.37229378322793061</v>
      </c>
      <c r="T5077" s="1">
        <v>5.8438960425280841</v>
      </c>
    </row>
    <row r="5078" spans="1:20" x14ac:dyDescent="0.3">
      <c r="A5078" s="25">
        <v>44019</v>
      </c>
      <c r="B5078" s="1">
        <v>6.3620856692435659</v>
      </c>
      <c r="C5078" s="1">
        <v>1.029723625956066</v>
      </c>
      <c r="D5078" s="1">
        <v>1.01681055845665</v>
      </c>
      <c r="E5078" s="1">
        <v>4.993623173672372</v>
      </c>
      <c r="F5078" s="1">
        <v>31.616505660798861</v>
      </c>
      <c r="G5078" s="1">
        <v>21.485110434798859</v>
      </c>
      <c r="H5078" s="1">
        <v>1.3216037963925631</v>
      </c>
      <c r="I5078" s="1">
        <v>12.97863517771126</v>
      </c>
      <c r="J5078" s="1">
        <v>1.5155705771947079</v>
      </c>
      <c r="K5078" s="1">
        <v>42.589595128608231</v>
      </c>
      <c r="L5078" s="1">
        <v>35.286343123558858</v>
      </c>
      <c r="M5078" s="1">
        <v>5.408804841728955E-2</v>
      </c>
      <c r="N5078" s="1">
        <v>3.0601292958077639</v>
      </c>
      <c r="O5078" s="1"/>
      <c r="P5078" s="1">
        <v>11.58287781160047</v>
      </c>
      <c r="Q5078" s="1">
        <v>23.09583323933807</v>
      </c>
      <c r="R5078" s="1">
        <v>1.4562174161063159</v>
      </c>
      <c r="S5078" s="1">
        <v>0.37229378322793061</v>
      </c>
      <c r="T5078" s="1">
        <v>5.7744264619019763</v>
      </c>
    </row>
    <row r="5079" spans="1:20" x14ac:dyDescent="0.3">
      <c r="A5079" s="25">
        <v>44020</v>
      </c>
      <c r="B5079" s="1">
        <v>6.4108121895921792</v>
      </c>
      <c r="C5079" s="1">
        <v>1.0755576745334701</v>
      </c>
      <c r="D5079" s="1">
        <v>1.030124588299568</v>
      </c>
      <c r="E5079" s="1">
        <v>5.0961843832888452</v>
      </c>
      <c r="F5079" s="1">
        <v>32.168471583826353</v>
      </c>
      <c r="G5079" s="1">
        <v>21.622801145668308</v>
      </c>
      <c r="H5079" s="1">
        <v>1.345325135979577</v>
      </c>
      <c r="I5079" s="1">
        <v>13.054178635990789</v>
      </c>
      <c r="J5079" s="1">
        <v>1.524474752115849</v>
      </c>
      <c r="K5079" s="1">
        <v>44.411948781037182</v>
      </c>
      <c r="L5079" s="1">
        <v>36.275457111823272</v>
      </c>
      <c r="M5079" s="1">
        <v>5.4600877585785558E-2</v>
      </c>
      <c r="N5079" s="1">
        <v>3.1352197113325579</v>
      </c>
      <c r="O5079" s="1"/>
      <c r="P5079" s="1">
        <v>11.65038930870293</v>
      </c>
      <c r="Q5079" s="1">
        <v>23.52019765661532</v>
      </c>
      <c r="R5079" s="1">
        <v>1.466292027774176</v>
      </c>
      <c r="S5079" s="1">
        <v>0.37229378322793061</v>
      </c>
      <c r="T5079" s="1">
        <v>5.8930821027761651</v>
      </c>
    </row>
    <row r="5080" spans="1:20" x14ac:dyDescent="0.3">
      <c r="A5080" s="25">
        <v>44021</v>
      </c>
      <c r="B5080" s="1">
        <v>6.4777944438506756</v>
      </c>
      <c r="C5080" s="1">
        <v>1.081737731978009</v>
      </c>
      <c r="D5080" s="1">
        <v>1.0482764166220651</v>
      </c>
      <c r="E5080" s="1">
        <v>5.2441853474379121</v>
      </c>
      <c r="F5080" s="1">
        <v>31.71049042419061</v>
      </c>
      <c r="G5080" s="1">
        <v>21.403739215716669</v>
      </c>
      <c r="H5080" s="1">
        <v>1.3578279771155299</v>
      </c>
      <c r="I5080" s="1">
        <v>13.05663567544268</v>
      </c>
      <c r="J5080" s="1">
        <v>1.484869249689297</v>
      </c>
      <c r="K5080" s="1">
        <v>43.595476585964839</v>
      </c>
      <c r="L5080" s="1">
        <v>35.927774146630078</v>
      </c>
      <c r="M5080" s="1">
        <v>5.4917725693209879E-2</v>
      </c>
      <c r="N5080" s="1">
        <v>3.062072969890357</v>
      </c>
      <c r="O5080" s="1"/>
      <c r="P5080" s="1">
        <v>11.642101523420671</v>
      </c>
      <c r="Q5080" s="1">
        <v>23.27999138256023</v>
      </c>
      <c r="R5080" s="1">
        <v>1.4578316253717289</v>
      </c>
      <c r="S5080" s="1">
        <v>0.37229378322793061</v>
      </c>
      <c r="T5080" s="1">
        <v>5.8570779681039857</v>
      </c>
    </row>
    <row r="5081" spans="1:20" x14ac:dyDescent="0.3">
      <c r="A5081" s="25">
        <v>44022</v>
      </c>
      <c r="B5081" s="1">
        <v>6.4721287096920959</v>
      </c>
      <c r="C5081" s="1">
        <v>1.136753915463774</v>
      </c>
      <c r="D5081" s="1">
        <v>1.062361130489867</v>
      </c>
      <c r="E5081" s="1">
        <v>5.2583493360474707</v>
      </c>
      <c r="F5081" s="1">
        <v>32.004405129976369</v>
      </c>
      <c r="G5081" s="1">
        <v>21.734457954590429</v>
      </c>
      <c r="H5081" s="1">
        <v>1.4603310181554801</v>
      </c>
      <c r="I5081" s="1">
        <v>13.065797089970699</v>
      </c>
      <c r="J5081" s="1">
        <v>1.496458568141142</v>
      </c>
      <c r="K5081" s="1">
        <v>44.038458771395163</v>
      </c>
      <c r="L5081" s="1">
        <v>36.313170201134362</v>
      </c>
      <c r="M5081" s="1">
        <v>5.4638371527127062E-2</v>
      </c>
      <c r="N5081" s="1">
        <v>3.0979901200700679</v>
      </c>
      <c r="O5081" s="1"/>
      <c r="P5081" s="1">
        <v>11.70043254106416</v>
      </c>
      <c r="Q5081" s="1">
        <v>23.508187342983302</v>
      </c>
      <c r="R5081" s="1">
        <v>1.4504118273836231</v>
      </c>
      <c r="S5081" s="1">
        <v>0.37229378322793061</v>
      </c>
      <c r="T5081" s="1">
        <v>5.9085546367395434</v>
      </c>
    </row>
    <row r="5082" spans="1:20" x14ac:dyDescent="0.3">
      <c r="A5082" s="25">
        <v>44025</v>
      </c>
      <c r="B5082" s="1">
        <v>6.393879351558664</v>
      </c>
      <c r="C5082" s="1">
        <v>1.0897516721894811</v>
      </c>
      <c r="D5082" s="1">
        <v>1.0278759258704819</v>
      </c>
      <c r="E5082" s="1">
        <v>5.1570263022995082</v>
      </c>
      <c r="F5082" s="1">
        <v>32.404367897169287</v>
      </c>
      <c r="G5082" s="1">
        <v>20.828524414914199</v>
      </c>
      <c r="H5082" s="1">
        <v>1.4370722297695731</v>
      </c>
      <c r="I5082" s="1">
        <v>12.82705161938769</v>
      </c>
      <c r="J5082" s="1">
        <v>1.454279283692433</v>
      </c>
      <c r="K5082" s="1">
        <v>43.897101938120137</v>
      </c>
      <c r="L5082" s="1">
        <v>35.797506245378877</v>
      </c>
      <c r="M5082" s="1">
        <v>5.3859607660769727E-2</v>
      </c>
      <c r="N5082" s="1">
        <v>3.0475216017726829</v>
      </c>
      <c r="O5082" s="1"/>
      <c r="P5082" s="1">
        <v>11.764481345592699</v>
      </c>
      <c r="Q5082" s="1">
        <v>22.763547893554001</v>
      </c>
      <c r="R5082" s="1">
        <v>1.424158805991679</v>
      </c>
      <c r="S5082" s="1">
        <v>0.37229378322793061</v>
      </c>
      <c r="T5082" s="1">
        <v>5.8297141169521831</v>
      </c>
    </row>
    <row r="5083" spans="1:20" x14ac:dyDescent="0.3">
      <c r="A5083" s="25">
        <v>44026</v>
      </c>
      <c r="B5083" s="1">
        <v>6.3466638958771986</v>
      </c>
      <c r="C5083" s="1">
        <v>1.0942363375208399</v>
      </c>
      <c r="D5083" s="1">
        <v>1.0286433784510081</v>
      </c>
      <c r="E5083" s="1">
        <v>5.1510633277740761</v>
      </c>
      <c r="F5083" s="1">
        <v>34.478424563657491</v>
      </c>
      <c r="G5083" s="1">
        <v>20.712534933314139</v>
      </c>
      <c r="H5083" s="1">
        <v>1.439993155073505</v>
      </c>
      <c r="I5083" s="1">
        <v>13.05035768349707</v>
      </c>
      <c r="J5083" s="1">
        <v>1.4809396775796291</v>
      </c>
      <c r="K5083" s="1">
        <v>44.611321907749002</v>
      </c>
      <c r="L5083" s="1">
        <v>36.326751064792766</v>
      </c>
      <c r="M5083" s="1">
        <v>5.3879734561064471E-2</v>
      </c>
      <c r="N5083" s="1">
        <v>3.1554030321551281</v>
      </c>
      <c r="O5083" s="1"/>
      <c r="P5083" s="1">
        <v>11.559309864691549</v>
      </c>
      <c r="Q5083" s="1">
        <v>22.739527266289969</v>
      </c>
      <c r="R5083" s="1">
        <v>1.4442365272008211</v>
      </c>
      <c r="S5083" s="1">
        <v>0.37229378322793061</v>
      </c>
      <c r="T5083" s="1">
        <v>5.9326774955700223</v>
      </c>
    </row>
    <row r="5084" spans="1:20" x14ac:dyDescent="0.3">
      <c r="A5084" s="25">
        <v>44027</v>
      </c>
      <c r="B5084" s="1">
        <v>6.4566589436536237</v>
      </c>
      <c r="C5084" s="1">
        <v>1.080019326467061</v>
      </c>
      <c r="D5084" s="1">
        <v>1.038175786196897</v>
      </c>
      <c r="E5084" s="1">
        <v>5.2086729545517256</v>
      </c>
      <c r="F5084" s="1">
        <v>34.49045418823917</v>
      </c>
      <c r="G5084" s="1">
        <v>21.123996622947949</v>
      </c>
      <c r="H5084" s="1">
        <v>1.445070095736477</v>
      </c>
      <c r="I5084" s="1">
        <v>13.691815372280089</v>
      </c>
      <c r="J5084" s="1">
        <v>1.509817547102186</v>
      </c>
      <c r="K5084" s="1">
        <v>45.043846879190667</v>
      </c>
      <c r="L5084" s="1">
        <v>36.74371863252653</v>
      </c>
      <c r="M5084" s="1">
        <v>5.4628970206053493E-2</v>
      </c>
      <c r="N5084" s="1">
        <v>3.220770110921801</v>
      </c>
      <c r="O5084" s="1"/>
      <c r="P5084" s="1">
        <v>11.78191612952835</v>
      </c>
      <c r="Q5084" s="1">
        <v>24.573101824093069</v>
      </c>
      <c r="R5084" s="1">
        <v>1.4522800622893259</v>
      </c>
      <c r="S5084" s="1">
        <v>0.37229378322793061</v>
      </c>
      <c r="T5084" s="1">
        <v>6.0124359125812452</v>
      </c>
    </row>
    <row r="5085" spans="1:20" x14ac:dyDescent="0.3">
      <c r="A5085" s="25">
        <v>44028</v>
      </c>
      <c r="B5085" s="1">
        <v>6.3933446243240848</v>
      </c>
      <c r="C5085" s="1">
        <v>1.0741328113854021</v>
      </c>
      <c r="D5085" s="1">
        <v>1.0312855461296779</v>
      </c>
      <c r="E5085" s="1">
        <v>5.1762965074132117</v>
      </c>
      <c r="F5085" s="1">
        <v>33.611960292973173</v>
      </c>
      <c r="G5085" s="1">
        <v>20.70449636112658</v>
      </c>
      <c r="H5085" s="1">
        <v>1.4889591695935771</v>
      </c>
      <c r="I5085" s="1">
        <v>13.603349192198539</v>
      </c>
      <c r="J5085" s="1">
        <v>1.5013519694101101</v>
      </c>
      <c r="K5085" s="1">
        <v>44.659491305484963</v>
      </c>
      <c r="L5085" s="1">
        <v>36.270219593975732</v>
      </c>
      <c r="M5085" s="1">
        <v>5.5818076239038027E-2</v>
      </c>
      <c r="N5085" s="1">
        <v>3.1559650133761359</v>
      </c>
      <c r="O5085" s="1"/>
      <c r="P5085" s="1">
        <v>11.720461999800211</v>
      </c>
      <c r="Q5085" s="1">
        <v>24.020627393719199</v>
      </c>
      <c r="R5085" s="1">
        <v>1.4404301290306329</v>
      </c>
      <c r="S5085" s="1">
        <v>0.37229378322793061</v>
      </c>
      <c r="T5085" s="1">
        <v>5.9393544004725616</v>
      </c>
    </row>
    <row r="5086" spans="1:20" x14ac:dyDescent="0.3">
      <c r="A5086" s="25">
        <v>44029</v>
      </c>
      <c r="B5086" s="1">
        <v>6.6724191515121758</v>
      </c>
      <c r="C5086" s="1">
        <v>1.1090163565806199</v>
      </c>
      <c r="D5086" s="1">
        <v>1.051279558606679</v>
      </c>
      <c r="E5086" s="1">
        <v>5.3071519039792836</v>
      </c>
      <c r="F5086" s="1">
        <v>34.102651705795303</v>
      </c>
      <c r="G5086" s="1">
        <v>21.209594658111079</v>
      </c>
      <c r="H5086" s="1">
        <v>1.5099095981800099</v>
      </c>
      <c r="I5086" s="1">
        <v>13.92522383671348</v>
      </c>
      <c r="J5086" s="1">
        <v>1.539788628650584</v>
      </c>
      <c r="K5086" s="1">
        <v>45.974828555659407</v>
      </c>
      <c r="L5086" s="1">
        <v>36.765920294116313</v>
      </c>
      <c r="M5086" s="1">
        <v>5.6749096120461827E-2</v>
      </c>
      <c r="N5086" s="1">
        <v>3.1858979400208209</v>
      </c>
      <c r="O5086" s="1"/>
      <c r="P5086" s="1">
        <v>12.39402631007828</v>
      </c>
      <c r="Q5086" s="1">
        <v>25.573961297357659</v>
      </c>
      <c r="R5086" s="1">
        <v>1.5140106649833189</v>
      </c>
      <c r="S5086" s="1">
        <v>0.37229378322793061</v>
      </c>
      <c r="T5086" s="1">
        <v>6.077274069698789</v>
      </c>
    </row>
    <row r="5087" spans="1:20" x14ac:dyDescent="0.3">
      <c r="A5087" s="25">
        <v>44032</v>
      </c>
      <c r="B5087" s="1">
        <v>6.6854085222690802</v>
      </c>
      <c r="C5087" s="1">
        <v>1.129616504407255</v>
      </c>
      <c r="D5087" s="1">
        <v>1.068421361432299</v>
      </c>
      <c r="E5087" s="1">
        <v>5.4921458281570343</v>
      </c>
      <c r="F5087" s="1">
        <v>34.009809789129463</v>
      </c>
      <c r="G5087" s="1">
        <v>21.397249058350109</v>
      </c>
      <c r="H5087" s="1">
        <v>1.551492235176767</v>
      </c>
      <c r="I5087" s="1">
        <v>14.0880652283534</v>
      </c>
      <c r="J5087" s="1">
        <v>1.5565720370319991</v>
      </c>
      <c r="K5087" s="1">
        <v>47.749134407755513</v>
      </c>
      <c r="L5087" s="1">
        <v>37.01251794940567</v>
      </c>
      <c r="M5087" s="1">
        <v>5.9727818989281159E-2</v>
      </c>
      <c r="N5087" s="1">
        <v>3.1874523436774278</v>
      </c>
      <c r="O5087" s="1"/>
      <c r="P5087" s="1">
        <v>12.761834019996961</v>
      </c>
      <c r="Q5087" s="1">
        <v>25.065524683948919</v>
      </c>
      <c r="R5087" s="1">
        <v>1.5530382829656859</v>
      </c>
      <c r="S5087" s="1">
        <v>0.37229378322793061</v>
      </c>
      <c r="T5087" s="1">
        <v>6.1681258121677791</v>
      </c>
    </row>
    <row r="5088" spans="1:20" x14ac:dyDescent="0.3">
      <c r="A5088" s="25">
        <v>44033</v>
      </c>
      <c r="B5088" s="1">
        <v>6.5852444767715372</v>
      </c>
      <c r="C5088" s="1">
        <v>1.102722603856227</v>
      </c>
      <c r="D5088" s="1">
        <v>1.068257795341387</v>
      </c>
      <c r="E5088" s="1">
        <v>5.4627517922705628</v>
      </c>
      <c r="F5088" s="1">
        <v>33.428384631606328</v>
      </c>
      <c r="G5088" s="1">
        <v>21.675949431572018</v>
      </c>
      <c r="H5088" s="1">
        <v>1.5265169277295729</v>
      </c>
      <c r="I5088" s="1">
        <v>14.091761889925349</v>
      </c>
      <c r="J5088" s="1">
        <v>1.554621452639257</v>
      </c>
      <c r="K5088" s="1">
        <v>47.189812683449517</v>
      </c>
      <c r="L5088" s="1">
        <v>37.537078296409668</v>
      </c>
      <c r="M5088" s="1">
        <v>5.9128580093416323E-2</v>
      </c>
      <c r="N5088" s="1">
        <v>3.2473083773321809</v>
      </c>
      <c r="O5088" s="1"/>
      <c r="P5088" s="1">
        <v>12.747229397479471</v>
      </c>
      <c r="Q5088" s="1">
        <v>24.881366540490959</v>
      </c>
      <c r="R5088" s="1">
        <v>1.5280311730656591</v>
      </c>
      <c r="S5088" s="1">
        <v>0.37229378322793061</v>
      </c>
      <c r="T5088" s="1">
        <v>6.1612368576491736</v>
      </c>
    </row>
    <row r="5089" spans="1:20" x14ac:dyDescent="0.3">
      <c r="A5089" s="25">
        <v>44034</v>
      </c>
      <c r="B5089" s="1">
        <v>6.7130902473010936</v>
      </c>
      <c r="C5089" s="1">
        <v>1.0964660582950261</v>
      </c>
      <c r="D5089" s="1">
        <v>1.021532350828259</v>
      </c>
      <c r="E5089" s="1">
        <v>5.5368972708621014</v>
      </c>
      <c r="F5089" s="1">
        <v>33.379852806581169</v>
      </c>
      <c r="G5089" s="1">
        <v>21.594990184304802</v>
      </c>
      <c r="H5089" s="1">
        <v>1.518782222843948</v>
      </c>
      <c r="I5089" s="1">
        <v>13.888233589613741</v>
      </c>
      <c r="J5089" s="1">
        <v>1.5374031461691471</v>
      </c>
      <c r="K5089" s="1">
        <v>47.407863521922181</v>
      </c>
      <c r="L5089" s="1">
        <v>36.892568582110947</v>
      </c>
      <c r="M5089" s="1">
        <v>5.796371533321848E-2</v>
      </c>
      <c r="N5089" s="1">
        <v>3.2131552524391132</v>
      </c>
      <c r="O5089" s="1"/>
      <c r="P5089" s="1">
        <v>14.25376093441235</v>
      </c>
      <c r="Q5089" s="1">
        <v>25.309734395566949</v>
      </c>
      <c r="R5089" s="1">
        <v>1.527863960741892</v>
      </c>
      <c r="S5089" s="1">
        <v>0.37229378322793061</v>
      </c>
      <c r="T5089" s="1">
        <v>6.1600454813940058</v>
      </c>
    </row>
    <row r="5090" spans="1:20" x14ac:dyDescent="0.3">
      <c r="A5090" s="25">
        <v>44035</v>
      </c>
      <c r="B5090" s="1">
        <v>6.6539697440013423</v>
      </c>
      <c r="C5090" s="1">
        <v>1.061045262764587</v>
      </c>
      <c r="D5090" s="1">
        <v>0.98706648867806479</v>
      </c>
      <c r="E5090" s="1">
        <v>5.3230816958678417</v>
      </c>
      <c r="F5090" s="1">
        <v>33.082142628314962</v>
      </c>
      <c r="G5090" s="1">
        <v>21.398123955213041</v>
      </c>
      <c r="H5090" s="1">
        <v>1.4455006392486509</v>
      </c>
      <c r="I5090" s="1">
        <v>14.23095412530046</v>
      </c>
      <c r="J5090" s="1">
        <v>1.5106117896625399</v>
      </c>
      <c r="K5090" s="1">
        <v>46.513193011956581</v>
      </c>
      <c r="L5090" s="1">
        <v>36.212826781940443</v>
      </c>
      <c r="M5090" s="1">
        <v>5.5469787806287293E-2</v>
      </c>
      <c r="N5090" s="1">
        <v>3.155536122242304</v>
      </c>
      <c r="O5090" s="1"/>
      <c r="P5090" s="1">
        <v>14.012025122316929</v>
      </c>
      <c r="Q5090" s="1">
        <v>24.501039941357789</v>
      </c>
      <c r="R5090" s="1">
        <v>1.501717577903404</v>
      </c>
      <c r="S5090" s="1">
        <v>0.37229378322793061</v>
      </c>
      <c r="T5090" s="1">
        <v>6.0421329001772301</v>
      </c>
    </row>
    <row r="5091" spans="1:20" x14ac:dyDescent="0.3">
      <c r="A5091" s="25">
        <v>44036</v>
      </c>
      <c r="B5091" s="1">
        <v>6.6783556026418873</v>
      </c>
      <c r="C5091" s="1">
        <v>1.0447446845544841</v>
      </c>
      <c r="D5091" s="1">
        <v>0.97209612502890619</v>
      </c>
      <c r="E5091" s="1">
        <v>5.306468028303418</v>
      </c>
      <c r="F5091" s="1">
        <v>33.123344292394222</v>
      </c>
      <c r="G5091" s="1">
        <v>21.684381652795341</v>
      </c>
      <c r="H5091" s="1">
        <v>1.38749213109184</v>
      </c>
      <c r="I5091" s="1">
        <v>14.62071777624549</v>
      </c>
      <c r="J5091" s="1">
        <v>1.486252516910028</v>
      </c>
      <c r="K5091" s="1">
        <v>46.68219766235422</v>
      </c>
      <c r="L5091" s="1">
        <v>36.167932435701033</v>
      </c>
      <c r="M5091" s="1">
        <v>5.4978600506958013E-2</v>
      </c>
      <c r="N5091" s="1">
        <v>3.1668462486915261</v>
      </c>
      <c r="O5091" s="1"/>
      <c r="P5091" s="1">
        <v>13.922783610956801</v>
      </c>
      <c r="Q5091" s="1">
        <v>24.637156828872921</v>
      </c>
      <c r="R5091" s="1">
        <v>1.5198135068487479</v>
      </c>
      <c r="S5091" s="1">
        <v>0.37229378322793061</v>
      </c>
      <c r="T5091" s="1">
        <v>6.0473467217956589</v>
      </c>
    </row>
    <row r="5092" spans="1:20" x14ac:dyDescent="0.3">
      <c r="A5092" s="25">
        <v>44039</v>
      </c>
      <c r="B5092" s="1">
        <v>6.810187772574074</v>
      </c>
      <c r="C5092" s="1">
        <v>1.0521798734971439</v>
      </c>
      <c r="D5092" s="1">
        <v>0.96287933551175275</v>
      </c>
      <c r="E5092" s="1">
        <v>5.2855691524754844</v>
      </c>
      <c r="F5092" s="1">
        <v>34.703460948154458</v>
      </c>
      <c r="G5092" s="1">
        <v>21.89054060842431</v>
      </c>
      <c r="H5092" s="1">
        <v>1.3918014253790401</v>
      </c>
      <c r="I5092" s="1">
        <v>14.469487497065099</v>
      </c>
      <c r="J5092" s="1">
        <v>1.5053543642303051</v>
      </c>
      <c r="K5092" s="1">
        <v>47.64639857722355</v>
      </c>
      <c r="L5092" s="1">
        <v>37.66344474197993</v>
      </c>
      <c r="M5092" s="1">
        <v>5.5341969068467979E-2</v>
      </c>
      <c r="N5092" s="1">
        <v>3.2184060754341739</v>
      </c>
      <c r="O5092" s="1"/>
      <c r="P5092" s="1">
        <v>14.54521257460701</v>
      </c>
      <c r="Q5092" s="1">
        <v>24.376933366059919</v>
      </c>
      <c r="R5092" s="1">
        <v>1.517944081248626</v>
      </c>
      <c r="S5092" s="1">
        <v>0.37229378322793061</v>
      </c>
      <c r="T5092" s="1">
        <v>6.1711210868281459</v>
      </c>
    </row>
    <row r="5093" spans="1:20" x14ac:dyDescent="0.3">
      <c r="A5093" s="25">
        <v>44040</v>
      </c>
      <c r="B5093" s="1">
        <v>6.7898612395602482</v>
      </c>
      <c r="C5093" s="1">
        <v>1.044704402113094</v>
      </c>
      <c r="D5093" s="1">
        <v>0.98027773696225717</v>
      </c>
      <c r="E5093" s="1">
        <v>5.3851465374037044</v>
      </c>
      <c r="F5093" s="1">
        <v>34.180668308725743</v>
      </c>
      <c r="G5093" s="1">
        <v>22.02793059647399</v>
      </c>
      <c r="H5093" s="1">
        <v>1.458836952416015</v>
      </c>
      <c r="I5093" s="1">
        <v>14.48635817959849</v>
      </c>
      <c r="J5093" s="1">
        <v>1.500020748201514</v>
      </c>
      <c r="K5093" s="1">
        <v>46.986386171594702</v>
      </c>
      <c r="L5093" s="1">
        <v>37.441452781809488</v>
      </c>
      <c r="M5093" s="1">
        <v>5.6160200812186277E-2</v>
      </c>
      <c r="N5093" s="1">
        <v>3.177389745367865</v>
      </c>
      <c r="O5093" s="1"/>
      <c r="P5093" s="1">
        <v>14.06773846947295</v>
      </c>
      <c r="Q5093" s="1">
        <v>24.06866864730409</v>
      </c>
      <c r="R5093" s="1">
        <v>1.523779777617265</v>
      </c>
      <c r="S5093" s="1">
        <v>0.37229378322793061</v>
      </c>
      <c r="T5093" s="1">
        <v>6.1493839338452752</v>
      </c>
    </row>
    <row r="5094" spans="1:20" x14ac:dyDescent="0.3">
      <c r="A5094" s="25">
        <v>44041</v>
      </c>
      <c r="B5094" s="1">
        <v>6.8180389268621093</v>
      </c>
      <c r="C5094" s="1">
        <v>1.080146601923518</v>
      </c>
      <c r="D5094" s="1">
        <v>0.98638836582699818</v>
      </c>
      <c r="E5094" s="1">
        <v>5.4710186109708019</v>
      </c>
      <c r="F5094" s="1">
        <v>35.536739957959078</v>
      </c>
      <c r="G5094" s="1">
        <v>22.068456816130801</v>
      </c>
      <c r="H5094" s="1">
        <v>1.484049745335438</v>
      </c>
      <c r="I5094" s="1">
        <v>14.34601811459344</v>
      </c>
      <c r="J5094" s="1">
        <v>1.4951922283960399</v>
      </c>
      <c r="K5094" s="1">
        <v>46.93869538640736</v>
      </c>
      <c r="L5094" s="1">
        <v>38.48536411962138</v>
      </c>
      <c r="M5094" s="1">
        <v>5.6049319313216127E-2</v>
      </c>
      <c r="N5094" s="1">
        <v>3.225903657865218</v>
      </c>
      <c r="O5094" s="1"/>
      <c r="P5094" s="1">
        <v>14.03044604908183</v>
      </c>
      <c r="Q5094" s="1">
        <v>23.604269850860469</v>
      </c>
      <c r="R5094" s="1">
        <v>1.533325745510639</v>
      </c>
      <c r="S5094" s="1">
        <v>0.37229378322793061</v>
      </c>
      <c r="T5094" s="1">
        <v>6.2377536916716192</v>
      </c>
    </row>
    <row r="5095" spans="1:20" x14ac:dyDescent="0.3">
      <c r="A5095" s="25">
        <v>44042</v>
      </c>
      <c r="B5095" s="1">
        <v>6.8828758616753802</v>
      </c>
      <c r="C5095" s="1">
        <v>1.09112292704887</v>
      </c>
      <c r="D5095" s="1">
        <v>0.97863127755275359</v>
      </c>
      <c r="E5095" s="1">
        <v>5.5408758883008611</v>
      </c>
      <c r="F5095" s="1">
        <v>34.665648958273387</v>
      </c>
      <c r="G5095" s="1">
        <v>21.479643899497759</v>
      </c>
      <c r="H5095" s="1">
        <v>1.5330013329200689</v>
      </c>
      <c r="I5095" s="1">
        <v>14.57118684757436</v>
      </c>
      <c r="J5095" s="1">
        <v>1.5603997590782239</v>
      </c>
      <c r="K5095" s="1">
        <v>46.641508197889422</v>
      </c>
      <c r="L5095" s="1">
        <v>37.552246949697548</v>
      </c>
      <c r="M5095" s="1">
        <v>5.6256098970870048E-2</v>
      </c>
      <c r="N5095" s="1">
        <v>3.1927760365811642</v>
      </c>
      <c r="O5095" s="1"/>
      <c r="P5095" s="1">
        <v>14.17420286885125</v>
      </c>
      <c r="Q5095" s="1">
        <v>23.676331733595731</v>
      </c>
      <c r="R5095" s="1">
        <v>1.552436292961185</v>
      </c>
      <c r="S5095" s="1">
        <v>0.37229378322793061</v>
      </c>
      <c r="T5095" s="1">
        <v>6.2025221500295631</v>
      </c>
    </row>
    <row r="5096" spans="1:20" x14ac:dyDescent="0.3">
      <c r="A5096" s="25">
        <v>44043</v>
      </c>
      <c r="B5096" s="1">
        <v>6.8455368994028412</v>
      </c>
      <c r="C5096" s="1">
        <v>1.071934434141921</v>
      </c>
      <c r="D5096" s="1">
        <v>0.94921311416803356</v>
      </c>
      <c r="E5096" s="1">
        <v>5.4070224275640051</v>
      </c>
      <c r="F5096" s="1">
        <v>34.310887079529827</v>
      </c>
      <c r="G5096" s="1">
        <v>20.772232885237869</v>
      </c>
      <c r="H5096" s="1">
        <v>1.393479264493203</v>
      </c>
      <c r="I5096" s="1">
        <v>14.385726282745029</v>
      </c>
      <c r="J5096" s="1">
        <v>1.5599032659238059</v>
      </c>
      <c r="K5096" s="1">
        <v>45.958188416796553</v>
      </c>
      <c r="L5096" s="1">
        <v>36.255486362999619</v>
      </c>
      <c r="M5096" s="1">
        <v>5.7908750549945522E-2</v>
      </c>
      <c r="N5096" s="1">
        <v>3.1139743408002341</v>
      </c>
      <c r="O5096" s="1"/>
      <c r="P5096" s="1">
        <v>13.98439488049682</v>
      </c>
      <c r="Q5096" s="1">
        <v>24.360919614864951</v>
      </c>
      <c r="R5096" s="1">
        <v>1.5265540297367519</v>
      </c>
      <c r="S5096" s="1">
        <v>0.37229378322793061</v>
      </c>
      <c r="T5096" s="1">
        <v>6.0786910809214714</v>
      </c>
    </row>
    <row r="5097" spans="1:20" x14ac:dyDescent="0.3">
      <c r="A5097" s="25">
        <v>44046</v>
      </c>
      <c r="B5097" s="1">
        <v>6.833328124665087</v>
      </c>
      <c r="C5097" s="1">
        <v>1.040648049624928</v>
      </c>
      <c r="D5097" s="1">
        <v>0.92246499429151196</v>
      </c>
      <c r="E5097" s="1">
        <v>5.4350645345137663</v>
      </c>
      <c r="F5097" s="1">
        <v>34.210385160150217</v>
      </c>
      <c r="G5097" s="1">
        <v>20.880850858047801</v>
      </c>
      <c r="H5097" s="1">
        <v>1.346290867296021</v>
      </c>
      <c r="I5097" s="1">
        <v>14.68933971126568</v>
      </c>
      <c r="J5097" s="1">
        <v>1.538258287511767</v>
      </c>
      <c r="K5097" s="1">
        <v>46.184561141584631</v>
      </c>
      <c r="L5097" s="1">
        <v>36.537825133235238</v>
      </c>
      <c r="M5097" s="1">
        <v>5.6555093520329142E-2</v>
      </c>
      <c r="N5097" s="1">
        <v>3.0672990297487202</v>
      </c>
      <c r="O5097" s="1"/>
      <c r="P5097" s="1">
        <v>13.850616325086859</v>
      </c>
      <c r="Q5097" s="1">
        <v>24.076675522901571</v>
      </c>
      <c r="R5097" s="1">
        <v>1.5428736822294431</v>
      </c>
      <c r="S5097" s="1">
        <v>0.37229378322793061</v>
      </c>
      <c r="T5097" s="1">
        <v>6.073831069108123</v>
      </c>
    </row>
    <row r="5098" spans="1:20" x14ac:dyDescent="0.3">
      <c r="A5098" s="25">
        <v>44047</v>
      </c>
      <c r="B5098" s="1">
        <v>6.7255627388581347</v>
      </c>
      <c r="C5098" s="1">
        <v>1.024185351706232</v>
      </c>
      <c r="D5098" s="1">
        <v>0.90997729508415481</v>
      </c>
      <c r="E5098" s="1">
        <v>5.3775012748919364</v>
      </c>
      <c r="F5098" s="1">
        <v>34.365238077374478</v>
      </c>
      <c r="G5098" s="1">
        <v>20.433705215691031</v>
      </c>
      <c r="H5098" s="1">
        <v>1.2836012986354739</v>
      </c>
      <c r="I5098" s="1">
        <v>14.44468535859596</v>
      </c>
      <c r="J5098" s="1">
        <v>1.513268144714021</v>
      </c>
      <c r="K5098" s="1">
        <v>45.29329769929025</v>
      </c>
      <c r="L5098" s="1">
        <v>35.142385865184544</v>
      </c>
      <c r="M5098" s="1">
        <v>5.61756775930995E-2</v>
      </c>
      <c r="N5098" s="1">
        <v>3.0524846052479488</v>
      </c>
      <c r="O5098" s="1"/>
      <c r="P5098" s="1">
        <v>13.854459670850259</v>
      </c>
      <c r="Q5098" s="1">
        <v>23.568238911379169</v>
      </c>
      <c r="R5098" s="1">
        <v>1.5203246930111389</v>
      </c>
      <c r="S5098" s="1">
        <v>0.37229378322793061</v>
      </c>
      <c r="T5098" s="1">
        <v>5.9784920259893974</v>
      </c>
    </row>
    <row r="5099" spans="1:20" x14ac:dyDescent="0.3">
      <c r="A5099" s="25">
        <v>44048</v>
      </c>
      <c r="B5099" s="1">
        <v>6.7270067999997956</v>
      </c>
      <c r="C5099" s="1">
        <v>1.038468220520075</v>
      </c>
      <c r="D5099" s="1">
        <v>0.98126707885198616</v>
      </c>
      <c r="E5099" s="1">
        <v>5.4232159979042862</v>
      </c>
      <c r="F5099" s="1">
        <v>35.342637910568023</v>
      </c>
      <c r="G5099" s="1">
        <v>20.264433749074708</v>
      </c>
      <c r="H5099" s="1">
        <v>1.2820522148550371</v>
      </c>
      <c r="I5099" s="1">
        <v>15.637127269210991</v>
      </c>
      <c r="J5099" s="1">
        <v>1.535893714601781</v>
      </c>
      <c r="K5099" s="1">
        <v>45.385613557295507</v>
      </c>
      <c r="L5099" s="1">
        <v>35.232586151468347</v>
      </c>
      <c r="M5099" s="1">
        <v>5.5788163142132037E-2</v>
      </c>
      <c r="N5099" s="1">
        <v>3.2144852302356921</v>
      </c>
      <c r="O5099" s="1"/>
      <c r="P5099" s="1">
        <v>14.15349740893503</v>
      </c>
      <c r="Q5099" s="1">
        <v>23.400094519587771</v>
      </c>
      <c r="R5099" s="1">
        <v>1.535803545763665</v>
      </c>
      <c r="S5099" s="1">
        <v>0.37229378322793061</v>
      </c>
      <c r="T5099" s="1">
        <v>6.0721653868872121</v>
      </c>
    </row>
    <row r="5100" spans="1:20" x14ac:dyDescent="0.3">
      <c r="A5100" s="25">
        <v>44049</v>
      </c>
      <c r="B5100" s="1">
        <v>6.8709928250108439</v>
      </c>
      <c r="C5100" s="1">
        <v>1.0408634485679089</v>
      </c>
      <c r="D5100" s="1">
        <v>1.0685267451804761</v>
      </c>
      <c r="E5100" s="1">
        <v>5.5019663423360541</v>
      </c>
      <c r="F5100" s="1">
        <v>35.067174175512008</v>
      </c>
      <c r="G5100" s="1">
        <v>20.548010057673071</v>
      </c>
      <c r="H5100" s="1">
        <v>1.2813286768395269</v>
      </c>
      <c r="I5100" s="1">
        <v>15.961942791262789</v>
      </c>
      <c r="J5100" s="1">
        <v>1.5816270749548511</v>
      </c>
      <c r="K5100" s="1">
        <v>46.044318412382189</v>
      </c>
      <c r="L5100" s="1">
        <v>35.760775544288677</v>
      </c>
      <c r="M5100" s="1">
        <v>5.8199488385260081E-2</v>
      </c>
      <c r="N5100" s="1">
        <v>3.2287179271606949</v>
      </c>
      <c r="O5100" s="1"/>
      <c r="P5100" s="1">
        <v>14.439900423439649</v>
      </c>
      <c r="Q5100" s="1">
        <v>23.868496752651168</v>
      </c>
      <c r="R5100" s="1">
        <v>1.5603116714371761</v>
      </c>
      <c r="S5100" s="1">
        <v>0.37229378322793061</v>
      </c>
      <c r="T5100" s="1">
        <v>6.1503626698169231</v>
      </c>
    </row>
    <row r="5101" spans="1:20" x14ac:dyDescent="0.3">
      <c r="A5101" s="25">
        <v>44050</v>
      </c>
      <c r="B5101" s="1">
        <v>6.7933331817842966</v>
      </c>
      <c r="C5101" s="1">
        <v>1.0223433451744579</v>
      </c>
      <c r="D5101" s="1">
        <v>1.029947356578</v>
      </c>
      <c r="E5101" s="1">
        <v>5.4643132375528891</v>
      </c>
      <c r="F5101" s="1">
        <v>34.30751955519554</v>
      </c>
      <c r="G5101" s="1">
        <v>20.53581474488205</v>
      </c>
      <c r="H5101" s="1">
        <v>1.2639785440908351</v>
      </c>
      <c r="I5101" s="1">
        <v>15.89052950269509</v>
      </c>
      <c r="J5101" s="1">
        <v>1.5749924191859801</v>
      </c>
      <c r="K5101" s="1">
        <v>45.14138491362047</v>
      </c>
      <c r="L5101" s="1">
        <v>35.2924791888519</v>
      </c>
      <c r="M5101" s="1">
        <v>5.8004987555611481E-2</v>
      </c>
      <c r="N5101" s="1">
        <v>3.174687018141952</v>
      </c>
      <c r="O5101" s="1"/>
      <c r="P5101" s="1">
        <v>14.16877832412831</v>
      </c>
      <c r="Q5101" s="1">
        <v>23.816452060088569</v>
      </c>
      <c r="R5101" s="1">
        <v>1.54474777506751</v>
      </c>
      <c r="S5101" s="1">
        <v>0.37229378322793061</v>
      </c>
      <c r="T5101" s="1">
        <v>6.0706172474896931</v>
      </c>
    </row>
    <row r="5102" spans="1:20" x14ac:dyDescent="0.3">
      <c r="A5102" s="25">
        <v>44053</v>
      </c>
      <c r="B5102" s="1">
        <v>6.7791975165633804</v>
      </c>
      <c r="C5102" s="1">
        <v>1.0114485035114731</v>
      </c>
      <c r="D5102" s="1">
        <v>1.031695979331412</v>
      </c>
      <c r="E5102" s="1">
        <v>5.3730070653362869</v>
      </c>
      <c r="F5102" s="1">
        <v>35.396768211667421</v>
      </c>
      <c r="G5102" s="1">
        <v>20.515180862744089</v>
      </c>
      <c r="H5102" s="1">
        <v>1.2713453309250491</v>
      </c>
      <c r="I5102" s="1">
        <v>16.237651325099471</v>
      </c>
      <c r="J5102" s="1">
        <v>1.568262142042145</v>
      </c>
      <c r="K5102" s="1">
        <v>45.122443707224193</v>
      </c>
      <c r="L5102" s="1">
        <v>35.702383401173883</v>
      </c>
      <c r="M5102" s="1">
        <v>5.7954183697591657E-2</v>
      </c>
      <c r="N5102" s="1">
        <v>3.2533416752869679</v>
      </c>
      <c r="O5102" s="1"/>
      <c r="P5102" s="1">
        <v>14.353332516127701</v>
      </c>
      <c r="Q5102" s="1">
        <v>23.616280165435651</v>
      </c>
      <c r="R5102" s="1">
        <v>1.520209184035713</v>
      </c>
      <c r="S5102" s="1">
        <v>0.37229378322793061</v>
      </c>
      <c r="T5102" s="1">
        <v>6.11012876550505</v>
      </c>
    </row>
    <row r="5103" spans="1:20" x14ac:dyDescent="0.3">
      <c r="A5103" s="25">
        <v>44054</v>
      </c>
      <c r="B5103" s="1">
        <v>6.6537765785342504</v>
      </c>
      <c r="C5103" s="1">
        <v>0.99120284297144245</v>
      </c>
      <c r="D5103" s="1">
        <v>1.056497984544662</v>
      </c>
      <c r="E5103" s="1">
        <v>5.3391292505914052</v>
      </c>
      <c r="F5103" s="1">
        <v>34.426887697376642</v>
      </c>
      <c r="G5103" s="1">
        <v>20.657751932096058</v>
      </c>
      <c r="H5103" s="1">
        <v>1.2701861922248781</v>
      </c>
      <c r="I5103" s="1">
        <v>16.248808596739419</v>
      </c>
      <c r="J5103" s="1">
        <v>1.5621247095576101</v>
      </c>
      <c r="K5103" s="1">
        <v>44.470956271078848</v>
      </c>
      <c r="L5103" s="1">
        <v>35.282824885743757</v>
      </c>
      <c r="M5103" s="1">
        <v>5.7655906611460063E-2</v>
      </c>
      <c r="N5103" s="1">
        <v>3.198135958485548</v>
      </c>
      <c r="O5103" s="1"/>
      <c r="P5103" s="1">
        <v>14.068671491341471</v>
      </c>
      <c r="Q5103" s="1">
        <v>22.871640716949521</v>
      </c>
      <c r="R5103" s="1">
        <v>1.5075825266146221</v>
      </c>
      <c r="S5103" s="1">
        <v>0.37229378322793061</v>
      </c>
      <c r="T5103" s="1">
        <v>6.0351092734790601</v>
      </c>
    </row>
    <row r="5104" spans="1:20" x14ac:dyDescent="0.3">
      <c r="A5104" s="25">
        <v>44055</v>
      </c>
      <c r="B5104" s="1">
        <v>6.5471664152904054</v>
      </c>
      <c r="C5104" s="1">
        <v>0.97088719517550182</v>
      </c>
      <c r="D5104" s="1">
        <v>1.026815919851964</v>
      </c>
      <c r="E5104" s="1">
        <v>5.2892915653732562</v>
      </c>
      <c r="F5104" s="1">
        <v>35.011400147368178</v>
      </c>
      <c r="G5104" s="1">
        <v>20.96998384454772</v>
      </c>
      <c r="H5104" s="1">
        <v>1.2504510788391929</v>
      </c>
      <c r="I5104" s="1">
        <v>16.445542318333072</v>
      </c>
      <c r="J5104" s="1">
        <v>1.552337977584447</v>
      </c>
      <c r="K5104" s="1">
        <v>44.605951710700957</v>
      </c>
      <c r="L5104" s="1">
        <v>35.002146247237377</v>
      </c>
      <c r="M5104" s="1">
        <v>5.6996419019469412E-2</v>
      </c>
      <c r="N5104" s="1">
        <v>3.2324049271373489</v>
      </c>
      <c r="O5104" s="1"/>
      <c r="P5104" s="1">
        <v>14.1436513786257</v>
      </c>
      <c r="Q5104" s="1">
        <v>22.607413815630402</v>
      </c>
      <c r="R5104" s="1">
        <v>1.4713109882108379</v>
      </c>
      <c r="S5104" s="1">
        <v>0.37229378322793061</v>
      </c>
      <c r="T5104" s="1">
        <v>6.0317655050207017</v>
      </c>
    </row>
    <row r="5105" spans="1:20" x14ac:dyDescent="0.3">
      <c r="A5105" s="25">
        <v>44056</v>
      </c>
      <c r="B5105" s="1">
        <v>6.3532398459708244</v>
      </c>
      <c r="C5105" s="1">
        <v>0.96326156309941879</v>
      </c>
      <c r="D5105" s="1">
        <v>0.95848371004009281</v>
      </c>
      <c r="E5105" s="1">
        <v>5.3021889679197818</v>
      </c>
      <c r="F5105" s="1">
        <v>34.409958054892194</v>
      </c>
      <c r="G5105" s="1">
        <v>20.45139570270937</v>
      </c>
      <c r="H5105" s="1">
        <v>1.2141681721999009</v>
      </c>
      <c r="I5105" s="1">
        <v>16.702938253180012</v>
      </c>
      <c r="J5105" s="1">
        <v>1.514068362177037</v>
      </c>
      <c r="K5105" s="1">
        <v>43.788343583008171</v>
      </c>
      <c r="L5105" s="1">
        <v>34.130358590678767</v>
      </c>
      <c r="M5105" s="1">
        <v>5.643299311070795E-2</v>
      </c>
      <c r="N5105" s="1">
        <v>3.151746344598144</v>
      </c>
      <c r="O5105" s="1"/>
      <c r="P5105" s="1">
        <v>14.268828561778211</v>
      </c>
      <c r="Q5105" s="1">
        <v>22.45928661330429</v>
      </c>
      <c r="R5105" s="1">
        <v>1.4740809654570739</v>
      </c>
      <c r="S5105" s="1">
        <v>0.37229378322793061</v>
      </c>
      <c r="T5105" s="1">
        <v>5.9338806851742758</v>
      </c>
    </row>
    <row r="5106" spans="1:20" x14ac:dyDescent="0.3">
      <c r="A5106" s="25">
        <v>44057</v>
      </c>
      <c r="B5106" s="1">
        <v>6.4374014196221623</v>
      </c>
      <c r="C5106" s="1">
        <v>0.98286001651720878</v>
      </c>
      <c r="D5106" s="1">
        <v>0.99479441882922137</v>
      </c>
      <c r="E5106" s="1">
        <v>5.358684010604704</v>
      </c>
      <c r="F5106" s="1">
        <v>34.93302552240182</v>
      </c>
      <c r="G5106" s="1">
        <v>20.807391984472659</v>
      </c>
      <c r="H5106" s="1">
        <v>1.2402714260575229</v>
      </c>
      <c r="I5106" s="1">
        <v>17.360760755861399</v>
      </c>
      <c r="J5106" s="1">
        <v>1.5370639650731559</v>
      </c>
      <c r="K5106" s="1">
        <v>43.82765484869222</v>
      </c>
      <c r="L5106" s="1">
        <v>34.232314919144677</v>
      </c>
      <c r="M5106" s="1">
        <v>5.7101521954116448E-2</v>
      </c>
      <c r="N5106" s="1">
        <v>3.1412315746004551</v>
      </c>
      <c r="O5106" s="1"/>
      <c r="P5106" s="1">
        <v>14.335034538587999</v>
      </c>
      <c r="Q5106" s="1">
        <v>22.587396626165109</v>
      </c>
      <c r="R5106" s="1">
        <v>1.48712172269445</v>
      </c>
      <c r="S5106" s="1">
        <v>0.37229378322793061</v>
      </c>
      <c r="T5106" s="1">
        <v>5.9866184288245998</v>
      </c>
    </row>
    <row r="5107" spans="1:20" x14ac:dyDescent="0.3">
      <c r="A5107" s="25">
        <v>44060</v>
      </c>
      <c r="B5107" s="1">
        <v>6.2376461819195974</v>
      </c>
      <c r="C5107" s="1">
        <v>0.94310928502824998</v>
      </c>
      <c r="D5107" s="1">
        <v>0.94667992623109143</v>
      </c>
      <c r="E5107" s="1">
        <v>5.2258637427624501</v>
      </c>
      <c r="F5107" s="1">
        <v>35.396309912973507</v>
      </c>
      <c r="G5107" s="1">
        <v>20.76538844330296</v>
      </c>
      <c r="H5107" s="1">
        <v>1.193407200317586</v>
      </c>
      <c r="I5107" s="1">
        <v>17.591929875938732</v>
      </c>
      <c r="J5107" s="1">
        <v>1.4817316379619381</v>
      </c>
      <c r="K5107" s="1">
        <v>42.239446232927193</v>
      </c>
      <c r="L5107" s="1">
        <v>33.324597457611759</v>
      </c>
      <c r="M5107" s="1">
        <v>5.5628772112098733E-2</v>
      </c>
      <c r="N5107" s="1">
        <v>3.119640221985708</v>
      </c>
      <c r="O5107" s="1"/>
      <c r="P5107" s="1">
        <v>14.055505283186861</v>
      </c>
      <c r="Q5107" s="1">
        <v>21.82273998750631</v>
      </c>
      <c r="R5107" s="1">
        <v>1.457524226050964</v>
      </c>
      <c r="S5107" s="1">
        <v>0.37229378322793061</v>
      </c>
      <c r="T5107" s="1">
        <v>5.882776727702332</v>
      </c>
    </row>
    <row r="5108" spans="1:20" x14ac:dyDescent="0.3">
      <c r="A5108" s="25">
        <v>44061</v>
      </c>
      <c r="B5108" s="1">
        <v>6.3671856698372276</v>
      </c>
      <c r="C5108" s="1">
        <v>0.99414349592691398</v>
      </c>
      <c r="D5108" s="1">
        <v>0.95371593902393681</v>
      </c>
      <c r="E5108" s="1">
        <v>5.4523912232984344</v>
      </c>
      <c r="F5108" s="1">
        <v>36.215308478207582</v>
      </c>
      <c r="G5108" s="1">
        <v>20.965240861213761</v>
      </c>
      <c r="H5108" s="1">
        <v>1.2180278539540199</v>
      </c>
      <c r="I5108" s="1">
        <v>17.87637805822218</v>
      </c>
      <c r="J5108" s="1">
        <v>1.5280639266791709</v>
      </c>
      <c r="K5108" s="1">
        <v>44.218542978113618</v>
      </c>
      <c r="L5108" s="1">
        <v>33.804613883567868</v>
      </c>
      <c r="M5108" s="1">
        <v>5.6726300081193552E-2</v>
      </c>
      <c r="N5108" s="1">
        <v>3.188101270328537</v>
      </c>
      <c r="O5108" s="1"/>
      <c r="P5108" s="1">
        <v>14.005590201876419</v>
      </c>
      <c r="Q5108" s="1">
        <v>22.239097528950278</v>
      </c>
      <c r="R5108" s="1">
        <v>1.486180841066842</v>
      </c>
      <c r="S5108" s="1">
        <v>0.37229378322793061</v>
      </c>
      <c r="T5108" s="1">
        <v>6.0286680448907557</v>
      </c>
    </row>
    <row r="5109" spans="1:20" x14ac:dyDescent="0.3">
      <c r="A5109" s="25">
        <v>44062</v>
      </c>
      <c r="B5109" s="1">
        <v>6.2605708537901767</v>
      </c>
      <c r="C5109" s="1">
        <v>0.96464821708737036</v>
      </c>
      <c r="D5109" s="1">
        <v>0.93916724040528798</v>
      </c>
      <c r="E5109" s="1">
        <v>5.375459597397775</v>
      </c>
      <c r="F5109" s="1">
        <v>36.006672067591722</v>
      </c>
      <c r="G5109" s="1">
        <v>21.039945385199999</v>
      </c>
      <c r="H5109" s="1">
        <v>1.1729289107373759</v>
      </c>
      <c r="I5109" s="1">
        <v>17.528699231718221</v>
      </c>
      <c r="J5109" s="1">
        <v>1.5167921672077631</v>
      </c>
      <c r="K5109" s="1">
        <v>43.012309075839873</v>
      </c>
      <c r="L5109" s="1">
        <v>33.622636889410948</v>
      </c>
      <c r="M5109" s="1">
        <v>5.608807729355144E-2</v>
      </c>
      <c r="N5109" s="1">
        <v>3.1807790948613439</v>
      </c>
      <c r="O5109" s="1"/>
      <c r="P5109" s="1">
        <v>13.62289634414979</v>
      </c>
      <c r="Q5109" s="1">
        <v>21.118134917243388</v>
      </c>
      <c r="R5109" s="1">
        <v>1.4481092468067449</v>
      </c>
      <c r="S5109" s="1">
        <v>0.37229378322793061</v>
      </c>
      <c r="T5109" s="1">
        <v>5.9571010041347003</v>
      </c>
    </row>
    <row r="5110" spans="1:20" x14ac:dyDescent="0.3">
      <c r="A5110" s="25">
        <v>44063</v>
      </c>
      <c r="B5110" s="1">
        <v>6.2809284398705012</v>
      </c>
      <c r="C5110" s="1">
        <v>0.99187597751421963</v>
      </c>
      <c r="D5110" s="1">
        <v>0.97157030426636137</v>
      </c>
      <c r="E5110" s="1">
        <v>5.376802658980969</v>
      </c>
      <c r="F5110" s="1">
        <v>36.324262244085077</v>
      </c>
      <c r="G5110" s="1">
        <v>21.001430667490801</v>
      </c>
      <c r="H5110" s="1">
        <v>1.185571771936168</v>
      </c>
      <c r="I5110" s="1">
        <v>18.003791087167571</v>
      </c>
      <c r="J5110" s="1">
        <v>1.537427657620426</v>
      </c>
      <c r="K5110" s="1">
        <v>44.220580362942002</v>
      </c>
      <c r="L5110" s="1">
        <v>33.56206443628767</v>
      </c>
      <c r="M5110" s="1">
        <v>5.6085241090003818E-2</v>
      </c>
      <c r="N5110" s="1">
        <v>3.1736415759801928</v>
      </c>
      <c r="O5110" s="1"/>
      <c r="P5110" s="1">
        <v>13.87105286481725</v>
      </c>
      <c r="Q5110" s="1">
        <v>20.613701741869171</v>
      </c>
      <c r="R5110" s="1">
        <v>1.451558382350693</v>
      </c>
      <c r="S5110" s="1">
        <v>0.37229378322793061</v>
      </c>
      <c r="T5110" s="1">
        <v>5.9933768458358232</v>
      </c>
    </row>
    <row r="5111" spans="1:20" x14ac:dyDescent="0.3">
      <c r="A5111" s="25">
        <v>44064</v>
      </c>
      <c r="B5111" s="1">
        <v>6.388020888667004</v>
      </c>
      <c r="C5111" s="1">
        <v>1.012572509767353</v>
      </c>
      <c r="D5111" s="1">
        <v>0.96422590633116101</v>
      </c>
      <c r="E5111" s="1">
        <v>5.4089440937319484</v>
      </c>
      <c r="F5111" s="1">
        <v>35.802109349866988</v>
      </c>
      <c r="G5111" s="1">
        <v>21.051535308311859</v>
      </c>
      <c r="H5111" s="1">
        <v>1.1920125184533299</v>
      </c>
      <c r="I5111" s="1">
        <v>17.965106085933328</v>
      </c>
      <c r="J5111" s="1">
        <v>1.516935992329455</v>
      </c>
      <c r="K5111" s="1">
        <v>43.967712875024702</v>
      </c>
      <c r="L5111" s="1">
        <v>33.587196536795851</v>
      </c>
      <c r="M5111" s="1">
        <v>5.6334278545891549E-2</v>
      </c>
      <c r="N5111" s="1">
        <v>3.1735373356232852</v>
      </c>
      <c r="O5111" s="1"/>
      <c r="P5111" s="1">
        <v>13.95743144711791</v>
      </c>
      <c r="Q5111" s="1">
        <v>20.773839257827309</v>
      </c>
      <c r="R5111" s="1">
        <v>1.496103680236069</v>
      </c>
      <c r="S5111" s="1">
        <v>0.37229378322793061</v>
      </c>
      <c r="T5111" s="1">
        <v>5.9965321913762839</v>
      </c>
    </row>
    <row r="5112" spans="1:20" x14ac:dyDescent="0.3">
      <c r="A5112" s="25">
        <v>44067</v>
      </c>
      <c r="B5112" s="1">
        <v>6.5656655548789926</v>
      </c>
      <c r="C5112" s="1">
        <v>0.99856902721673724</v>
      </c>
      <c r="D5112" s="1">
        <v>0.96195331998549516</v>
      </c>
      <c r="E5112" s="1">
        <v>5.4335670644199947</v>
      </c>
      <c r="F5112" s="1">
        <v>36.146141625547749</v>
      </c>
      <c r="G5112" s="1">
        <v>21.018963535179431</v>
      </c>
      <c r="H5112" s="1">
        <v>1.14060016326507</v>
      </c>
      <c r="I5112" s="1">
        <v>18.063954742291362</v>
      </c>
      <c r="J5112" s="1">
        <v>1.5221373063155601</v>
      </c>
      <c r="K5112" s="1">
        <v>43.966489247387713</v>
      </c>
      <c r="L5112" s="1">
        <v>34.247925846304753</v>
      </c>
      <c r="M5112" s="1">
        <v>5.659307539590442E-2</v>
      </c>
      <c r="N5112" s="1">
        <v>3.2197063270096211</v>
      </c>
      <c r="O5112" s="1"/>
      <c r="P5112" s="1">
        <v>13.826708489360581</v>
      </c>
      <c r="Q5112" s="1">
        <v>20.557653611272041</v>
      </c>
      <c r="R5112" s="1">
        <v>1.4954686687865471</v>
      </c>
      <c r="S5112" s="1">
        <v>0.37229378322793061</v>
      </c>
      <c r="T5112" s="1">
        <v>6.0424069698759899</v>
      </c>
    </row>
    <row r="5113" spans="1:20" x14ac:dyDescent="0.3">
      <c r="A5113" s="25">
        <v>44068</v>
      </c>
      <c r="B5113" s="1">
        <v>6.6303142433351701</v>
      </c>
      <c r="C5113" s="1">
        <v>0.99206622714396442</v>
      </c>
      <c r="D5113" s="1">
        <v>0.95193464622494195</v>
      </c>
      <c r="E5113" s="1">
        <v>5.4766218411013554</v>
      </c>
      <c r="F5113" s="1">
        <v>35.549668474642147</v>
      </c>
      <c r="G5113" s="1">
        <v>20.671292613452419</v>
      </c>
      <c r="H5113" s="1">
        <v>1.1299638073188141</v>
      </c>
      <c r="I5113" s="1">
        <v>17.717933603058199</v>
      </c>
      <c r="J5113" s="1">
        <v>1.535886733895987</v>
      </c>
      <c r="K5113" s="1">
        <v>44.312713071357308</v>
      </c>
      <c r="L5113" s="1">
        <v>34.051132517396738</v>
      </c>
      <c r="M5113" s="1">
        <v>5.6445840951424048E-2</v>
      </c>
      <c r="N5113" s="1">
        <v>3.2003460145725011</v>
      </c>
      <c r="O5113" s="1"/>
      <c r="P5113" s="1">
        <v>14.17014508518843</v>
      </c>
      <c r="Q5113" s="1">
        <v>20.79385644729259</v>
      </c>
      <c r="R5113" s="1">
        <v>1.5142761970656591</v>
      </c>
      <c r="S5113" s="1">
        <v>0.37229378322793061</v>
      </c>
      <c r="T5113" s="1">
        <v>6.0317566450088904</v>
      </c>
    </row>
    <row r="5114" spans="1:20" x14ac:dyDescent="0.3">
      <c r="A5114" s="25">
        <v>44069</v>
      </c>
      <c r="B5114" s="1">
        <v>6.4684024100168349</v>
      </c>
      <c r="C5114" s="1">
        <v>0.97267504539874716</v>
      </c>
      <c r="D5114" s="1">
        <v>0.93253544906101682</v>
      </c>
      <c r="E5114" s="1">
        <v>5.4357549611401206</v>
      </c>
      <c r="F5114" s="1">
        <v>35.558204360526368</v>
      </c>
      <c r="G5114" s="1">
        <v>20.4752860881982</v>
      </c>
      <c r="H5114" s="1">
        <v>1.103375344979054</v>
      </c>
      <c r="I5114" s="1">
        <v>17.88648007897374</v>
      </c>
      <c r="J5114" s="1">
        <v>1.500395860778843</v>
      </c>
      <c r="K5114" s="1">
        <v>43.417190031538837</v>
      </c>
      <c r="L5114" s="1">
        <v>33.346917877825078</v>
      </c>
      <c r="M5114" s="1">
        <v>5.6268215957695329E-2</v>
      </c>
      <c r="N5114" s="1">
        <v>3.107434216988652</v>
      </c>
      <c r="O5114" s="1"/>
      <c r="P5114" s="1">
        <v>13.7556048547009</v>
      </c>
      <c r="Q5114" s="1">
        <v>20.101261690897481</v>
      </c>
      <c r="R5114" s="1">
        <v>1.5172759505511291</v>
      </c>
      <c r="S5114" s="1">
        <v>0.37229378322793061</v>
      </c>
      <c r="T5114" s="1">
        <v>5.9437288836385411</v>
      </c>
    </row>
    <row r="5115" spans="1:20" x14ac:dyDescent="0.3">
      <c r="A5115" s="25">
        <v>44070</v>
      </c>
      <c r="B5115" s="1">
        <v>6.4605719518604694</v>
      </c>
      <c r="C5115" s="1">
        <v>0.96211686864116897</v>
      </c>
      <c r="D5115" s="1">
        <v>0.93200414838220225</v>
      </c>
      <c r="E5115" s="1">
        <v>5.4657390821458103</v>
      </c>
      <c r="F5115" s="1">
        <v>35.063617696867553</v>
      </c>
      <c r="G5115" s="1">
        <v>20.375899087329241</v>
      </c>
      <c r="H5115" s="1">
        <v>1.0674123339107551</v>
      </c>
      <c r="I5115" s="1">
        <v>17.784230570639771</v>
      </c>
      <c r="J5115" s="1">
        <v>1.511884476993488</v>
      </c>
      <c r="K5115" s="1">
        <v>43.380307499025719</v>
      </c>
      <c r="L5115" s="1">
        <v>33.873863190916779</v>
      </c>
      <c r="M5115" s="1">
        <v>5.6015726285290522E-2</v>
      </c>
      <c r="N5115" s="1">
        <v>3.0874445842708602</v>
      </c>
      <c r="O5115" s="1"/>
      <c r="P5115" s="1">
        <v>13.733741899571349</v>
      </c>
      <c r="Q5115" s="1">
        <v>20.237378579355781</v>
      </c>
      <c r="R5115" s="1">
        <v>1.521428900080434</v>
      </c>
      <c r="S5115" s="1">
        <v>0.37229378322793061</v>
      </c>
      <c r="T5115" s="1">
        <v>5.9435109273479334</v>
      </c>
    </row>
    <row r="5116" spans="1:20" x14ac:dyDescent="0.3">
      <c r="A5116" s="25">
        <v>44071</v>
      </c>
      <c r="B5116" s="1">
        <v>6.5947036820610796</v>
      </c>
      <c r="C5116" s="1">
        <v>1.002549859952004</v>
      </c>
      <c r="D5116" s="1">
        <v>0.93623367219127063</v>
      </c>
      <c r="E5116" s="1">
        <v>5.5755005581765849</v>
      </c>
      <c r="F5116" s="1">
        <v>35.349808029793998</v>
      </c>
      <c r="G5116" s="1">
        <v>20.37988237719112</v>
      </c>
      <c r="H5116" s="1">
        <v>1.0596858115353729</v>
      </c>
      <c r="I5116" s="1">
        <v>17.70015103601526</v>
      </c>
      <c r="J5116" s="1">
        <v>1.563561690879369</v>
      </c>
      <c r="K5116" s="1">
        <v>43.919644984159348</v>
      </c>
      <c r="L5116" s="1">
        <v>34.380407678104952</v>
      </c>
      <c r="M5116" s="1">
        <v>5.6807569974860757E-2</v>
      </c>
      <c r="N5116" s="1">
        <v>3.1586880882687929</v>
      </c>
      <c r="O5116" s="1"/>
      <c r="P5116" s="1">
        <v>13.945916030033519</v>
      </c>
      <c r="Q5116" s="1">
        <v>20.089251377029669</v>
      </c>
      <c r="R5116" s="1">
        <v>1.5576223648391321</v>
      </c>
      <c r="S5116" s="1">
        <v>0.37229378322793061</v>
      </c>
      <c r="T5116" s="1">
        <v>6.03325044300062</v>
      </c>
    </row>
    <row r="5117" spans="1:20" x14ac:dyDescent="0.3">
      <c r="A5117" s="25">
        <v>44074</v>
      </c>
      <c r="B5117" s="1">
        <v>6.3894395615474009</v>
      </c>
      <c r="C5117" s="1">
        <v>0.96984476883103676</v>
      </c>
      <c r="D5117" s="1">
        <v>0.91255003568137516</v>
      </c>
      <c r="E5117" s="1">
        <v>5.5016339542065884</v>
      </c>
      <c r="F5117" s="1">
        <v>34.587076424752397</v>
      </c>
      <c r="G5117" s="1">
        <v>19.895331927096411</v>
      </c>
      <c r="H5117" s="1">
        <v>1.0177347494813449</v>
      </c>
      <c r="I5117" s="1">
        <v>17.412462141083569</v>
      </c>
      <c r="J5117" s="1">
        <v>1.5095000500041511</v>
      </c>
      <c r="K5117" s="1">
        <v>42.293527184713433</v>
      </c>
      <c r="L5117" s="1">
        <v>33.225536326142517</v>
      </c>
      <c r="M5117" s="1">
        <v>5.5493710882050469E-2</v>
      </c>
      <c r="N5117" s="1">
        <v>3.0580506413817732</v>
      </c>
      <c r="O5117" s="1"/>
      <c r="P5117" s="1">
        <v>13.425966883647209</v>
      </c>
      <c r="Q5117" s="1">
        <v>19.116415967648891</v>
      </c>
      <c r="R5117" s="1">
        <v>1.534106573920482</v>
      </c>
      <c r="S5117" s="1">
        <v>0.37229378322793061</v>
      </c>
      <c r="T5117" s="1">
        <v>5.8694122858830768</v>
      </c>
    </row>
    <row r="5118" spans="1:20" x14ac:dyDescent="0.3">
      <c r="A5118" s="25">
        <v>44075</v>
      </c>
      <c r="B5118" s="1">
        <v>6.5532373152487109</v>
      </c>
      <c r="C5118" s="1">
        <v>0.98759822372353123</v>
      </c>
      <c r="D5118" s="1">
        <v>0.9588332997422222</v>
      </c>
      <c r="E5118" s="1">
        <v>5.6424163325181347</v>
      </c>
      <c r="F5118" s="1">
        <v>35.808507131771847</v>
      </c>
      <c r="G5118" s="1">
        <v>20.102014803496509</v>
      </c>
      <c r="H5118" s="1">
        <v>1.0584482691940109</v>
      </c>
      <c r="I5118" s="1">
        <v>17.714519484942411</v>
      </c>
      <c r="J5118" s="1">
        <v>1.558168046877946</v>
      </c>
      <c r="K5118" s="1">
        <v>43.182749007671838</v>
      </c>
      <c r="L5118" s="1">
        <v>34.148447832305393</v>
      </c>
      <c r="M5118" s="1">
        <v>5.6697708176579147E-2</v>
      </c>
      <c r="N5118" s="1">
        <v>3.1868433352275818</v>
      </c>
      <c r="O5118" s="1"/>
      <c r="P5118" s="1">
        <v>13.919178625924429</v>
      </c>
      <c r="Q5118" s="1">
        <v>19.756966031481401</v>
      </c>
      <c r="R5118" s="1">
        <v>1.5639620921228461</v>
      </c>
      <c r="S5118" s="1">
        <v>0.37229378322793061</v>
      </c>
      <c r="T5118" s="1">
        <v>6.0347105729474606</v>
      </c>
    </row>
    <row r="5119" spans="1:20" x14ac:dyDescent="0.3">
      <c r="A5119" s="25">
        <v>44076</v>
      </c>
      <c r="B5119" s="1">
        <v>6.5972503254221486</v>
      </c>
      <c r="C5119" s="1">
        <v>0.98073416574044281</v>
      </c>
      <c r="D5119" s="1">
        <v>0.95190123117120162</v>
      </c>
      <c r="E5119" s="1">
        <v>5.6065385613437169</v>
      </c>
      <c r="F5119" s="1">
        <v>35.532202694764443</v>
      </c>
      <c r="G5119" s="1">
        <v>20.358691554956732</v>
      </c>
      <c r="H5119" s="1">
        <v>1.053627354252155</v>
      </c>
      <c r="I5119" s="1">
        <v>17.062737895006599</v>
      </c>
      <c r="J5119" s="1">
        <v>1.5581724415664371</v>
      </c>
      <c r="K5119" s="1">
        <v>43.113501314889767</v>
      </c>
      <c r="L5119" s="1">
        <v>34.077795506131167</v>
      </c>
      <c r="M5119" s="1">
        <v>5.708305449059331E-2</v>
      </c>
      <c r="N5119" s="1">
        <v>3.1728864329766</v>
      </c>
      <c r="O5119" s="1"/>
      <c r="P5119" s="1">
        <v>13.877290176673741</v>
      </c>
      <c r="Q5119" s="1">
        <v>20.137292632029322</v>
      </c>
      <c r="R5119" s="1">
        <v>1.5740974396135341</v>
      </c>
      <c r="S5119" s="1">
        <v>0.37229378322793061</v>
      </c>
      <c r="T5119" s="1">
        <v>6.0195587714117256</v>
      </c>
    </row>
    <row r="5120" spans="1:20" x14ac:dyDescent="0.3">
      <c r="A5120" s="25">
        <v>44077</v>
      </c>
      <c r="B5120" s="1">
        <v>6.519006561650083</v>
      </c>
      <c r="C5120" s="1">
        <v>0.98003566852082025</v>
      </c>
      <c r="D5120" s="1">
        <v>0.93412187857828155</v>
      </c>
      <c r="E5120" s="1">
        <v>5.406417782153472</v>
      </c>
      <c r="F5120" s="1">
        <v>34.460656707230847</v>
      </c>
      <c r="G5120" s="1">
        <v>19.951988612197841</v>
      </c>
      <c r="H5120" s="1">
        <v>1.0379197872769661</v>
      </c>
      <c r="I5120" s="1">
        <v>16.780439429369402</v>
      </c>
      <c r="J5120" s="1">
        <v>1.553247506244571</v>
      </c>
      <c r="K5120" s="1">
        <v>42.242574250316359</v>
      </c>
      <c r="L5120" s="1">
        <v>34.962877365883323</v>
      </c>
      <c r="M5120" s="1">
        <v>5.6183268527846907E-2</v>
      </c>
      <c r="N5120" s="1">
        <v>3.1740781688641579</v>
      </c>
      <c r="O5120" s="1"/>
      <c r="P5120" s="1">
        <v>13.410851852273019</v>
      </c>
      <c r="Q5120" s="1">
        <v>19.612842267189819</v>
      </c>
      <c r="R5120" s="1">
        <v>1.5643719203305479</v>
      </c>
      <c r="S5120" s="1">
        <v>0.37229378322793061</v>
      </c>
      <c r="T5120" s="1">
        <v>5.9492829297106029</v>
      </c>
    </row>
    <row r="5121" spans="1:20" x14ac:dyDescent="0.3">
      <c r="A5121" s="25">
        <v>44078</v>
      </c>
      <c r="B5121" s="1">
        <v>6.5289654399348809</v>
      </c>
      <c r="C5121" s="1">
        <v>0.96300963140526841</v>
      </c>
      <c r="D5121" s="1">
        <v>0.94979690984160758</v>
      </c>
      <c r="E5121" s="1">
        <v>5.3986936609478926</v>
      </c>
      <c r="F5121" s="1">
        <v>35.131673663745516</v>
      </c>
      <c r="G5121" s="1">
        <v>19.91847509988504</v>
      </c>
      <c r="H5121" s="1">
        <v>1.062796084279479</v>
      </c>
      <c r="I5121" s="1">
        <v>16.61785636872883</v>
      </c>
      <c r="J5121" s="1">
        <v>1.576851114990188</v>
      </c>
      <c r="K5121" s="1">
        <v>42.518375815919548</v>
      </c>
      <c r="L5121" s="1">
        <v>35.01504224759001</v>
      </c>
      <c r="M5121" s="1">
        <v>5.582823624680848E-2</v>
      </c>
      <c r="N5121" s="1">
        <v>3.1938062771703879</v>
      </c>
      <c r="O5121" s="1"/>
      <c r="P5121" s="1">
        <v>13.416155256280121</v>
      </c>
      <c r="Q5121" s="1">
        <v>19.680900711418971</v>
      </c>
      <c r="R5121" s="1">
        <v>1.5788618392273419</v>
      </c>
      <c r="S5121" s="1">
        <v>0.37229378322793061</v>
      </c>
      <c r="T5121" s="1">
        <v>5.9800194920260186</v>
      </c>
    </row>
    <row r="5122" spans="1:20" x14ac:dyDescent="0.3">
      <c r="A5122" s="25">
        <v>44082</v>
      </c>
      <c r="B5122" s="1">
        <v>6.5287730049044619</v>
      </c>
      <c r="C5122" s="1">
        <v>0.96432509268532884</v>
      </c>
      <c r="D5122" s="1">
        <v>0.99037845630113897</v>
      </c>
      <c r="E5122" s="1">
        <v>5.3429184273830881</v>
      </c>
      <c r="F5122" s="1">
        <v>34.499198014877507</v>
      </c>
      <c r="G5122" s="1">
        <v>19.674064255595951</v>
      </c>
      <c r="H5122" s="1">
        <v>1.0929600351320099</v>
      </c>
      <c r="I5122" s="1">
        <v>16.32672496978817</v>
      </c>
      <c r="J5122" s="1">
        <v>1.619020645768235</v>
      </c>
      <c r="K5122" s="1">
        <v>41.697915264209733</v>
      </c>
      <c r="L5122" s="1">
        <v>34.333185175458631</v>
      </c>
      <c r="M5122" s="1">
        <v>5.6204754472005333E-2</v>
      </c>
      <c r="N5122" s="1">
        <v>3.1243856592796431</v>
      </c>
      <c r="O5122" s="1"/>
      <c r="P5122" s="1">
        <v>13.13027317794705</v>
      </c>
      <c r="Q5122" s="1">
        <v>19.692911025050979</v>
      </c>
      <c r="R5122" s="1">
        <v>1.574359041343327</v>
      </c>
      <c r="S5122" s="1">
        <v>0.37229378322793061</v>
      </c>
      <c r="T5122" s="1">
        <v>5.9096532782043996</v>
      </c>
    </row>
    <row r="5123" spans="1:20" x14ac:dyDescent="0.3">
      <c r="A5123" s="25">
        <v>44083</v>
      </c>
      <c r="B5123" s="1">
        <v>6.6490493666626964</v>
      </c>
      <c r="C5123" s="1">
        <v>0.98644724067053524</v>
      </c>
      <c r="D5123" s="1">
        <v>0.97181079803448478</v>
      </c>
      <c r="E5123" s="1">
        <v>5.4420798779081654</v>
      </c>
      <c r="F5123" s="1">
        <v>35.120558868716337</v>
      </c>
      <c r="G5123" s="1">
        <v>19.719675440672489</v>
      </c>
      <c r="H5123" s="1">
        <v>1.0551978083585609</v>
      </c>
      <c r="I5123" s="1">
        <v>16.47775617570586</v>
      </c>
      <c r="J5123" s="1">
        <v>1.6354398710764171</v>
      </c>
      <c r="K5123" s="1">
        <v>42.181686735807567</v>
      </c>
      <c r="L5123" s="1">
        <v>34.406313090128869</v>
      </c>
      <c r="M5123" s="1">
        <v>5.789037887226138E-2</v>
      </c>
      <c r="N5123" s="1">
        <v>3.1830475853076949</v>
      </c>
      <c r="O5123" s="1"/>
      <c r="P5123" s="1">
        <v>13.45392072819287</v>
      </c>
      <c r="Q5123" s="1">
        <v>20.057223873932351</v>
      </c>
      <c r="R5123" s="1">
        <v>1.5872339765927099</v>
      </c>
      <c r="S5123" s="1">
        <v>0.37229378322793061</v>
      </c>
      <c r="T5123" s="1">
        <v>5.9829917306556704</v>
      </c>
    </row>
    <row r="5124" spans="1:20" x14ac:dyDescent="0.3">
      <c r="A5124" s="25">
        <v>44084</v>
      </c>
      <c r="B5124" s="1">
        <v>6.4838018667419757</v>
      </c>
      <c r="C5124" s="1">
        <v>0.96580120905320765</v>
      </c>
      <c r="D5124" s="1">
        <v>0.95280767673585176</v>
      </c>
      <c r="E5124" s="1">
        <v>5.3322657024985247</v>
      </c>
      <c r="F5124" s="1">
        <v>34.220882737122828</v>
      </c>
      <c r="G5124" s="1">
        <v>19.970023636640128</v>
      </c>
      <c r="H5124" s="1">
        <v>1.0420945222190621</v>
      </c>
      <c r="I5124" s="1">
        <v>16.263845169327659</v>
      </c>
      <c r="J5124" s="1">
        <v>1.579950466477047</v>
      </c>
      <c r="K5124" s="1">
        <v>40.883512384797783</v>
      </c>
      <c r="L5124" s="1">
        <v>33.49318870872019</v>
      </c>
      <c r="M5124" s="1">
        <v>5.6023778124377088E-2</v>
      </c>
      <c r="N5124" s="1">
        <v>3.0886624623998311</v>
      </c>
      <c r="O5124" s="1"/>
      <c r="P5124" s="1">
        <v>12.95455387361536</v>
      </c>
      <c r="Q5124" s="1">
        <v>19.264543169974999</v>
      </c>
      <c r="R5124" s="1">
        <v>1.54366629532108</v>
      </c>
      <c r="S5124" s="1">
        <v>0.37229378322793061</v>
      </c>
      <c r="T5124" s="1">
        <v>5.8378375664501174</v>
      </c>
    </row>
    <row r="5125" spans="1:20" x14ac:dyDescent="0.3">
      <c r="A5125" s="25">
        <v>44085</v>
      </c>
      <c r="B5125" s="1">
        <v>6.3563700780405323</v>
      </c>
      <c r="C5125" s="1">
        <v>0.94610404248562119</v>
      </c>
      <c r="D5125" s="1">
        <v>0.93388808664986156</v>
      </c>
      <c r="E5125" s="1">
        <v>5.3219490998079033</v>
      </c>
      <c r="F5125" s="1">
        <v>35.908389732748859</v>
      </c>
      <c r="G5125" s="1">
        <v>19.660936611636181</v>
      </c>
      <c r="H5125" s="1">
        <v>1.0337247845760931</v>
      </c>
      <c r="I5125" s="1">
        <v>15.99614585557919</v>
      </c>
      <c r="J5125" s="1">
        <v>1.554265220713362</v>
      </c>
      <c r="K5125" s="1">
        <v>40.424228425160841</v>
      </c>
      <c r="L5125" s="1">
        <v>32.975320890254032</v>
      </c>
      <c r="M5125" s="1">
        <v>5.5006937790362531E-2</v>
      </c>
      <c r="N5125" s="1">
        <v>3.0628273709746319</v>
      </c>
      <c r="O5125" s="1"/>
      <c r="P5125" s="1">
        <v>12.853611404707969</v>
      </c>
      <c r="Q5125" s="1">
        <v>18.79614093573263</v>
      </c>
      <c r="R5125" s="1">
        <v>1.494357240371323</v>
      </c>
      <c r="S5125" s="1">
        <v>0.37229378322793061</v>
      </c>
      <c r="T5125" s="1">
        <v>5.8099952746603938</v>
      </c>
    </row>
    <row r="5126" spans="1:20" x14ac:dyDescent="0.3">
      <c r="A5126" s="25">
        <v>44088</v>
      </c>
      <c r="B5126" s="1">
        <v>6.4329929922611662</v>
      </c>
      <c r="C5126" s="1">
        <v>0.98349573295108561</v>
      </c>
      <c r="D5126" s="1">
        <v>0.98291209466298501</v>
      </c>
      <c r="E5126" s="1">
        <v>5.4776023101586206</v>
      </c>
      <c r="F5126" s="1">
        <v>35.979931938298527</v>
      </c>
      <c r="G5126" s="1">
        <v>20.37723771285296</v>
      </c>
      <c r="H5126" s="1">
        <v>1.098059291778072</v>
      </c>
      <c r="I5126" s="1">
        <v>16.236260371212719</v>
      </c>
      <c r="J5126" s="1">
        <v>1.616498971136203</v>
      </c>
      <c r="K5126" s="1">
        <v>41.826090765735273</v>
      </c>
      <c r="L5126" s="1">
        <v>33.520285761385352</v>
      </c>
      <c r="M5126" s="1">
        <v>5.5817290885142007E-2</v>
      </c>
      <c r="N5126" s="1">
        <v>3.054658365582815</v>
      </c>
      <c r="O5126" s="1"/>
      <c r="P5126" s="1">
        <v>13.10083399586169</v>
      </c>
      <c r="Q5126" s="1">
        <v>19.076381588718299</v>
      </c>
      <c r="R5126" s="1">
        <v>1.546689331825873</v>
      </c>
      <c r="S5126" s="1">
        <v>0.37229378322793061</v>
      </c>
      <c r="T5126" s="1">
        <v>5.9228895451860879</v>
      </c>
    </row>
    <row r="5127" spans="1:20" x14ac:dyDescent="0.3">
      <c r="A5127" s="25">
        <v>44089</v>
      </c>
      <c r="B5127" s="1">
        <v>6.3384590171378914</v>
      </c>
      <c r="C5127" s="1">
        <v>0.97600010046271279</v>
      </c>
      <c r="D5127" s="1">
        <v>0.97739236659988959</v>
      </c>
      <c r="E5127" s="1">
        <v>5.4656468400985929</v>
      </c>
      <c r="F5127" s="1">
        <v>36.596139680120658</v>
      </c>
      <c r="G5127" s="1">
        <v>21.048376616564791</v>
      </c>
      <c r="H5127" s="1">
        <v>1.073026968987993</v>
      </c>
      <c r="I5127" s="1">
        <v>17.057600182832392</v>
      </c>
      <c r="J5127" s="1">
        <v>1.6029804049892109</v>
      </c>
      <c r="K5127" s="1">
        <v>41.040344414624613</v>
      </c>
      <c r="L5127" s="1">
        <v>33.106510239123807</v>
      </c>
      <c r="M5127" s="1">
        <v>5.5726195153348763E-2</v>
      </c>
      <c r="N5127" s="1">
        <v>3.0658568505086521</v>
      </c>
      <c r="O5127" s="1"/>
      <c r="P5127" s="1">
        <v>13.233311590246901</v>
      </c>
      <c r="Q5127" s="1">
        <v>18.73608936733676</v>
      </c>
      <c r="R5127" s="1">
        <v>1.531892181393228</v>
      </c>
      <c r="S5127" s="1">
        <v>0.37229378322793061</v>
      </c>
      <c r="T5127" s="1">
        <v>5.924271116361516</v>
      </c>
    </row>
    <row r="5128" spans="1:20" x14ac:dyDescent="0.3">
      <c r="A5128" s="25">
        <v>44090</v>
      </c>
      <c r="B5128" s="1">
        <v>6.3869767359665746</v>
      </c>
      <c r="C5128" s="1">
        <v>0.96041797002139084</v>
      </c>
      <c r="D5128" s="1">
        <v>0.99896416785749098</v>
      </c>
      <c r="E5128" s="1">
        <v>5.4388414278642756</v>
      </c>
      <c r="F5128" s="1">
        <v>35.718653986285837</v>
      </c>
      <c r="G5128" s="1">
        <v>20.50702514827605</v>
      </c>
      <c r="H5128" s="1">
        <v>1.08746312212378</v>
      </c>
      <c r="I5128" s="1">
        <v>16.654889568994289</v>
      </c>
      <c r="J5128" s="1">
        <v>1.6050525649103009</v>
      </c>
      <c r="K5128" s="1">
        <v>40.946048915188747</v>
      </c>
      <c r="L5128" s="1">
        <v>33.114093537713863</v>
      </c>
      <c r="M5128" s="1">
        <v>5.5347959024894172E-2</v>
      </c>
      <c r="N5128" s="1">
        <v>3.0686088064154742</v>
      </c>
      <c r="O5128" s="1"/>
      <c r="P5128" s="1">
        <v>13.033135618369631</v>
      </c>
      <c r="Q5128" s="1">
        <v>18.76811687043406</v>
      </c>
      <c r="R5128" s="1">
        <v>1.5352366446388119</v>
      </c>
      <c r="S5128" s="1">
        <v>0.37229378322793061</v>
      </c>
      <c r="T5128" s="1">
        <v>5.8875180153573812</v>
      </c>
    </row>
    <row r="5129" spans="1:20" x14ac:dyDescent="0.3">
      <c r="A5129" s="25">
        <v>44091</v>
      </c>
      <c r="B5129" s="1">
        <v>6.3927619808737211</v>
      </c>
      <c r="C5129" s="1">
        <v>0.94112422765142478</v>
      </c>
      <c r="D5129" s="1">
        <v>0.98477462405584237</v>
      </c>
      <c r="E5129" s="1">
        <v>5.3872531777071382</v>
      </c>
      <c r="F5129" s="1">
        <v>36.394488199520268</v>
      </c>
      <c r="G5129" s="1">
        <v>20.929358761259209</v>
      </c>
      <c r="H5129" s="1">
        <v>1.071929829899497</v>
      </c>
      <c r="I5129" s="1">
        <v>17.071426237695359</v>
      </c>
      <c r="J5129" s="1">
        <v>1.6140723390732961</v>
      </c>
      <c r="K5129" s="1">
        <v>40.766804755568089</v>
      </c>
      <c r="L5129" s="1">
        <v>33.158350206161082</v>
      </c>
      <c r="M5129" s="1">
        <v>5.4928427276821713E-2</v>
      </c>
      <c r="N5129" s="1">
        <v>3.1217682660388979</v>
      </c>
      <c r="O5129" s="1"/>
      <c r="P5129" s="1">
        <v>13.020750413286599</v>
      </c>
      <c r="Q5129" s="1">
        <v>19.012326582287891</v>
      </c>
      <c r="R5129" s="1">
        <v>1.5086376034661779</v>
      </c>
      <c r="S5129" s="1">
        <v>0.37229378322793061</v>
      </c>
      <c r="T5129" s="1">
        <v>5.9124530419374164</v>
      </c>
    </row>
    <row r="5130" spans="1:20" x14ac:dyDescent="0.3">
      <c r="A5130" s="25">
        <v>44092</v>
      </c>
      <c r="B5130" s="1">
        <v>6.2272732021789228</v>
      </c>
      <c r="C5130" s="1">
        <v>0.90811055222497217</v>
      </c>
      <c r="D5130" s="1">
        <v>0.94907932231999703</v>
      </c>
      <c r="E5130" s="1">
        <v>5.2913888995853027</v>
      </c>
      <c r="F5130" s="1">
        <v>36.049259432425423</v>
      </c>
      <c r="G5130" s="1">
        <v>20.58315351855617</v>
      </c>
      <c r="H5130" s="1">
        <v>1.0400486594591609</v>
      </c>
      <c r="I5130" s="1">
        <v>17.269668889141421</v>
      </c>
      <c r="J5130" s="1">
        <v>1.5871957824070539</v>
      </c>
      <c r="K5130" s="1">
        <v>40.005779034622691</v>
      </c>
      <c r="L5130" s="1">
        <v>32.307410072721112</v>
      </c>
      <c r="M5130" s="1">
        <v>5.4396484439562118E-2</v>
      </c>
      <c r="N5130" s="1">
        <v>3.0512970473662451</v>
      </c>
      <c r="O5130" s="1"/>
      <c r="P5130" s="1">
        <v>12.80911877765071</v>
      </c>
      <c r="Q5130" s="1">
        <v>19.00431970645462</v>
      </c>
      <c r="R5130" s="1">
        <v>1.4850252974346501</v>
      </c>
      <c r="S5130" s="1">
        <v>0.37229378322793061</v>
      </c>
      <c r="T5130" s="1">
        <v>5.8056532782043977</v>
      </c>
    </row>
    <row r="5131" spans="1:20" x14ac:dyDescent="0.3">
      <c r="A5131" s="25">
        <v>44095</v>
      </c>
      <c r="B5131" s="1">
        <v>6.2273213597281716</v>
      </c>
      <c r="C5131" s="1">
        <v>0.89922626860787014</v>
      </c>
      <c r="D5131" s="1">
        <v>0.91913517402154044</v>
      </c>
      <c r="E5131" s="1">
        <v>5.2976939299367896</v>
      </c>
      <c r="F5131" s="1">
        <v>35.159635269050312</v>
      </c>
      <c r="G5131" s="1">
        <v>20.39828718982314</v>
      </c>
      <c r="H5131" s="1">
        <v>1.038260056432357</v>
      </c>
      <c r="I5131" s="1">
        <v>16.821443233109871</v>
      </c>
      <c r="J5131" s="1">
        <v>1.517186387403193</v>
      </c>
      <c r="K5131" s="1">
        <v>39.810462977783693</v>
      </c>
      <c r="L5131" s="1">
        <v>31.85614710487085</v>
      </c>
      <c r="M5131" s="1">
        <v>5.405019555902419E-2</v>
      </c>
      <c r="N5131" s="1">
        <v>2.9683546885206691</v>
      </c>
      <c r="O5131" s="1"/>
      <c r="P5131" s="1">
        <v>13.002737571389449</v>
      </c>
      <c r="Q5131" s="1">
        <v>18.880213131628331</v>
      </c>
      <c r="R5131" s="1">
        <v>1.4897961422449231</v>
      </c>
      <c r="S5131" s="1">
        <v>0.37229378322793061</v>
      </c>
      <c r="T5131" s="1">
        <v>5.7289261665682476</v>
      </c>
    </row>
    <row r="5132" spans="1:20" x14ac:dyDescent="0.3">
      <c r="A5132" s="25">
        <v>44096</v>
      </c>
      <c r="B5132" s="1">
        <v>6.2238168240704113</v>
      </c>
      <c r="C5132" s="1">
        <v>0.92223065535074777</v>
      </c>
      <c r="D5132" s="1">
        <v>0.91457283046466065</v>
      </c>
      <c r="E5132" s="1">
        <v>5.3014355977519463</v>
      </c>
      <c r="F5132" s="1">
        <v>35.332441199559497</v>
      </c>
      <c r="G5132" s="1">
        <v>20.271678125983161</v>
      </c>
      <c r="H5132" s="1">
        <v>1.0449814931485839</v>
      </c>
      <c r="I5132" s="1">
        <v>16.449020096286151</v>
      </c>
      <c r="J5132" s="1">
        <v>1.537915322301842</v>
      </c>
      <c r="K5132" s="1">
        <v>40.483581020819599</v>
      </c>
      <c r="L5132" s="1">
        <v>32.062584337097007</v>
      </c>
      <c r="M5132" s="1">
        <v>5.4175317190654493E-2</v>
      </c>
      <c r="N5132" s="1">
        <v>2.9632756967205709</v>
      </c>
      <c r="O5132" s="1"/>
      <c r="P5132" s="1">
        <v>13.18790568640488</v>
      </c>
      <c r="Q5132" s="1">
        <v>19.336605052238681</v>
      </c>
      <c r="R5132" s="1">
        <v>1.4839106378695399</v>
      </c>
      <c r="S5132" s="1">
        <v>0.37229378322793061</v>
      </c>
      <c r="T5132" s="1">
        <v>5.746812758417037</v>
      </c>
    </row>
    <row r="5133" spans="1:20" x14ac:dyDescent="0.3">
      <c r="A5133" s="25">
        <v>44097</v>
      </c>
      <c r="B5133" s="1">
        <v>6.0937716861595934</v>
      </c>
      <c r="C5133" s="1">
        <v>0.89942817019332111</v>
      </c>
      <c r="D5133" s="1">
        <v>0.88650428104412926</v>
      </c>
      <c r="E5133" s="1">
        <v>5.1528371887497624</v>
      </c>
      <c r="F5133" s="1">
        <v>35.853434490683711</v>
      </c>
      <c r="G5133" s="1">
        <v>19.6204441246214</v>
      </c>
      <c r="H5133" s="1">
        <v>1.0217021964023769</v>
      </c>
      <c r="I5133" s="1">
        <v>16.257058234438158</v>
      </c>
      <c r="J5133" s="1">
        <v>1.62036514857797</v>
      </c>
      <c r="K5133" s="1">
        <v>39.716369259534552</v>
      </c>
      <c r="L5133" s="1">
        <v>31.310120564298948</v>
      </c>
      <c r="M5133" s="1">
        <v>5.2439990266153057E-2</v>
      </c>
      <c r="N5133" s="1">
        <v>2.8759605674472488</v>
      </c>
      <c r="O5133" s="1"/>
      <c r="P5133" s="1">
        <v>12.76845861841054</v>
      </c>
      <c r="Q5133" s="1">
        <v>19.124422843482169</v>
      </c>
      <c r="R5133" s="1">
        <v>1.450820181519666</v>
      </c>
      <c r="S5133" s="1">
        <v>0.37229378322793061</v>
      </c>
      <c r="T5133" s="1">
        <v>5.6547442409923478</v>
      </c>
    </row>
    <row r="5134" spans="1:20" x14ac:dyDescent="0.3">
      <c r="A5134" s="25">
        <v>44098</v>
      </c>
      <c r="B5134" s="1">
        <v>6.173435036380206</v>
      </c>
      <c r="C5134" s="1">
        <v>0.91573310199639002</v>
      </c>
      <c r="D5134" s="1">
        <v>0.88707916327963454</v>
      </c>
      <c r="E5134" s="1">
        <v>5.247112623134921</v>
      </c>
      <c r="F5134" s="1">
        <v>35.628294498186733</v>
      </c>
      <c r="G5134" s="1">
        <v>19.801305332256049</v>
      </c>
      <c r="H5134" s="1">
        <v>1.0314431912411881</v>
      </c>
      <c r="I5134" s="1">
        <v>16.141255364954851</v>
      </c>
      <c r="J5134" s="1">
        <v>1.612807003157404</v>
      </c>
      <c r="K5134" s="1">
        <v>41.56165268762156</v>
      </c>
      <c r="L5134" s="1">
        <v>31.912966033489901</v>
      </c>
      <c r="M5134" s="1">
        <v>5.3266398810680571E-2</v>
      </c>
      <c r="N5134" s="1">
        <v>2.8960880609884878</v>
      </c>
      <c r="O5134" s="1"/>
      <c r="P5134" s="1">
        <v>13.164558109140501</v>
      </c>
      <c r="Q5134" s="1">
        <v>19.29657067307231</v>
      </c>
      <c r="R5134" s="1">
        <v>1.4772300946228061</v>
      </c>
      <c r="S5134" s="1">
        <v>0.37229378322793061</v>
      </c>
      <c r="T5134" s="1">
        <v>5.7301872415830157</v>
      </c>
    </row>
    <row r="5135" spans="1:20" x14ac:dyDescent="0.3">
      <c r="A5135" s="25">
        <v>44099</v>
      </c>
      <c r="B5135" s="1">
        <v>6.1600035782818896</v>
      </c>
      <c r="C5135" s="1">
        <v>0.91498257873854438</v>
      </c>
      <c r="D5135" s="1">
        <v>0.86929420780716182</v>
      </c>
      <c r="E5135" s="1">
        <v>5.2721862393552268</v>
      </c>
      <c r="F5135" s="1">
        <v>35.889370474690622</v>
      </c>
      <c r="G5135" s="1">
        <v>19.87518813973201</v>
      </c>
      <c r="H5135" s="1">
        <v>1.0331331619452191</v>
      </c>
      <c r="I5135" s="1">
        <v>16.681235176891271</v>
      </c>
      <c r="J5135" s="1">
        <v>1.625062877679305</v>
      </c>
      <c r="K5135" s="1">
        <v>41.189246549635087</v>
      </c>
      <c r="L5135" s="1">
        <v>31.812800582145901</v>
      </c>
      <c r="M5135" s="1">
        <v>5.3333188938501357E-2</v>
      </c>
      <c r="N5135" s="1">
        <v>2.862155355682344</v>
      </c>
      <c r="O5135" s="1"/>
      <c r="P5135" s="1">
        <v>13.108048368839659</v>
      </c>
      <c r="Q5135" s="1">
        <v>19.340608490037429</v>
      </c>
      <c r="R5135" s="1">
        <v>1.475236239325316</v>
      </c>
      <c r="S5135" s="1">
        <v>0.37229378322793061</v>
      </c>
      <c r="T5135" s="1">
        <v>5.7294376845836066</v>
      </c>
    </row>
    <row r="5136" spans="1:20" x14ac:dyDescent="0.3">
      <c r="A5136" s="25">
        <v>44102</v>
      </c>
      <c r="B5136" s="1">
        <v>5.9735536067083963</v>
      </c>
      <c r="C5136" s="1">
        <v>0.87374082518662155</v>
      </c>
      <c r="D5136" s="1">
        <v>0.84446672870413164</v>
      </c>
      <c r="E5136" s="1">
        <v>5.0916411209266688</v>
      </c>
      <c r="F5136" s="1">
        <v>35.610619371464459</v>
      </c>
      <c r="G5136" s="1">
        <v>19.14278235301574</v>
      </c>
      <c r="H5136" s="1">
        <v>0.98270793184194416</v>
      </c>
      <c r="I5136" s="1">
        <v>16.393556072111611</v>
      </c>
      <c r="J5136" s="1">
        <v>1.5577846018026971</v>
      </c>
      <c r="K5136" s="1">
        <v>40.025931503611453</v>
      </c>
      <c r="L5136" s="1">
        <v>31.755203267977311</v>
      </c>
      <c r="M5136" s="1">
        <v>5.1640093568653851E-2</v>
      </c>
      <c r="N5136" s="1">
        <v>2.7812754698057098</v>
      </c>
      <c r="O5136" s="1"/>
      <c r="P5136" s="1">
        <v>12.91175193770272</v>
      </c>
      <c r="Q5136" s="1">
        <v>18.696054988406171</v>
      </c>
      <c r="R5136" s="1">
        <v>1.410915666899256</v>
      </c>
      <c r="S5136" s="1">
        <v>0.37229378322793061</v>
      </c>
      <c r="T5136" s="1">
        <v>5.5916343768458621</v>
      </c>
    </row>
    <row r="5137" spans="1:20" x14ac:dyDescent="0.3">
      <c r="A5137" s="25">
        <v>44103</v>
      </c>
      <c r="B5137" s="1">
        <v>5.9265785413486878</v>
      </c>
      <c r="C5137" s="1">
        <v>0.86961021723116361</v>
      </c>
      <c r="D5137" s="1">
        <v>0.83196938217158767</v>
      </c>
      <c r="E5137" s="1">
        <v>5.089948512282426</v>
      </c>
      <c r="F5137" s="1">
        <v>35.270332889785529</v>
      </c>
      <c r="G5137" s="1">
        <v>18.891339318473442</v>
      </c>
      <c r="H5137" s="1">
        <v>0.97377641415148319</v>
      </c>
      <c r="I5137" s="1">
        <v>16.323029375561809</v>
      </c>
      <c r="J5137" s="1">
        <v>1.5180648233289</v>
      </c>
      <c r="K5137" s="1">
        <v>39.321794566561877</v>
      </c>
      <c r="L5137" s="1">
        <v>31.04797963962293</v>
      </c>
      <c r="M5137" s="1">
        <v>5.1615798624677571E-2</v>
      </c>
      <c r="N5137" s="1">
        <v>2.7295433092498</v>
      </c>
      <c r="O5137" s="1"/>
      <c r="P5137" s="1">
        <v>13.24328411117602</v>
      </c>
      <c r="Q5137" s="1">
        <v>18.78813405989936</v>
      </c>
      <c r="R5137" s="1">
        <v>1.405967563868654</v>
      </c>
      <c r="S5137" s="1">
        <v>0.37229378322793061</v>
      </c>
      <c r="T5137" s="1">
        <v>5.5274867099823064</v>
      </c>
    </row>
    <row r="5138" spans="1:20" x14ac:dyDescent="0.3">
      <c r="A5138" s="25">
        <v>44104</v>
      </c>
      <c r="B5138" s="1">
        <v>5.9012859311469787</v>
      </c>
      <c r="C5138" s="1">
        <v>0.89362458816807522</v>
      </c>
      <c r="D5138" s="1">
        <v>0.83824032157486106</v>
      </c>
      <c r="E5138" s="1">
        <v>5.2030498425419678</v>
      </c>
      <c r="F5138" s="1">
        <v>35.901911471627187</v>
      </c>
      <c r="G5138" s="1">
        <v>19.182191285895289</v>
      </c>
      <c r="H5138" s="1">
        <v>0.97296703875522483</v>
      </c>
      <c r="I5138" s="1">
        <v>15.90107341482587</v>
      </c>
      <c r="J5138" s="1">
        <v>1.519020992812216</v>
      </c>
      <c r="K5138" s="1">
        <v>39.882491367160071</v>
      </c>
      <c r="L5138" s="1">
        <v>31.25766354226278</v>
      </c>
      <c r="M5138" s="1">
        <v>5.1335205942596961E-2</v>
      </c>
      <c r="N5138" s="1">
        <v>2.7559175304379719</v>
      </c>
      <c r="O5138" s="1"/>
      <c r="P5138" s="1">
        <v>13.41307378237217</v>
      </c>
      <c r="Q5138" s="1">
        <v>18.73608936733676</v>
      </c>
      <c r="R5138" s="1">
        <v>1.4355740527911831</v>
      </c>
      <c r="S5138" s="1">
        <v>0.37229378322793061</v>
      </c>
      <c r="T5138" s="1">
        <v>5.5879137625517092</v>
      </c>
    </row>
    <row r="5139" spans="1:20" x14ac:dyDescent="0.3">
      <c r="A5139" s="25">
        <v>44105</v>
      </c>
      <c r="B5139" s="1">
        <v>5.9444133200048359</v>
      </c>
      <c r="C5139" s="1">
        <v>0.93344973654218444</v>
      </c>
      <c r="D5139" s="1">
        <v>0.88403658298909971</v>
      </c>
      <c r="E5139" s="1">
        <v>5.2700556016221567</v>
      </c>
      <c r="F5139" s="1">
        <v>35.776579140459759</v>
      </c>
      <c r="G5139" s="1">
        <v>19.26640183436394</v>
      </c>
      <c r="H5139" s="1">
        <v>1.017097114320116</v>
      </c>
      <c r="I5139" s="1">
        <v>16.237607874142139</v>
      </c>
      <c r="J5139" s="1">
        <v>1.5480065084483829</v>
      </c>
      <c r="K5139" s="1">
        <v>40.050530468168297</v>
      </c>
      <c r="L5139" s="1">
        <v>31.389732783183479</v>
      </c>
      <c r="M5139" s="1">
        <v>5.1629087677375771E-2</v>
      </c>
      <c r="N5139" s="1">
        <v>2.7989529456076698</v>
      </c>
      <c r="O5139" s="1"/>
      <c r="P5139" s="1">
        <v>13.681249518739619</v>
      </c>
      <c r="Q5139" s="1">
        <v>18.852189066329771</v>
      </c>
      <c r="R5139" s="1">
        <v>1.4510530375185839</v>
      </c>
      <c r="S5139" s="1">
        <v>0.37229378322793061</v>
      </c>
      <c r="T5139" s="1">
        <v>5.6396054341406048</v>
      </c>
    </row>
    <row r="5140" spans="1:20" x14ac:dyDescent="0.3">
      <c r="A5140" s="25">
        <v>44106</v>
      </c>
      <c r="B5140" s="1">
        <v>5.8411704628189129</v>
      </c>
      <c r="C5140" s="1">
        <v>0.905940332184342</v>
      </c>
      <c r="D5140" s="1">
        <v>0.87352873332965386</v>
      </c>
      <c r="E5140" s="1">
        <v>5.1512022870473047</v>
      </c>
      <c r="F5140" s="1">
        <v>35.483148244472297</v>
      </c>
      <c r="G5140" s="1">
        <v>18.924184020078169</v>
      </c>
      <c r="H5140" s="1">
        <v>0.99026036958452479</v>
      </c>
      <c r="I5140" s="1">
        <v>16.104404832878721</v>
      </c>
      <c r="J5140" s="1">
        <v>1.5157972315406869</v>
      </c>
      <c r="K5140" s="1">
        <v>39.490492984673807</v>
      </c>
      <c r="L5140" s="1">
        <v>31.461243086636362</v>
      </c>
      <c r="M5140" s="1">
        <v>5.1243306037118692E-2</v>
      </c>
      <c r="N5140" s="1">
        <v>2.6967968555085311</v>
      </c>
      <c r="O5140" s="1"/>
      <c r="P5140" s="1">
        <v>13.713015689553339</v>
      </c>
      <c r="Q5140" s="1">
        <v>18.199628688865239</v>
      </c>
      <c r="R5140" s="1">
        <v>1.4268921485087021</v>
      </c>
      <c r="S5140" s="1">
        <v>0.37229378322793061</v>
      </c>
      <c r="T5140" s="1">
        <v>5.5532002362670063</v>
      </c>
    </row>
    <row r="5141" spans="1:20" x14ac:dyDescent="0.3">
      <c r="A5141" s="25">
        <v>44109</v>
      </c>
      <c r="B5141" s="1">
        <v>5.9910250394992497</v>
      </c>
      <c r="C5141" s="1">
        <v>0.90581697794535998</v>
      </c>
      <c r="D5141" s="1">
        <v>0.88026349029806616</v>
      </c>
      <c r="E5141" s="1">
        <v>5.2159055040854971</v>
      </c>
      <c r="F5141" s="1">
        <v>36.49768909372397</v>
      </c>
      <c r="G5141" s="1">
        <v>19.247118965303809</v>
      </c>
      <c r="H5141" s="1">
        <v>0.99128818175093003</v>
      </c>
      <c r="I5141" s="1">
        <v>16.44200447766206</v>
      </c>
      <c r="J5141" s="1">
        <v>1.524140666322999</v>
      </c>
      <c r="K5141" s="1">
        <v>40.751492472752311</v>
      </c>
      <c r="L5141" s="1">
        <v>31.915032631965481</v>
      </c>
      <c r="M5141" s="1">
        <v>5.1402975214351922E-2</v>
      </c>
      <c r="N5141" s="1">
        <v>2.8065564355779959</v>
      </c>
      <c r="O5141" s="1"/>
      <c r="P5141" s="1">
        <v>14.27794298829787</v>
      </c>
      <c r="Q5141" s="1">
        <v>18.347755891191351</v>
      </c>
      <c r="R5141" s="1">
        <v>1.4580635284073979</v>
      </c>
      <c r="S5141" s="1">
        <v>0.37229378322793061</v>
      </c>
      <c r="T5141" s="1">
        <v>5.6756757235676574</v>
      </c>
    </row>
    <row r="5142" spans="1:20" x14ac:dyDescent="0.3">
      <c r="A5142" s="25">
        <v>44110</v>
      </c>
      <c r="B5142" s="1">
        <v>5.9620057378207267</v>
      </c>
      <c r="C5142" s="1">
        <v>0.92462518212663158</v>
      </c>
      <c r="D5142" s="1">
        <v>0.89921058183145941</v>
      </c>
      <c r="E5142" s="1">
        <v>5.2155430222868109</v>
      </c>
      <c r="F5142" s="1">
        <v>35.956593268707977</v>
      </c>
      <c r="G5142" s="1">
        <v>19.480819698527078</v>
      </c>
      <c r="H5142" s="1">
        <v>0.97943258740613959</v>
      </c>
      <c r="I5142" s="1">
        <v>16.520121813172981</v>
      </c>
      <c r="J5142" s="1">
        <v>1.5319377472443909</v>
      </c>
      <c r="K5142" s="1">
        <v>39.493803152374348</v>
      </c>
      <c r="L5142" s="1">
        <v>31.855736974793469</v>
      </c>
      <c r="M5142" s="1">
        <v>5.1367346145800741E-2</v>
      </c>
      <c r="N5142" s="1">
        <v>2.7884700091720869</v>
      </c>
      <c r="O5142" s="1"/>
      <c r="P5142" s="1">
        <v>14.559648513891579</v>
      </c>
      <c r="Q5142" s="1">
        <v>18.291707760594221</v>
      </c>
      <c r="R5142" s="1">
        <v>1.4467020775933559</v>
      </c>
      <c r="S5142" s="1">
        <v>0.37229378322793061</v>
      </c>
      <c r="T5142" s="1">
        <v>5.6476686355582064</v>
      </c>
    </row>
    <row r="5143" spans="1:20" x14ac:dyDescent="0.3">
      <c r="A5143" s="25">
        <v>44111</v>
      </c>
      <c r="B5143" s="1">
        <v>5.927543959064999</v>
      </c>
      <c r="C5143" s="1">
        <v>0.93171692660707639</v>
      </c>
      <c r="D5143" s="1">
        <v>0.90628047491949504</v>
      </c>
      <c r="E5143" s="1">
        <v>5.1755658098471553</v>
      </c>
      <c r="F5143" s="1">
        <v>36.899318231583123</v>
      </c>
      <c r="G5143" s="1">
        <v>19.555282545852911</v>
      </c>
      <c r="H5143" s="1">
        <v>0.97243775802525279</v>
      </c>
      <c r="I5143" s="1">
        <v>16.714580173118492</v>
      </c>
      <c r="J5143" s="1">
        <v>1.504123765906314</v>
      </c>
      <c r="K5143" s="1">
        <v>39.023713989427023</v>
      </c>
      <c r="L5143" s="1">
        <v>31.561742674594161</v>
      </c>
      <c r="M5143" s="1">
        <v>5.1487213668549643E-2</v>
      </c>
      <c r="N5143" s="1">
        <v>2.768126339626114</v>
      </c>
      <c r="O5143" s="1"/>
      <c r="P5143" s="1">
        <v>14.822737312929551</v>
      </c>
      <c r="Q5143" s="1">
        <v>18.15158743410138</v>
      </c>
      <c r="R5143" s="1">
        <v>1.4456581195774241</v>
      </c>
      <c r="S5143" s="1">
        <v>0.37229378322793061</v>
      </c>
      <c r="T5143" s="1">
        <v>5.6424252805670658</v>
      </c>
    </row>
    <row r="5144" spans="1:20" x14ac:dyDescent="0.3">
      <c r="A5144" s="25">
        <v>44112</v>
      </c>
      <c r="B5144" s="1">
        <v>5.9601386878903098</v>
      </c>
      <c r="C5144" s="1">
        <v>0.94614843597333997</v>
      </c>
      <c r="D5144" s="1">
        <v>0.91527462133287962</v>
      </c>
      <c r="E5144" s="1">
        <v>5.2368676684266484</v>
      </c>
      <c r="F5144" s="1">
        <v>37.381289527505778</v>
      </c>
      <c r="G5144" s="1">
        <v>19.763328766944689</v>
      </c>
      <c r="H5144" s="1">
        <v>1.000302347999086</v>
      </c>
      <c r="I5144" s="1">
        <v>17.01970515001792</v>
      </c>
      <c r="J5144" s="1">
        <v>1.5512802427184771</v>
      </c>
      <c r="K5144" s="1">
        <v>40.514233408661383</v>
      </c>
      <c r="L5144" s="1">
        <v>33.249145399050043</v>
      </c>
      <c r="M5144" s="1">
        <v>5.2509536538712841E-2</v>
      </c>
      <c r="N5144" s="1">
        <v>2.846500908140551</v>
      </c>
      <c r="O5144" s="1"/>
      <c r="P5144" s="1">
        <v>15.260887460329499</v>
      </c>
      <c r="Q5144" s="1">
        <v>18.379783394288669</v>
      </c>
      <c r="R5144" s="1">
        <v>1.4696923684793091</v>
      </c>
      <c r="S5144" s="1">
        <v>0.37229378322793061</v>
      </c>
      <c r="T5144" s="1">
        <v>5.7837997637330441</v>
      </c>
    </row>
    <row r="5145" spans="1:20" x14ac:dyDescent="0.3">
      <c r="A5145" s="25">
        <v>44113</v>
      </c>
      <c r="B5145" s="1">
        <v>5.906176812284075</v>
      </c>
      <c r="C5145" s="1">
        <v>0.99821262886230844</v>
      </c>
      <c r="D5145" s="1">
        <v>0.90912503815102275</v>
      </c>
      <c r="E5145" s="1">
        <v>5.3253062292959692</v>
      </c>
      <c r="F5145" s="1">
        <v>37.431840152947778</v>
      </c>
      <c r="G5145" s="1">
        <v>19.347142108374761</v>
      </c>
      <c r="H5145" s="1">
        <v>0.97948229491524796</v>
      </c>
      <c r="I5145" s="1">
        <v>16.79378816851559</v>
      </c>
      <c r="J5145" s="1">
        <v>1.5429777537504461</v>
      </c>
      <c r="K5145" s="1">
        <v>40.264920900381817</v>
      </c>
      <c r="L5145" s="1">
        <v>33.231893959741583</v>
      </c>
      <c r="M5145" s="1">
        <v>5.2021826243116548E-2</v>
      </c>
      <c r="N5145" s="1">
        <v>2.76623371517978</v>
      </c>
      <c r="O5145" s="1"/>
      <c r="P5145" s="1">
        <v>15.57975155478789</v>
      </c>
      <c r="Q5145" s="1">
        <v>18.115556492969549</v>
      </c>
      <c r="R5145" s="1">
        <v>1.446856970587953</v>
      </c>
      <c r="S5145" s="1">
        <v>0.37229378322793061</v>
      </c>
      <c r="T5145" s="1">
        <v>5.7580218546958317</v>
      </c>
    </row>
    <row r="5146" spans="1:20" x14ac:dyDescent="0.3">
      <c r="A5146" s="25">
        <v>44117</v>
      </c>
      <c r="B5146" s="1">
        <v>5.9248363423103703</v>
      </c>
      <c r="C5146" s="1">
        <v>0.99299851708610121</v>
      </c>
      <c r="D5146" s="1">
        <v>0.90015050337250968</v>
      </c>
      <c r="E5146" s="1">
        <v>5.5060835366751926</v>
      </c>
      <c r="F5146" s="1">
        <v>37.819537223879998</v>
      </c>
      <c r="G5146" s="1">
        <v>19.72454768526541</v>
      </c>
      <c r="H5146" s="1">
        <v>0.96365543599248582</v>
      </c>
      <c r="I5146" s="1">
        <v>16.896386588342452</v>
      </c>
      <c r="J5146" s="1">
        <v>1.5329707044061489</v>
      </c>
      <c r="K5146" s="1">
        <v>40.298692719877899</v>
      </c>
      <c r="L5146" s="1">
        <v>33.147298968190057</v>
      </c>
      <c r="M5146" s="1">
        <v>5.2130043333001239E-2</v>
      </c>
      <c r="N5146" s="1">
        <v>2.798325436163335</v>
      </c>
      <c r="O5146" s="1"/>
      <c r="P5146" s="1">
        <v>15.95404840859568</v>
      </c>
      <c r="Q5146" s="1">
        <v>18.696054988406178</v>
      </c>
      <c r="R5146" s="1">
        <v>1.474148386075546</v>
      </c>
      <c r="S5146" s="1">
        <v>0.37229378322793061</v>
      </c>
      <c r="T5146" s="1">
        <v>5.8182409923213489</v>
      </c>
    </row>
    <row r="5147" spans="1:20" x14ac:dyDescent="0.3">
      <c r="A5147" s="25">
        <v>44118</v>
      </c>
      <c r="B5147" s="1">
        <v>5.9839205806065383</v>
      </c>
      <c r="C5147" s="1">
        <v>0.98846991684720398</v>
      </c>
      <c r="D5147" s="1">
        <v>0.89722414288144992</v>
      </c>
      <c r="E5147" s="1">
        <v>5.4811332818245271</v>
      </c>
      <c r="F5147" s="1">
        <v>38.281694057511217</v>
      </c>
      <c r="G5147" s="1">
        <v>20.372481107474592</v>
      </c>
      <c r="H5147" s="1">
        <v>0.96283163507382663</v>
      </c>
      <c r="I5147" s="1">
        <v>16.669943442815839</v>
      </c>
      <c r="J5147" s="1">
        <v>1.59792145194498</v>
      </c>
      <c r="K5147" s="1">
        <v>40.950577000266982</v>
      </c>
      <c r="L5147" s="1">
        <v>33.188455076225303</v>
      </c>
      <c r="M5147" s="1">
        <v>5.2538875775786281E-2</v>
      </c>
      <c r="N5147" s="1">
        <v>2.7914207635057049</v>
      </c>
      <c r="O5147" s="1"/>
      <c r="P5147" s="1">
        <v>16.234349875146279</v>
      </c>
      <c r="Q5147" s="1">
        <v>18.696054988406178</v>
      </c>
      <c r="R5147" s="1">
        <v>1.505215578589546</v>
      </c>
      <c r="S5147" s="1">
        <v>0.37229378322793061</v>
      </c>
      <c r="T5147" s="1">
        <v>5.8673614884820102</v>
      </c>
    </row>
    <row r="5148" spans="1:20" x14ac:dyDescent="0.3">
      <c r="A5148" s="25">
        <v>44119</v>
      </c>
      <c r="B5148" s="1">
        <v>6.0211243622019106</v>
      </c>
      <c r="C5148" s="1">
        <v>1.006076900636802</v>
      </c>
      <c r="D5148" s="1">
        <v>0.90306993654815437</v>
      </c>
      <c r="E5148" s="1">
        <v>5.490263234219392</v>
      </c>
      <c r="F5148" s="1">
        <v>38.291382437942637</v>
      </c>
      <c r="G5148" s="1">
        <v>20.327655335615791</v>
      </c>
      <c r="H5148" s="1">
        <v>0.94717611077280484</v>
      </c>
      <c r="I5148" s="1">
        <v>16.78817470743024</v>
      </c>
      <c r="J5148" s="1">
        <v>1.6062498111318431</v>
      </c>
      <c r="K5148" s="1">
        <v>40.543962934966743</v>
      </c>
      <c r="L5148" s="1">
        <v>32.999830563711598</v>
      </c>
      <c r="M5148" s="1">
        <v>5.2557562469599237E-2</v>
      </c>
      <c r="N5148" s="1">
        <v>2.7677546427680522</v>
      </c>
      <c r="O5148" s="1"/>
      <c r="P5148" s="1">
        <v>16.27557318422512</v>
      </c>
      <c r="Q5148" s="1">
        <v>18.41581433542051</v>
      </c>
      <c r="R5148" s="1">
        <v>1.4805844959555841</v>
      </c>
      <c r="S5148" s="1">
        <v>0.37229378322793061</v>
      </c>
      <c r="T5148" s="1">
        <v>5.8508009450679523</v>
      </c>
    </row>
    <row r="5149" spans="1:20" x14ac:dyDescent="0.3">
      <c r="A5149" s="25">
        <v>44120</v>
      </c>
      <c r="B5149" s="1">
        <v>6.0260019980055848</v>
      </c>
      <c r="C5149" s="1">
        <v>0.99143134570671643</v>
      </c>
      <c r="D5149" s="1">
        <v>0.88909550677243121</v>
      </c>
      <c r="E5149" s="1">
        <v>5.4876406029807594</v>
      </c>
      <c r="F5149" s="1">
        <v>38.253402010100423</v>
      </c>
      <c r="G5149" s="1">
        <v>20.42999920893266</v>
      </c>
      <c r="H5149" s="1">
        <v>0.91143803072003904</v>
      </c>
      <c r="I5149" s="1">
        <v>17.530057840985229</v>
      </c>
      <c r="J5149" s="1">
        <v>1.595822204163337</v>
      </c>
      <c r="K5149" s="1">
        <v>39.692703681749663</v>
      </c>
      <c r="L5149" s="1">
        <v>32.328277781696727</v>
      </c>
      <c r="M5149" s="1">
        <v>5.2274006888550419E-2</v>
      </c>
      <c r="N5149" s="1">
        <v>2.726450771924978</v>
      </c>
      <c r="O5149" s="1"/>
      <c r="P5149" s="1">
        <v>16.486238967237401</v>
      </c>
      <c r="Q5149" s="1">
        <v>18.075522114038961</v>
      </c>
      <c r="R5149" s="1">
        <v>1.4492930273381279</v>
      </c>
      <c r="S5149" s="1">
        <v>0.37229378322793061</v>
      </c>
      <c r="T5149" s="1">
        <v>5.8067997637330437</v>
      </c>
    </row>
    <row r="5150" spans="1:20" x14ac:dyDescent="0.3">
      <c r="A5150" s="25">
        <v>44123</v>
      </c>
      <c r="B5150" s="1">
        <v>6.040440690548639</v>
      </c>
      <c r="C5150" s="1">
        <v>0.99295346790377481</v>
      </c>
      <c r="D5150" s="1">
        <v>0.9153425746994176</v>
      </c>
      <c r="E5150" s="1">
        <v>5.4658810463791152</v>
      </c>
      <c r="F5150" s="1">
        <v>38.103445830640048</v>
      </c>
      <c r="G5150" s="1">
        <v>19.945043190189221</v>
      </c>
      <c r="H5150" s="1">
        <v>0.92395223009591199</v>
      </c>
      <c r="I5150" s="1">
        <v>17.28023183025201</v>
      </c>
      <c r="J5150" s="1">
        <v>1.5879679674602769</v>
      </c>
      <c r="K5150" s="1">
        <v>40.852199207301886</v>
      </c>
      <c r="L5150" s="1">
        <v>32.758225681687783</v>
      </c>
      <c r="M5150" s="1">
        <v>5.1996200564953549E-2</v>
      </c>
      <c r="N5150" s="1">
        <v>2.7619350950472632</v>
      </c>
      <c r="O5150" s="1"/>
      <c r="P5150" s="1">
        <v>16.47348151434516</v>
      </c>
      <c r="Q5150" s="1">
        <v>18.25167338142785</v>
      </c>
      <c r="R5150" s="1">
        <v>1.4522585292349131</v>
      </c>
      <c r="S5150" s="1">
        <v>0.37229378322793061</v>
      </c>
      <c r="T5150" s="1">
        <v>5.8273862965150869</v>
      </c>
    </row>
    <row r="5151" spans="1:20" x14ac:dyDescent="0.3">
      <c r="A5151" s="25">
        <v>44124</v>
      </c>
      <c r="B5151" s="1">
        <v>6.119853683214366</v>
      </c>
      <c r="C5151" s="1">
        <v>1.0349654358906271</v>
      </c>
      <c r="D5151" s="1">
        <v>0.92685006811808102</v>
      </c>
      <c r="E5151" s="1">
        <v>5.5393527464816792</v>
      </c>
      <c r="F5151" s="1">
        <v>38.222356255261168</v>
      </c>
      <c r="G5151" s="1">
        <v>20.2598624085906</v>
      </c>
      <c r="H5151" s="1">
        <v>0.93650962985702557</v>
      </c>
      <c r="I5151" s="1">
        <v>17.462939662612019</v>
      </c>
      <c r="J5151" s="1">
        <v>1.615128361730346</v>
      </c>
      <c r="K5151" s="1">
        <v>41.910951405225461</v>
      </c>
      <c r="L5151" s="1">
        <v>34.126984718835367</v>
      </c>
      <c r="M5151" s="1">
        <v>5.1940103642675761E-2</v>
      </c>
      <c r="N5151" s="1">
        <v>2.830614749619397</v>
      </c>
      <c r="O5151" s="1"/>
      <c r="P5151" s="1">
        <v>16.78764633587415</v>
      </c>
      <c r="Q5151" s="1">
        <v>18.323735263691539</v>
      </c>
      <c r="R5151" s="1">
        <v>1.4654773567758781</v>
      </c>
      <c r="S5151" s="1">
        <v>0.37229378322793061</v>
      </c>
      <c r="T5151" s="1">
        <v>5.9385605434140842</v>
      </c>
    </row>
    <row r="5152" spans="1:20" x14ac:dyDescent="0.3">
      <c r="A5152" s="25">
        <v>44125</v>
      </c>
      <c r="B5152" s="1">
        <v>6.1309327583592914</v>
      </c>
      <c r="C5152" s="1">
        <v>1.041948004489001</v>
      </c>
      <c r="D5152" s="1">
        <v>0.95598113893578585</v>
      </c>
      <c r="E5152" s="1">
        <v>5.5207033904834768</v>
      </c>
      <c r="F5152" s="1">
        <v>38.765769738794852</v>
      </c>
      <c r="G5152" s="1">
        <v>20.114687578312861</v>
      </c>
      <c r="H5152" s="1">
        <v>0.94180585117925542</v>
      </c>
      <c r="I5152" s="1">
        <v>17.252258055776991</v>
      </c>
      <c r="J5152" s="1">
        <v>1.5876485764439461</v>
      </c>
      <c r="K5152" s="1">
        <v>41.715656713787688</v>
      </c>
      <c r="L5152" s="1">
        <v>34.475315313830002</v>
      </c>
      <c r="M5152" s="1">
        <v>5.204755990096873E-2</v>
      </c>
      <c r="N5152" s="1">
        <v>2.8270633491254471</v>
      </c>
      <c r="O5152" s="1"/>
      <c r="P5152" s="1">
        <v>15.87396526724304</v>
      </c>
      <c r="Q5152" s="1">
        <v>18.191621813031979</v>
      </c>
      <c r="R5152" s="1">
        <v>1.4790740089295911</v>
      </c>
      <c r="S5152" s="1">
        <v>0.37229378322793061</v>
      </c>
      <c r="T5152" s="1">
        <v>5.93930537507386</v>
      </c>
    </row>
    <row r="5153" spans="1:20" x14ac:dyDescent="0.3">
      <c r="A5153" s="25">
        <v>44126</v>
      </c>
      <c r="B5153" s="1">
        <v>6.1623255807553106</v>
      </c>
      <c r="C5153" s="1">
        <v>1.0247503962353179</v>
      </c>
      <c r="D5153" s="1">
        <v>0.9371457346907528</v>
      </c>
      <c r="E5153" s="1">
        <v>5.4933227433975427</v>
      </c>
      <c r="F5153" s="1">
        <v>38.882736673084878</v>
      </c>
      <c r="G5153" s="1">
        <v>20.325558810088172</v>
      </c>
      <c r="H5153" s="1">
        <v>0.93036674162191657</v>
      </c>
      <c r="I5153" s="1">
        <v>17.649413571140052</v>
      </c>
      <c r="J5153" s="1">
        <v>1.6095140432419379</v>
      </c>
      <c r="K5153" s="1">
        <v>41.593570717748968</v>
      </c>
      <c r="L5153" s="1">
        <v>35.962515355070117</v>
      </c>
      <c r="M5153" s="1">
        <v>5.2793502375250871E-2</v>
      </c>
      <c r="N5153" s="1">
        <v>2.8916967332616261</v>
      </c>
      <c r="O5153" s="1"/>
      <c r="P5153" s="1">
        <v>16.57118314789955</v>
      </c>
      <c r="Q5153" s="1">
        <v>18.479869341850929</v>
      </c>
      <c r="R5153" s="1">
        <v>1.4928032002151941</v>
      </c>
      <c r="S5153" s="1">
        <v>0.37229378322793061</v>
      </c>
      <c r="T5153" s="1">
        <v>6.0199486119315084</v>
      </c>
    </row>
    <row r="5154" spans="1:20" x14ac:dyDescent="0.3">
      <c r="A5154" s="25">
        <v>44127</v>
      </c>
      <c r="B5154" s="1">
        <v>6.1301110644148906</v>
      </c>
      <c r="C5154" s="1">
        <v>1.014057447402712</v>
      </c>
      <c r="D5154" s="1">
        <v>0.92777725291014079</v>
      </c>
      <c r="E5154" s="1">
        <v>5.4863768994356628</v>
      </c>
      <c r="F5154" s="1">
        <v>39.117034506614942</v>
      </c>
      <c r="G5154" s="1">
        <v>20.265735764116929</v>
      </c>
      <c r="H5154" s="1">
        <v>0.91759700774450681</v>
      </c>
      <c r="I5154" s="1">
        <v>17.586960848372861</v>
      </c>
      <c r="J5154" s="1">
        <v>1.5769705435975809</v>
      </c>
      <c r="K5154" s="1">
        <v>40.956452688865951</v>
      </c>
      <c r="L5154" s="1">
        <v>35.707467166215338</v>
      </c>
      <c r="M5154" s="1">
        <v>5.2453952604445069E-2</v>
      </c>
      <c r="N5154" s="1">
        <v>2.861583066745029</v>
      </c>
      <c r="O5154" s="1"/>
      <c r="P5154" s="1">
        <v>16.546691000445939</v>
      </c>
      <c r="Q5154" s="1">
        <v>18.427824649052528</v>
      </c>
      <c r="R5154" s="1">
        <v>1.458078671645938</v>
      </c>
      <c r="S5154" s="1">
        <v>0.37229378322793061</v>
      </c>
      <c r="T5154" s="1">
        <v>5.9810838747785251</v>
      </c>
    </row>
    <row r="5155" spans="1:20" x14ac:dyDescent="0.3">
      <c r="A5155" s="25">
        <v>44130</v>
      </c>
      <c r="B5155" s="1">
        <v>6.1772160745747282</v>
      </c>
      <c r="C5155" s="1">
        <v>0.99130425998673077</v>
      </c>
      <c r="D5155" s="1">
        <v>0.89229357164005207</v>
      </c>
      <c r="E5155" s="1">
        <v>5.4383669627453939</v>
      </c>
      <c r="F5155" s="1">
        <v>38.57956666484003</v>
      </c>
      <c r="G5155" s="1">
        <v>20.383593795991381</v>
      </c>
      <c r="H5155" s="1">
        <v>0.9030140213433594</v>
      </c>
      <c r="I5155" s="1">
        <v>17.511511622182109</v>
      </c>
      <c r="J5155" s="1">
        <v>1.568801461380732</v>
      </c>
      <c r="K5155" s="1">
        <v>41.196590004258681</v>
      </c>
      <c r="L5155" s="1">
        <v>35.997081675026394</v>
      </c>
      <c r="M5155" s="1">
        <v>5.2423839181199083E-2</v>
      </c>
      <c r="N5155" s="1">
        <v>2.8131769869473571</v>
      </c>
      <c r="O5155" s="1"/>
      <c r="P5155" s="1">
        <v>16.706592105970259</v>
      </c>
      <c r="Q5155" s="1">
        <v>18.644010295607789</v>
      </c>
      <c r="R5155" s="1">
        <v>1.4848352971187699</v>
      </c>
      <c r="S5155" s="1">
        <v>0.37229378322793061</v>
      </c>
      <c r="T5155" s="1">
        <v>5.9667430596574382</v>
      </c>
    </row>
    <row r="5156" spans="1:20" x14ac:dyDescent="0.3">
      <c r="A5156" s="25">
        <v>44131</v>
      </c>
      <c r="B5156" s="1">
        <v>6.1026592220552054</v>
      </c>
      <c r="C5156" s="1">
        <v>0.97905575801696021</v>
      </c>
      <c r="D5156" s="1">
        <v>0.87314951844262323</v>
      </c>
      <c r="E5156" s="1">
        <v>5.4017489223210253</v>
      </c>
      <c r="F5156" s="1">
        <v>38.745909680568047</v>
      </c>
      <c r="G5156" s="1">
        <v>19.732595352400459</v>
      </c>
      <c r="H5156" s="1">
        <v>0.87617788794022256</v>
      </c>
      <c r="I5156" s="1">
        <v>17.16575856595016</v>
      </c>
      <c r="J5156" s="1">
        <v>1.576099814764873</v>
      </c>
      <c r="K5156" s="1">
        <v>39.815825001451238</v>
      </c>
      <c r="L5156" s="1">
        <v>35.018263120419839</v>
      </c>
      <c r="M5156" s="1">
        <v>5.1977444571839199E-2</v>
      </c>
      <c r="N5156" s="1">
        <v>2.7702542114936679</v>
      </c>
      <c r="O5156" s="1"/>
      <c r="P5156" s="1">
        <v>16.70662524464322</v>
      </c>
      <c r="Q5156" s="1">
        <v>18.167601185532149</v>
      </c>
      <c r="R5156" s="1">
        <v>1.4816512480494779</v>
      </c>
      <c r="S5156" s="1">
        <v>0.37229378322793061</v>
      </c>
      <c r="T5156" s="1">
        <v>5.8833750738334567</v>
      </c>
    </row>
    <row r="5157" spans="1:20" x14ac:dyDescent="0.3">
      <c r="A5157" s="25">
        <v>44132</v>
      </c>
      <c r="B5157" s="1">
        <v>5.9175159612063233</v>
      </c>
      <c r="C5157" s="1">
        <v>0.93316569532553595</v>
      </c>
      <c r="D5157" s="1">
        <v>0.82182016526521862</v>
      </c>
      <c r="E5157" s="1">
        <v>5.184705110711719</v>
      </c>
      <c r="F5157" s="1">
        <v>37.212497194679159</v>
      </c>
      <c r="G5157" s="1">
        <v>19.251746076761052</v>
      </c>
      <c r="H5157" s="1">
        <v>0.81263699868319028</v>
      </c>
      <c r="I5157" s="1">
        <v>16.59621874374449</v>
      </c>
      <c r="J5157" s="1">
        <v>1.5147936608251611</v>
      </c>
      <c r="K5157" s="1">
        <v>38.257629741422562</v>
      </c>
      <c r="L5157" s="1">
        <v>33.213060446259682</v>
      </c>
      <c r="M5157" s="1">
        <v>5.0301922492361109E-2</v>
      </c>
      <c r="N5157" s="1">
        <v>2.608856972623661</v>
      </c>
      <c r="O5157" s="1"/>
      <c r="P5157" s="1">
        <v>15.86600543593857</v>
      </c>
      <c r="Q5157" s="1">
        <v>17.414954860741162</v>
      </c>
      <c r="R5157" s="1">
        <v>1.43750577081961</v>
      </c>
      <c r="S5157" s="1">
        <v>0.37229378322793061</v>
      </c>
      <c r="T5157" s="1">
        <v>5.6331222681630484</v>
      </c>
    </row>
    <row r="5158" spans="1:20" x14ac:dyDescent="0.3">
      <c r="A5158" s="25">
        <v>44133</v>
      </c>
      <c r="B5158" s="1">
        <v>5.9453582887252914</v>
      </c>
      <c r="C5158" s="1">
        <v>0.94174892121722142</v>
      </c>
      <c r="D5158" s="1">
        <v>0.83078873273548814</v>
      </c>
      <c r="E5158" s="1">
        <v>5.2349181629926163</v>
      </c>
      <c r="F5158" s="1">
        <v>38.19419735529948</v>
      </c>
      <c r="G5158" s="1">
        <v>18.778783844176651</v>
      </c>
      <c r="H5158" s="1">
        <v>0.84655898127114815</v>
      </c>
      <c r="I5158" s="1">
        <v>17.013399024770209</v>
      </c>
      <c r="J5158" s="1">
        <v>1.5311229985135939</v>
      </c>
      <c r="K5158" s="1">
        <v>38.993375587671053</v>
      </c>
      <c r="L5158" s="1">
        <v>33.260139354000557</v>
      </c>
      <c r="M5158" s="1">
        <v>5.0891326718241231E-2</v>
      </c>
      <c r="N5158" s="1">
        <v>2.6813020082607868</v>
      </c>
      <c r="O5158" s="1"/>
      <c r="P5158" s="1">
        <v>16.04278977038226</v>
      </c>
      <c r="Q5158" s="1">
        <v>17.571088938664751</v>
      </c>
      <c r="R5158" s="1">
        <v>1.4669668443171819</v>
      </c>
      <c r="S5158" s="1">
        <v>0.37229378322793061</v>
      </c>
      <c r="T5158" s="1">
        <v>5.7047938570585019</v>
      </c>
    </row>
    <row r="5159" spans="1:20" x14ac:dyDescent="0.3">
      <c r="A5159" s="25">
        <v>44134</v>
      </c>
      <c r="B5159" s="1">
        <v>5.8454504766687014</v>
      </c>
      <c r="C5159" s="1">
        <v>0.90478358463202402</v>
      </c>
      <c r="D5159" s="1">
        <v>0.81731028187982879</v>
      </c>
      <c r="E5159" s="1">
        <v>5.016530046828878</v>
      </c>
      <c r="F5159" s="1">
        <v>37.277068453213431</v>
      </c>
      <c r="G5159" s="1">
        <v>18.129963522437048</v>
      </c>
      <c r="H5159" s="1">
        <v>0.81009985407228413</v>
      </c>
      <c r="I5159" s="1">
        <v>16.965617659805361</v>
      </c>
      <c r="J5159" s="1">
        <v>1.497570159828318</v>
      </c>
      <c r="K5159" s="1">
        <v>37.939471867907741</v>
      </c>
      <c r="L5159" s="1">
        <v>32.36747618775626</v>
      </c>
      <c r="M5159" s="1">
        <v>4.9834682075046079E-2</v>
      </c>
      <c r="N5159" s="1">
        <v>2.62780920147648</v>
      </c>
      <c r="O5159" s="1"/>
      <c r="P5159" s="1">
        <v>15.249501760741181</v>
      </c>
      <c r="Q5159" s="1">
        <v>17.014611070727941</v>
      </c>
      <c r="R5159" s="1">
        <v>1.436795479117285</v>
      </c>
      <c r="S5159" s="1">
        <v>0.37229378322793061</v>
      </c>
      <c r="T5159" s="1">
        <v>5.5494624926166809</v>
      </c>
    </row>
    <row r="5160" spans="1:20" x14ac:dyDescent="0.3">
      <c r="A5160" s="25">
        <v>44138</v>
      </c>
      <c r="B5160" s="1">
        <v>5.8863940124697178</v>
      </c>
      <c r="C5160" s="1">
        <v>0.90602988494770997</v>
      </c>
      <c r="D5160" s="1">
        <v>0.79866226221108916</v>
      </c>
      <c r="E5160" s="1">
        <v>5.0541024869198479</v>
      </c>
      <c r="F5160" s="1">
        <v>39.163132781011257</v>
      </c>
      <c r="G5160" s="1">
        <v>18.535244496030149</v>
      </c>
      <c r="H5160" s="1">
        <v>0.80008288543228223</v>
      </c>
      <c r="I5160" s="1">
        <v>17.691218925792938</v>
      </c>
      <c r="J5160" s="1">
        <v>1.5309620542924181</v>
      </c>
      <c r="K5160" s="1">
        <v>38.226190801248897</v>
      </c>
      <c r="L5160" s="1">
        <v>33.122228933586626</v>
      </c>
      <c r="M5160" s="1">
        <v>5.0026530050793307E-2</v>
      </c>
      <c r="N5160" s="1">
        <v>2.7071026851866549</v>
      </c>
      <c r="O5160" s="1"/>
      <c r="P5160" s="1">
        <v>15.52610298936813</v>
      </c>
      <c r="Q5160" s="1">
        <v>17.29485172371362</v>
      </c>
      <c r="R5160" s="1">
        <v>1.4445229368327379</v>
      </c>
      <c r="S5160" s="1">
        <v>0.37229378322793061</v>
      </c>
      <c r="T5160" s="1">
        <v>5.6692090962788209</v>
      </c>
    </row>
    <row r="5161" spans="1:20" x14ac:dyDescent="0.3">
      <c r="A5161" s="25">
        <v>44139</v>
      </c>
      <c r="B5161" s="1">
        <v>6.1148037524105634</v>
      </c>
      <c r="C5161" s="1">
        <v>0.96396343257039285</v>
      </c>
      <c r="D5161" s="1">
        <v>0.83426170994794202</v>
      </c>
      <c r="E5161" s="1">
        <v>5.2921266671654479</v>
      </c>
      <c r="F5161" s="1">
        <v>38.002169934523351</v>
      </c>
      <c r="G5161" s="1">
        <v>18.705391160944991</v>
      </c>
      <c r="H5161" s="1">
        <v>0.84273118193319707</v>
      </c>
      <c r="I5161" s="1">
        <v>17.41661947183443</v>
      </c>
      <c r="J5161" s="1">
        <v>1.584247713329473</v>
      </c>
      <c r="K5161" s="1">
        <v>39.858487340550532</v>
      </c>
      <c r="L5161" s="1">
        <v>33.682542531054899</v>
      </c>
      <c r="M5161" s="1">
        <v>5.0898951704116999E-2</v>
      </c>
      <c r="N5161" s="1">
        <v>2.7311386841208281</v>
      </c>
      <c r="O5161" s="1"/>
      <c r="P5161" s="1">
        <v>16.470959860679589</v>
      </c>
      <c r="Q5161" s="1">
        <v>17.567085500866011</v>
      </c>
      <c r="R5161" s="1">
        <v>1.5101591849463929</v>
      </c>
      <c r="S5161" s="1">
        <v>0.37229378322793061</v>
      </c>
      <c r="T5161" s="1">
        <v>5.7806739515652943</v>
      </c>
    </row>
    <row r="5162" spans="1:20" x14ac:dyDescent="0.3">
      <c r="A5162" s="25">
        <v>44140</v>
      </c>
      <c r="B5162" s="1">
        <v>6.3734936669079234</v>
      </c>
      <c r="C5162" s="1">
        <v>1.0004159817575571</v>
      </c>
      <c r="D5162" s="1">
        <v>0.88428065317689131</v>
      </c>
      <c r="E5162" s="1">
        <v>5.5241874053908884</v>
      </c>
      <c r="F5162" s="1">
        <v>38.481007518366127</v>
      </c>
      <c r="G5162" s="1">
        <v>19.336078108762312</v>
      </c>
      <c r="H5162" s="1">
        <v>0.83722618617250022</v>
      </c>
      <c r="I5162" s="1">
        <v>17.312359986462219</v>
      </c>
      <c r="J5162" s="1">
        <v>1.660009359176539</v>
      </c>
      <c r="K5162" s="1">
        <v>41.492920536912273</v>
      </c>
      <c r="L5162" s="1">
        <v>34.336786141088339</v>
      </c>
      <c r="M5162" s="1">
        <v>5.240554457613987E-2</v>
      </c>
      <c r="N5162" s="1">
        <v>2.808328647441181</v>
      </c>
      <c r="O5162" s="1"/>
      <c r="P5162" s="1">
        <v>17.203102366896111</v>
      </c>
      <c r="Q5162" s="1">
        <v>18.135573682434838</v>
      </c>
      <c r="R5162" s="1">
        <v>1.5481706906518959</v>
      </c>
      <c r="S5162" s="1">
        <v>0.37229378322793061</v>
      </c>
      <c r="T5162" s="1">
        <v>5.9510572947430864</v>
      </c>
    </row>
    <row r="5163" spans="1:20" x14ac:dyDescent="0.3">
      <c r="A5163" s="25">
        <v>44141</v>
      </c>
      <c r="B5163" s="1">
        <v>6.4147530661689922</v>
      </c>
      <c r="C5163" s="1">
        <v>1.012080728073141</v>
      </c>
      <c r="D5163" s="1">
        <v>0.91696961386155995</v>
      </c>
      <c r="E5163" s="1">
        <v>5.5052424325892124</v>
      </c>
      <c r="F5163" s="1">
        <v>38.82522673252209</v>
      </c>
      <c r="G5163" s="1">
        <v>19.329171740081581</v>
      </c>
      <c r="H5163" s="1">
        <v>0.85771598902443114</v>
      </c>
      <c r="I5163" s="1">
        <v>16.935340930584282</v>
      </c>
      <c r="J5163" s="1">
        <v>1.648782036048787</v>
      </c>
      <c r="K5163" s="1">
        <v>41.698905886690667</v>
      </c>
      <c r="L5163" s="1">
        <v>34.30399125330004</v>
      </c>
      <c r="M5163" s="1">
        <v>5.2686285709901373E-2</v>
      </c>
      <c r="N5163" s="1">
        <v>2.808171347174135</v>
      </c>
      <c r="O5163" s="1"/>
      <c r="P5163" s="1">
        <v>16.86692620845734</v>
      </c>
      <c r="Q5163" s="1">
        <v>18.319731825892799</v>
      </c>
      <c r="R5163" s="1">
        <v>1.5804739842036331</v>
      </c>
      <c r="S5163" s="1">
        <v>0.37229378322793061</v>
      </c>
      <c r="T5163" s="1">
        <v>5.9613177790903986</v>
      </c>
    </row>
    <row r="5164" spans="1:20" x14ac:dyDescent="0.3">
      <c r="A5164" s="25">
        <v>44144</v>
      </c>
      <c r="B5164" s="1">
        <v>6.4276186206619359</v>
      </c>
      <c r="C5164" s="1">
        <v>1.026923903699057</v>
      </c>
      <c r="D5164" s="1">
        <v>1.034483985069325</v>
      </c>
      <c r="E5164" s="1">
        <v>5.5075170009662164</v>
      </c>
      <c r="F5164" s="1">
        <v>38.762846243655488</v>
      </c>
      <c r="G5164" s="1">
        <v>20.187515358233341</v>
      </c>
      <c r="H5164" s="1">
        <v>0.92726996855695498</v>
      </c>
      <c r="I5164" s="1">
        <v>16.596225745143229</v>
      </c>
      <c r="J5164" s="1">
        <v>1.695842321323332</v>
      </c>
      <c r="K5164" s="1">
        <v>41.30527367290636</v>
      </c>
      <c r="L5164" s="1">
        <v>36.995134187318229</v>
      </c>
      <c r="M5164" s="1">
        <v>5.3163878318369912E-2</v>
      </c>
      <c r="N5164" s="1">
        <v>3.0172610618247688</v>
      </c>
      <c r="O5164" s="1"/>
      <c r="P5164" s="1">
        <v>16.692398577466761</v>
      </c>
      <c r="Q5164" s="1">
        <v>18.595969040843929</v>
      </c>
      <c r="R5164" s="1">
        <v>1.556790640023388</v>
      </c>
      <c r="S5164" s="1">
        <v>0.37229378322793061</v>
      </c>
      <c r="T5164" s="1">
        <v>6.114303603071499</v>
      </c>
    </row>
    <row r="5165" spans="1:20" x14ac:dyDescent="0.3">
      <c r="A5165" s="25">
        <v>44145</v>
      </c>
      <c r="B5165" s="1">
        <v>6.4855857745438339</v>
      </c>
      <c r="C5165" s="1">
        <v>1.043224655679813</v>
      </c>
      <c r="D5165" s="1">
        <v>1.0201619539743749</v>
      </c>
      <c r="E5165" s="1">
        <v>5.3864366664845607</v>
      </c>
      <c r="F5165" s="1">
        <v>38.373642359470757</v>
      </c>
      <c r="G5165" s="1">
        <v>21.29419918271218</v>
      </c>
      <c r="H5165" s="1">
        <v>0.94690825334875783</v>
      </c>
      <c r="I5165" s="1">
        <v>16.375682737157959</v>
      </c>
      <c r="J5165" s="1">
        <v>1.689378339855464</v>
      </c>
      <c r="K5165" s="1">
        <v>41.845070375331581</v>
      </c>
      <c r="L5165" s="1">
        <v>38.801157093355748</v>
      </c>
      <c r="M5165" s="1">
        <v>5.2647985871507701E-2</v>
      </c>
      <c r="N5165" s="1">
        <v>3.2155600106054081</v>
      </c>
      <c r="O5165" s="1"/>
      <c r="P5165" s="1">
        <v>16.095840742969521</v>
      </c>
      <c r="Q5165" s="1">
        <v>18.712068739836941</v>
      </c>
      <c r="R5165" s="1">
        <v>1.5243650981901851</v>
      </c>
      <c r="S5165" s="1">
        <v>0.37229378322793061</v>
      </c>
      <c r="T5165" s="1">
        <v>6.2059633786178674</v>
      </c>
    </row>
    <row r="5166" spans="1:20" x14ac:dyDescent="0.3">
      <c r="A5166" s="25">
        <v>44146</v>
      </c>
      <c r="B5166" s="1">
        <v>6.3865170618385756</v>
      </c>
      <c r="C5166" s="1">
        <v>1.0312307499934039</v>
      </c>
      <c r="D5166" s="1">
        <v>1.01161940302621</v>
      </c>
      <c r="E5166" s="1">
        <v>5.4270203590372352</v>
      </c>
      <c r="F5166" s="1">
        <v>38.605287412590883</v>
      </c>
      <c r="G5166" s="1">
        <v>21.08097686460486</v>
      </c>
      <c r="H5166" s="1">
        <v>0.91794770543956239</v>
      </c>
      <c r="I5166" s="1">
        <v>16.443598911213979</v>
      </c>
      <c r="J5166" s="1">
        <v>1.681749354788268</v>
      </c>
      <c r="K5166" s="1">
        <v>42.132896733316812</v>
      </c>
      <c r="L5166" s="1">
        <v>38.68360274427399</v>
      </c>
      <c r="M5166" s="1">
        <v>5.2291960968544937E-2</v>
      </c>
      <c r="N5166" s="1">
        <v>3.169418071773316</v>
      </c>
      <c r="O5166" s="1"/>
      <c r="P5166" s="1">
        <v>16.35749931742351</v>
      </c>
      <c r="Q5166" s="1">
        <v>18.555934661913351</v>
      </c>
      <c r="R5166" s="1">
        <v>1.506470332226957</v>
      </c>
      <c r="S5166" s="1">
        <v>0.37229378322793061</v>
      </c>
      <c r="T5166" s="1">
        <v>6.1907164796220018</v>
      </c>
    </row>
    <row r="5167" spans="1:20" x14ac:dyDescent="0.3">
      <c r="A5167" s="25">
        <v>44147</v>
      </c>
      <c r="B5167" s="1">
        <v>6.2440500240364383</v>
      </c>
      <c r="C5167" s="1">
        <v>0.98609751186554417</v>
      </c>
      <c r="D5167" s="1">
        <v>0.9732543231665276</v>
      </c>
      <c r="E5167" s="1">
        <v>5.3355815752696296</v>
      </c>
      <c r="F5167" s="1">
        <v>38.058184437652912</v>
      </c>
      <c r="G5167" s="1">
        <v>20.839564753219349</v>
      </c>
      <c r="H5167" s="1">
        <v>0.88727535509573296</v>
      </c>
      <c r="I5167" s="1">
        <v>16.540606011026341</v>
      </c>
      <c r="J5167" s="1">
        <v>1.6188743049218981</v>
      </c>
      <c r="K5167" s="1">
        <v>41.159727003739711</v>
      </c>
      <c r="L5167" s="1">
        <v>37.480223375252322</v>
      </c>
      <c r="M5167" s="1">
        <v>5.1719618808096328E-2</v>
      </c>
      <c r="N5167" s="1">
        <v>3.0562163661365922</v>
      </c>
      <c r="O5167" s="1"/>
      <c r="P5167" s="1">
        <v>16.362756342733679</v>
      </c>
      <c r="Q5167" s="1">
        <v>17.915384598080841</v>
      </c>
      <c r="R5167" s="1">
        <v>1.498403160385479</v>
      </c>
      <c r="S5167" s="1">
        <v>0.37229378322793061</v>
      </c>
      <c r="T5167" s="1">
        <v>6.0547554636739793</v>
      </c>
    </row>
    <row r="5168" spans="1:20" x14ac:dyDescent="0.3">
      <c r="A5168" s="25">
        <v>44148</v>
      </c>
      <c r="B5168" s="1">
        <v>6.3387409494022888</v>
      </c>
      <c r="C5168" s="1">
        <v>1.0388457307863801</v>
      </c>
      <c r="D5168" s="1">
        <v>0.96307657725185802</v>
      </c>
      <c r="E5168" s="1">
        <v>5.4070163777237266</v>
      </c>
      <c r="F5168" s="1">
        <v>38.38991257190024</v>
      </c>
      <c r="G5168" s="1">
        <v>21.3289402901692</v>
      </c>
      <c r="H5168" s="1">
        <v>0.94704711121875562</v>
      </c>
      <c r="I5168" s="1">
        <v>17.565818128374879</v>
      </c>
      <c r="J5168" s="1">
        <v>1.651482990430327</v>
      </c>
      <c r="K5168" s="1">
        <v>41.577743207139193</v>
      </c>
      <c r="L5168" s="1">
        <v>38.349247255694422</v>
      </c>
      <c r="M5168" s="1">
        <v>5.2732600560164357E-2</v>
      </c>
      <c r="N5168" s="1">
        <v>3.1421166396355682</v>
      </c>
      <c r="O5168" s="1"/>
      <c r="P5168" s="1">
        <v>16.833609621447881</v>
      </c>
      <c r="Q5168" s="1">
        <v>17.85533302944917</v>
      </c>
      <c r="R5168" s="1">
        <v>1.5787373092206389</v>
      </c>
      <c r="S5168" s="1">
        <v>0.37229378322793061</v>
      </c>
      <c r="T5168" s="1">
        <v>6.1856467808624034</v>
      </c>
    </row>
    <row r="5169" spans="1:20" x14ac:dyDescent="0.3">
      <c r="A5169" s="25">
        <v>44151</v>
      </c>
      <c r="B5169" s="1">
        <v>6.410925133080851</v>
      </c>
      <c r="C5169" s="1">
        <v>1.068560337948687</v>
      </c>
      <c r="D5169" s="1">
        <v>0.97828209556329382</v>
      </c>
      <c r="E5169" s="1">
        <v>5.4117029063055533</v>
      </c>
      <c r="F5169" s="1">
        <v>39.305114454312623</v>
      </c>
      <c r="G5169" s="1">
        <v>21.508316529867582</v>
      </c>
      <c r="H5169" s="1">
        <v>0.95080323792090082</v>
      </c>
      <c r="I5169" s="1">
        <v>17.77045820154229</v>
      </c>
      <c r="J5169" s="1">
        <v>1.6734767052834461</v>
      </c>
      <c r="K5169" s="1">
        <v>41.841825323356097</v>
      </c>
      <c r="L5169" s="1">
        <v>39.759307237116808</v>
      </c>
      <c r="M5169" s="1">
        <v>5.3031994140043927E-2</v>
      </c>
      <c r="N5169" s="1">
        <v>3.2261113874983871</v>
      </c>
      <c r="O5169" s="1"/>
      <c r="P5169" s="1">
        <v>16.71164151901522</v>
      </c>
      <c r="Q5169" s="1">
        <v>17.911381160046311</v>
      </c>
      <c r="R5169" s="1">
        <v>1.575470181243342</v>
      </c>
      <c r="S5169" s="1">
        <v>0.37229378322793061</v>
      </c>
      <c r="T5169" s="1">
        <v>6.2864689899586832</v>
      </c>
    </row>
    <row r="5170" spans="1:20" x14ac:dyDescent="0.3">
      <c r="A5170" s="25">
        <v>44152</v>
      </c>
      <c r="B5170" s="1">
        <v>6.5067831265168881</v>
      </c>
      <c r="C5170" s="1">
        <v>1.0700860898603921</v>
      </c>
      <c r="D5170" s="1">
        <v>0.98693255837704963</v>
      </c>
      <c r="E5170" s="1">
        <v>5.4170003406497687</v>
      </c>
      <c r="F5170" s="1">
        <v>40.43444279352569</v>
      </c>
      <c r="G5170" s="1">
        <v>21.683956283879489</v>
      </c>
      <c r="H5170" s="1">
        <v>0.9682335799990256</v>
      </c>
      <c r="I5170" s="1">
        <v>17.25399112801945</v>
      </c>
      <c r="J5170" s="1">
        <v>1.6733574207182</v>
      </c>
      <c r="K5170" s="1">
        <v>42.109178021514133</v>
      </c>
      <c r="L5170" s="1">
        <v>40.023373934910467</v>
      </c>
      <c r="M5170" s="1">
        <v>5.3666660653921117E-2</v>
      </c>
      <c r="N5170" s="1">
        <v>3.2547480307506542</v>
      </c>
      <c r="O5170" s="1"/>
      <c r="P5170" s="1">
        <v>16.741434790158571</v>
      </c>
      <c r="Q5170" s="1">
        <v>17.85533302944917</v>
      </c>
      <c r="R5170" s="1">
        <v>1.565910187209185</v>
      </c>
      <c r="S5170" s="1">
        <v>0.37229378322793061</v>
      </c>
      <c r="T5170" s="1">
        <v>6.334827525103397</v>
      </c>
    </row>
    <row r="5171" spans="1:20" x14ac:dyDescent="0.3">
      <c r="A5171" s="25">
        <v>44153</v>
      </c>
      <c r="B5171" s="1">
        <v>6.4093914925185969</v>
      </c>
      <c r="C5171" s="1">
        <v>1.0352309862500051</v>
      </c>
      <c r="D5171" s="1">
        <v>0.95482009926510136</v>
      </c>
      <c r="E5171" s="1">
        <v>5.3530662753433962</v>
      </c>
      <c r="F5171" s="1">
        <v>40.06964184291148</v>
      </c>
      <c r="G5171" s="1">
        <v>21.45948810398545</v>
      </c>
      <c r="H5171" s="1">
        <v>1.019824440553567</v>
      </c>
      <c r="I5171" s="1">
        <v>17.125683551224981</v>
      </c>
      <c r="J5171" s="1">
        <v>1.655875861101495</v>
      </c>
      <c r="K5171" s="1">
        <v>41.995521431149271</v>
      </c>
      <c r="L5171" s="1">
        <v>39.162196106592447</v>
      </c>
      <c r="M5171" s="1">
        <v>5.4147019900204922E-2</v>
      </c>
      <c r="N5171" s="1">
        <v>3.2338985119999202</v>
      </c>
      <c r="O5171" s="1"/>
      <c r="P5171" s="1">
        <v>16.620378732562621</v>
      </c>
      <c r="Q5171" s="1">
        <v>17.975436166476719</v>
      </c>
      <c r="R5171" s="1">
        <v>1.5480761002542121</v>
      </c>
      <c r="S5171" s="1">
        <v>0.37229378322793061</v>
      </c>
      <c r="T5171" s="1">
        <v>6.2681092734790607</v>
      </c>
    </row>
    <row r="5172" spans="1:20" x14ac:dyDescent="0.3">
      <c r="A5172" s="25">
        <v>44154</v>
      </c>
      <c r="B5172" s="1">
        <v>6.3877605309036456</v>
      </c>
      <c r="C5172" s="1">
        <v>1.041764186443102</v>
      </c>
      <c r="D5172" s="1">
        <v>0.94710355440506522</v>
      </c>
      <c r="E5172" s="1">
        <v>5.3544553717441659</v>
      </c>
      <c r="F5172" s="1">
        <v>40.817633713605503</v>
      </c>
      <c r="G5172" s="1">
        <v>21.325963003672531</v>
      </c>
      <c r="H5172" s="1">
        <v>0.99266491715225957</v>
      </c>
      <c r="I5172" s="1">
        <v>16.921295658312399</v>
      </c>
      <c r="J5172" s="1">
        <v>1.684051286725831</v>
      </c>
      <c r="K5172" s="1">
        <v>42.480638057431612</v>
      </c>
      <c r="L5172" s="1">
        <v>39.257353901336053</v>
      </c>
      <c r="M5172" s="1">
        <v>5.3977686926859413E-2</v>
      </c>
      <c r="N5172" s="1">
        <v>3.274131272165556</v>
      </c>
      <c r="O5172" s="1"/>
      <c r="P5172" s="1">
        <v>16.596833155906619</v>
      </c>
      <c r="Q5172" s="1">
        <v>17.759250519921451</v>
      </c>
      <c r="R5172" s="1">
        <v>1.545870179092198</v>
      </c>
      <c r="S5172" s="1">
        <v>0.37229378322793061</v>
      </c>
      <c r="T5172" s="1">
        <v>6.300643827525132</v>
      </c>
    </row>
    <row r="5173" spans="1:20" x14ac:dyDescent="0.3">
      <c r="A5173" s="25">
        <v>44155</v>
      </c>
      <c r="B5173" s="1">
        <v>6.2771014083187788</v>
      </c>
      <c r="C5173" s="1">
        <v>1.038244195686032</v>
      </c>
      <c r="D5173" s="1">
        <v>0.92307403455028603</v>
      </c>
      <c r="E5173" s="1">
        <v>5.3237661505012381</v>
      </c>
      <c r="F5173" s="1">
        <v>41.167121167227833</v>
      </c>
      <c r="G5173" s="1">
        <v>21.115154151762429</v>
      </c>
      <c r="H5173" s="1">
        <v>1.012754386376262</v>
      </c>
      <c r="I5173" s="1">
        <v>17.179628851775099</v>
      </c>
      <c r="J5173" s="1">
        <v>1.663924417215038</v>
      </c>
      <c r="K5173" s="1">
        <v>42.246089435155334</v>
      </c>
      <c r="L5173" s="1">
        <v>38.817032647894003</v>
      </c>
      <c r="M5173" s="1">
        <v>5.3229819862634919E-2</v>
      </c>
      <c r="N5173" s="1">
        <v>3.2473962854594358</v>
      </c>
      <c r="O5173" s="1"/>
      <c r="P5173" s="1">
        <v>16.38861981176403</v>
      </c>
      <c r="Q5173" s="1">
        <v>17.32287578901219</v>
      </c>
      <c r="R5173" s="1">
        <v>1.5425838269864329</v>
      </c>
      <c r="S5173" s="1">
        <v>0.37229378322793061</v>
      </c>
      <c r="T5173" s="1">
        <v>6.2635841701122548</v>
      </c>
    </row>
    <row r="5174" spans="1:20" x14ac:dyDescent="0.3">
      <c r="A5174" s="25">
        <v>44158</v>
      </c>
      <c r="B5174" s="1">
        <v>6.252417892943682</v>
      </c>
      <c r="C5174" s="1">
        <v>1.0386040704472419</v>
      </c>
      <c r="D5174" s="1">
        <v>0.93824977882735783</v>
      </c>
      <c r="E5174" s="1">
        <v>5.2385798453050896</v>
      </c>
      <c r="F5174" s="1">
        <v>42.88412612492769</v>
      </c>
      <c r="G5174" s="1">
        <v>21.600251052093139</v>
      </c>
      <c r="H5174" s="1">
        <v>0.99561764575402956</v>
      </c>
      <c r="I5174" s="1">
        <v>17.04086950716847</v>
      </c>
      <c r="J5174" s="1">
        <v>1.686978551454436</v>
      </c>
      <c r="K5174" s="1">
        <v>42.282458802513538</v>
      </c>
      <c r="L5174" s="1">
        <v>39.100713047963133</v>
      </c>
      <c r="M5174" s="1">
        <v>5.297791827518513E-2</v>
      </c>
      <c r="N5174" s="1">
        <v>3.3906697298711559</v>
      </c>
      <c r="O5174" s="1"/>
      <c r="P5174" s="1">
        <v>16.17654075002115</v>
      </c>
      <c r="Q5174" s="1">
        <v>17.50703393223435</v>
      </c>
      <c r="R5174" s="1">
        <v>1.555002399262601</v>
      </c>
      <c r="S5174" s="1">
        <v>0.37229378322793061</v>
      </c>
      <c r="T5174" s="1">
        <v>6.3425233313644709</v>
      </c>
    </row>
    <row r="5175" spans="1:20" x14ac:dyDescent="0.3">
      <c r="A5175" s="25">
        <v>44159</v>
      </c>
      <c r="B5175" s="1">
        <v>6.3346878944699299</v>
      </c>
      <c r="C5175" s="1">
        <v>1.045433530036423</v>
      </c>
      <c r="D5175" s="1">
        <v>1.003129570849264</v>
      </c>
      <c r="E5175" s="1">
        <v>5.2766105052575876</v>
      </c>
      <c r="F5175" s="1">
        <v>44.926267772456889</v>
      </c>
      <c r="G5175" s="1">
        <v>21.806200562920171</v>
      </c>
      <c r="H5175" s="1">
        <v>1.021084061318591</v>
      </c>
      <c r="I5175" s="1">
        <v>16.899359607679219</v>
      </c>
      <c r="J5175" s="1">
        <v>1.69910642501402</v>
      </c>
      <c r="K5175" s="1">
        <v>43.215667255421167</v>
      </c>
      <c r="L5175" s="1">
        <v>40.367194979432952</v>
      </c>
      <c r="M5175" s="1">
        <v>5.2627799532933631E-2</v>
      </c>
      <c r="N5175" s="1">
        <v>3.5174788969796009</v>
      </c>
      <c r="O5175" s="1"/>
      <c r="P5175" s="1">
        <v>15.92284586981082</v>
      </c>
      <c r="Q5175" s="1">
        <v>17.442978926039729</v>
      </c>
      <c r="R5175" s="1">
        <v>1.557320987536795</v>
      </c>
      <c r="S5175" s="1">
        <v>0.37229378322793061</v>
      </c>
      <c r="T5175" s="1">
        <v>6.4847194329592739</v>
      </c>
    </row>
    <row r="5176" spans="1:20" x14ac:dyDescent="0.3">
      <c r="A5176" s="25">
        <v>44160</v>
      </c>
      <c r="B5176" s="1">
        <v>6.417219800856877</v>
      </c>
      <c r="C5176" s="1">
        <v>1.057845678032308</v>
      </c>
      <c r="D5176" s="1">
        <v>1.017707977746197</v>
      </c>
      <c r="E5176" s="1">
        <v>5.3430687439145839</v>
      </c>
      <c r="F5176" s="1">
        <v>45.384698676940047</v>
      </c>
      <c r="G5176" s="1">
        <v>21.615069129700821</v>
      </c>
      <c r="H5176" s="1">
        <v>0.99789719880064842</v>
      </c>
      <c r="I5176" s="1">
        <v>16.987734729512159</v>
      </c>
      <c r="J5176" s="1">
        <v>1.706495986607496</v>
      </c>
      <c r="K5176" s="1">
        <v>43.378112084658873</v>
      </c>
      <c r="L5176" s="1">
        <v>40.004553204975473</v>
      </c>
      <c r="M5176" s="1">
        <v>5.2205196114308988E-2</v>
      </c>
      <c r="N5176" s="1">
        <v>3.5225943014858538</v>
      </c>
      <c r="O5176" s="1"/>
      <c r="P5176" s="1">
        <v>15.974047605444101</v>
      </c>
      <c r="Q5176" s="1">
        <v>17.378923919609321</v>
      </c>
      <c r="R5176" s="1">
        <v>1.582280714144326</v>
      </c>
      <c r="S5176" s="1">
        <v>0.37229378322793061</v>
      </c>
      <c r="T5176" s="1">
        <v>6.5051701122268462</v>
      </c>
    </row>
    <row r="5177" spans="1:20" x14ac:dyDescent="0.3">
      <c r="A5177" s="25">
        <v>44161</v>
      </c>
      <c r="B5177" s="1">
        <v>6.4676168134946934</v>
      </c>
      <c r="C5177" s="1">
        <v>1.049584987245846</v>
      </c>
      <c r="D5177" s="1">
        <v>1.0110573814631301</v>
      </c>
      <c r="E5177" s="1">
        <v>5.3672009676088539</v>
      </c>
      <c r="F5177" s="1">
        <v>46.15912271013103</v>
      </c>
      <c r="G5177" s="1">
        <v>21.58125371438852</v>
      </c>
      <c r="H5177" s="1">
        <v>1.0334590495095231</v>
      </c>
      <c r="I5177" s="1">
        <v>17.809708841315459</v>
      </c>
      <c r="J5177" s="1">
        <v>1.7141094158215291</v>
      </c>
      <c r="K5177" s="1">
        <v>43.531947576708397</v>
      </c>
      <c r="L5177" s="1">
        <v>39.348293537919353</v>
      </c>
      <c r="M5177" s="1">
        <v>5.3142403191920068E-2</v>
      </c>
      <c r="N5177" s="1">
        <v>3.4793514236462548</v>
      </c>
      <c r="O5177" s="1"/>
      <c r="P5177" s="1">
        <v>16.035997593029531</v>
      </c>
      <c r="Q5177" s="1">
        <v>17.967429290643441</v>
      </c>
      <c r="R5177" s="1">
        <v>1.560076278932502</v>
      </c>
      <c r="S5177" s="1">
        <v>0.37229378322793061</v>
      </c>
      <c r="T5177" s="1">
        <v>6.5107554636739824</v>
      </c>
    </row>
    <row r="5178" spans="1:20" x14ac:dyDescent="0.3">
      <c r="A5178" s="25">
        <v>44162</v>
      </c>
      <c r="B5178" s="1">
        <v>6.4928362384944798</v>
      </c>
      <c r="C5178" s="1">
        <v>1.0774223972927881</v>
      </c>
      <c r="D5178" s="1">
        <v>1.017635739055349</v>
      </c>
      <c r="E5178" s="1">
        <v>5.3746405100355457</v>
      </c>
      <c r="F5178" s="1">
        <v>47.045025133851183</v>
      </c>
      <c r="G5178" s="1">
        <v>21.542726938780159</v>
      </c>
      <c r="H5178" s="1">
        <v>1.0203402530791561</v>
      </c>
      <c r="I5178" s="1">
        <v>18.503930486031908</v>
      </c>
      <c r="J5178" s="1">
        <v>1.725002054048131</v>
      </c>
      <c r="K5178" s="1">
        <v>43.599759919476043</v>
      </c>
      <c r="L5178" s="1">
        <v>39.314835697140254</v>
      </c>
      <c r="M5178" s="1">
        <v>5.3958004556759961E-2</v>
      </c>
      <c r="N5178" s="1">
        <v>3.4441660104358331</v>
      </c>
      <c r="O5178" s="1"/>
      <c r="P5178" s="1">
        <v>15.90262119116411</v>
      </c>
      <c r="Q5178" s="1">
        <v>18.175608061365431</v>
      </c>
      <c r="R5178" s="1">
        <v>1.551201898286247</v>
      </c>
      <c r="S5178" s="1">
        <v>0.37229378322793061</v>
      </c>
      <c r="T5178" s="1">
        <v>6.5313331364442124</v>
      </c>
    </row>
    <row r="5179" spans="1:20" x14ac:dyDescent="0.3">
      <c r="A5179" s="25">
        <v>44165</v>
      </c>
      <c r="B5179" s="1">
        <v>6.4385028953695311</v>
      </c>
      <c r="C5179" s="1">
        <v>1.0506689019853741</v>
      </c>
      <c r="D5179" s="1">
        <v>0.98028711665383717</v>
      </c>
      <c r="E5179" s="1">
        <v>5.2301278346447608</v>
      </c>
      <c r="F5179" s="1">
        <v>46.691848094345623</v>
      </c>
      <c r="G5179" s="1">
        <v>21.302809455651019</v>
      </c>
      <c r="H5179" s="1">
        <v>1.0158987902169561</v>
      </c>
      <c r="I5179" s="1">
        <v>18.78840924159859</v>
      </c>
      <c r="J5179" s="1">
        <v>1.7335401717060039</v>
      </c>
      <c r="K5179" s="1">
        <v>42.671112900068962</v>
      </c>
      <c r="L5179" s="1">
        <v>38.676580194275779</v>
      </c>
      <c r="M5179" s="1">
        <v>5.3272323370552911E-2</v>
      </c>
      <c r="N5179" s="1">
        <v>3.3724662380273611</v>
      </c>
      <c r="O5179" s="1"/>
      <c r="P5179" s="1">
        <v>15.23785301764431</v>
      </c>
      <c r="Q5179" s="1">
        <v>17.831312402185141</v>
      </c>
      <c r="R5179" s="1">
        <v>1.536729523083552</v>
      </c>
      <c r="S5179" s="1">
        <v>0.37229378322793061</v>
      </c>
      <c r="T5179" s="1">
        <v>6.4319740106320431</v>
      </c>
    </row>
    <row r="5180" spans="1:20" x14ac:dyDescent="0.3">
      <c r="A5180" s="25">
        <v>44166</v>
      </c>
      <c r="B5180" s="1">
        <v>6.5032690475983506</v>
      </c>
      <c r="C5180" s="1">
        <v>1.104303163994081</v>
      </c>
      <c r="D5180" s="1">
        <v>1.029661824303056</v>
      </c>
      <c r="E5180" s="1">
        <v>5.1383875414118974</v>
      </c>
      <c r="F5180" s="1">
        <v>48.605658033796871</v>
      </c>
      <c r="G5180" s="1">
        <v>21.850547305308488</v>
      </c>
      <c r="H5180" s="1">
        <v>1.089826699422028</v>
      </c>
      <c r="I5180" s="1">
        <v>19.10846295533333</v>
      </c>
      <c r="J5180" s="1">
        <v>1.753529015347437</v>
      </c>
      <c r="K5180" s="1">
        <v>43.471935291993113</v>
      </c>
      <c r="L5180" s="1">
        <v>40.422035443562763</v>
      </c>
      <c r="M5180" s="1">
        <v>5.3329913760096243E-2</v>
      </c>
      <c r="N5180" s="1">
        <v>3.4709195033050539</v>
      </c>
      <c r="O5180" s="1"/>
      <c r="P5180" s="1">
        <v>15.265072966821631</v>
      </c>
      <c r="Q5180" s="1">
        <v>18.65201717144107</v>
      </c>
      <c r="R5180" s="1">
        <v>1.54675580613557</v>
      </c>
      <c r="S5180" s="1">
        <v>0.37229378322793061</v>
      </c>
      <c r="T5180" s="1">
        <v>6.5800301240401948</v>
      </c>
    </row>
    <row r="5181" spans="1:20" x14ac:dyDescent="0.3">
      <c r="A5181" s="25">
        <v>44167</v>
      </c>
      <c r="B5181" s="1">
        <v>6.5766895740036189</v>
      </c>
      <c r="C5181" s="1">
        <v>1.1144616393721389</v>
      </c>
      <c r="D5181" s="1">
        <v>1.0439071083045071</v>
      </c>
      <c r="E5181" s="1">
        <v>5.1472266830827467</v>
      </c>
      <c r="F5181" s="1">
        <v>47.843155360687987</v>
      </c>
      <c r="G5181" s="1">
        <v>21.955791363319371</v>
      </c>
      <c r="H5181" s="1">
        <v>1.122123038351603</v>
      </c>
      <c r="I5181" s="1">
        <v>18.280880346839322</v>
      </c>
      <c r="J5181" s="1">
        <v>1.778407614366432</v>
      </c>
      <c r="K5181" s="1">
        <v>44.687935829298759</v>
      </c>
      <c r="L5181" s="1">
        <v>40.72473202022897</v>
      </c>
      <c r="M5181" s="1">
        <v>5.2811669863811569E-2</v>
      </c>
      <c r="N5181" s="1">
        <v>3.488980193142889</v>
      </c>
      <c r="O5181" s="1"/>
      <c r="P5181" s="1">
        <v>15.238429324365191</v>
      </c>
      <c r="Q5181" s="1">
        <v>19.352618803669461</v>
      </c>
      <c r="R5181" s="1">
        <v>1.588256524120605</v>
      </c>
      <c r="S5181" s="1">
        <v>0.37229378322793061</v>
      </c>
      <c r="T5181" s="1">
        <v>6.6083006497342289</v>
      </c>
    </row>
    <row r="5182" spans="1:20" x14ac:dyDescent="0.3">
      <c r="A5182" s="25">
        <v>44168</v>
      </c>
      <c r="B5182" s="1">
        <v>6.6424247393479403</v>
      </c>
      <c r="C5182" s="1">
        <v>1.155724357005615</v>
      </c>
      <c r="D5182" s="1">
        <v>1.076367590494002</v>
      </c>
      <c r="E5182" s="1">
        <v>5.2107716381150464</v>
      </c>
      <c r="F5182" s="1">
        <v>47.083494824784658</v>
      </c>
      <c r="G5182" s="1">
        <v>21.763758885695928</v>
      </c>
      <c r="H5182" s="1">
        <v>1.1392468497357611</v>
      </c>
      <c r="I5182" s="1">
        <v>17.489363998491061</v>
      </c>
      <c r="J5182" s="1">
        <v>1.835430799414284</v>
      </c>
      <c r="K5182" s="1">
        <v>44.717101806338647</v>
      </c>
      <c r="L5182" s="1">
        <v>40.633305532535161</v>
      </c>
      <c r="M5182" s="1">
        <v>5.2771543816153448E-2</v>
      </c>
      <c r="N5182" s="1">
        <v>3.563394318485662</v>
      </c>
      <c r="O5182" s="1"/>
      <c r="P5182" s="1">
        <v>15.55090667912493</v>
      </c>
      <c r="Q5182" s="1">
        <v>19.004319706454641</v>
      </c>
      <c r="R5182" s="1">
        <v>1.6089616969426019</v>
      </c>
      <c r="S5182" s="1">
        <v>0.37229378322793061</v>
      </c>
      <c r="T5182" s="1">
        <v>6.6326987595983757</v>
      </c>
    </row>
    <row r="5183" spans="1:20" x14ac:dyDescent="0.3">
      <c r="A5183" s="25">
        <v>44169</v>
      </c>
      <c r="B5183" s="1">
        <v>6.6020970723753836</v>
      </c>
      <c r="C5183" s="1">
        <v>1.1210266011927079</v>
      </c>
      <c r="D5183" s="1">
        <v>1.0600864735050231</v>
      </c>
      <c r="E5183" s="1">
        <v>5.2872862334572437</v>
      </c>
      <c r="F5183" s="1">
        <v>49.048036764216029</v>
      </c>
      <c r="G5183" s="1">
        <v>21.677246733469691</v>
      </c>
      <c r="H5183" s="1">
        <v>1.1271153389106019</v>
      </c>
      <c r="I5183" s="1">
        <v>17.709220108616432</v>
      </c>
      <c r="J5183" s="1">
        <v>1.8273280054621359</v>
      </c>
      <c r="K5183" s="1">
        <v>44.678136097116443</v>
      </c>
      <c r="L5183" s="1">
        <v>41.032340159430667</v>
      </c>
      <c r="M5183" s="1">
        <v>5.3280082960418328E-2</v>
      </c>
      <c r="N5183" s="1">
        <v>3.6725407864354209</v>
      </c>
      <c r="O5183" s="1"/>
      <c r="P5183" s="1">
        <v>15.156520369766239</v>
      </c>
      <c r="Q5183" s="1">
        <v>18.56794497554537</v>
      </c>
      <c r="R5183" s="1">
        <v>1.623135876496951</v>
      </c>
      <c r="S5183" s="1">
        <v>0.37229378322793061</v>
      </c>
      <c r="T5183" s="1">
        <v>6.7188552864737447</v>
      </c>
    </row>
    <row r="5184" spans="1:20" x14ac:dyDescent="0.3">
      <c r="A5184" s="25">
        <v>44172</v>
      </c>
      <c r="B5184" s="1">
        <v>6.6385572882053037</v>
      </c>
      <c r="C5184" s="1">
        <v>1.1160008562134891</v>
      </c>
      <c r="D5184" s="1">
        <v>1.064716254737524</v>
      </c>
      <c r="E5184" s="1">
        <v>5.278083357796552</v>
      </c>
      <c r="F5184" s="1">
        <v>49.661013907672249</v>
      </c>
      <c r="G5184" s="1">
        <v>21.84723672132499</v>
      </c>
      <c r="H5184" s="1">
        <v>1.119333409297055</v>
      </c>
      <c r="I5184" s="1">
        <v>17.64427360079754</v>
      </c>
      <c r="J5184" s="1">
        <v>1.7834681970556341</v>
      </c>
      <c r="K5184" s="1">
        <v>44.79081160470087</v>
      </c>
      <c r="L5184" s="1">
        <v>41.315167102830202</v>
      </c>
      <c r="M5184" s="1">
        <v>5.2791391622031857E-2</v>
      </c>
      <c r="N5184" s="1">
        <v>3.59672312315511</v>
      </c>
      <c r="O5184" s="1"/>
      <c r="P5184" s="1">
        <v>15.12127541315899</v>
      </c>
      <c r="Q5184" s="1">
        <v>18.283700884760961</v>
      </c>
      <c r="R5184" s="1">
        <v>1.598949197109935</v>
      </c>
      <c r="S5184" s="1">
        <v>0.37229378322793061</v>
      </c>
      <c r="T5184" s="1">
        <v>6.7093780271707324</v>
      </c>
    </row>
    <row r="5185" spans="1:20" x14ac:dyDescent="0.3">
      <c r="A5185" s="25">
        <v>44173</v>
      </c>
      <c r="B5185" s="1">
        <v>6.6592058899933271</v>
      </c>
      <c r="C5185" s="1">
        <v>1.1280661690685541</v>
      </c>
      <c r="D5185" s="1">
        <v>1.058311602314516</v>
      </c>
      <c r="E5185" s="1">
        <v>5.3597153593732374</v>
      </c>
      <c r="F5185" s="1">
        <v>49.53887957661285</v>
      </c>
      <c r="G5185" s="1">
        <v>22.21458217423708</v>
      </c>
      <c r="H5185" s="1">
        <v>1.1184015523430579</v>
      </c>
      <c r="I5185" s="1">
        <v>17.663350136913721</v>
      </c>
      <c r="J5185" s="1">
        <v>1.787336355709761</v>
      </c>
      <c r="K5185" s="1">
        <v>44.589930453337217</v>
      </c>
      <c r="L5185" s="1">
        <v>41.105756794339207</v>
      </c>
      <c r="M5185" s="1">
        <v>5.3593267498949743E-2</v>
      </c>
      <c r="N5185" s="1">
        <v>3.5719927325406711</v>
      </c>
      <c r="O5185" s="1"/>
      <c r="P5185" s="1">
        <v>15.284530014932651</v>
      </c>
      <c r="Q5185" s="1">
        <v>18.079525551837708</v>
      </c>
      <c r="R5185" s="1">
        <v>1.621670449218791</v>
      </c>
      <c r="S5185" s="1">
        <v>0.37229378322793061</v>
      </c>
      <c r="T5185" s="1">
        <v>6.7213857058476369</v>
      </c>
    </row>
    <row r="5186" spans="1:20" x14ac:dyDescent="0.3">
      <c r="A5186" s="25">
        <v>44174</v>
      </c>
      <c r="B5186" s="1">
        <v>6.6474693698570304</v>
      </c>
      <c r="C5186" s="1">
        <v>1.117082384283087</v>
      </c>
      <c r="D5186" s="1">
        <v>1.067614495346368</v>
      </c>
      <c r="E5186" s="1">
        <v>5.2514789358885494</v>
      </c>
      <c r="F5186" s="1">
        <v>49.273064872527428</v>
      </c>
      <c r="G5186" s="1">
        <v>22.18859719258144</v>
      </c>
      <c r="H5186" s="1">
        <v>1.088146494115023</v>
      </c>
      <c r="I5186" s="1">
        <v>17.545993885841831</v>
      </c>
      <c r="J5186" s="1">
        <v>1.7354066526059011</v>
      </c>
      <c r="K5186" s="1">
        <v>43.927428882094382</v>
      </c>
      <c r="L5186" s="1">
        <v>41.064833418919683</v>
      </c>
      <c r="M5186" s="1">
        <v>5.3776755651102272E-2</v>
      </c>
      <c r="N5186" s="1">
        <v>3.5890656612975609</v>
      </c>
      <c r="O5186" s="1"/>
      <c r="P5186" s="1">
        <v>14.928089951024489</v>
      </c>
      <c r="Q5186" s="1">
        <v>18.14358055826812</v>
      </c>
      <c r="R5186" s="1">
        <v>1.6150899287996421</v>
      </c>
      <c r="S5186" s="1">
        <v>0.37229378322793061</v>
      </c>
      <c r="T5186" s="1">
        <v>6.6746107501476963</v>
      </c>
    </row>
    <row r="5187" spans="1:20" x14ac:dyDescent="0.3">
      <c r="A5187" s="25">
        <v>44175</v>
      </c>
      <c r="B5187" s="1">
        <v>6.7352236491162687</v>
      </c>
      <c r="C5187" s="1">
        <v>1.128533648816922</v>
      </c>
      <c r="D5187" s="1">
        <v>1.096360223456829</v>
      </c>
      <c r="E5187" s="1">
        <v>5.2120570717355372</v>
      </c>
      <c r="F5187" s="1">
        <v>50.796256722399797</v>
      </c>
      <c r="G5187" s="1">
        <v>22.332857028107089</v>
      </c>
      <c r="H5187" s="1">
        <v>1.125680568077684</v>
      </c>
      <c r="I5187" s="1">
        <v>17.09925757054425</v>
      </c>
      <c r="J5187" s="1">
        <v>1.73945947940694</v>
      </c>
      <c r="K5187" s="1">
        <v>45.055060072444398</v>
      </c>
      <c r="L5187" s="1">
        <v>42.592071421365162</v>
      </c>
      <c r="M5187" s="1">
        <v>5.4010479000006363E-2</v>
      </c>
      <c r="N5187" s="1">
        <v>3.7007230690941859</v>
      </c>
      <c r="O5187" s="1"/>
      <c r="P5187" s="1">
        <v>14.91196995632923</v>
      </c>
      <c r="Q5187" s="1">
        <v>18.45985215214985</v>
      </c>
      <c r="R5187" s="1">
        <v>1.625061803318355</v>
      </c>
      <c r="S5187" s="1">
        <v>0.37229378322793061</v>
      </c>
      <c r="T5187" s="1">
        <v>6.8002734790313362</v>
      </c>
    </row>
    <row r="5188" spans="1:20" x14ac:dyDescent="0.3">
      <c r="A5188" s="25">
        <v>44176</v>
      </c>
      <c r="B5188" s="1">
        <v>6.969535330361019</v>
      </c>
      <c r="C5188" s="1">
        <v>1.1450335770274931</v>
      </c>
      <c r="D5188" s="1">
        <v>1.0718188426933071</v>
      </c>
      <c r="E5188" s="1">
        <v>5.1772546675116473</v>
      </c>
      <c r="F5188" s="1">
        <v>50.697130625937938</v>
      </c>
      <c r="G5188" s="1">
        <v>22.212472716672821</v>
      </c>
      <c r="H5188" s="1">
        <v>1.1130924106186439</v>
      </c>
      <c r="I5188" s="1">
        <v>17.326080796713789</v>
      </c>
      <c r="J5188" s="1">
        <v>1.732569033656076</v>
      </c>
      <c r="K5188" s="1">
        <v>45.38777170877929</v>
      </c>
      <c r="L5188" s="1">
        <v>42.536124981164861</v>
      </c>
      <c r="M5188" s="1">
        <v>5.4684036265372597E-2</v>
      </c>
      <c r="N5188" s="1">
        <v>3.6737091970696731</v>
      </c>
      <c r="O5188" s="1"/>
      <c r="P5188" s="1">
        <v>14.94448039906519</v>
      </c>
      <c r="Q5188" s="1">
        <v>18.89222344526037</v>
      </c>
      <c r="R5188" s="1">
        <v>1.6281966371248251</v>
      </c>
      <c r="S5188" s="1">
        <v>0.37229378322793061</v>
      </c>
      <c r="T5188" s="1">
        <v>6.8002362669817193</v>
      </c>
    </row>
    <row r="5189" spans="1:20" x14ac:dyDescent="0.3">
      <c r="A5189" s="25">
        <v>44179</v>
      </c>
      <c r="B5189" s="1">
        <v>6.8851895467054733</v>
      </c>
      <c r="C5189" s="1">
        <v>1.165391728177585</v>
      </c>
      <c r="D5189" s="1">
        <v>1.0746357187659781</v>
      </c>
      <c r="E5189" s="1">
        <v>5.2551833091567284</v>
      </c>
      <c r="F5189" s="1">
        <v>49.880872195495201</v>
      </c>
      <c r="G5189" s="1">
        <v>22.015988236407729</v>
      </c>
      <c r="H5189" s="1">
        <v>1.06086507077862</v>
      </c>
      <c r="I5189" s="1">
        <v>17.383244377315581</v>
      </c>
      <c r="J5189" s="1">
        <v>1.7102521625547349</v>
      </c>
      <c r="K5189" s="1">
        <v>44.986018046074541</v>
      </c>
      <c r="L5189" s="1">
        <v>42.360652936537932</v>
      </c>
      <c r="M5189" s="1">
        <v>5.4419103809836819E-2</v>
      </c>
      <c r="N5189" s="1">
        <v>3.688657735299282</v>
      </c>
      <c r="O5189" s="1"/>
      <c r="P5189" s="1">
        <v>14.85320683869246</v>
      </c>
      <c r="Q5189" s="1">
        <v>18.1195599307683</v>
      </c>
      <c r="R5189" s="1">
        <v>1.620215127268031</v>
      </c>
      <c r="S5189" s="1">
        <v>0.37229378322793061</v>
      </c>
      <c r="T5189" s="1">
        <v>6.7697058476078258</v>
      </c>
    </row>
    <row r="5190" spans="1:20" x14ac:dyDescent="0.3">
      <c r="A5190" s="25">
        <v>44180</v>
      </c>
      <c r="B5190" s="1">
        <v>6.9818718143074223</v>
      </c>
      <c r="C5190" s="1">
        <v>1.181902402560935</v>
      </c>
      <c r="D5190" s="1">
        <v>1.074586021727767</v>
      </c>
      <c r="E5190" s="1">
        <v>5.3550514851871052</v>
      </c>
      <c r="F5190" s="1">
        <v>50.681556589949352</v>
      </c>
      <c r="G5190" s="1">
        <v>22.328439631338728</v>
      </c>
      <c r="H5190" s="1">
        <v>1.0581853420531191</v>
      </c>
      <c r="I5190" s="1">
        <v>17.947227220595771</v>
      </c>
      <c r="J5190" s="1">
        <v>1.7546511623368</v>
      </c>
      <c r="K5190" s="1">
        <v>45.463346167750871</v>
      </c>
      <c r="L5190" s="1">
        <v>42.67502393603786</v>
      </c>
      <c r="M5190" s="1">
        <v>5.4330561676334682E-2</v>
      </c>
      <c r="N5190" s="1">
        <v>3.7297693489675621</v>
      </c>
      <c r="O5190" s="1"/>
      <c r="P5190" s="1">
        <v>15.312163742371011</v>
      </c>
      <c r="Q5190" s="1">
        <v>18.307721512025001</v>
      </c>
      <c r="R5190" s="1">
        <v>1.6271853478655609</v>
      </c>
      <c r="S5190" s="1">
        <v>0.37229378322793061</v>
      </c>
      <c r="T5190" s="1">
        <v>6.8605215593621098</v>
      </c>
    </row>
    <row r="5191" spans="1:20" x14ac:dyDescent="0.3">
      <c r="A5191" s="25">
        <v>44181</v>
      </c>
      <c r="B5191" s="1">
        <v>6.9765249784727894</v>
      </c>
      <c r="C5191" s="1">
        <v>1.1804839052015179</v>
      </c>
      <c r="D5191" s="1">
        <v>1.0809366338306221</v>
      </c>
      <c r="E5191" s="1">
        <v>5.4426012310270124</v>
      </c>
      <c r="F5191" s="1">
        <v>51.552613399257091</v>
      </c>
      <c r="G5191" s="1">
        <v>22.8208657759956</v>
      </c>
      <c r="H5191" s="1">
        <v>1.051333518538248</v>
      </c>
      <c r="I5191" s="1">
        <v>18.228848136155481</v>
      </c>
      <c r="J5191" s="1">
        <v>1.7702567705561401</v>
      </c>
      <c r="K5191" s="1">
        <v>46.467719612415557</v>
      </c>
      <c r="L5191" s="1">
        <v>43.511263239548313</v>
      </c>
      <c r="M5191" s="1">
        <v>5.4744699171523623E-2</v>
      </c>
      <c r="N5191" s="1">
        <v>3.774073228241372</v>
      </c>
      <c r="O5191" s="1"/>
      <c r="P5191" s="1">
        <v>15.403665387634639</v>
      </c>
      <c r="Q5191" s="1">
        <v>17.855333029449181</v>
      </c>
      <c r="R5191" s="1">
        <v>1.6490719180225299</v>
      </c>
      <c r="S5191" s="1">
        <v>0.37229378322793061</v>
      </c>
      <c r="T5191" s="1">
        <v>6.9614500886001496</v>
      </c>
    </row>
    <row r="5192" spans="1:20" x14ac:dyDescent="0.3">
      <c r="A5192" s="25">
        <v>44182</v>
      </c>
      <c r="B5192" s="1">
        <v>6.995796593015613</v>
      </c>
      <c r="C5192" s="1">
        <v>1.158045777869612</v>
      </c>
      <c r="D5192" s="1">
        <v>1.067443979261625</v>
      </c>
      <c r="E5192" s="1">
        <v>5.4156925337684099</v>
      </c>
      <c r="F5192" s="1">
        <v>52.252717450197537</v>
      </c>
      <c r="G5192" s="1">
        <v>22.935760301393429</v>
      </c>
      <c r="H5192" s="1">
        <v>1.0427377845415839</v>
      </c>
      <c r="I5192" s="1">
        <v>18.428861361985241</v>
      </c>
      <c r="J5192" s="1">
        <v>1.7776807985049721</v>
      </c>
      <c r="K5192" s="1">
        <v>46.411578985398307</v>
      </c>
      <c r="L5192" s="1">
        <v>43.57870241585421</v>
      </c>
      <c r="M5192" s="1">
        <v>5.5903801530905503E-2</v>
      </c>
      <c r="N5192" s="1">
        <v>3.799331358580325</v>
      </c>
      <c r="O5192" s="1"/>
      <c r="P5192" s="1">
        <v>15.836929179693319</v>
      </c>
      <c r="Q5192" s="1">
        <v>17.651157696761729</v>
      </c>
      <c r="R5192" s="1">
        <v>1.657648815008067</v>
      </c>
      <c r="S5192" s="1">
        <v>0.37229378322793061</v>
      </c>
      <c r="T5192" s="1">
        <v>6.9935363260484671</v>
      </c>
    </row>
    <row r="5193" spans="1:20" x14ac:dyDescent="0.3">
      <c r="A5193" s="25">
        <v>44183</v>
      </c>
      <c r="B5193" s="1">
        <v>6.981179314427588</v>
      </c>
      <c r="C5193" s="1">
        <v>1.1383009753632971</v>
      </c>
      <c r="D5193" s="1">
        <v>1.044733379932907</v>
      </c>
      <c r="E5193" s="1">
        <v>5.3772311577696312</v>
      </c>
      <c r="F5193" s="1">
        <v>52.800374741132018</v>
      </c>
      <c r="G5193" s="1">
        <v>23.196566850848509</v>
      </c>
      <c r="H5193" s="1">
        <v>1.0284083422409209</v>
      </c>
      <c r="I5193" s="1">
        <v>18.858263102986299</v>
      </c>
      <c r="J5193" s="1">
        <v>1.7512788778255131</v>
      </c>
      <c r="K5193" s="1">
        <v>46.024318782153358</v>
      </c>
      <c r="L5193" s="1">
        <v>43.460667573795362</v>
      </c>
      <c r="M5193" s="1">
        <v>5.5594858312507253E-2</v>
      </c>
      <c r="N5193" s="1">
        <v>3.7801645694470931</v>
      </c>
      <c r="O5193" s="1"/>
      <c r="P5193" s="1">
        <v>15.270371018427889</v>
      </c>
      <c r="Q5193" s="1">
        <v>17.591106128130061</v>
      </c>
      <c r="R5193" s="1">
        <v>1.626666129564994</v>
      </c>
      <c r="S5193" s="1">
        <v>0.37229378322793061</v>
      </c>
      <c r="T5193" s="1">
        <v>6.9712740696987909</v>
      </c>
    </row>
    <row r="5194" spans="1:20" x14ac:dyDescent="0.3">
      <c r="A5194" s="25">
        <v>44186</v>
      </c>
      <c r="B5194" s="1">
        <v>6.8124755374506138</v>
      </c>
      <c r="C5194" s="1">
        <v>1.1205814579207289</v>
      </c>
      <c r="D5194" s="1">
        <v>1.0161740687839289</v>
      </c>
      <c r="E5194" s="1">
        <v>5.2921919464043716</v>
      </c>
      <c r="F5194" s="1">
        <v>52.251367532044057</v>
      </c>
      <c r="G5194" s="1">
        <v>22.682405443680931</v>
      </c>
      <c r="H5194" s="1">
        <v>1.006747221807474</v>
      </c>
      <c r="I5194" s="1">
        <v>18.444677996919989</v>
      </c>
      <c r="J5194" s="1">
        <v>1.7243766953176189</v>
      </c>
      <c r="K5194" s="1">
        <v>45.145109628566829</v>
      </c>
      <c r="L5194" s="1">
        <v>42.564903342850812</v>
      </c>
      <c r="M5194" s="1">
        <v>5.5290392427696892E-2</v>
      </c>
      <c r="N5194" s="1">
        <v>3.6531025732080269</v>
      </c>
      <c r="O5194" s="1"/>
      <c r="P5194" s="1">
        <v>15.036691933045461</v>
      </c>
      <c r="Q5194" s="1">
        <v>17.330882664845468</v>
      </c>
      <c r="R5194" s="1">
        <v>1.6270593707991701</v>
      </c>
      <c r="S5194" s="1">
        <v>0.37229378322793061</v>
      </c>
      <c r="T5194" s="1">
        <v>6.8412622563497063</v>
      </c>
    </row>
    <row r="5195" spans="1:20" x14ac:dyDescent="0.3">
      <c r="A5195" s="25">
        <v>44187</v>
      </c>
      <c r="B5195" s="1">
        <v>6.8592610458937324</v>
      </c>
      <c r="C5195" s="1">
        <v>1.1212408225302171</v>
      </c>
      <c r="D5195" s="1">
        <v>0.9935420824897816</v>
      </c>
      <c r="E5195" s="1">
        <v>5.2892982387436227</v>
      </c>
      <c r="F5195" s="1">
        <v>52.153807673594933</v>
      </c>
      <c r="G5195" s="1">
        <v>23.08803293448636</v>
      </c>
      <c r="H5195" s="1">
        <v>0.983674934150925</v>
      </c>
      <c r="I5195" s="1">
        <v>19.215953002328298</v>
      </c>
      <c r="J5195" s="1">
        <v>1.703667814599001</v>
      </c>
      <c r="K5195" s="1">
        <v>45.716294047196591</v>
      </c>
      <c r="L5195" s="1">
        <v>43.149666160230538</v>
      </c>
      <c r="M5195" s="1">
        <v>5.5318337386677512E-2</v>
      </c>
      <c r="N5195" s="1">
        <v>3.6886260741899499</v>
      </c>
      <c r="O5195" s="1"/>
      <c r="P5195" s="1">
        <v>15.11924359593915</v>
      </c>
      <c r="Q5195" s="1">
        <v>17.414954860741169</v>
      </c>
      <c r="R5195" s="1">
        <v>1.652238365879475</v>
      </c>
      <c r="S5195" s="1">
        <v>0.37229378322793061</v>
      </c>
      <c r="T5195" s="1">
        <v>6.8893195510927674</v>
      </c>
    </row>
    <row r="5196" spans="1:20" x14ac:dyDescent="0.3">
      <c r="A5196" s="25">
        <v>44188</v>
      </c>
      <c r="B5196" s="1">
        <v>6.9218511300934198</v>
      </c>
      <c r="C5196" s="1">
        <v>1.1163586795065681</v>
      </c>
      <c r="D5196" s="1">
        <v>1.010987316721049</v>
      </c>
      <c r="E5196" s="1">
        <v>5.3181057505786198</v>
      </c>
      <c r="F5196" s="1">
        <v>52.508790635324942</v>
      </c>
      <c r="G5196" s="1">
        <v>23.000809434671321</v>
      </c>
      <c r="H5196" s="1">
        <v>1.0054437004233969</v>
      </c>
      <c r="I5196" s="1">
        <v>18.79759569340295</v>
      </c>
      <c r="J5196" s="1">
        <v>1.746161070787388</v>
      </c>
      <c r="K5196" s="1">
        <v>45.920472394770563</v>
      </c>
      <c r="L5196" s="1">
        <v>43.998452963082791</v>
      </c>
      <c r="M5196" s="1">
        <v>5.5635973112505351E-2</v>
      </c>
      <c r="N5196" s="1">
        <v>3.76765308507201</v>
      </c>
      <c r="O5196" s="1"/>
      <c r="P5196" s="1">
        <v>15.154123499415711</v>
      </c>
      <c r="Q5196" s="1">
        <v>18.071518676004441</v>
      </c>
      <c r="R5196" s="1">
        <v>1.6501155882140941</v>
      </c>
      <c r="S5196" s="1">
        <v>0.37229378322793061</v>
      </c>
      <c r="T5196" s="1">
        <v>6.9584672179563238</v>
      </c>
    </row>
    <row r="5197" spans="1:20" x14ac:dyDescent="0.3">
      <c r="A5197" s="25">
        <v>44193</v>
      </c>
      <c r="B5197" s="1">
        <v>7.0539068468613246</v>
      </c>
      <c r="C5197" s="1">
        <v>1.1248734248761161</v>
      </c>
      <c r="D5197" s="1">
        <v>1.033197486275867</v>
      </c>
      <c r="E5197" s="1">
        <v>5.3985448326965164</v>
      </c>
      <c r="F5197" s="1">
        <v>52.489053329523223</v>
      </c>
      <c r="G5197" s="1">
        <v>23.221423483072378</v>
      </c>
      <c r="H5197" s="1">
        <v>1.008237004692399</v>
      </c>
      <c r="I5197" s="1">
        <v>19.026572595133629</v>
      </c>
      <c r="J5197" s="1">
        <v>1.758433215643066</v>
      </c>
      <c r="K5197" s="1">
        <v>47.139300378464782</v>
      </c>
      <c r="L5197" s="1">
        <v>44.453910749504082</v>
      </c>
      <c r="M5197" s="1">
        <v>5.6178782282636681E-2</v>
      </c>
      <c r="N5197" s="1">
        <v>3.7973967922787049</v>
      </c>
      <c r="O5197" s="1"/>
      <c r="P5197" s="1">
        <v>15.71056385316445</v>
      </c>
      <c r="Q5197" s="1">
        <v>18.29971463619172</v>
      </c>
      <c r="R5197" s="1">
        <v>1.6682806229623921</v>
      </c>
      <c r="S5197" s="1">
        <v>0.37229378322793061</v>
      </c>
      <c r="T5197" s="1">
        <v>7.0362492616657164</v>
      </c>
    </row>
    <row r="5198" spans="1:20" x14ac:dyDescent="0.3">
      <c r="A5198" s="25">
        <v>44194</v>
      </c>
      <c r="B5198" s="1">
        <v>7.0454054348762538</v>
      </c>
      <c r="C5198" s="1">
        <v>1.130897463957435</v>
      </c>
      <c r="D5198" s="1">
        <v>1.0138744152484771</v>
      </c>
      <c r="E5198" s="1">
        <v>5.4024052312901354</v>
      </c>
      <c r="F5198" s="1">
        <v>52.606620745851131</v>
      </c>
      <c r="G5198" s="1">
        <v>23.424529460741681</v>
      </c>
      <c r="H5198" s="1">
        <v>1.020306102945078</v>
      </c>
      <c r="I5198" s="1">
        <v>19.0638788308481</v>
      </c>
      <c r="J5198" s="1">
        <v>1.766409963870099</v>
      </c>
      <c r="K5198" s="1">
        <v>47.439625370165999</v>
      </c>
      <c r="L5198" s="1">
        <v>44.363488225977612</v>
      </c>
      <c r="M5198" s="1">
        <v>5.6470307605625103E-2</v>
      </c>
      <c r="N5198" s="1">
        <v>3.80951535738172</v>
      </c>
      <c r="O5198" s="1"/>
      <c r="P5198" s="1">
        <v>15.637773084245691</v>
      </c>
      <c r="Q5198" s="1">
        <v>17.911381160046311</v>
      </c>
      <c r="R5198" s="1">
        <v>1.6997441467161281</v>
      </c>
      <c r="S5198" s="1">
        <v>0.37229378322793061</v>
      </c>
      <c r="T5198" s="1">
        <v>7.0531098641465189</v>
      </c>
    </row>
    <row r="5199" spans="1:20" x14ac:dyDescent="0.3">
      <c r="A5199" s="25">
        <v>44195</v>
      </c>
      <c r="B5199" s="1">
        <v>7.0718716044339551</v>
      </c>
      <c r="C5199" s="1">
        <v>1.1294612922062079</v>
      </c>
      <c r="D5199" s="1">
        <v>1.0103595166556449</v>
      </c>
      <c r="E5199" s="1">
        <v>5.3661871589749914</v>
      </c>
      <c r="F5199" s="1">
        <v>52.667626882913233</v>
      </c>
      <c r="G5199" s="1">
        <v>23.011679119193861</v>
      </c>
      <c r="H5199" s="1">
        <v>1.0086670421865389</v>
      </c>
      <c r="I5199" s="1">
        <v>19.56905015821134</v>
      </c>
      <c r="J5199" s="1">
        <v>1.7838617889968891</v>
      </c>
      <c r="K5199" s="1">
        <v>47.334297115255779</v>
      </c>
      <c r="L5199" s="1">
        <v>43.710138170518498</v>
      </c>
      <c r="M5199" s="1">
        <v>5.7332845455615261E-2</v>
      </c>
      <c r="N5199" s="1">
        <v>3.8191252170093688</v>
      </c>
      <c r="O5199" s="1"/>
      <c r="P5199" s="1">
        <v>15.791261336801229</v>
      </c>
      <c r="Q5199" s="1">
        <v>17.791278023254559</v>
      </c>
      <c r="R5199" s="1">
        <v>1.6727662907575991</v>
      </c>
      <c r="S5199" s="1">
        <v>0.37229378322793061</v>
      </c>
      <c r="T5199" s="1">
        <v>7.0299610159480546</v>
      </c>
    </row>
    <row r="5200" spans="1:20" x14ac:dyDescent="0.3">
      <c r="A5200" s="25">
        <v>44200</v>
      </c>
      <c r="B5200" s="1">
        <v>6.9408930480136863</v>
      </c>
      <c r="C5200" s="1">
        <v>1.101030878091898</v>
      </c>
      <c r="D5200" s="1">
        <v>0.9696248900044544</v>
      </c>
      <c r="E5200" s="1">
        <v>5.331037030370223</v>
      </c>
      <c r="F5200" s="1">
        <v>55.207032727443952</v>
      </c>
      <c r="G5200" s="1">
        <v>22.71505791201427</v>
      </c>
      <c r="H5200" s="1">
        <v>1.0334725561130309</v>
      </c>
      <c r="I5200" s="1">
        <v>19.547159262516981</v>
      </c>
      <c r="J5200" s="1">
        <v>1.753883281003511</v>
      </c>
      <c r="K5200" s="1">
        <v>46.792488064854098</v>
      </c>
      <c r="L5200" s="1">
        <v>42.644615973552973</v>
      </c>
      <c r="M5200" s="1">
        <v>5.6222844281359353E-2</v>
      </c>
      <c r="N5200" s="1">
        <v>3.893303901709714</v>
      </c>
      <c r="O5200" s="1"/>
      <c r="P5200" s="1">
        <v>15.488377571436731</v>
      </c>
      <c r="Q5200" s="1">
        <v>17.038631698227778</v>
      </c>
      <c r="R5200" s="1">
        <v>1.6428561244902149</v>
      </c>
      <c r="S5200" s="1">
        <v>0.37229378322793061</v>
      </c>
      <c r="T5200" s="1">
        <v>7.0203608978145642</v>
      </c>
    </row>
    <row r="5201" spans="1:20" x14ac:dyDescent="0.3">
      <c r="A5201" s="25">
        <v>44201</v>
      </c>
      <c r="B5201" s="1">
        <v>6.8965362156939509</v>
      </c>
      <c r="C5201" s="1">
        <v>1.083290765531703</v>
      </c>
      <c r="D5201" s="1">
        <v>0.9785684896316732</v>
      </c>
      <c r="E5201" s="1">
        <v>5.2750988633060061</v>
      </c>
      <c r="F5201" s="1">
        <v>56.173673560384501</v>
      </c>
      <c r="G5201" s="1">
        <v>23.02054926379332</v>
      </c>
      <c r="H5201" s="1">
        <v>1.0331766393387309</v>
      </c>
      <c r="I5201" s="1">
        <v>19.470101134534541</v>
      </c>
      <c r="J5201" s="1">
        <v>1.750857136305666</v>
      </c>
      <c r="K5201" s="1">
        <v>46.585557791303692</v>
      </c>
      <c r="L5201" s="1">
        <v>42.318210780586213</v>
      </c>
      <c r="M5201" s="1">
        <v>5.5591032385654632E-2</v>
      </c>
      <c r="N5201" s="1">
        <v>3.9960582791569901</v>
      </c>
      <c r="O5201" s="1"/>
      <c r="P5201" s="1">
        <v>16.374369437534469</v>
      </c>
      <c r="Q5201" s="1">
        <v>16.9985973190614</v>
      </c>
      <c r="R5201" s="1">
        <v>1.6215576502729709</v>
      </c>
      <c r="S5201" s="1">
        <v>0.37229378322793061</v>
      </c>
      <c r="T5201" s="1">
        <v>7.0511642055523076</v>
      </c>
    </row>
    <row r="5202" spans="1:20" x14ac:dyDescent="0.3">
      <c r="A5202" s="25">
        <v>44202</v>
      </c>
      <c r="B5202" s="1">
        <v>6.7840183517360186</v>
      </c>
      <c r="C5202" s="1">
        <v>1.0445233027696279</v>
      </c>
      <c r="D5202" s="1">
        <v>0.93343095938001797</v>
      </c>
      <c r="E5202" s="1">
        <v>5.0299741405026532</v>
      </c>
      <c r="F5202" s="1">
        <v>57.951950459845939</v>
      </c>
      <c r="G5202" s="1">
        <v>23.11752740918806</v>
      </c>
      <c r="H5202" s="1">
        <v>0.99749939362669537</v>
      </c>
      <c r="I5202" s="1">
        <v>19.282084922718251</v>
      </c>
      <c r="J5202" s="1">
        <v>1.6833202875591731</v>
      </c>
      <c r="K5202" s="1">
        <v>46.160002560092792</v>
      </c>
      <c r="L5202" s="1">
        <v>43.321468593627927</v>
      </c>
      <c r="M5202" s="1">
        <v>5.4126559680031827E-2</v>
      </c>
      <c r="N5202" s="1">
        <v>3.999871102603024</v>
      </c>
      <c r="O5202" s="1"/>
      <c r="P5202" s="1">
        <v>16.874794395243399</v>
      </c>
      <c r="Q5202" s="1">
        <v>16.9465526264988</v>
      </c>
      <c r="R5202" s="1">
        <v>1.563052831870704</v>
      </c>
      <c r="S5202" s="1">
        <v>0.37229378322793061</v>
      </c>
      <c r="T5202" s="1">
        <v>7.03485410513884</v>
      </c>
    </row>
    <row r="5203" spans="1:20" x14ac:dyDescent="0.3">
      <c r="A5203" s="25">
        <v>44203</v>
      </c>
      <c r="B5203" s="1">
        <v>6.6758399979003187</v>
      </c>
      <c r="C5203" s="1">
        <v>1.046774888180942</v>
      </c>
      <c r="D5203" s="1">
        <v>0.92789081388400119</v>
      </c>
      <c r="E5203" s="1">
        <v>4.995903767326614</v>
      </c>
      <c r="F5203" s="1">
        <v>61.90640084672193</v>
      </c>
      <c r="G5203" s="1">
        <v>23.284302290950109</v>
      </c>
      <c r="H5203" s="1">
        <v>1.0125135260760849</v>
      </c>
      <c r="I5203" s="1">
        <v>20.88387520362102</v>
      </c>
      <c r="J5203" s="1">
        <v>1.723171846596258</v>
      </c>
      <c r="K5203" s="1">
        <v>47.61465149982569</v>
      </c>
      <c r="L5203" s="1">
        <v>44.882745807437132</v>
      </c>
      <c r="M5203" s="1">
        <v>5.3261255268023111E-2</v>
      </c>
      <c r="N5203" s="1">
        <v>4.1207197845846704</v>
      </c>
      <c r="O5203" s="1"/>
      <c r="P5203" s="1">
        <v>17.45236738856012</v>
      </c>
      <c r="Q5203" s="1">
        <v>16.902514809533681</v>
      </c>
      <c r="R5203" s="1">
        <v>1.565651618065423</v>
      </c>
      <c r="S5203" s="1">
        <v>0.37229378322793061</v>
      </c>
      <c r="T5203" s="1">
        <v>7.2289379799173412</v>
      </c>
    </row>
    <row r="5204" spans="1:20" x14ac:dyDescent="0.3">
      <c r="A5204" s="25">
        <v>44204</v>
      </c>
      <c r="B5204" s="1">
        <v>6.9418678455098872</v>
      </c>
      <c r="C5204" s="1">
        <v>1.105723210331738</v>
      </c>
      <c r="D5204" s="1">
        <v>0.96292874295336084</v>
      </c>
      <c r="E5204" s="1">
        <v>5.1859580956402809</v>
      </c>
      <c r="F5204" s="1">
        <v>61.691841868555031</v>
      </c>
      <c r="G5204" s="1">
        <v>23.832436910675099</v>
      </c>
      <c r="H5204" s="1">
        <v>1.051249864708494</v>
      </c>
      <c r="I5204" s="1">
        <v>21.231212368081511</v>
      </c>
      <c r="J5204" s="1">
        <v>1.794011945759163</v>
      </c>
      <c r="K5204" s="1">
        <v>48.221361981571853</v>
      </c>
      <c r="L5204" s="1">
        <v>44.798012920169647</v>
      </c>
      <c r="M5204" s="1">
        <v>5.5536885237299473E-2</v>
      </c>
      <c r="N5204" s="1">
        <v>4.14288365734593</v>
      </c>
      <c r="O5204" s="1"/>
      <c r="P5204" s="1">
        <v>18.391148006249619</v>
      </c>
      <c r="Q5204" s="1">
        <v>17.462996115505032</v>
      </c>
      <c r="R5204" s="1">
        <v>1.818026721796415</v>
      </c>
      <c r="S5204" s="1">
        <v>0.37229378322793061</v>
      </c>
      <c r="T5204" s="1">
        <v>7.3878694624926533</v>
      </c>
    </row>
    <row r="5205" spans="1:20" x14ac:dyDescent="0.3">
      <c r="A5205" s="25">
        <v>44207</v>
      </c>
      <c r="B5205" s="1">
        <v>6.7662597875419248</v>
      </c>
      <c r="C5205" s="1">
        <v>1.065720074791138</v>
      </c>
      <c r="D5205" s="1">
        <v>0.92774615661387239</v>
      </c>
      <c r="E5205" s="1">
        <v>5.0717849665518999</v>
      </c>
      <c r="F5205" s="1">
        <v>61.426480828785223</v>
      </c>
      <c r="G5205" s="1">
        <v>23.386415678506602</v>
      </c>
      <c r="H5205" s="1">
        <v>1.0021093703705539</v>
      </c>
      <c r="I5205" s="1">
        <v>20.89508629562593</v>
      </c>
      <c r="J5205" s="1">
        <v>1.7669412318772819</v>
      </c>
      <c r="K5205" s="1">
        <v>46.557281836900387</v>
      </c>
      <c r="L5205" s="1">
        <v>43.877000176343799</v>
      </c>
      <c r="M5205" s="1">
        <v>5.512293487827874E-2</v>
      </c>
      <c r="N5205" s="1">
        <v>4.0977389552109447</v>
      </c>
      <c r="O5205" s="1"/>
      <c r="P5205" s="1">
        <v>17.84160558041912</v>
      </c>
      <c r="Q5205" s="1">
        <v>16.634284470415821</v>
      </c>
      <c r="R5205" s="1">
        <v>1.9098793412932451</v>
      </c>
      <c r="S5205" s="1">
        <v>0.37229378322793061</v>
      </c>
      <c r="T5205" s="1">
        <v>7.2802793857058834</v>
      </c>
    </row>
    <row r="5206" spans="1:20" x14ac:dyDescent="0.3">
      <c r="A5206" s="25">
        <v>44208</v>
      </c>
      <c r="B5206" s="1">
        <v>6.8316171956921874</v>
      </c>
      <c r="C5206" s="1">
        <v>1.110624902999932</v>
      </c>
      <c r="D5206" s="1">
        <v>0.93914849544043444</v>
      </c>
      <c r="E5206" s="1">
        <v>5.205854637032699</v>
      </c>
      <c r="F5206" s="1">
        <v>59.980453074391349</v>
      </c>
      <c r="G5206" s="1">
        <v>24.040794868122571</v>
      </c>
      <c r="H5206" s="1">
        <v>1.0300111255875479</v>
      </c>
      <c r="I5206" s="1">
        <v>20.95391377298197</v>
      </c>
      <c r="J5206" s="1">
        <v>1.8189614509242129</v>
      </c>
      <c r="K5206" s="1">
        <v>47.526549487558199</v>
      </c>
      <c r="L5206" s="1">
        <v>44.092294536456947</v>
      </c>
      <c r="M5206" s="1">
        <v>5.5516549240947587E-2</v>
      </c>
      <c r="N5206" s="1">
        <v>4.0812028542000753</v>
      </c>
      <c r="O5206" s="1"/>
      <c r="P5206" s="1">
        <v>18.534644233205341</v>
      </c>
      <c r="Q5206" s="1">
        <v>16.690332601012958</v>
      </c>
      <c r="R5206" s="1">
        <v>1.888820508205123</v>
      </c>
      <c r="S5206" s="1">
        <v>0.37229378322793061</v>
      </c>
      <c r="T5206" s="1">
        <v>7.3241582988777676</v>
      </c>
    </row>
    <row r="5207" spans="1:20" x14ac:dyDescent="0.3">
      <c r="A5207" s="25">
        <v>44209</v>
      </c>
      <c r="B5207" s="1">
        <v>6.8973202508299982</v>
      </c>
      <c r="C5207" s="1">
        <v>1.1188738871521029</v>
      </c>
      <c r="D5207" s="1">
        <v>0.93283664170020375</v>
      </c>
      <c r="E5207" s="1">
        <v>5.181354225044271</v>
      </c>
      <c r="F5207" s="1">
        <v>58.090931396526578</v>
      </c>
      <c r="G5207" s="1">
        <v>23.594762404473819</v>
      </c>
      <c r="H5207" s="1">
        <v>1.0226238825436691</v>
      </c>
      <c r="I5207" s="1">
        <v>20.468695720452491</v>
      </c>
      <c r="J5207" s="1">
        <v>1.8065763725964059</v>
      </c>
      <c r="K5207" s="1">
        <v>47.553285620163102</v>
      </c>
      <c r="L5207" s="1">
        <v>43.210609471216912</v>
      </c>
      <c r="M5207" s="1">
        <v>5.5500898729089677E-2</v>
      </c>
      <c r="N5207" s="1">
        <v>3.9363073043383379</v>
      </c>
      <c r="O5207" s="1"/>
      <c r="P5207" s="1">
        <v>18.557897530762421</v>
      </c>
      <c r="Q5207" s="1">
        <v>16.91052168536697</v>
      </c>
      <c r="R5207" s="1">
        <v>1.8456101972325121</v>
      </c>
      <c r="S5207" s="1">
        <v>0.37229378322793061</v>
      </c>
      <c r="T5207" s="1">
        <v>7.2021901949202949</v>
      </c>
    </row>
    <row r="5208" spans="1:20" x14ac:dyDescent="0.3">
      <c r="A5208" s="25">
        <v>44210</v>
      </c>
      <c r="B5208" s="1">
        <v>7.0617039717261889</v>
      </c>
      <c r="C5208" s="1">
        <v>1.1552016975241921</v>
      </c>
      <c r="D5208" s="1">
        <v>0.95245738641548638</v>
      </c>
      <c r="E5208" s="1">
        <v>5.222874404498655</v>
      </c>
      <c r="F5208" s="1">
        <v>59.212081929258787</v>
      </c>
      <c r="G5208" s="1">
        <v>23.623699600454891</v>
      </c>
      <c r="H5208" s="1">
        <v>1.061913554880042</v>
      </c>
      <c r="I5208" s="1">
        <v>20.360759078450499</v>
      </c>
      <c r="J5208" s="1">
        <v>1.8707041209905599</v>
      </c>
      <c r="K5208" s="1">
        <v>47.722450449462222</v>
      </c>
      <c r="L5208" s="1">
        <v>44.261913338814381</v>
      </c>
      <c r="M5208" s="1">
        <v>5.5343317132150772E-2</v>
      </c>
      <c r="N5208" s="1">
        <v>3.956446924558966</v>
      </c>
      <c r="O5208" s="1"/>
      <c r="P5208" s="1">
        <v>18.627724146256789</v>
      </c>
      <c r="Q5208" s="1">
        <v>17.02261794656124</v>
      </c>
      <c r="R5208" s="1">
        <v>1.8386200148039511</v>
      </c>
      <c r="S5208" s="1">
        <v>0.37229378322793061</v>
      </c>
      <c r="T5208" s="1">
        <v>7.2935924394566216</v>
      </c>
    </row>
    <row r="5209" spans="1:20" x14ac:dyDescent="0.3">
      <c r="A5209" s="25">
        <v>44211</v>
      </c>
      <c r="B5209" s="1">
        <v>6.9690523875981381</v>
      </c>
      <c r="C5209" s="1">
        <v>1.1181565370031401</v>
      </c>
      <c r="D5209" s="1">
        <v>0.93976798562331798</v>
      </c>
      <c r="E5209" s="1">
        <v>5.2215480947208999</v>
      </c>
      <c r="F5209" s="1">
        <v>56.391580777581758</v>
      </c>
      <c r="G5209" s="1">
        <v>23.285059320550431</v>
      </c>
      <c r="H5209" s="1">
        <v>1.04196362331759</v>
      </c>
      <c r="I5209" s="1">
        <v>20.72680505257722</v>
      </c>
      <c r="J5209" s="1">
        <v>1.8209555478731949</v>
      </c>
      <c r="K5209" s="1">
        <v>46.253426692651097</v>
      </c>
      <c r="L5209" s="1">
        <v>42.763313803507017</v>
      </c>
      <c r="M5209" s="1">
        <v>5.5298495454271977E-2</v>
      </c>
      <c r="N5209" s="1">
        <v>3.80809836962458</v>
      </c>
      <c r="O5209" s="1"/>
      <c r="P5209" s="1">
        <v>17.850499493061541</v>
      </c>
      <c r="Q5209" s="1">
        <v>17.038631698227789</v>
      </c>
      <c r="R5209" s="1">
        <v>1.850309952630961</v>
      </c>
      <c r="S5209" s="1">
        <v>0.37229378322793061</v>
      </c>
      <c r="T5209" s="1">
        <v>7.1086119314826099</v>
      </c>
    </row>
    <row r="5210" spans="1:20" x14ac:dyDescent="0.3">
      <c r="A5210" s="25">
        <v>44214</v>
      </c>
      <c r="B5210" s="1">
        <v>6.8941863700075183</v>
      </c>
      <c r="C5210" s="1">
        <v>1.112668760042022</v>
      </c>
      <c r="D5210" s="1">
        <v>0.94497960142867199</v>
      </c>
      <c r="E5210" s="1">
        <v>5.3177985946241177</v>
      </c>
      <c r="F5210" s="1">
        <v>56.93359451497124</v>
      </c>
      <c r="G5210" s="1">
        <v>23.393394458177539</v>
      </c>
      <c r="H5210" s="1">
        <v>1.0401909197470001</v>
      </c>
      <c r="I5210" s="1">
        <v>21.29502565794219</v>
      </c>
      <c r="J5210" s="1">
        <v>1.818553394608373</v>
      </c>
      <c r="K5210" s="1">
        <v>46.642710559971391</v>
      </c>
      <c r="L5210" s="1">
        <v>42.782317091567762</v>
      </c>
      <c r="M5210" s="1">
        <v>5.5319429347914867E-2</v>
      </c>
      <c r="N5210" s="1">
        <v>3.794786438532348</v>
      </c>
      <c r="O5210" s="1"/>
      <c r="P5210" s="1">
        <v>18.953546201983389</v>
      </c>
      <c r="Q5210" s="1">
        <v>16.734370417742291</v>
      </c>
      <c r="R5210" s="1">
        <v>1.8911864800426781</v>
      </c>
      <c r="S5210" s="1">
        <v>0.37229378322793061</v>
      </c>
      <c r="T5210" s="1">
        <v>7.1613484937980267</v>
      </c>
    </row>
    <row r="5211" spans="1:20" x14ac:dyDescent="0.3">
      <c r="A5211" s="25">
        <v>44215</v>
      </c>
      <c r="B5211" s="1">
        <v>6.8625870097740584</v>
      </c>
      <c r="C5211" s="1">
        <v>1.1072087604120471</v>
      </c>
      <c r="D5211" s="1">
        <v>0.94467497996295724</v>
      </c>
      <c r="E5211" s="1">
        <v>5.2888452080695627</v>
      </c>
      <c r="F5211" s="1">
        <v>56.355926501466087</v>
      </c>
      <c r="G5211" s="1">
        <v>23.47234694070896</v>
      </c>
      <c r="H5211" s="1">
        <v>1.0348606635259061</v>
      </c>
      <c r="I5211" s="1">
        <v>21.729929400323218</v>
      </c>
      <c r="J5211" s="1">
        <v>1.795166165125522</v>
      </c>
      <c r="K5211" s="1">
        <v>46.303148073109767</v>
      </c>
      <c r="L5211" s="1">
        <v>42.258315201517213</v>
      </c>
      <c r="M5211" s="1">
        <v>5.5350134870558669E-2</v>
      </c>
      <c r="N5211" s="1">
        <v>3.8469735117184678</v>
      </c>
      <c r="O5211" s="1"/>
      <c r="P5211" s="1">
        <v>18.488204872895849</v>
      </c>
      <c r="Q5211" s="1">
        <v>16.64629478404785</v>
      </c>
      <c r="R5211" s="1">
        <v>1.8598259447831771</v>
      </c>
      <c r="S5211" s="1">
        <v>0.37229378322793061</v>
      </c>
      <c r="T5211" s="1">
        <v>7.1255989367986174</v>
      </c>
    </row>
    <row r="5212" spans="1:20" x14ac:dyDescent="0.3">
      <c r="A5212" s="25">
        <v>44216</v>
      </c>
      <c r="B5212" s="1">
        <v>6.7685352844800626</v>
      </c>
      <c r="C5212" s="1">
        <v>1.106105878760788</v>
      </c>
      <c r="D5212" s="1">
        <v>0.93700035173772644</v>
      </c>
      <c r="E5212" s="1">
        <v>5.3650657496349119</v>
      </c>
      <c r="F5212" s="1">
        <v>55.403489722998913</v>
      </c>
      <c r="G5212" s="1">
        <v>23.33960215450146</v>
      </c>
      <c r="H5212" s="1">
        <v>1.0388172910886491</v>
      </c>
      <c r="I5212" s="1">
        <v>21.878215667821362</v>
      </c>
      <c r="J5212" s="1">
        <v>1.7991634544400441</v>
      </c>
      <c r="K5212" s="1">
        <v>45.83910793673688</v>
      </c>
      <c r="L5212" s="1">
        <v>41.455537467230378</v>
      </c>
      <c r="M5212" s="1">
        <v>5.5408984421354293E-2</v>
      </c>
      <c r="N5212" s="1">
        <v>3.792904163798402</v>
      </c>
      <c r="O5212" s="1"/>
      <c r="P5212" s="1">
        <v>18.263965321903349</v>
      </c>
      <c r="Q5212" s="1">
        <v>16.297995686833019</v>
      </c>
      <c r="R5212" s="1">
        <v>1.8647867356230829</v>
      </c>
      <c r="S5212" s="1">
        <v>0.37229378322793061</v>
      </c>
      <c r="T5212" s="1">
        <v>7.0671234494979656</v>
      </c>
    </row>
    <row r="5213" spans="1:20" x14ac:dyDescent="0.3">
      <c r="A5213" s="25">
        <v>44217</v>
      </c>
      <c r="B5213" s="1">
        <v>6.6682599343139337</v>
      </c>
      <c r="C5213" s="1">
        <v>1.054409249625633</v>
      </c>
      <c r="D5213" s="1">
        <v>0.92397215159516077</v>
      </c>
      <c r="E5213" s="1">
        <v>5.3065348395154874</v>
      </c>
      <c r="F5213" s="1">
        <v>55.914433273840807</v>
      </c>
      <c r="G5213" s="1">
        <v>22.871969478470909</v>
      </c>
      <c r="H5213" s="1">
        <v>1.010694168577505</v>
      </c>
      <c r="I5213" s="1">
        <v>21.780598506808339</v>
      </c>
      <c r="J5213" s="1">
        <v>1.7708715369397829</v>
      </c>
      <c r="K5213" s="1">
        <v>44.739536191021386</v>
      </c>
      <c r="L5213" s="1">
        <v>40.875533875477892</v>
      </c>
      <c r="M5213" s="1">
        <v>5.5072859365219648E-2</v>
      </c>
      <c r="N5213" s="1">
        <v>3.7205703041070972</v>
      </c>
      <c r="O5213" s="1"/>
      <c r="P5213" s="1">
        <v>18.015281829497699</v>
      </c>
      <c r="Q5213" s="1">
        <v>16.1178409814096</v>
      </c>
      <c r="R5213" s="1">
        <v>1.870985370987331</v>
      </c>
      <c r="S5213" s="1">
        <v>0.37229378322793061</v>
      </c>
      <c r="T5213" s="1">
        <v>6.9893083284111386</v>
      </c>
    </row>
    <row r="5214" spans="1:20" x14ac:dyDescent="0.3">
      <c r="A5214" s="25">
        <v>44218</v>
      </c>
      <c r="B5214" s="1">
        <v>6.5997426869381632</v>
      </c>
      <c r="C5214" s="1">
        <v>1.033115588581085</v>
      </c>
      <c r="D5214" s="1">
        <v>0.90932321893883661</v>
      </c>
      <c r="E5214" s="1">
        <v>5.2851944774456827</v>
      </c>
      <c r="F5214" s="1">
        <v>55.949754968128673</v>
      </c>
      <c r="G5214" s="1">
        <v>22.599404115939741</v>
      </c>
      <c r="H5214" s="1">
        <v>0.99353576733715365</v>
      </c>
      <c r="I5214" s="1">
        <v>21.44055179084075</v>
      </c>
      <c r="J5214" s="1">
        <v>1.767238047181535</v>
      </c>
      <c r="K5214" s="1">
        <v>44.514521414629769</v>
      </c>
      <c r="L5214" s="1">
        <v>40.167627616517493</v>
      </c>
      <c r="M5214" s="1">
        <v>5.5366909502776417E-2</v>
      </c>
      <c r="N5214" s="1">
        <v>3.664603497082493</v>
      </c>
      <c r="O5214" s="1"/>
      <c r="P5214" s="1">
        <v>18.219924777755669</v>
      </c>
      <c r="Q5214" s="1">
        <v>16.406088509992749</v>
      </c>
      <c r="R5214" s="1">
        <v>1.850603756528866</v>
      </c>
      <c r="S5214" s="1">
        <v>0.37229378322793061</v>
      </c>
      <c r="T5214" s="1">
        <v>6.9332835203780609</v>
      </c>
    </row>
    <row r="5215" spans="1:20" x14ac:dyDescent="0.3">
      <c r="A5215" s="25">
        <v>44222</v>
      </c>
      <c r="B5215" s="1">
        <v>6.4572626108731548</v>
      </c>
      <c r="C5215" s="1">
        <v>1.013804345904495</v>
      </c>
      <c r="D5215" s="1">
        <v>0.9203225573129914</v>
      </c>
      <c r="E5215" s="1">
        <v>5.297908060232686</v>
      </c>
      <c r="F5215" s="1">
        <v>54.824017898889267</v>
      </c>
      <c r="G5215" s="1">
        <v>22.62985229142507</v>
      </c>
      <c r="H5215" s="1">
        <v>0.98706551442894297</v>
      </c>
      <c r="I5215" s="1">
        <v>21.99228484606407</v>
      </c>
      <c r="J5215" s="1">
        <v>1.732068940433569</v>
      </c>
      <c r="K5215" s="1">
        <v>44.488981245690709</v>
      </c>
      <c r="L5215" s="1">
        <v>39.059472700410552</v>
      </c>
      <c r="M5215" s="1">
        <v>5.5627082931890282E-2</v>
      </c>
      <c r="N5215" s="1">
        <v>3.6795785446210698</v>
      </c>
      <c r="O5215" s="1"/>
      <c r="P5215" s="1">
        <v>18.214281687049471</v>
      </c>
      <c r="Q5215" s="1">
        <v>16.2539578698679</v>
      </c>
      <c r="R5215" s="1">
        <v>1.8647025926683749</v>
      </c>
      <c r="S5215" s="1">
        <v>0.37229378322793061</v>
      </c>
      <c r="T5215" s="1">
        <v>6.8791529828706768</v>
      </c>
    </row>
    <row r="5216" spans="1:20" x14ac:dyDescent="0.3">
      <c r="A5216" s="25">
        <v>44223</v>
      </c>
      <c r="B5216" s="1">
        <v>6.5369229897141663</v>
      </c>
      <c r="C5216" s="1">
        <v>1.029431611770367</v>
      </c>
      <c r="D5216" s="1">
        <v>0.91991610757060882</v>
      </c>
      <c r="E5216" s="1">
        <v>5.2615600209474964</v>
      </c>
      <c r="F5216" s="1">
        <v>53.338469810309313</v>
      </c>
      <c r="G5216" s="1">
        <v>22.669509734605189</v>
      </c>
      <c r="H5216" s="1">
        <v>0.98904443906089801</v>
      </c>
      <c r="I5216" s="1">
        <v>20.850347181500759</v>
      </c>
      <c r="J5216" s="1">
        <v>1.740698311059796</v>
      </c>
      <c r="K5216" s="1">
        <v>44.354252659854957</v>
      </c>
      <c r="L5216" s="1">
        <v>39.332223913750518</v>
      </c>
      <c r="M5216" s="1">
        <v>5.54571942298136E-2</v>
      </c>
      <c r="N5216" s="1">
        <v>3.7213705723557982</v>
      </c>
      <c r="O5216" s="1"/>
      <c r="P5216" s="1">
        <v>18.11879629165378</v>
      </c>
      <c r="Q5216" s="1">
        <v>16.39007475856199</v>
      </c>
      <c r="R5216" s="1">
        <v>1.813700598442036</v>
      </c>
      <c r="S5216" s="1">
        <v>0.37229378322793061</v>
      </c>
      <c r="T5216" s="1">
        <v>6.8447903130537826</v>
      </c>
    </row>
    <row r="5217" spans="1:20" x14ac:dyDescent="0.3">
      <c r="A5217" s="25">
        <v>44224</v>
      </c>
      <c r="B5217" s="1">
        <v>6.7226801144822081</v>
      </c>
      <c r="C5217" s="1">
        <v>1.0663309567064501</v>
      </c>
      <c r="D5217" s="1">
        <v>0.97528856156829002</v>
      </c>
      <c r="E5217" s="1">
        <v>5.3910891337034146</v>
      </c>
      <c r="F5217" s="1">
        <v>54.465081289675602</v>
      </c>
      <c r="G5217" s="1">
        <v>23.011231934935601</v>
      </c>
      <c r="H5217" s="1">
        <v>1.027819004999371</v>
      </c>
      <c r="I5217" s="1">
        <v>20.97344464717758</v>
      </c>
      <c r="J5217" s="1">
        <v>1.789979922819495</v>
      </c>
      <c r="K5217" s="1">
        <v>46.148367768157478</v>
      </c>
      <c r="L5217" s="1">
        <v>40.832575066200683</v>
      </c>
      <c r="M5217" s="1">
        <v>5.6194020994348157E-2</v>
      </c>
      <c r="N5217" s="1">
        <v>3.795598400220952</v>
      </c>
      <c r="O5217" s="1"/>
      <c r="P5217" s="1">
        <v>18.11867453468685</v>
      </c>
      <c r="Q5217" s="1">
        <v>16.75839104524211</v>
      </c>
      <c r="R5217" s="1">
        <v>1.865568988754029</v>
      </c>
      <c r="S5217" s="1">
        <v>0.37229378322793061</v>
      </c>
      <c r="T5217" s="1">
        <v>7.0220466627289184</v>
      </c>
    </row>
    <row r="5218" spans="1:20" x14ac:dyDescent="0.3">
      <c r="A5218" s="25">
        <v>44225</v>
      </c>
      <c r="B5218" s="1">
        <v>6.5595801654746264</v>
      </c>
      <c r="C5218" s="1">
        <v>1.0293006040604791</v>
      </c>
      <c r="D5218" s="1">
        <v>0.94616377736943558</v>
      </c>
      <c r="E5218" s="1">
        <v>5.2266534190806349</v>
      </c>
      <c r="F5218" s="1">
        <v>52.317539966619151</v>
      </c>
      <c r="G5218" s="1">
        <v>22.573016321239692</v>
      </c>
      <c r="H5218" s="1">
        <v>1.0080557909825809</v>
      </c>
      <c r="I5218" s="1">
        <v>20.772037339556981</v>
      </c>
      <c r="J5218" s="1">
        <v>1.7173916118387951</v>
      </c>
      <c r="K5218" s="1">
        <v>44.89735277438691</v>
      </c>
      <c r="L5218" s="1">
        <v>39.551923066882999</v>
      </c>
      <c r="M5218" s="1">
        <v>5.5038811495172542E-2</v>
      </c>
      <c r="N5218" s="1">
        <v>3.6520702660864091</v>
      </c>
      <c r="O5218" s="1"/>
      <c r="P5218" s="1">
        <v>17.274625537614881</v>
      </c>
      <c r="Q5218" s="1">
        <v>16.362050693263431</v>
      </c>
      <c r="R5218" s="1">
        <v>1.7973019090009279</v>
      </c>
      <c r="S5218" s="1">
        <v>0.37229378322793061</v>
      </c>
      <c r="T5218" s="1">
        <v>6.7966656822209428</v>
      </c>
    </row>
    <row r="5219" spans="1:20" x14ac:dyDescent="0.3">
      <c r="A5219" s="25">
        <v>44228</v>
      </c>
      <c r="B5219" s="1">
        <v>6.8272828855779268</v>
      </c>
      <c r="C5219" s="1">
        <v>1.0567792132422189</v>
      </c>
      <c r="D5219" s="1">
        <v>0.95608150691874383</v>
      </c>
      <c r="E5219" s="1">
        <v>5.2017946463489562</v>
      </c>
      <c r="F5219" s="1">
        <v>54.094568530038181</v>
      </c>
      <c r="G5219" s="1">
        <v>22.946377423058749</v>
      </c>
      <c r="H5219" s="1">
        <v>1.0145187032360921</v>
      </c>
      <c r="I5219" s="1">
        <v>21.408156405790901</v>
      </c>
      <c r="J5219" s="1">
        <v>1.7428748205555049</v>
      </c>
      <c r="K5219" s="1">
        <v>45.846769437749323</v>
      </c>
      <c r="L5219" s="1">
        <v>40.493312260947221</v>
      </c>
      <c r="M5219" s="1">
        <v>5.5422233138665809E-2</v>
      </c>
      <c r="N5219" s="1">
        <v>3.7592143793030961</v>
      </c>
      <c r="O5219" s="1"/>
      <c r="P5219" s="1">
        <v>17.440498585930719</v>
      </c>
      <c r="Q5219" s="1">
        <v>16.642291346013309</v>
      </c>
      <c r="R5219" s="1">
        <v>1.828963463134091</v>
      </c>
      <c r="S5219" s="1">
        <v>0.37229378322793061</v>
      </c>
      <c r="T5219" s="1">
        <v>6.9413803898405533</v>
      </c>
    </row>
    <row r="5220" spans="1:20" x14ac:dyDescent="0.3">
      <c r="A5220" s="25">
        <v>44229</v>
      </c>
      <c r="B5220" s="1">
        <v>6.9342816598808383</v>
      </c>
      <c r="C5220" s="1">
        <v>1.0747956519619859</v>
      </c>
      <c r="D5220" s="1">
        <v>0.969497243718207</v>
      </c>
      <c r="E5220" s="1">
        <v>5.3289345955590859</v>
      </c>
      <c r="F5220" s="1">
        <v>52.092875923202968</v>
      </c>
      <c r="G5220" s="1">
        <v>23.177290802697339</v>
      </c>
      <c r="H5220" s="1">
        <v>1.0422237318842309</v>
      </c>
      <c r="I5220" s="1">
        <v>21.013498523284241</v>
      </c>
      <c r="J5220" s="1">
        <v>1.7898179341012661</v>
      </c>
      <c r="K5220" s="1">
        <v>46.521798599011802</v>
      </c>
      <c r="L5220" s="1">
        <v>40.084235039168973</v>
      </c>
      <c r="M5220" s="1">
        <v>5.7235863301169108E-2</v>
      </c>
      <c r="N5220" s="1">
        <v>3.8824952726568518</v>
      </c>
      <c r="O5220" s="1"/>
      <c r="P5220" s="1">
        <v>17.637073428946781</v>
      </c>
      <c r="Q5220" s="1">
        <v>16.910521685366959</v>
      </c>
      <c r="R5220" s="1">
        <v>1.8582418621104071</v>
      </c>
      <c r="S5220" s="1">
        <v>0.37229378322793061</v>
      </c>
      <c r="T5220" s="1">
        <v>6.98368635558184</v>
      </c>
    </row>
    <row r="5221" spans="1:20" x14ac:dyDescent="0.3">
      <c r="A5221" s="25">
        <v>44230</v>
      </c>
      <c r="B5221" s="1">
        <v>7.0282553313275304</v>
      </c>
      <c r="C5221" s="1">
        <v>1.111136530594858</v>
      </c>
      <c r="D5221" s="1">
        <v>1.007490516337058</v>
      </c>
      <c r="E5221" s="1">
        <v>5.3774189612674927</v>
      </c>
      <c r="F5221" s="1">
        <v>53.608557218943517</v>
      </c>
      <c r="G5221" s="1">
        <v>23.45157074382703</v>
      </c>
      <c r="H5221" s="1">
        <v>1.044116034476023</v>
      </c>
      <c r="I5221" s="1">
        <v>21.222727094402629</v>
      </c>
      <c r="J5221" s="1">
        <v>1.8305876196993689</v>
      </c>
      <c r="K5221" s="1">
        <v>46.669918540663069</v>
      </c>
      <c r="L5221" s="1">
        <v>40.32082916113297</v>
      </c>
      <c r="M5221" s="1">
        <v>5.8314920502641109E-2</v>
      </c>
      <c r="N5221" s="1">
        <v>3.910242556663071</v>
      </c>
      <c r="O5221" s="1"/>
      <c r="P5221" s="1">
        <v>18.34562623831193</v>
      </c>
      <c r="Q5221" s="1">
        <v>16.70634635244372</v>
      </c>
      <c r="R5221" s="1">
        <v>1.8526890666428939</v>
      </c>
      <c r="S5221" s="1">
        <v>0.37229378322793061</v>
      </c>
      <c r="T5221" s="1">
        <v>7.0717495569994417</v>
      </c>
    </row>
    <row r="5222" spans="1:20" x14ac:dyDescent="0.3">
      <c r="A5222" s="25">
        <v>44231</v>
      </c>
      <c r="B5222" s="1">
        <v>7.0053364191974543</v>
      </c>
      <c r="C5222" s="1">
        <v>1.0988672247294189</v>
      </c>
      <c r="D5222" s="1">
        <v>0.9857947819590438</v>
      </c>
      <c r="E5222" s="1">
        <v>5.3238623132193208</v>
      </c>
      <c r="F5222" s="1">
        <v>52.97336568886449</v>
      </c>
      <c r="G5222" s="1">
        <v>23.443547832063022</v>
      </c>
      <c r="H5222" s="1">
        <v>1.015692767184734</v>
      </c>
      <c r="I5222" s="1">
        <v>21.335316815153909</v>
      </c>
      <c r="J5222" s="1">
        <v>1.836049499061168</v>
      </c>
      <c r="K5222" s="1">
        <v>46.362025669758928</v>
      </c>
      <c r="L5222" s="1">
        <v>40.786355735532908</v>
      </c>
      <c r="M5222" s="1">
        <v>5.817511558291668E-2</v>
      </c>
      <c r="N5222" s="1">
        <v>3.904581207947925</v>
      </c>
      <c r="O5222" s="1"/>
      <c r="P5222" s="1">
        <v>17.732309931557399</v>
      </c>
      <c r="Q5222" s="1">
        <v>16.19390630147203</v>
      </c>
      <c r="R5222" s="1">
        <v>1.8457011264467429</v>
      </c>
      <c r="S5222" s="1">
        <v>0.37229378322793061</v>
      </c>
      <c r="T5222" s="1">
        <v>7.0443484937980241</v>
      </c>
    </row>
    <row r="5223" spans="1:20" x14ac:dyDescent="0.3">
      <c r="A5223" s="25">
        <v>44232</v>
      </c>
      <c r="B5223" s="1">
        <v>7.0127612984956089</v>
      </c>
      <c r="C5223" s="1">
        <v>1.0844335336840829</v>
      </c>
      <c r="D5223" s="1">
        <v>0.97596655306711644</v>
      </c>
      <c r="E5223" s="1">
        <v>5.3655723886203281</v>
      </c>
      <c r="F5223" s="1">
        <v>55.103720038175531</v>
      </c>
      <c r="G5223" s="1">
        <v>23.39829376820046</v>
      </c>
      <c r="H5223" s="1">
        <v>1.0173589517964059</v>
      </c>
      <c r="I5223" s="1">
        <v>21.856445570847509</v>
      </c>
      <c r="J5223" s="1">
        <v>1.820760682177389</v>
      </c>
      <c r="K5223" s="1">
        <v>46.739437757885007</v>
      </c>
      <c r="L5223" s="1">
        <v>40.627558055010567</v>
      </c>
      <c r="M5223" s="1">
        <v>5.7784188087777182E-2</v>
      </c>
      <c r="N5223" s="1">
        <v>3.9337937381299479</v>
      </c>
      <c r="O5223" s="1"/>
      <c r="P5223" s="1">
        <v>17.53581468728402</v>
      </c>
      <c r="Q5223" s="1">
        <v>16.19390630147203</v>
      </c>
      <c r="R5223" s="1">
        <v>1.8643047684453651</v>
      </c>
      <c r="S5223" s="1">
        <v>0.37229378322793061</v>
      </c>
      <c r="T5223" s="1">
        <v>7.1022008269344683</v>
      </c>
    </row>
    <row r="5224" spans="1:20" x14ac:dyDescent="0.3">
      <c r="A5224" s="25">
        <v>44235</v>
      </c>
      <c r="B5224" s="1">
        <v>7.0105869307636937</v>
      </c>
      <c r="C5224" s="1">
        <v>1.1101079527719291</v>
      </c>
      <c r="D5224" s="1">
        <v>0.97046294710912839</v>
      </c>
      <c r="E5224" s="1">
        <v>5.3908064470156951</v>
      </c>
      <c r="F5224" s="1">
        <v>55.816039501908548</v>
      </c>
      <c r="G5224" s="1">
        <v>23.176477092304118</v>
      </c>
      <c r="H5224" s="1">
        <v>0.999878577235504</v>
      </c>
      <c r="I5224" s="1">
        <v>21.664252565996499</v>
      </c>
      <c r="J5224" s="1">
        <v>1.8303657270209639</v>
      </c>
      <c r="K5224" s="1">
        <v>46.00178601196798</v>
      </c>
      <c r="L5224" s="1">
        <v>40.081936412854013</v>
      </c>
      <c r="M5224" s="1">
        <v>5.8036529352976499E-2</v>
      </c>
      <c r="N5224" s="1">
        <v>3.8466783927192352</v>
      </c>
      <c r="O5224" s="1"/>
      <c r="P5224" s="1">
        <v>17.752114583892819</v>
      </c>
      <c r="Q5224" s="1">
        <v>15.90966221068761</v>
      </c>
      <c r="R5224" s="1">
        <v>1.8612802469319201</v>
      </c>
      <c r="S5224" s="1">
        <v>0.37229378322793061</v>
      </c>
      <c r="T5224" s="1">
        <v>7.070074424099265</v>
      </c>
    </row>
    <row r="5225" spans="1:20" x14ac:dyDescent="0.3">
      <c r="A5225" s="25">
        <v>44236</v>
      </c>
      <c r="B5225" s="1">
        <v>7.0001743172360804</v>
      </c>
      <c r="C5225" s="1">
        <v>1.084572730796789</v>
      </c>
      <c r="D5225" s="1">
        <v>0.95591384890847597</v>
      </c>
      <c r="E5225" s="1">
        <v>5.3807462787184841</v>
      </c>
      <c r="F5225" s="1">
        <v>56.067891522882121</v>
      </c>
      <c r="G5225" s="1">
        <v>23.25586484446454</v>
      </c>
      <c r="H5225" s="1">
        <v>0.98631827666624161</v>
      </c>
      <c r="I5225" s="1">
        <v>21.754509413119951</v>
      </c>
      <c r="J5225" s="1">
        <v>1.807084450482858</v>
      </c>
      <c r="K5225" s="1">
        <v>46.02158657310941</v>
      </c>
      <c r="L5225" s="1">
        <v>40.426158319364731</v>
      </c>
      <c r="M5225" s="1">
        <v>5.8180349917553373E-2</v>
      </c>
      <c r="N5225" s="1">
        <v>3.7811600509242842</v>
      </c>
      <c r="O5225" s="1"/>
      <c r="P5225" s="1">
        <v>17.660567220283749</v>
      </c>
      <c r="Q5225" s="1">
        <v>17.038631698227789</v>
      </c>
      <c r="R5225" s="1">
        <v>1.8287048802085799</v>
      </c>
      <c r="S5225" s="1">
        <v>0.37229378322793061</v>
      </c>
      <c r="T5225" s="1">
        <v>7.0567997637330508</v>
      </c>
    </row>
    <row r="5226" spans="1:20" x14ac:dyDescent="0.3">
      <c r="A5226" s="25">
        <v>44237</v>
      </c>
      <c r="B5226" s="1">
        <v>6.923244090710166</v>
      </c>
      <c r="C5226" s="1">
        <v>1.0585382100222669</v>
      </c>
      <c r="D5226" s="1">
        <v>0.94201396678296201</v>
      </c>
      <c r="E5226" s="1">
        <v>5.2663113668540014</v>
      </c>
      <c r="F5226" s="1">
        <v>56.015404219930502</v>
      </c>
      <c r="G5226" s="1">
        <v>23.176155031291461</v>
      </c>
      <c r="H5226" s="1">
        <v>0.95434048432873642</v>
      </c>
      <c r="I5226" s="1">
        <v>22.143085650901611</v>
      </c>
      <c r="J5226" s="1">
        <v>1.7653201141506949</v>
      </c>
      <c r="K5226" s="1">
        <v>44.945192940525907</v>
      </c>
      <c r="L5226" s="1">
        <v>39.907292751307232</v>
      </c>
      <c r="M5226" s="1">
        <v>5.8724993944710473E-2</v>
      </c>
      <c r="N5226" s="1">
        <v>3.8038528517279748</v>
      </c>
      <c r="O5226" s="1"/>
      <c r="P5226" s="1">
        <v>17.858519245467232</v>
      </c>
      <c r="Q5226" s="1">
        <v>16.49416414392299</v>
      </c>
      <c r="R5226" s="1">
        <v>1.7955451345610169</v>
      </c>
      <c r="S5226" s="1">
        <v>0.37229378322793061</v>
      </c>
      <c r="T5226" s="1">
        <v>6.9955894861193473</v>
      </c>
    </row>
    <row r="5227" spans="1:20" x14ac:dyDescent="0.3">
      <c r="A5227" s="25">
        <v>44238</v>
      </c>
      <c r="B5227" s="1">
        <v>6.9610455533638369</v>
      </c>
      <c r="C5227" s="1">
        <v>1.0753566077123671</v>
      </c>
      <c r="D5227" s="1">
        <v>0.94497646141181235</v>
      </c>
      <c r="E5227" s="1">
        <v>5.3797139391546072</v>
      </c>
      <c r="F5227" s="1">
        <v>55.261708010316553</v>
      </c>
      <c r="G5227" s="1">
        <v>23.42289857312872</v>
      </c>
      <c r="H5227" s="1">
        <v>0.97126173913391678</v>
      </c>
      <c r="I5227" s="1">
        <v>22.73663261629687</v>
      </c>
      <c r="J5227" s="1">
        <v>1.7606938759240569</v>
      </c>
      <c r="K5227" s="1">
        <v>45.068731873252773</v>
      </c>
      <c r="L5227" s="1">
        <v>40.053487118433047</v>
      </c>
      <c r="M5227" s="1">
        <v>6.1633429078310521E-2</v>
      </c>
      <c r="N5227" s="1">
        <v>3.8334966947245328</v>
      </c>
      <c r="O5227" s="1"/>
      <c r="P5227" s="1">
        <v>18.104839432258821</v>
      </c>
      <c r="Q5227" s="1">
        <v>16.870487306436381</v>
      </c>
      <c r="R5227" s="1">
        <v>1.841300672251996</v>
      </c>
      <c r="S5227" s="1">
        <v>0.37229378322793061</v>
      </c>
      <c r="T5227" s="1">
        <v>7.04665268753695</v>
      </c>
    </row>
    <row r="5228" spans="1:20" x14ac:dyDescent="0.3">
      <c r="A5228" s="25">
        <v>44239</v>
      </c>
      <c r="B5228" s="1">
        <v>6.9511242988862936</v>
      </c>
      <c r="C5228" s="1">
        <v>1.077044141927092</v>
      </c>
      <c r="D5228" s="1">
        <v>0.94817340895078339</v>
      </c>
      <c r="E5228" s="1">
        <v>5.4010881097712709</v>
      </c>
      <c r="F5228" s="1">
        <v>55.60340065632154</v>
      </c>
      <c r="G5228" s="1">
        <v>23.43385337523619</v>
      </c>
      <c r="H5228" s="1">
        <v>0.96164053151866158</v>
      </c>
      <c r="I5228" s="1">
        <v>22.71263247756454</v>
      </c>
      <c r="J5228" s="1">
        <v>1.7695474533351709</v>
      </c>
      <c r="K5228" s="1">
        <v>44.759162935863181</v>
      </c>
      <c r="L5228" s="1">
        <v>40.000838149272887</v>
      </c>
      <c r="M5228" s="1">
        <v>6.162212589779837E-2</v>
      </c>
      <c r="N5228" s="1">
        <v>3.865662197425864</v>
      </c>
      <c r="O5228" s="1"/>
      <c r="P5228" s="1">
        <v>18.05394537703782</v>
      </c>
      <c r="Q5228" s="1">
        <v>16.686329162978431</v>
      </c>
      <c r="R5228" s="1">
        <v>1.8202463372660409</v>
      </c>
      <c r="S5228" s="1">
        <v>0.37229378322793061</v>
      </c>
      <c r="T5228" s="1">
        <v>7.0542658003544334</v>
      </c>
    </row>
    <row r="5229" spans="1:20" x14ac:dyDescent="0.3">
      <c r="A5229" s="25">
        <v>44244</v>
      </c>
      <c r="B5229" s="1">
        <v>6.8201330694824707</v>
      </c>
      <c r="C5229" s="1">
        <v>1.0647191994623291</v>
      </c>
      <c r="D5229" s="1">
        <v>0.935246139322088</v>
      </c>
      <c r="E5229" s="1">
        <v>5.3665685379933432</v>
      </c>
      <c r="F5229" s="1">
        <v>57.04642439417556</v>
      </c>
      <c r="G5229" s="1">
        <v>24.079597826491771</v>
      </c>
      <c r="H5229" s="1">
        <v>0.97019681416282999</v>
      </c>
      <c r="I5229" s="1">
        <v>23.17701364627688</v>
      </c>
      <c r="J5229" s="1">
        <v>1.7599719246337051</v>
      </c>
      <c r="K5229" s="1">
        <v>44.350863753533837</v>
      </c>
      <c r="L5229" s="1">
        <v>40.121203940920303</v>
      </c>
      <c r="M5229" s="1">
        <v>6.0480015211277521E-2</v>
      </c>
      <c r="N5229" s="1">
        <v>3.995119713497759</v>
      </c>
      <c r="O5229" s="1"/>
      <c r="P5229" s="1">
        <v>17.806901224585811</v>
      </c>
      <c r="Q5229" s="1">
        <v>16.510177895353749</v>
      </c>
      <c r="R5229" s="1">
        <v>1.827964896900323</v>
      </c>
      <c r="S5229" s="1">
        <v>0.37229378322793061</v>
      </c>
      <c r="T5229" s="1">
        <v>7.1090248080331104</v>
      </c>
    </row>
    <row r="5230" spans="1:20" x14ac:dyDescent="0.3">
      <c r="A5230" s="25">
        <v>44245</v>
      </c>
      <c r="B5230" s="1">
        <v>6.7476315498237787</v>
      </c>
      <c r="C5230" s="1">
        <v>1.0493053621697499</v>
      </c>
      <c r="D5230" s="1">
        <v>0.93211519804699761</v>
      </c>
      <c r="E5230" s="1">
        <v>5.270577325772229</v>
      </c>
      <c r="F5230" s="1">
        <v>57.548432648187926</v>
      </c>
      <c r="G5230" s="1">
        <v>23.414552348541608</v>
      </c>
      <c r="H5230" s="1">
        <v>0.96468849352351882</v>
      </c>
      <c r="I5230" s="1">
        <v>23.648978552670421</v>
      </c>
      <c r="J5230" s="1">
        <v>1.7358870899459</v>
      </c>
      <c r="K5230" s="1">
        <v>43.613201195454117</v>
      </c>
      <c r="L5230" s="1">
        <v>39.720833518018111</v>
      </c>
      <c r="M5230" s="1">
        <v>5.9230796836774367E-2</v>
      </c>
      <c r="N5230" s="1">
        <v>3.957974149449333</v>
      </c>
      <c r="O5230" s="1"/>
      <c r="P5230" s="1">
        <v>17.666457676449681</v>
      </c>
      <c r="Q5230" s="1">
        <v>15.96971377908349</v>
      </c>
      <c r="R5230" s="1">
        <v>1.786986340138274</v>
      </c>
      <c r="S5230" s="1">
        <v>0.37229378322793061</v>
      </c>
      <c r="T5230" s="1">
        <v>7.0406952155936544</v>
      </c>
    </row>
    <row r="5231" spans="1:20" x14ac:dyDescent="0.3">
      <c r="A5231" s="25">
        <v>44246</v>
      </c>
      <c r="B5231" s="1">
        <v>6.7021064572676794</v>
      </c>
      <c r="C5231" s="1">
        <v>1.0415260397628869</v>
      </c>
      <c r="D5231" s="1">
        <v>0.92352428291204081</v>
      </c>
      <c r="E5231" s="1">
        <v>5.3015018971497803</v>
      </c>
      <c r="F5231" s="1">
        <v>57.983781454522877</v>
      </c>
      <c r="G5231" s="1">
        <v>23.2861336245617</v>
      </c>
      <c r="H5231" s="1">
        <v>0.96052795667154323</v>
      </c>
      <c r="I5231" s="1">
        <v>24.047001244961098</v>
      </c>
      <c r="J5231" s="1">
        <v>1.7362164882691811</v>
      </c>
      <c r="K5231" s="1">
        <v>43.443831613749033</v>
      </c>
      <c r="L5231" s="1">
        <v>39.392235183101377</v>
      </c>
      <c r="M5231" s="1">
        <v>5.9888675007939041E-2</v>
      </c>
      <c r="N5231" s="1">
        <v>3.7654966773883922</v>
      </c>
      <c r="O5231" s="1"/>
      <c r="P5231" s="1">
        <v>17.70029580078716</v>
      </c>
      <c r="Q5231" s="1">
        <v>15.71349375359765</v>
      </c>
      <c r="R5231" s="1">
        <v>1.800816591956969</v>
      </c>
      <c r="S5231" s="1">
        <v>0.37229378322793061</v>
      </c>
      <c r="T5231" s="1">
        <v>6.9953059657413208</v>
      </c>
    </row>
    <row r="5232" spans="1:20" x14ac:dyDescent="0.3">
      <c r="A5232" s="25">
        <v>44249</v>
      </c>
      <c r="B5232" s="1">
        <v>6.4858914826674354</v>
      </c>
      <c r="C5232" s="1">
        <v>0.99090038824605997</v>
      </c>
      <c r="D5232" s="1">
        <v>0.89594997786048347</v>
      </c>
      <c r="E5232" s="1">
        <v>5.2516125019168349</v>
      </c>
      <c r="F5232" s="1">
        <v>56.817836431678828</v>
      </c>
      <c r="G5232" s="1">
        <v>22.59465389123444</v>
      </c>
      <c r="H5232" s="1">
        <v>0.92109453042461276</v>
      </c>
      <c r="I5232" s="1">
        <v>24.693086044561571</v>
      </c>
      <c r="J5232" s="1">
        <v>1.6491717614459751</v>
      </c>
      <c r="K5232" s="1">
        <v>41.721230457957937</v>
      </c>
      <c r="L5232" s="1">
        <v>36.640266148728912</v>
      </c>
      <c r="M5232" s="1">
        <v>5.8276141158015909E-2</v>
      </c>
      <c r="N5232" s="1">
        <v>3.1343573168432122</v>
      </c>
      <c r="O5232" s="1"/>
      <c r="P5232" s="1">
        <v>17.758340716182769</v>
      </c>
      <c r="Q5232" s="1">
        <v>15.044919624466569</v>
      </c>
      <c r="R5232" s="1">
        <v>1.7847890499267021</v>
      </c>
      <c r="S5232" s="1">
        <v>0.37229378322793061</v>
      </c>
      <c r="T5232" s="1">
        <v>6.6549143532191684</v>
      </c>
    </row>
    <row r="5233" spans="1:20" x14ac:dyDescent="0.3">
      <c r="A5233" s="25">
        <v>44250</v>
      </c>
      <c r="B5233" s="1">
        <v>6.6196090930827207</v>
      </c>
      <c r="C5233" s="1">
        <v>0.98813634610091983</v>
      </c>
      <c r="D5233" s="1">
        <v>0.89308968797070043</v>
      </c>
      <c r="E5233" s="1">
        <v>5.2307829005473474</v>
      </c>
      <c r="F5233" s="1">
        <v>57.84785245348025</v>
      </c>
      <c r="G5233" s="1">
        <v>22.969168752245778</v>
      </c>
      <c r="H5233" s="1">
        <v>0.9206890403459056</v>
      </c>
      <c r="I5233" s="1">
        <v>24.659125743138741</v>
      </c>
      <c r="J5233" s="1">
        <v>1.6706472637533301</v>
      </c>
      <c r="K5233" s="1">
        <v>42.424130230422882</v>
      </c>
      <c r="L5233" s="1">
        <v>38.580585336078769</v>
      </c>
      <c r="M5233" s="1">
        <v>5.7962953640558042E-2</v>
      </c>
      <c r="N5233" s="1">
        <v>3.383532984267076</v>
      </c>
      <c r="O5233" s="1"/>
      <c r="P5233" s="1">
        <v>17.91305353297977</v>
      </c>
      <c r="Q5233" s="1">
        <v>15.205057140424691</v>
      </c>
      <c r="R5233" s="1">
        <v>1.7435986010645259</v>
      </c>
      <c r="S5233" s="1">
        <v>0.37229378322793061</v>
      </c>
      <c r="T5233" s="1">
        <v>6.8061110454814253</v>
      </c>
    </row>
    <row r="5234" spans="1:20" x14ac:dyDescent="0.3">
      <c r="A5234" s="25">
        <v>44251</v>
      </c>
      <c r="B5234" s="1">
        <v>6.6329898477245637</v>
      </c>
      <c r="C5234" s="1">
        <v>0.98124397174489997</v>
      </c>
      <c r="D5234" s="1">
        <v>0.88379723476751326</v>
      </c>
      <c r="E5234" s="1">
        <v>5.191003436158331</v>
      </c>
      <c r="F5234" s="1">
        <v>58.942169994131078</v>
      </c>
      <c r="G5234" s="1">
        <v>23.292351000158678</v>
      </c>
      <c r="H5234" s="1">
        <v>0.91082830874461163</v>
      </c>
      <c r="I5234" s="1">
        <v>24.589504892932879</v>
      </c>
      <c r="J5234" s="1">
        <v>1.671981064649956</v>
      </c>
      <c r="K5234" s="1">
        <v>42.423733801521117</v>
      </c>
      <c r="L5234" s="1">
        <v>38.235130519433277</v>
      </c>
      <c r="M5234" s="1">
        <v>5.7416424969863378E-2</v>
      </c>
      <c r="N5234" s="1">
        <v>3.41643617983055</v>
      </c>
      <c r="O5234" s="1"/>
      <c r="P5234" s="1">
        <v>18.62094859988574</v>
      </c>
      <c r="Q5234" s="1">
        <v>15.36119121834829</v>
      </c>
      <c r="R5234" s="1">
        <v>1.7382757346744611</v>
      </c>
      <c r="S5234" s="1">
        <v>0.37229378322793061</v>
      </c>
      <c r="T5234" s="1">
        <v>6.8321193148257846</v>
      </c>
    </row>
    <row r="5235" spans="1:20" x14ac:dyDescent="0.3">
      <c r="A5235" s="25">
        <v>44252</v>
      </c>
      <c r="B5235" s="1">
        <v>6.4637596316459867</v>
      </c>
      <c r="C5235" s="1">
        <v>0.95772621585825435</v>
      </c>
      <c r="D5235" s="1">
        <v>0.87849548715661108</v>
      </c>
      <c r="E5235" s="1">
        <v>5.0540024427827266</v>
      </c>
      <c r="F5235" s="1">
        <v>57.280352870845732</v>
      </c>
      <c r="G5235" s="1">
        <v>22.690979630105261</v>
      </c>
      <c r="H5235" s="1">
        <v>0.89897441732266692</v>
      </c>
      <c r="I5235" s="1">
        <v>23.944717055476001</v>
      </c>
      <c r="J5235" s="1">
        <v>1.6300258885403951</v>
      </c>
      <c r="K5235" s="1">
        <v>41.502954627837532</v>
      </c>
      <c r="L5235" s="1">
        <v>37.199272719032088</v>
      </c>
      <c r="M5235" s="1">
        <v>5.6597652249743148E-2</v>
      </c>
      <c r="N5235" s="1">
        <v>3.2600569736031031</v>
      </c>
      <c r="O5235" s="1"/>
      <c r="P5235" s="1">
        <v>17.12145157608499</v>
      </c>
      <c r="Q5235" s="1">
        <v>15.18904338875814</v>
      </c>
      <c r="R5235" s="1">
        <v>1.709104605615694</v>
      </c>
      <c r="S5235" s="1">
        <v>0.37229378322793061</v>
      </c>
      <c r="T5235" s="1">
        <v>6.6306178381571481</v>
      </c>
    </row>
    <row r="5236" spans="1:20" x14ac:dyDescent="0.3">
      <c r="A5236" s="25">
        <v>44253</v>
      </c>
      <c r="B5236" s="1">
        <v>6.3780766647944338</v>
      </c>
      <c r="C5236" s="1">
        <v>0.94258607505981962</v>
      </c>
      <c r="D5236" s="1">
        <v>0.85222183943735141</v>
      </c>
      <c r="E5236" s="1">
        <v>4.9337872739884938</v>
      </c>
      <c r="F5236" s="1">
        <v>56.434048957702302</v>
      </c>
      <c r="G5236" s="1">
        <v>22.280385063401699</v>
      </c>
      <c r="H5236" s="1">
        <v>0.87281200070651954</v>
      </c>
      <c r="I5236" s="1">
        <v>23.59638777362137</v>
      </c>
      <c r="J5236" s="1">
        <v>1.580440135648074</v>
      </c>
      <c r="K5236" s="1">
        <v>41.025680428725273</v>
      </c>
      <c r="L5236" s="1">
        <v>36.48560730800223</v>
      </c>
      <c r="M5236" s="1">
        <v>5.5661493056069558E-2</v>
      </c>
      <c r="N5236" s="1">
        <v>3.1590687795353669</v>
      </c>
      <c r="O5236" s="1"/>
      <c r="P5236" s="1">
        <v>16.84264250327708</v>
      </c>
      <c r="Q5236" s="1">
        <v>14.73265146838358</v>
      </c>
      <c r="R5236" s="1">
        <v>1.6763588479553091</v>
      </c>
      <c r="S5236" s="1">
        <v>0.37229378322793061</v>
      </c>
      <c r="T5236" s="1">
        <v>6.499419373892529</v>
      </c>
    </row>
    <row r="5237" spans="1:20" x14ac:dyDescent="0.3">
      <c r="A5237" s="25">
        <v>44256</v>
      </c>
      <c r="B5237" s="1">
        <v>6.256236588723243</v>
      </c>
      <c r="C5237" s="1">
        <v>0.92836472117059798</v>
      </c>
      <c r="D5237" s="1">
        <v>0.83724558476194166</v>
      </c>
      <c r="E5237" s="1">
        <v>4.7742880846458062</v>
      </c>
      <c r="F5237" s="1">
        <v>58.707352281548857</v>
      </c>
      <c r="G5237" s="1">
        <v>22.389090650624791</v>
      </c>
      <c r="H5237" s="1">
        <v>0.83681209088762543</v>
      </c>
      <c r="I5237" s="1">
        <v>24.206305581386228</v>
      </c>
      <c r="J5237" s="1">
        <v>1.5824822309701501</v>
      </c>
      <c r="K5237" s="1">
        <v>40.521526874334903</v>
      </c>
      <c r="L5237" s="1">
        <v>35.562704099242623</v>
      </c>
      <c r="M5237" s="1">
        <v>5.5310222571167147E-2</v>
      </c>
      <c r="N5237" s="1">
        <v>3.140988504367686</v>
      </c>
      <c r="O5237" s="1"/>
      <c r="P5237" s="1">
        <v>16.895246095900799</v>
      </c>
      <c r="Q5237" s="1">
        <v>14.184180476044251</v>
      </c>
      <c r="R5237" s="1">
        <v>1.7044288392831479</v>
      </c>
      <c r="S5237" s="1">
        <v>0.37229378322793061</v>
      </c>
      <c r="T5237" s="1">
        <v>6.5171193148257842</v>
      </c>
    </row>
    <row r="5238" spans="1:20" x14ac:dyDescent="0.3">
      <c r="A5238" s="25">
        <v>44257</v>
      </c>
      <c r="B5238" s="1">
        <v>6.3235361100320748</v>
      </c>
      <c r="C5238" s="1">
        <v>0.932860554506458</v>
      </c>
      <c r="D5238" s="1">
        <v>0.84881912275793359</v>
      </c>
      <c r="E5238" s="1">
        <v>4.7492724174638061</v>
      </c>
      <c r="F5238" s="1">
        <v>60.366745196527312</v>
      </c>
      <c r="G5238" s="1">
        <v>22.624534995765259</v>
      </c>
      <c r="H5238" s="1">
        <v>0.82495548308242939</v>
      </c>
      <c r="I5238" s="1">
        <v>23.785566091185679</v>
      </c>
      <c r="J5238" s="1">
        <v>1.5704286771979641</v>
      </c>
      <c r="K5238" s="1">
        <v>41.576970310147111</v>
      </c>
      <c r="L5238" s="1">
        <v>36.685728011826313</v>
      </c>
      <c r="M5238" s="1">
        <v>5.5153412678000127E-2</v>
      </c>
      <c r="N5238" s="1">
        <v>3.121859214740994</v>
      </c>
      <c r="O5238" s="1"/>
      <c r="P5238" s="1">
        <v>16.758390843878789</v>
      </c>
      <c r="Q5238" s="1">
        <v>14.528476135460339</v>
      </c>
      <c r="R5238" s="1">
        <v>1.703107419832621</v>
      </c>
      <c r="S5238" s="1">
        <v>0.37229378322793061</v>
      </c>
      <c r="T5238" s="1">
        <v>6.588292971057327</v>
      </c>
    </row>
    <row r="5239" spans="1:20" x14ac:dyDescent="0.3">
      <c r="A5239" s="25">
        <v>44258</v>
      </c>
      <c r="B5239" s="1">
        <v>6.3318088881911789</v>
      </c>
      <c r="C5239" s="1">
        <v>0.91326519424535479</v>
      </c>
      <c r="D5239" s="1">
        <v>0.84331926934697332</v>
      </c>
      <c r="E5239" s="1">
        <v>4.7781282271736094</v>
      </c>
      <c r="F5239" s="1">
        <v>59.790318030230438</v>
      </c>
      <c r="G5239" s="1">
        <v>22.779066426979679</v>
      </c>
      <c r="H5239" s="1">
        <v>0.8254004817666839</v>
      </c>
      <c r="I5239" s="1">
        <v>23.823254619652811</v>
      </c>
      <c r="J5239" s="1">
        <v>1.5766638903822059</v>
      </c>
      <c r="K5239" s="1">
        <v>41.890090855829392</v>
      </c>
      <c r="L5239" s="1">
        <v>36.849900279795968</v>
      </c>
      <c r="M5239" s="1">
        <v>5.560707586136926E-2</v>
      </c>
      <c r="N5239" s="1">
        <v>3.029265777392097</v>
      </c>
      <c r="O5239" s="1"/>
      <c r="P5239" s="1">
        <v>16.748916335094119</v>
      </c>
      <c r="Q5239" s="1">
        <v>14.804713350411481</v>
      </c>
      <c r="R5239" s="1">
        <v>1.6788012423737491</v>
      </c>
      <c r="S5239" s="1">
        <v>0.37229378322793061</v>
      </c>
      <c r="T5239" s="1">
        <v>6.567274069698791</v>
      </c>
    </row>
    <row r="5240" spans="1:20" x14ac:dyDescent="0.3">
      <c r="A5240" s="25">
        <v>44259</v>
      </c>
      <c r="B5240" s="1">
        <v>6.4605324100028678</v>
      </c>
      <c r="C5240" s="1">
        <v>0.92153282292155281</v>
      </c>
      <c r="D5240" s="1">
        <v>0.86905725751069129</v>
      </c>
      <c r="E5240" s="1">
        <v>4.8624785540529487</v>
      </c>
      <c r="F5240" s="1">
        <v>58.966643327319758</v>
      </c>
      <c r="G5240" s="1">
        <v>23.620913120368201</v>
      </c>
      <c r="H5240" s="1">
        <v>0.82839716921218798</v>
      </c>
      <c r="I5240" s="1">
        <v>23.828718966412481</v>
      </c>
      <c r="J5240" s="1">
        <v>1.6392388874912061</v>
      </c>
      <c r="K5240" s="1">
        <v>41.650915868663667</v>
      </c>
      <c r="L5240" s="1">
        <v>37.905699297001917</v>
      </c>
      <c r="M5240" s="1">
        <v>5.5506389575102011E-2</v>
      </c>
      <c r="N5240" s="1">
        <v>3.1804674718133281</v>
      </c>
      <c r="O5240" s="1"/>
      <c r="P5240" s="1">
        <v>16.036380869696991</v>
      </c>
      <c r="Q5240" s="1">
        <v>15.32916371525098</v>
      </c>
      <c r="R5240" s="1">
        <v>1.664789828099861</v>
      </c>
      <c r="S5240" s="1">
        <v>0.37229378322793061</v>
      </c>
      <c r="T5240" s="1">
        <v>6.6562415829888089</v>
      </c>
    </row>
    <row r="5241" spans="1:20" x14ac:dyDescent="0.3">
      <c r="A5241" s="25">
        <v>44260</v>
      </c>
      <c r="B5241" s="1">
        <v>6.4160990381981708</v>
      </c>
      <c r="C5241" s="1">
        <v>0.95743533088880561</v>
      </c>
      <c r="D5241" s="1">
        <v>0.90264050039944344</v>
      </c>
      <c r="E5241" s="1">
        <v>4.8895221205713204</v>
      </c>
      <c r="F5241" s="1">
        <v>62.258387051704787</v>
      </c>
      <c r="G5241" s="1">
        <v>23.946907140011579</v>
      </c>
      <c r="H5241" s="1">
        <v>0.88324264159087407</v>
      </c>
      <c r="I5241" s="1">
        <v>24.55501947940888</v>
      </c>
      <c r="J5241" s="1">
        <v>1.651259844128526</v>
      </c>
      <c r="K5241" s="1">
        <v>42.444695084128817</v>
      </c>
      <c r="L5241" s="1">
        <v>39.228473451109259</v>
      </c>
      <c r="M5241" s="1">
        <v>5.59289655996386E-2</v>
      </c>
      <c r="N5241" s="1">
        <v>3.222471313282846</v>
      </c>
      <c r="O5241" s="1"/>
      <c r="P5241" s="1">
        <v>16.075550476131699</v>
      </c>
      <c r="Q5241" s="1">
        <v>15.01289212113346</v>
      </c>
      <c r="R5241" s="1">
        <v>1.672320769928433</v>
      </c>
      <c r="S5241" s="1">
        <v>0.37229378322793061</v>
      </c>
      <c r="T5241" s="1">
        <v>6.804620791494421</v>
      </c>
    </row>
    <row r="5242" spans="1:20" x14ac:dyDescent="0.3">
      <c r="A5242" s="25">
        <v>44263</v>
      </c>
      <c r="B5242" s="1">
        <v>6.2006836393395286</v>
      </c>
      <c r="C5242" s="1">
        <v>0.89372498040423232</v>
      </c>
      <c r="D5242" s="1">
        <v>0.85828371661414249</v>
      </c>
      <c r="E5242" s="1">
        <v>4.6008235365422534</v>
      </c>
      <c r="F5242" s="1">
        <v>61.688941943116809</v>
      </c>
      <c r="G5242" s="1">
        <v>23.513560482168039</v>
      </c>
      <c r="H5242" s="1">
        <v>0.82788043386906818</v>
      </c>
      <c r="I5242" s="1">
        <v>24.111668142237399</v>
      </c>
      <c r="J5242" s="1">
        <v>1.5203847065215541</v>
      </c>
      <c r="K5242" s="1">
        <v>40.099174002395223</v>
      </c>
      <c r="L5242" s="1">
        <v>37.715843134940819</v>
      </c>
      <c r="M5242" s="1">
        <v>5.4063855775019869E-2</v>
      </c>
      <c r="N5242" s="1">
        <v>3.053053331353365</v>
      </c>
      <c r="O5242" s="1"/>
      <c r="P5242" s="1">
        <v>15.236150487999231</v>
      </c>
      <c r="Q5242" s="1">
        <v>14.900795859939199</v>
      </c>
      <c r="R5242" s="1">
        <v>1.580310035513637</v>
      </c>
      <c r="S5242" s="1">
        <v>0.37229378322793061</v>
      </c>
      <c r="T5242" s="1">
        <v>6.5334660366214132</v>
      </c>
    </row>
    <row r="5243" spans="1:20" x14ac:dyDescent="0.3">
      <c r="A5243" s="25">
        <v>44264</v>
      </c>
      <c r="B5243" s="1">
        <v>6.2262665251407787</v>
      </c>
      <c r="C5243" s="1">
        <v>0.86125982424750014</v>
      </c>
      <c r="D5243" s="1">
        <v>0.85563103577491784</v>
      </c>
      <c r="E5243" s="1">
        <v>4.5638659887203312</v>
      </c>
      <c r="F5243" s="1">
        <v>61.08281419662292</v>
      </c>
      <c r="G5243" s="1">
        <v>24.24564050205171</v>
      </c>
      <c r="H5243" s="1">
        <v>0.81258481530572768</v>
      </c>
      <c r="I5243" s="1">
        <v>25.19513294884684</v>
      </c>
      <c r="J5243" s="1">
        <v>1.52348894870728</v>
      </c>
      <c r="K5243" s="1">
        <v>40.393647662445467</v>
      </c>
      <c r="L5243" s="1">
        <v>37.923413732015717</v>
      </c>
      <c r="M5243" s="1">
        <v>5.4528175316283602E-2</v>
      </c>
      <c r="N5243" s="1">
        <v>3.1127583997859669</v>
      </c>
      <c r="O5243" s="1"/>
      <c r="P5243" s="1">
        <v>15.697431716923591</v>
      </c>
      <c r="Q5243" s="1">
        <v>14.608544893321509</v>
      </c>
      <c r="R5243" s="1">
        <v>1.603182952307499</v>
      </c>
      <c r="S5243" s="1">
        <v>0.37229378322793061</v>
      </c>
      <c r="T5243" s="1">
        <v>6.5759373892498827</v>
      </c>
    </row>
    <row r="5244" spans="1:20" x14ac:dyDescent="0.3">
      <c r="A5244" s="25">
        <v>44265</v>
      </c>
      <c r="B5244" s="1">
        <v>6.3570129738840437</v>
      </c>
      <c r="C5244" s="1">
        <v>0.89554335153500586</v>
      </c>
      <c r="D5244" s="1">
        <v>0.87520271859730514</v>
      </c>
      <c r="E5244" s="1">
        <v>4.7742160217249632</v>
      </c>
      <c r="F5244" s="1">
        <v>60.081757975860299</v>
      </c>
      <c r="G5244" s="1">
        <v>23.97854075016766</v>
      </c>
      <c r="H5244" s="1">
        <v>0.85347606136136911</v>
      </c>
      <c r="I5244" s="1">
        <v>23.927847385273331</v>
      </c>
      <c r="J5244" s="1">
        <v>1.563144493602314</v>
      </c>
      <c r="K5244" s="1">
        <v>41.659225569484008</v>
      </c>
      <c r="L5244" s="1">
        <v>38.539815509090737</v>
      </c>
      <c r="M5244" s="1">
        <v>5.355329917846665E-2</v>
      </c>
      <c r="N5244" s="1">
        <v>3.2091732219591158</v>
      </c>
      <c r="O5244" s="1"/>
      <c r="P5244" s="1">
        <v>16.124268309943581</v>
      </c>
      <c r="Q5244" s="1">
        <v>14.9328233632723</v>
      </c>
      <c r="R5244" s="1">
        <v>1.6218924505185801</v>
      </c>
      <c r="S5244" s="1">
        <v>0.37229378322793061</v>
      </c>
      <c r="T5244" s="1">
        <v>6.6613402244536646</v>
      </c>
    </row>
    <row r="5245" spans="1:20" x14ac:dyDescent="0.3">
      <c r="A5245" s="25">
        <v>44266</v>
      </c>
      <c r="B5245" s="1">
        <v>6.4570284678056096</v>
      </c>
      <c r="C5245" s="1">
        <v>0.93057946250413959</v>
      </c>
      <c r="D5245" s="1">
        <v>0.93431618943656225</v>
      </c>
      <c r="E5245" s="1">
        <v>4.8499110804025261</v>
      </c>
      <c r="F5245" s="1">
        <v>61.964643671596008</v>
      </c>
      <c r="G5245" s="1">
        <v>23.867974937591441</v>
      </c>
      <c r="H5245" s="1">
        <v>0.87796703418606281</v>
      </c>
      <c r="I5245" s="1">
        <v>23.685703386432209</v>
      </c>
      <c r="J5245" s="1">
        <v>1.660191097090584</v>
      </c>
      <c r="K5245" s="1">
        <v>42.302080267112117</v>
      </c>
      <c r="L5245" s="1">
        <v>38.932061631445173</v>
      </c>
      <c r="M5245" s="1">
        <v>5.3553233287486388E-2</v>
      </c>
      <c r="N5245" s="1">
        <v>3.3210216194557769</v>
      </c>
      <c r="O5245" s="1"/>
      <c r="P5245" s="1">
        <v>16.04205385119872</v>
      </c>
      <c r="Q5245" s="1">
        <v>15.533339048174231</v>
      </c>
      <c r="R5245" s="1">
        <v>1.647100852284747</v>
      </c>
      <c r="S5245" s="1">
        <v>0.37229378322793061</v>
      </c>
      <c r="T5245" s="1">
        <v>6.7917164796220044</v>
      </c>
    </row>
    <row r="5246" spans="1:20" x14ac:dyDescent="0.3">
      <c r="A5246" s="25">
        <v>44267</v>
      </c>
      <c r="B5246" s="1">
        <v>6.4949910580955814</v>
      </c>
      <c r="C5246" s="1">
        <v>0.94596731029113723</v>
      </c>
      <c r="D5246" s="1">
        <v>0.95792443958252282</v>
      </c>
      <c r="E5246" s="1">
        <v>4.8037289286757412</v>
      </c>
      <c r="F5246" s="1">
        <v>60.752377505424668</v>
      </c>
      <c r="G5246" s="1">
        <v>23.778562861304948</v>
      </c>
      <c r="H5246" s="1">
        <v>0.88517366138180464</v>
      </c>
      <c r="I5246" s="1">
        <v>23.74253670037622</v>
      </c>
      <c r="J5246" s="1">
        <v>1.662028874941156</v>
      </c>
      <c r="K5246" s="1">
        <v>41.584763803540078</v>
      </c>
      <c r="L5246" s="1">
        <v>38.721033075916303</v>
      </c>
      <c r="M5246" s="1">
        <v>5.4323449179416207E-2</v>
      </c>
      <c r="N5246" s="1">
        <v>3.3071979236074571</v>
      </c>
      <c r="O5246" s="1"/>
      <c r="P5246" s="1">
        <v>16.020635074321529</v>
      </c>
      <c r="Q5246" s="1">
        <v>15.473287479542559</v>
      </c>
      <c r="R5246" s="1">
        <v>1.626101365428944</v>
      </c>
      <c r="S5246" s="1">
        <v>0.37229378322793061</v>
      </c>
      <c r="T5246" s="1">
        <v>6.7430832841110773</v>
      </c>
    </row>
    <row r="5247" spans="1:20" x14ac:dyDescent="0.3">
      <c r="A5247" s="25">
        <v>44270</v>
      </c>
      <c r="B5247" s="1">
        <v>6.6224544615406327</v>
      </c>
      <c r="C5247" s="1">
        <v>0.95928191161972842</v>
      </c>
      <c r="D5247" s="1">
        <v>0.97361199378642105</v>
      </c>
      <c r="E5247" s="1">
        <v>4.8332696002509143</v>
      </c>
      <c r="F5247" s="1">
        <v>60.516106453925772</v>
      </c>
      <c r="G5247" s="1">
        <v>24.064610687678531</v>
      </c>
      <c r="H5247" s="1">
        <v>0.87862341873986383</v>
      </c>
      <c r="I5247" s="1">
        <v>23.255534470554149</v>
      </c>
      <c r="J5247" s="1">
        <v>1.677484933374962</v>
      </c>
      <c r="K5247" s="1">
        <v>40.898092988238403</v>
      </c>
      <c r="L5247" s="1">
        <v>39.056856503005299</v>
      </c>
      <c r="M5247" s="1">
        <v>5.5332152497434887E-2</v>
      </c>
      <c r="N5247" s="1">
        <v>3.3605413900477461</v>
      </c>
      <c r="O5247" s="1"/>
      <c r="P5247" s="1">
        <v>16.463861428653189</v>
      </c>
      <c r="Q5247" s="1">
        <v>15.84560720425721</v>
      </c>
      <c r="R5247" s="1">
        <v>1.65422726753947</v>
      </c>
      <c r="S5247" s="1">
        <v>0.37229378322793061</v>
      </c>
      <c r="T5247" s="1">
        <v>6.7838594211459267</v>
      </c>
    </row>
    <row r="5248" spans="1:20" x14ac:dyDescent="0.3">
      <c r="A5248" s="25">
        <v>44271</v>
      </c>
      <c r="B5248" s="1">
        <v>6.6198719424698602</v>
      </c>
      <c r="C5248" s="1">
        <v>0.92329668740873005</v>
      </c>
      <c r="D5248" s="1">
        <v>0.94418975438618957</v>
      </c>
      <c r="E5248" s="1">
        <v>4.826452813425421</v>
      </c>
      <c r="F5248" s="1">
        <v>60.691600650238897</v>
      </c>
      <c r="G5248" s="1">
        <v>23.837559815653041</v>
      </c>
      <c r="H5248" s="1">
        <v>0.8550129807432052</v>
      </c>
      <c r="I5248" s="1">
        <v>24.09647597141193</v>
      </c>
      <c r="J5248" s="1">
        <v>1.6183031914055199</v>
      </c>
      <c r="K5248" s="1">
        <v>40.11613238074051</v>
      </c>
      <c r="L5248" s="1">
        <v>38.395154757687749</v>
      </c>
      <c r="M5248" s="1">
        <v>5.5583708290265453E-2</v>
      </c>
      <c r="N5248" s="1">
        <v>3.3170108682600952</v>
      </c>
      <c r="O5248" s="1"/>
      <c r="P5248" s="1">
        <v>16.366244989555319</v>
      </c>
      <c r="Q5248" s="1">
        <v>15.71749719139639</v>
      </c>
      <c r="R5248" s="1">
        <v>1.6677354623282079</v>
      </c>
      <c r="S5248" s="1">
        <v>0.37229378322793061</v>
      </c>
      <c r="T5248" s="1">
        <v>6.7347182516243667</v>
      </c>
    </row>
    <row r="5249" spans="1:20" x14ac:dyDescent="0.3">
      <c r="A5249" s="25">
        <v>44272</v>
      </c>
      <c r="B5249" s="1">
        <v>6.743848257846091</v>
      </c>
      <c r="C5249" s="1">
        <v>0.97565364147079081</v>
      </c>
      <c r="D5249" s="1">
        <v>0.9616362538860912</v>
      </c>
      <c r="E5249" s="1">
        <v>4.8729952639634204</v>
      </c>
      <c r="F5249" s="1">
        <v>61.562304432729093</v>
      </c>
      <c r="G5249" s="1">
        <v>24.319518847482751</v>
      </c>
      <c r="H5249" s="1">
        <v>0.88692220347617401</v>
      </c>
      <c r="I5249" s="1">
        <v>24.37671674632044</v>
      </c>
      <c r="J5249" s="1">
        <v>1.681469344154197</v>
      </c>
      <c r="K5249" s="1">
        <v>40.762708785775907</v>
      </c>
      <c r="L5249" s="1">
        <v>39.835627434810867</v>
      </c>
      <c r="M5249" s="1">
        <v>5.6560122735620437E-2</v>
      </c>
      <c r="N5249" s="1">
        <v>3.4430304701587979</v>
      </c>
      <c r="O5249" s="1"/>
      <c r="P5249" s="1">
        <v>16.410797459626941</v>
      </c>
      <c r="Q5249" s="1">
        <v>16.626277594582561</v>
      </c>
      <c r="R5249" s="1">
        <v>1.6722744130371101</v>
      </c>
      <c r="S5249" s="1">
        <v>0.37229378322793061</v>
      </c>
      <c r="T5249" s="1">
        <v>6.8841961015948341</v>
      </c>
    </row>
    <row r="5250" spans="1:20" x14ac:dyDescent="0.3">
      <c r="A5250" s="25">
        <v>44273</v>
      </c>
      <c r="B5250" s="1">
        <v>6.6794140344397466</v>
      </c>
      <c r="C5250" s="1">
        <v>0.9369985319619708</v>
      </c>
      <c r="D5250" s="1">
        <v>0.93491094239012695</v>
      </c>
      <c r="E5250" s="1">
        <v>4.6922540993783786</v>
      </c>
      <c r="F5250" s="1">
        <v>60.459732621798771</v>
      </c>
      <c r="G5250" s="1">
        <v>24.075999589023311</v>
      </c>
      <c r="H5250" s="1">
        <v>0.84827481670713656</v>
      </c>
      <c r="I5250" s="1">
        <v>23.88540337631402</v>
      </c>
      <c r="J5250" s="1">
        <v>1.639524575696732</v>
      </c>
      <c r="K5250" s="1">
        <v>41.201643895326768</v>
      </c>
      <c r="L5250" s="1">
        <v>40.134479656169333</v>
      </c>
      <c r="M5250" s="1">
        <v>5.5576781570593731E-2</v>
      </c>
      <c r="N5250" s="1">
        <v>3.3370710787078299</v>
      </c>
      <c r="O5250" s="1"/>
      <c r="P5250" s="1">
        <v>16.065480975089809</v>
      </c>
      <c r="Q5250" s="1">
        <v>16.894507933700421</v>
      </c>
      <c r="R5250" s="1">
        <v>1.651018826116631</v>
      </c>
      <c r="S5250" s="1">
        <v>0.37229378322793061</v>
      </c>
      <c r="T5250" s="1">
        <v>6.7829551092735114</v>
      </c>
    </row>
    <row r="5251" spans="1:20" x14ac:dyDescent="0.3">
      <c r="A5251" s="25">
        <v>44274</v>
      </c>
      <c r="B5251" s="1">
        <v>6.7722610896727096</v>
      </c>
      <c r="C5251" s="1">
        <v>0.96604593604536759</v>
      </c>
      <c r="D5251" s="1">
        <v>0.98333139366926658</v>
      </c>
      <c r="E5251" s="1">
        <v>4.799902571614731</v>
      </c>
      <c r="F5251" s="1">
        <v>59.593145949246257</v>
      </c>
      <c r="G5251" s="1">
        <v>24.67068532257759</v>
      </c>
      <c r="H5251" s="1">
        <v>0.87180507016068653</v>
      </c>
      <c r="I5251" s="1">
        <v>23.48423857774246</v>
      </c>
      <c r="J5251" s="1">
        <v>1.6825352527212141</v>
      </c>
      <c r="K5251" s="1">
        <v>42.084714128587748</v>
      </c>
      <c r="L5251" s="1">
        <v>40.403966065616054</v>
      </c>
      <c r="M5251" s="1">
        <v>5.6040245114944279E-2</v>
      </c>
      <c r="N5251" s="1">
        <v>3.429052400567064</v>
      </c>
      <c r="O5251" s="1"/>
      <c r="P5251" s="1">
        <v>16.197183866308499</v>
      </c>
      <c r="Q5251" s="1">
        <v>17.150727959186259</v>
      </c>
      <c r="R5251" s="1">
        <v>1.685676106792626</v>
      </c>
      <c r="S5251" s="1">
        <v>0.37229378322793061</v>
      </c>
      <c r="T5251" s="1">
        <v>6.8648304784406706</v>
      </c>
    </row>
    <row r="5252" spans="1:20" x14ac:dyDescent="0.3">
      <c r="A5252" s="25">
        <v>44277</v>
      </c>
      <c r="B5252" s="1">
        <v>6.6854706087601832</v>
      </c>
      <c r="C5252" s="1">
        <v>0.97411120725330202</v>
      </c>
      <c r="D5252" s="1">
        <v>0.97959630188008517</v>
      </c>
      <c r="E5252" s="1">
        <v>4.7590112364306671</v>
      </c>
      <c r="F5252" s="1">
        <v>58.50148530275483</v>
      </c>
      <c r="G5252" s="1">
        <v>24.62335048654186</v>
      </c>
      <c r="H5252" s="1">
        <v>0.86357715268798774</v>
      </c>
      <c r="I5252" s="1">
        <v>23.178714145739331</v>
      </c>
      <c r="J5252" s="1">
        <v>1.637021339282817</v>
      </c>
      <c r="K5252" s="1">
        <v>41.864087260136039</v>
      </c>
      <c r="L5252" s="1">
        <v>40.427212535615588</v>
      </c>
      <c r="M5252" s="1">
        <v>5.5778991665436282E-2</v>
      </c>
      <c r="N5252" s="1">
        <v>3.362996376886477</v>
      </c>
      <c r="O5252" s="1"/>
      <c r="P5252" s="1">
        <v>15.87958013463199</v>
      </c>
      <c r="Q5252" s="1">
        <v>16.97057325376284</v>
      </c>
      <c r="R5252" s="1">
        <v>1.6725820154980999</v>
      </c>
      <c r="S5252" s="1">
        <v>0.37229378322793061</v>
      </c>
      <c r="T5252" s="1">
        <v>6.7914270525694356</v>
      </c>
    </row>
    <row r="5253" spans="1:20" x14ac:dyDescent="0.3">
      <c r="A5253" s="25">
        <v>44278</v>
      </c>
      <c r="B5253" s="1">
        <v>6.6820214036044092</v>
      </c>
      <c r="C5253" s="1">
        <v>0.95455687164256897</v>
      </c>
      <c r="D5253" s="1">
        <v>0.98847633435032578</v>
      </c>
      <c r="E5253" s="1">
        <v>4.7286526072918056</v>
      </c>
      <c r="F5253" s="1">
        <v>56.967482828445448</v>
      </c>
      <c r="G5253" s="1">
        <v>24.1815416951389</v>
      </c>
      <c r="H5253" s="1">
        <v>0.84365335930395591</v>
      </c>
      <c r="I5253" s="1">
        <v>23.048324240926998</v>
      </c>
      <c r="J5253" s="1">
        <v>1.59080508300784</v>
      </c>
      <c r="K5253" s="1">
        <v>41.290485638061767</v>
      </c>
      <c r="L5253" s="1">
        <v>39.694779103185631</v>
      </c>
      <c r="M5253" s="1">
        <v>5.5276365921325059E-2</v>
      </c>
      <c r="N5253" s="1">
        <v>3.2857365875217242</v>
      </c>
      <c r="O5253" s="1"/>
      <c r="P5253" s="1">
        <v>15.921304215691849</v>
      </c>
      <c r="Q5253" s="1">
        <v>16.694336038811709</v>
      </c>
      <c r="R5253" s="1">
        <v>1.6874913998758461</v>
      </c>
      <c r="S5253" s="1">
        <v>0.37229378322793061</v>
      </c>
      <c r="T5253" s="1">
        <v>6.6900059066745738</v>
      </c>
    </row>
    <row r="5254" spans="1:20" x14ac:dyDescent="0.3">
      <c r="A5254" s="25">
        <v>44279</v>
      </c>
      <c r="B5254" s="1">
        <v>6.4852753411782116</v>
      </c>
      <c r="C5254" s="1">
        <v>0.91712601992158538</v>
      </c>
      <c r="D5254" s="1">
        <v>0.98472371345887222</v>
      </c>
      <c r="E5254" s="1">
        <v>4.5662445519253696</v>
      </c>
      <c r="F5254" s="1">
        <v>57.984665832241816</v>
      </c>
      <c r="G5254" s="1">
        <v>23.911933739020569</v>
      </c>
      <c r="H5254" s="1">
        <v>0.8308081339030996</v>
      </c>
      <c r="I5254" s="1">
        <v>23.533964702019439</v>
      </c>
      <c r="J5254" s="1">
        <v>1.5701195444850109</v>
      </c>
      <c r="K5254" s="1">
        <v>40.697428439654097</v>
      </c>
      <c r="L5254" s="1">
        <v>39.066972053212758</v>
      </c>
      <c r="M5254" s="1">
        <v>5.395880338410583E-2</v>
      </c>
      <c r="N5254" s="1">
        <v>3.2795680024821419</v>
      </c>
      <c r="O5254" s="1"/>
      <c r="P5254" s="1">
        <v>15.670171527744809</v>
      </c>
      <c r="Q5254" s="1">
        <v>16.257961307902441</v>
      </c>
      <c r="R5254" s="1">
        <v>1.6394775654574181</v>
      </c>
      <c r="S5254" s="1">
        <v>0.37229378322793061</v>
      </c>
      <c r="T5254" s="1">
        <v>6.6192669816893401</v>
      </c>
    </row>
    <row r="5255" spans="1:20" x14ac:dyDescent="0.3">
      <c r="A5255" s="25">
        <v>44280</v>
      </c>
      <c r="B5255" s="1">
        <v>6.7334134492645381</v>
      </c>
      <c r="C5255" s="1">
        <v>0.94702439309820641</v>
      </c>
      <c r="D5255" s="1">
        <v>0.99837973547430325</v>
      </c>
      <c r="E5255" s="1">
        <v>4.6608085600661298</v>
      </c>
      <c r="F5255" s="1">
        <v>57.75817911309602</v>
      </c>
      <c r="G5255" s="1">
        <v>24.214609236480289</v>
      </c>
      <c r="H5255" s="1">
        <v>0.85866240539899941</v>
      </c>
      <c r="I5255" s="1">
        <v>23.379509033798229</v>
      </c>
      <c r="J5255" s="1">
        <v>1.592835612396746</v>
      </c>
      <c r="K5255" s="1">
        <v>41.392383759626583</v>
      </c>
      <c r="L5255" s="1">
        <v>39.781559157303683</v>
      </c>
      <c r="M5255" s="1">
        <v>5.4451707379144003E-2</v>
      </c>
      <c r="N5255" s="1">
        <v>3.3494166856587171</v>
      </c>
      <c r="O5255" s="1"/>
      <c r="P5255" s="1">
        <v>15.790114706997899</v>
      </c>
      <c r="Q5255" s="1">
        <v>16.3580472552289</v>
      </c>
      <c r="R5255" s="1">
        <v>1.6906925698755491</v>
      </c>
      <c r="S5255" s="1">
        <v>0.37229378322793061</v>
      </c>
      <c r="T5255" s="1">
        <v>6.7188363851152113</v>
      </c>
    </row>
    <row r="5256" spans="1:20" x14ac:dyDescent="0.3">
      <c r="A5256" s="25">
        <v>44281</v>
      </c>
      <c r="B5256" s="1">
        <v>6.7690265119197948</v>
      </c>
      <c r="C5256" s="1">
        <v>0.9348054913860252</v>
      </c>
      <c r="D5256" s="1">
        <v>0.99390496998181821</v>
      </c>
      <c r="E5256" s="1">
        <v>4.6120079420555049</v>
      </c>
      <c r="F5256" s="1">
        <v>59.875511923745648</v>
      </c>
      <c r="G5256" s="1">
        <v>24.527880696761489</v>
      </c>
      <c r="H5256" s="1">
        <v>0.82989657019311591</v>
      </c>
      <c r="I5256" s="1">
        <v>23.250324377953259</v>
      </c>
      <c r="J5256" s="1">
        <v>1.597775687258407</v>
      </c>
      <c r="K5256" s="1">
        <v>41.638577113228749</v>
      </c>
      <c r="L5256" s="1">
        <v>40.200395629963239</v>
      </c>
      <c r="M5256" s="1">
        <v>5.4591220462833177E-2</v>
      </c>
      <c r="N5256" s="1">
        <v>3.3899839064227271</v>
      </c>
      <c r="O5256" s="1"/>
      <c r="P5256" s="1">
        <v>16.105250824437089</v>
      </c>
      <c r="Q5256" s="1">
        <v>16.362050693263431</v>
      </c>
      <c r="R5256" s="1">
        <v>1.6596456252936851</v>
      </c>
      <c r="S5256" s="1">
        <v>0.37229378322793061</v>
      </c>
      <c r="T5256" s="1">
        <v>6.779717660956913</v>
      </c>
    </row>
    <row r="5257" spans="1:20" x14ac:dyDescent="0.3">
      <c r="A5257" s="25">
        <v>44284</v>
      </c>
      <c r="B5257" s="1">
        <v>6.7609814635677106</v>
      </c>
      <c r="C5257" s="1">
        <v>0.91411372227495324</v>
      </c>
      <c r="D5257" s="1">
        <v>0.98724122808417303</v>
      </c>
      <c r="E5257" s="1">
        <v>4.6020474632825463</v>
      </c>
      <c r="F5257" s="1">
        <v>61.400688310456921</v>
      </c>
      <c r="G5257" s="1">
        <v>24.979914575398901</v>
      </c>
      <c r="H5257" s="1">
        <v>0.81963204498518216</v>
      </c>
      <c r="I5257" s="1">
        <v>23.361047915332151</v>
      </c>
      <c r="J5257" s="1">
        <v>1.6039751154570241</v>
      </c>
      <c r="K5257" s="1">
        <v>41.455844686001647</v>
      </c>
      <c r="L5257" s="1">
        <v>40.24698211024576</v>
      </c>
      <c r="M5257" s="1">
        <v>5.437549100951327E-2</v>
      </c>
      <c r="N5257" s="1">
        <v>3.4263398913942291</v>
      </c>
      <c r="O5257" s="1"/>
      <c r="P5257" s="1">
        <v>15.97667717216595</v>
      </c>
      <c r="Q5257" s="1">
        <v>16.370057569096709</v>
      </c>
      <c r="R5257" s="1">
        <v>1.641402314534067</v>
      </c>
      <c r="S5257" s="1">
        <v>0.37229378322793061</v>
      </c>
      <c r="T5257" s="1">
        <v>6.8174081512109002</v>
      </c>
    </row>
    <row r="5258" spans="1:20" x14ac:dyDescent="0.3">
      <c r="A5258" s="25">
        <v>44285</v>
      </c>
      <c r="B5258" s="1">
        <v>6.8504054792314406</v>
      </c>
      <c r="C5258" s="1">
        <v>0.97156808259037442</v>
      </c>
      <c r="D5258" s="1">
        <v>1.0393622222820149</v>
      </c>
      <c r="E5258" s="1">
        <v>4.7207735270690616</v>
      </c>
      <c r="F5258" s="1">
        <v>61.119092064482402</v>
      </c>
      <c r="G5258" s="1">
        <v>25.367359924287651</v>
      </c>
      <c r="H5258" s="1">
        <v>0.85060059172583879</v>
      </c>
      <c r="I5258" s="1">
        <v>22.743355831477292</v>
      </c>
      <c r="J5258" s="1">
        <v>1.6553249030724639</v>
      </c>
      <c r="K5258" s="1">
        <v>41.707325008283043</v>
      </c>
      <c r="L5258" s="1">
        <v>41.107079649680763</v>
      </c>
      <c r="M5258" s="1">
        <v>5.5212963632616803E-2</v>
      </c>
      <c r="N5258" s="1">
        <v>3.4428520967567171</v>
      </c>
      <c r="O5258" s="1"/>
      <c r="P5258" s="1">
        <v>16.75753665151078</v>
      </c>
      <c r="Q5258" s="1">
        <v>16.474146954457701</v>
      </c>
      <c r="R5258" s="1">
        <v>1.653116905778919</v>
      </c>
      <c r="S5258" s="1">
        <v>0.37229378322793061</v>
      </c>
      <c r="T5258" s="1">
        <v>6.9019297105729791</v>
      </c>
    </row>
    <row r="5259" spans="1:20" x14ac:dyDescent="0.3">
      <c r="A5259" s="25">
        <v>44286</v>
      </c>
      <c r="B5259" s="1">
        <v>7.0157611740260224</v>
      </c>
      <c r="C5259" s="1">
        <v>0.96934285798236897</v>
      </c>
      <c r="D5259" s="1">
        <v>1.0254249963321389</v>
      </c>
      <c r="E5259" s="1">
        <v>4.6713786487503279</v>
      </c>
      <c r="F5259" s="1">
        <v>61.85009252812393</v>
      </c>
      <c r="G5259" s="1">
        <v>25.24809875437159</v>
      </c>
      <c r="H5259" s="1">
        <v>0.84129767643830422</v>
      </c>
      <c r="I5259" s="1">
        <v>22.110356154053289</v>
      </c>
      <c r="J5259" s="1">
        <v>1.666199237605164</v>
      </c>
      <c r="K5259" s="1">
        <v>42.005281364525388</v>
      </c>
      <c r="L5259" s="1">
        <v>40.378065722259151</v>
      </c>
      <c r="M5259" s="1">
        <v>5.4251279268685039E-2</v>
      </c>
      <c r="N5259" s="1">
        <v>3.463692119903965</v>
      </c>
      <c r="O5259" s="1"/>
      <c r="P5259" s="1">
        <v>16.605879898693981</v>
      </c>
      <c r="Q5259" s="1">
        <v>16.49416414392299</v>
      </c>
      <c r="R5259" s="1">
        <v>1.6324664775006801</v>
      </c>
      <c r="S5259" s="1">
        <v>0.37229378322793061</v>
      </c>
      <c r="T5259" s="1">
        <v>6.889174246899028</v>
      </c>
    </row>
    <row r="5260" spans="1:20" x14ac:dyDescent="0.3">
      <c r="A5260" s="25">
        <v>44287</v>
      </c>
      <c r="B5260" s="1">
        <v>6.9068495274053214</v>
      </c>
      <c r="C5260" s="1">
        <v>0.94882584207603005</v>
      </c>
      <c r="D5260" s="1">
        <v>1.0146444042865741</v>
      </c>
      <c r="E5260" s="1">
        <v>4.666105934409849</v>
      </c>
      <c r="F5260" s="1">
        <v>61.159706712352808</v>
      </c>
      <c r="G5260" s="1">
        <v>24.983489147619981</v>
      </c>
      <c r="H5260" s="1">
        <v>0.82650993716368459</v>
      </c>
      <c r="I5260" s="1">
        <v>22.36964834220543</v>
      </c>
      <c r="J5260" s="1">
        <v>1.666845577602857</v>
      </c>
      <c r="K5260" s="1">
        <v>41.2183141105141</v>
      </c>
      <c r="L5260" s="1">
        <v>39.135454851651858</v>
      </c>
      <c r="M5260" s="1">
        <v>5.39731235194051E-2</v>
      </c>
      <c r="N5260" s="1">
        <v>3.4387172832562758</v>
      </c>
      <c r="O5260" s="1"/>
      <c r="P5260" s="1">
        <v>16.67866673281101</v>
      </c>
      <c r="Q5260" s="1">
        <v>16.41409538582603</v>
      </c>
      <c r="R5260" s="1">
        <v>1.6126560671768411</v>
      </c>
      <c r="S5260" s="1">
        <v>0.37229378322793061</v>
      </c>
      <c r="T5260" s="1">
        <v>6.8076379208505928</v>
      </c>
    </row>
    <row r="5261" spans="1:20" x14ac:dyDescent="0.3">
      <c r="A5261" s="25">
        <v>44291</v>
      </c>
      <c r="B5261" s="1">
        <v>6.9847597043892593</v>
      </c>
      <c r="C5261" s="1">
        <v>0.98002374845647255</v>
      </c>
      <c r="D5261" s="1">
        <v>1.029840066013326</v>
      </c>
      <c r="E5261" s="1">
        <v>4.7295153058944326</v>
      </c>
      <c r="F5261" s="1">
        <v>64.349681308663037</v>
      </c>
      <c r="G5261" s="1">
        <v>25.16928535183245</v>
      </c>
      <c r="H5261" s="1">
        <v>0.88757270465491134</v>
      </c>
      <c r="I5261" s="1">
        <v>22.376940647951869</v>
      </c>
      <c r="J5261" s="1">
        <v>1.714535290705423</v>
      </c>
      <c r="K5261" s="1">
        <v>41.72513235693728</v>
      </c>
      <c r="L5261" s="1">
        <v>39.605436258850617</v>
      </c>
      <c r="M5261" s="1">
        <v>5.4705366975932652E-2</v>
      </c>
      <c r="N5261" s="1">
        <v>3.4699591745895959</v>
      </c>
      <c r="O5261" s="1"/>
      <c r="P5261" s="1">
        <v>17.168552149739419</v>
      </c>
      <c r="Q5261" s="1">
        <v>16.73036697994355</v>
      </c>
      <c r="R5261" s="1">
        <v>1.6207807057360359</v>
      </c>
      <c r="S5261" s="1">
        <v>0.37229378322793061</v>
      </c>
      <c r="T5261" s="1">
        <v>6.9414317779090702</v>
      </c>
    </row>
    <row r="5262" spans="1:20" x14ac:dyDescent="0.3">
      <c r="A5262" s="25">
        <v>44292</v>
      </c>
      <c r="B5262" s="1">
        <v>7.0449169733441366</v>
      </c>
      <c r="C5262" s="1">
        <v>0.98649917395044162</v>
      </c>
      <c r="D5262" s="1">
        <v>1.0220432935652271</v>
      </c>
      <c r="E5262" s="1">
        <v>4.7542479841455636</v>
      </c>
      <c r="F5262" s="1">
        <v>64.054330422052288</v>
      </c>
      <c r="G5262" s="1">
        <v>25.336920664347431</v>
      </c>
      <c r="H5262" s="1">
        <v>0.88373471043512331</v>
      </c>
      <c r="I5262" s="1">
        <v>22.72798417934218</v>
      </c>
      <c r="J5262" s="1">
        <v>1.729443789783367</v>
      </c>
      <c r="K5262" s="1">
        <v>41.95344248052114</v>
      </c>
      <c r="L5262" s="1">
        <v>39.105005749257003</v>
      </c>
      <c r="M5262" s="1">
        <v>5.4705334630123052E-2</v>
      </c>
      <c r="N5262" s="1">
        <v>3.4598842497099809</v>
      </c>
      <c r="O5262" s="1"/>
      <c r="P5262" s="1">
        <v>17.167970673391629</v>
      </c>
      <c r="Q5262" s="1">
        <v>16.718356666311529</v>
      </c>
      <c r="R5262" s="1">
        <v>1.629134349322682</v>
      </c>
      <c r="S5262" s="1">
        <v>0.37229378322793061</v>
      </c>
      <c r="T5262" s="1">
        <v>6.9402758417011547</v>
      </c>
    </row>
    <row r="5263" spans="1:20" x14ac:dyDescent="0.3">
      <c r="A5263" s="25">
        <v>44293</v>
      </c>
      <c r="B5263" s="1">
        <v>7.0123708893642496</v>
      </c>
      <c r="C5263" s="1">
        <v>0.97248499638821795</v>
      </c>
      <c r="D5263" s="1">
        <v>1.0044065779179769</v>
      </c>
      <c r="E5263" s="1">
        <v>4.6849938322857874</v>
      </c>
      <c r="F5263" s="1">
        <v>65.537895507824715</v>
      </c>
      <c r="G5263" s="1">
        <v>25.327106652892262</v>
      </c>
      <c r="H5263" s="1">
        <v>0.88327944212967302</v>
      </c>
      <c r="I5263" s="1">
        <v>22.694138494154579</v>
      </c>
      <c r="J5263" s="1">
        <v>1.7087389855564299</v>
      </c>
      <c r="K5263" s="1">
        <v>41.929817359077681</v>
      </c>
      <c r="L5263" s="1">
        <v>38.795408607898452</v>
      </c>
      <c r="M5263" s="1">
        <v>5.5482978856841891E-2</v>
      </c>
      <c r="N5263" s="1">
        <v>3.466575839492104</v>
      </c>
      <c r="O5263" s="1"/>
      <c r="P5263" s="1">
        <v>17.05238502114311</v>
      </c>
      <c r="Q5263" s="1">
        <v>16.56622602595089</v>
      </c>
      <c r="R5263" s="1">
        <v>1.6581889594998389</v>
      </c>
      <c r="S5263" s="1">
        <v>0.37229378322793061</v>
      </c>
      <c r="T5263" s="1">
        <v>6.947642055522774</v>
      </c>
    </row>
    <row r="5264" spans="1:20" x14ac:dyDescent="0.3">
      <c r="A5264" s="25">
        <v>44294</v>
      </c>
      <c r="B5264" s="1">
        <v>7.043658848461086</v>
      </c>
      <c r="C5264" s="1">
        <v>0.98021756372272484</v>
      </c>
      <c r="D5264" s="1">
        <v>0.98954189527255876</v>
      </c>
      <c r="E5264" s="1">
        <v>4.842939290253848</v>
      </c>
      <c r="F5264" s="1">
        <v>65.759651469828995</v>
      </c>
      <c r="G5264" s="1">
        <v>25.668578787300159</v>
      </c>
      <c r="H5264" s="1">
        <v>0.91896781413747297</v>
      </c>
      <c r="I5264" s="1">
        <v>22.909303304301869</v>
      </c>
      <c r="J5264" s="1">
        <v>1.7322063060631829</v>
      </c>
      <c r="K5264" s="1">
        <v>42.307755149241792</v>
      </c>
      <c r="L5264" s="1">
        <v>38.616611196265993</v>
      </c>
      <c r="M5264" s="1">
        <v>5.5813768268852738E-2</v>
      </c>
      <c r="N5264" s="1">
        <v>3.4352127521830802</v>
      </c>
      <c r="O5264" s="1"/>
      <c r="P5264" s="1">
        <v>17.344648978435799</v>
      </c>
      <c r="Q5264" s="1">
        <v>16.75438760720758</v>
      </c>
      <c r="R5264" s="1">
        <v>1.6443724152644941</v>
      </c>
      <c r="S5264" s="1">
        <v>0.37229378322793061</v>
      </c>
      <c r="T5264" s="1">
        <v>6.9883774365032814</v>
      </c>
    </row>
    <row r="5265" spans="1:20" x14ac:dyDescent="0.3">
      <c r="A5265" s="25">
        <v>44295</v>
      </c>
      <c r="B5265" s="1">
        <v>6.9804024880270186</v>
      </c>
      <c r="C5265" s="1">
        <v>1.002595293249841</v>
      </c>
      <c r="D5265" s="1">
        <v>1.006576982352303</v>
      </c>
      <c r="E5265" s="1">
        <v>4.7871616370435701</v>
      </c>
      <c r="F5265" s="1">
        <v>65.378892776093835</v>
      </c>
      <c r="G5265" s="1">
        <v>25.48402969088103</v>
      </c>
      <c r="H5265" s="1">
        <v>0.92986292480373645</v>
      </c>
      <c r="I5265" s="1">
        <v>23.18580300664912</v>
      </c>
      <c r="J5265" s="1">
        <v>1.715397696997407</v>
      </c>
      <c r="K5265" s="1">
        <v>41.96277340028724</v>
      </c>
      <c r="L5265" s="1">
        <v>38.518195260645292</v>
      </c>
      <c r="M5265" s="1">
        <v>5.5276572179224451E-2</v>
      </c>
      <c r="N5265" s="1">
        <v>3.4190691813142209</v>
      </c>
      <c r="O5265" s="1"/>
      <c r="P5265" s="1">
        <v>17.143054343587352</v>
      </c>
      <c r="Q5265" s="1">
        <v>17.2067760897834</v>
      </c>
      <c r="R5265" s="1">
        <v>1.6308262963238911</v>
      </c>
      <c r="S5265" s="1">
        <v>0.37229378322793061</v>
      </c>
      <c r="T5265" s="1">
        <v>6.9503780271707356</v>
      </c>
    </row>
    <row r="5266" spans="1:20" x14ac:dyDescent="0.3">
      <c r="A5266" s="25">
        <v>44298</v>
      </c>
      <c r="B5266" s="1">
        <v>7.0205455845269586</v>
      </c>
      <c r="C5266" s="1">
        <v>0.99795939380698861</v>
      </c>
      <c r="D5266" s="1">
        <v>0.99696746804074321</v>
      </c>
      <c r="E5266" s="1">
        <v>4.811331555185725</v>
      </c>
      <c r="F5266" s="1">
        <v>65.718162297462996</v>
      </c>
      <c r="G5266" s="1">
        <v>25.942477793668122</v>
      </c>
      <c r="H5266" s="1">
        <v>0.92801282715628886</v>
      </c>
      <c r="I5266" s="1">
        <v>23.449406904626901</v>
      </c>
      <c r="J5266" s="1">
        <v>1.7108442472844461</v>
      </c>
      <c r="K5266" s="1">
        <v>42.433613032175458</v>
      </c>
      <c r="L5266" s="1">
        <v>39.303477947239678</v>
      </c>
      <c r="M5266" s="1">
        <v>5.5883737582749039E-2</v>
      </c>
      <c r="N5266" s="1">
        <v>3.4718853902511029</v>
      </c>
      <c r="O5266" s="1"/>
      <c r="P5266" s="1">
        <v>17.159751291379429</v>
      </c>
      <c r="Q5266" s="1">
        <v>17.20277265198466</v>
      </c>
      <c r="R5266" s="1">
        <v>1.636990698677272</v>
      </c>
      <c r="S5266" s="1">
        <v>0.37229378322793061</v>
      </c>
      <c r="T5266" s="1">
        <v>7.0178227997637661</v>
      </c>
    </row>
    <row r="5267" spans="1:20" x14ac:dyDescent="0.3">
      <c r="A5267" s="25">
        <v>44299</v>
      </c>
      <c r="B5267" s="1">
        <v>6.9532657050459576</v>
      </c>
      <c r="C5267" s="1">
        <v>0.98608068316125241</v>
      </c>
      <c r="D5267" s="1">
        <v>1.0093418033896351</v>
      </c>
      <c r="E5267" s="1">
        <v>4.9271040471965062</v>
      </c>
      <c r="F5267" s="1">
        <v>66.167708601929164</v>
      </c>
      <c r="G5267" s="1">
        <v>26.04825839308587</v>
      </c>
      <c r="H5267" s="1">
        <v>0.97481452566919202</v>
      </c>
      <c r="I5267" s="1">
        <v>23.5417466307495</v>
      </c>
      <c r="J5267" s="1">
        <v>1.706308580689665</v>
      </c>
      <c r="K5267" s="1">
        <v>42.153483256486339</v>
      </c>
      <c r="L5267" s="1">
        <v>39.135659053284478</v>
      </c>
      <c r="M5267" s="1">
        <v>5.5512488932921232E-2</v>
      </c>
      <c r="N5267" s="1">
        <v>3.4936551707633972</v>
      </c>
      <c r="O5267" s="1"/>
      <c r="P5267" s="1">
        <v>17.006421734880661</v>
      </c>
      <c r="Q5267" s="1">
        <v>17.058648887693082</v>
      </c>
      <c r="R5267" s="1">
        <v>1.6682389442198871</v>
      </c>
      <c r="S5267" s="1">
        <v>0.37229378322793061</v>
      </c>
      <c r="T5267" s="1">
        <v>7.0464932073243087</v>
      </c>
    </row>
    <row r="5268" spans="1:20" x14ac:dyDescent="0.3">
      <c r="A5268" s="25">
        <v>44300</v>
      </c>
      <c r="B5268" s="1">
        <v>6.8943034817917992</v>
      </c>
      <c r="C5268" s="1">
        <v>0.99758792382403838</v>
      </c>
      <c r="D5268" s="1">
        <v>0.99125247087881663</v>
      </c>
      <c r="E5268" s="1">
        <v>4.912900269175986</v>
      </c>
      <c r="F5268" s="1">
        <v>68.223471906745743</v>
      </c>
      <c r="G5268" s="1">
        <v>26.48548561524915</v>
      </c>
      <c r="H5268" s="1">
        <v>0.94962341440393483</v>
      </c>
      <c r="I5268" s="1">
        <v>23.24304849477825</v>
      </c>
      <c r="J5268" s="1">
        <v>1.712929327193446</v>
      </c>
      <c r="K5268" s="1">
        <v>42.137539552808093</v>
      </c>
      <c r="L5268" s="1">
        <v>39.566280246390967</v>
      </c>
      <c r="M5268" s="1">
        <v>5.5421526905412792E-2</v>
      </c>
      <c r="N5268" s="1">
        <v>3.5353620578427249</v>
      </c>
      <c r="O5268" s="1"/>
      <c r="P5268" s="1">
        <v>17.31198649008067</v>
      </c>
      <c r="Q5268" s="1">
        <v>16.75438760720758</v>
      </c>
      <c r="R5268" s="1">
        <v>1.6495258573846481</v>
      </c>
      <c r="S5268" s="1">
        <v>0.37229378322793061</v>
      </c>
      <c r="T5268" s="1">
        <v>7.10541523922035</v>
      </c>
    </row>
    <row r="5269" spans="1:20" x14ac:dyDescent="0.3">
      <c r="A5269" s="25">
        <v>44301</v>
      </c>
      <c r="B5269" s="1">
        <v>6.9282177464116943</v>
      </c>
      <c r="C5269" s="1">
        <v>0.99525949048776963</v>
      </c>
      <c r="D5269" s="1">
        <v>1.0044879943238869</v>
      </c>
      <c r="E5269" s="1">
        <v>4.957358494881225</v>
      </c>
      <c r="F5269" s="1">
        <v>68.948717023851074</v>
      </c>
      <c r="G5269" s="1">
        <v>26.893682384833749</v>
      </c>
      <c r="H5269" s="1">
        <v>0.94529479646382664</v>
      </c>
      <c r="I5269" s="1">
        <v>23.496556464754889</v>
      </c>
      <c r="J5269" s="1">
        <v>1.712125651179639</v>
      </c>
      <c r="K5269" s="1">
        <v>41.84803236775231</v>
      </c>
      <c r="L5269" s="1">
        <v>39.555583720378912</v>
      </c>
      <c r="M5269" s="1">
        <v>5.5706099362818548E-2</v>
      </c>
      <c r="N5269" s="1">
        <v>3.497837890641204</v>
      </c>
      <c r="O5269" s="1"/>
      <c r="P5269" s="1">
        <v>17.66739898514648</v>
      </c>
      <c r="Q5269" s="1">
        <v>17.018614508526699</v>
      </c>
      <c r="R5269" s="1">
        <v>1.6407156872976409</v>
      </c>
      <c r="S5269" s="1">
        <v>0.37229378322793061</v>
      </c>
      <c r="T5269" s="1">
        <v>7.1293957471943612</v>
      </c>
    </row>
    <row r="5270" spans="1:20" x14ac:dyDescent="0.3">
      <c r="A5270" s="25">
        <v>44302</v>
      </c>
      <c r="B5270" s="1">
        <v>7.0562585146797803</v>
      </c>
      <c r="C5270" s="1">
        <v>1.010332549081993</v>
      </c>
      <c r="D5270" s="1">
        <v>1.0082119571092509</v>
      </c>
      <c r="E5270" s="1">
        <v>4.980892027451767</v>
      </c>
      <c r="F5270" s="1">
        <v>69.33849030377317</v>
      </c>
      <c r="G5270" s="1">
        <v>26.42825131380291</v>
      </c>
      <c r="H5270" s="1">
        <v>0.95240395013387402</v>
      </c>
      <c r="I5270" s="1">
        <v>23.13047830799011</v>
      </c>
      <c r="J5270" s="1">
        <v>1.724291374223585</v>
      </c>
      <c r="K5270" s="1">
        <v>42.257115800543993</v>
      </c>
      <c r="L5270" s="1">
        <v>39.995613757498667</v>
      </c>
      <c r="M5270" s="1">
        <v>5.5738922635495992E-2</v>
      </c>
      <c r="N5270" s="1">
        <v>3.4801928048770918</v>
      </c>
      <c r="O5270" s="1"/>
      <c r="P5270" s="1">
        <v>17.405510061893761</v>
      </c>
      <c r="Q5270" s="1">
        <v>17.21077952781793</v>
      </c>
      <c r="R5270" s="1">
        <v>1.655102424048116</v>
      </c>
      <c r="S5270" s="1">
        <v>0.37229378322793061</v>
      </c>
      <c r="T5270" s="1">
        <v>7.1538056704075919</v>
      </c>
    </row>
    <row r="5271" spans="1:20" x14ac:dyDescent="0.3">
      <c r="A5271" s="25">
        <v>44305</v>
      </c>
      <c r="B5271" s="1">
        <v>6.9985942021868617</v>
      </c>
      <c r="C5271" s="1">
        <v>0.99399691245783883</v>
      </c>
      <c r="D5271" s="1">
        <v>1.0115569578143451</v>
      </c>
      <c r="E5271" s="1">
        <v>4.9328686556497168</v>
      </c>
      <c r="F5271" s="1">
        <v>68.846723048066394</v>
      </c>
      <c r="G5271" s="1">
        <v>26.786498523617869</v>
      </c>
      <c r="H5271" s="1">
        <v>0.92747909099527681</v>
      </c>
      <c r="I5271" s="1">
        <v>23.44533147858407</v>
      </c>
      <c r="J5271" s="1">
        <v>1.7067761655313569</v>
      </c>
      <c r="K5271" s="1">
        <v>41.65664263624128</v>
      </c>
      <c r="L5271" s="1">
        <v>39.586606678151917</v>
      </c>
      <c r="M5271" s="1">
        <v>5.5276562173673119E-2</v>
      </c>
      <c r="N5271" s="1">
        <v>3.6206735497718152</v>
      </c>
      <c r="O5271" s="1"/>
      <c r="P5271" s="1">
        <v>17.10023130888073</v>
      </c>
      <c r="Q5271" s="1">
        <v>16.710349790478261</v>
      </c>
      <c r="R5271" s="1">
        <v>1.6417826929778221</v>
      </c>
      <c r="S5271" s="1">
        <v>0.37229378322793061</v>
      </c>
      <c r="T5271" s="1">
        <v>7.14316479621976</v>
      </c>
    </row>
    <row r="5272" spans="1:20" x14ac:dyDescent="0.3">
      <c r="A5272" s="25">
        <v>44306</v>
      </c>
      <c r="B5272" s="1">
        <v>7.0531957266658338</v>
      </c>
      <c r="C5272" s="1">
        <v>0.98559225379019322</v>
      </c>
      <c r="D5272" s="1">
        <v>1.0109232950556959</v>
      </c>
      <c r="E5272" s="1">
        <v>4.8853165654433823</v>
      </c>
      <c r="F5272" s="1">
        <v>67.873895646571668</v>
      </c>
      <c r="G5272" s="1">
        <v>26.857722912556149</v>
      </c>
      <c r="H5272" s="1">
        <v>0.88918027640491371</v>
      </c>
      <c r="I5272" s="1">
        <v>23.548912920018871</v>
      </c>
      <c r="J5272" s="1">
        <v>1.6920758290524021</v>
      </c>
      <c r="K5272" s="1">
        <v>41.371459649657773</v>
      </c>
      <c r="L5272" s="1">
        <v>39.308571941762899</v>
      </c>
      <c r="M5272" s="1">
        <v>5.5197968705320753E-2</v>
      </c>
      <c r="N5272" s="1">
        <v>3.573868177816105</v>
      </c>
      <c r="O5272" s="1"/>
      <c r="P5272" s="1">
        <v>16.67287591194944</v>
      </c>
      <c r="Q5272" s="1">
        <v>16.934542312630999</v>
      </c>
      <c r="R5272" s="1">
        <v>1.6596228255048271</v>
      </c>
      <c r="S5272" s="1">
        <v>0.37229378322793061</v>
      </c>
      <c r="T5272" s="1">
        <v>7.0916709982280297</v>
      </c>
    </row>
    <row r="5273" spans="1:20" x14ac:dyDescent="0.3">
      <c r="A5273" s="25">
        <v>44308</v>
      </c>
      <c r="B5273" s="1">
        <v>7.019218779122796</v>
      </c>
      <c r="C5273" s="1">
        <v>0.98289261388142424</v>
      </c>
      <c r="D5273" s="1">
        <v>0.98459534924629721</v>
      </c>
      <c r="E5273" s="1">
        <v>4.7642440794954073</v>
      </c>
      <c r="F5273" s="1">
        <v>68.466510578871407</v>
      </c>
      <c r="G5273" s="1">
        <v>27.08403066960712</v>
      </c>
      <c r="H5273" s="1">
        <v>0.8855275747226824</v>
      </c>
      <c r="I5273" s="1">
        <v>22.741508732702091</v>
      </c>
      <c r="J5273" s="1">
        <v>1.6852201078370701</v>
      </c>
      <c r="K5273" s="1">
        <v>41.274864454297813</v>
      </c>
      <c r="L5273" s="1">
        <v>39.104389974754177</v>
      </c>
      <c r="M5273" s="1">
        <v>5.4882789620070822E-2</v>
      </c>
      <c r="N5273" s="1">
        <v>3.5514715315547529</v>
      </c>
      <c r="O5273" s="1"/>
      <c r="P5273" s="1">
        <v>16.507463484270421</v>
      </c>
      <c r="Q5273" s="1">
        <v>17.122703894123489</v>
      </c>
      <c r="R5273" s="1">
        <v>1.6242911296174369</v>
      </c>
      <c r="S5273" s="1">
        <v>0.37229378322793061</v>
      </c>
      <c r="T5273" s="1">
        <v>7.0508848198464573</v>
      </c>
    </row>
    <row r="5274" spans="1:20" x14ac:dyDescent="0.3">
      <c r="A5274" s="25">
        <v>44309</v>
      </c>
      <c r="B5274" s="1">
        <v>7.0965172551857929</v>
      </c>
      <c r="C5274" s="1">
        <v>0.996836166202551</v>
      </c>
      <c r="D5274" s="1">
        <v>0.99796613032727943</v>
      </c>
      <c r="E5274" s="1">
        <v>4.8360891364815179</v>
      </c>
      <c r="F5274" s="1">
        <v>69.378367300592771</v>
      </c>
      <c r="G5274" s="1">
        <v>26.992929615031471</v>
      </c>
      <c r="H5274" s="1">
        <v>0.8868408154419859</v>
      </c>
      <c r="I5274" s="1">
        <v>22.79597238103921</v>
      </c>
      <c r="J5274" s="1">
        <v>1.7033321121166911</v>
      </c>
      <c r="K5274" s="1">
        <v>41.553476869775253</v>
      </c>
      <c r="L5274" s="1">
        <v>39.591469591942321</v>
      </c>
      <c r="M5274" s="1">
        <v>5.5804002745166552E-2</v>
      </c>
      <c r="N5274" s="1">
        <v>3.562043760093593</v>
      </c>
      <c r="O5274" s="1"/>
      <c r="P5274" s="1">
        <v>17.004865382058881</v>
      </c>
      <c r="Q5274" s="1">
        <v>17.0706592013251</v>
      </c>
      <c r="R5274" s="1">
        <v>1.632678593322219</v>
      </c>
      <c r="S5274" s="1">
        <v>0.37229378322793061</v>
      </c>
      <c r="T5274" s="1">
        <v>7.119318369757857</v>
      </c>
    </row>
    <row r="5275" spans="1:20" x14ac:dyDescent="0.3">
      <c r="A5275" s="25">
        <v>44312</v>
      </c>
      <c r="B5275" s="1">
        <v>7.0707185079686869</v>
      </c>
      <c r="C5275" s="1">
        <v>0.99058152591408</v>
      </c>
      <c r="D5275" s="1">
        <v>1.021364482300098</v>
      </c>
      <c r="E5275" s="1">
        <v>4.8243334379701466</v>
      </c>
      <c r="F5275" s="1">
        <v>70.189340948587883</v>
      </c>
      <c r="G5275" s="1">
        <v>26.852336032308038</v>
      </c>
      <c r="H5275" s="1">
        <v>0.88543925776181376</v>
      </c>
      <c r="I5275" s="1">
        <v>22.61983240484594</v>
      </c>
      <c r="J5275" s="1">
        <v>1.7013976217988329</v>
      </c>
      <c r="K5275" s="1">
        <v>41.171322529108018</v>
      </c>
      <c r="L5275" s="1">
        <v>39.656640060511613</v>
      </c>
      <c r="M5275" s="1">
        <v>5.5342265727977437E-2</v>
      </c>
      <c r="N5275" s="1">
        <v>3.569707287699885</v>
      </c>
      <c r="O5275" s="1"/>
      <c r="P5275" s="1">
        <v>17.005359243203621</v>
      </c>
      <c r="Q5275" s="1">
        <v>16.774404796672879</v>
      </c>
      <c r="R5275" s="1">
        <v>1.6281794057784731</v>
      </c>
      <c r="S5275" s="1">
        <v>0.37229378322793061</v>
      </c>
      <c r="T5275" s="1">
        <v>7.1231311281748688</v>
      </c>
    </row>
    <row r="5276" spans="1:20" x14ac:dyDescent="0.3">
      <c r="A5276" s="25">
        <v>44313</v>
      </c>
      <c r="B5276" s="1">
        <v>6.9878777235685856</v>
      </c>
      <c r="C5276" s="1">
        <v>0.98363461966031918</v>
      </c>
      <c r="D5276" s="1">
        <v>1.003841298507876</v>
      </c>
      <c r="E5276" s="1">
        <v>4.7237722849681241</v>
      </c>
      <c r="F5276" s="1">
        <v>70.891937064067506</v>
      </c>
      <c r="G5276" s="1">
        <v>25.90268794653003</v>
      </c>
      <c r="H5276" s="1">
        <v>0.88790209374248985</v>
      </c>
      <c r="I5276" s="1">
        <v>23.034400764571998</v>
      </c>
      <c r="J5276" s="1">
        <v>1.67949088136948</v>
      </c>
      <c r="K5276" s="1">
        <v>40.70923775255946</v>
      </c>
      <c r="L5276" s="1">
        <v>39.300563507158259</v>
      </c>
      <c r="M5276" s="1">
        <v>5.4602397004501139E-2</v>
      </c>
      <c r="N5276" s="1">
        <v>3.4955492088433062</v>
      </c>
      <c r="O5276" s="1"/>
      <c r="P5276" s="1">
        <v>16.861240659654381</v>
      </c>
      <c r="Q5276" s="1">
        <v>16.346036941596889</v>
      </c>
      <c r="R5276" s="1">
        <v>1.607112869540938</v>
      </c>
      <c r="S5276" s="1">
        <v>0.37229378322793061</v>
      </c>
      <c r="T5276" s="1">
        <v>7.0518824571766414</v>
      </c>
    </row>
    <row r="5277" spans="1:20" x14ac:dyDescent="0.3">
      <c r="A5277" s="25">
        <v>44314</v>
      </c>
      <c r="B5277" s="1">
        <v>7.1187728391159206</v>
      </c>
      <c r="C5277" s="1">
        <v>0.9809153143821292</v>
      </c>
      <c r="D5277" s="1">
        <v>1.0140894309412589</v>
      </c>
      <c r="E5277" s="1">
        <v>4.745410181559941</v>
      </c>
      <c r="F5277" s="1">
        <v>71.871327297503271</v>
      </c>
      <c r="G5277" s="1">
        <v>25.126771683175111</v>
      </c>
      <c r="H5277" s="1">
        <v>0.89606343482271278</v>
      </c>
      <c r="I5277" s="1">
        <v>22.00511124552181</v>
      </c>
      <c r="J5277" s="1">
        <v>1.7237683825071</v>
      </c>
      <c r="K5277" s="1">
        <v>41.369685006948821</v>
      </c>
      <c r="L5277" s="1">
        <v>40.964936495580027</v>
      </c>
      <c r="M5277" s="1">
        <v>5.4936470887447367E-2</v>
      </c>
      <c r="N5277" s="1">
        <v>3.5991767847764509</v>
      </c>
      <c r="O5277" s="1"/>
      <c r="P5277" s="1">
        <v>16.641876494277071</v>
      </c>
      <c r="Q5277" s="1">
        <v>16.418098823860571</v>
      </c>
      <c r="R5277" s="1">
        <v>1.6210065098837649</v>
      </c>
      <c r="S5277" s="1">
        <v>0.37229378322793061</v>
      </c>
      <c r="T5277" s="1">
        <v>7.150178381571207</v>
      </c>
    </row>
    <row r="5278" spans="1:20" x14ac:dyDescent="0.3">
      <c r="A5278" s="25">
        <v>44315</v>
      </c>
      <c r="B5278" s="1">
        <v>7.1297435276979062</v>
      </c>
      <c r="C5278" s="1">
        <v>0.97189759404396758</v>
      </c>
      <c r="D5278" s="1">
        <v>0.99707446748038275</v>
      </c>
      <c r="E5278" s="1">
        <v>4.722389548306972</v>
      </c>
      <c r="F5278" s="1">
        <v>71.651104708916606</v>
      </c>
      <c r="G5278" s="1">
        <v>25.208834794223019</v>
      </c>
      <c r="H5278" s="1">
        <v>0.89719092288625801</v>
      </c>
      <c r="I5278" s="1">
        <v>22.04700794875367</v>
      </c>
      <c r="J5278" s="1">
        <v>1.7268351282590499</v>
      </c>
      <c r="K5278" s="1">
        <v>40.656117565417638</v>
      </c>
      <c r="L5278" s="1">
        <v>39.818887464290462</v>
      </c>
      <c r="M5278" s="1">
        <v>5.5364577419172042E-2</v>
      </c>
      <c r="N5278" s="1">
        <v>3.5713014656093138</v>
      </c>
      <c r="O5278" s="1"/>
      <c r="P5278" s="1">
        <v>16.136174613911059</v>
      </c>
      <c r="Q5278" s="1">
        <v>17.134714207755511</v>
      </c>
      <c r="R5278" s="1">
        <v>1.6274001564420519</v>
      </c>
      <c r="S5278" s="1">
        <v>0.37229378322793061</v>
      </c>
      <c r="T5278" s="1">
        <v>7.0918930891908172</v>
      </c>
    </row>
    <row r="5279" spans="1:20" x14ac:dyDescent="0.3">
      <c r="A5279" s="25">
        <v>44316</v>
      </c>
      <c r="B5279" s="1">
        <v>7.0298692536992338</v>
      </c>
      <c r="C5279" s="1">
        <v>0.96190082332661264</v>
      </c>
      <c r="D5279" s="1">
        <v>0.97990957940257517</v>
      </c>
      <c r="E5279" s="1">
        <v>4.7383029975494173</v>
      </c>
      <c r="F5279" s="1">
        <v>69.788951942810215</v>
      </c>
      <c r="G5279" s="1">
        <v>24.69795271102797</v>
      </c>
      <c r="H5279" s="1">
        <v>0.88017042574203119</v>
      </c>
      <c r="I5279" s="1">
        <v>22.195181759746731</v>
      </c>
      <c r="J5279" s="1">
        <v>1.708897784980157</v>
      </c>
      <c r="K5279" s="1">
        <v>39.97919815928865</v>
      </c>
      <c r="L5279" s="1">
        <v>39.989345387843677</v>
      </c>
      <c r="M5279" s="1">
        <v>5.5162642847539967E-2</v>
      </c>
      <c r="N5279" s="1">
        <v>3.548112960947972</v>
      </c>
      <c r="O5279" s="1"/>
      <c r="P5279" s="1">
        <v>16.013180159004119</v>
      </c>
      <c r="Q5279" s="1">
        <v>17.28742382579636</v>
      </c>
      <c r="R5279" s="1">
        <v>1.6069316073157061</v>
      </c>
      <c r="S5279" s="1">
        <v>0.37229378322793061</v>
      </c>
      <c r="T5279" s="1">
        <v>7.022672179562937</v>
      </c>
    </row>
    <row r="5280" spans="1:20" x14ac:dyDescent="0.3">
      <c r="A5280" s="25">
        <v>44319</v>
      </c>
      <c r="B5280" s="1">
        <v>7.0055693407464652</v>
      </c>
      <c r="C5280" s="1">
        <v>0.95948330935161119</v>
      </c>
      <c r="D5280" s="1">
        <v>1.023500038726245</v>
      </c>
      <c r="E5280" s="1">
        <v>4.7708339208278012</v>
      </c>
      <c r="F5280" s="1">
        <v>69.22144413346382</v>
      </c>
      <c r="G5280" s="1">
        <v>24.429683079632841</v>
      </c>
      <c r="H5280" s="1">
        <v>0.87483196746724601</v>
      </c>
      <c r="I5280" s="1">
        <v>21.897456067595339</v>
      </c>
      <c r="J5280" s="1">
        <v>1.734323368314906</v>
      </c>
      <c r="K5280" s="1">
        <v>40.090065174530388</v>
      </c>
      <c r="L5280" s="1">
        <v>40.839059668288833</v>
      </c>
      <c r="M5280" s="1">
        <v>5.6238954471185827E-2</v>
      </c>
      <c r="N5280" s="1">
        <v>3.539134041831387</v>
      </c>
      <c r="O5280" s="1"/>
      <c r="P5280" s="1">
        <v>15.90319434117491</v>
      </c>
      <c r="Q5280" s="1">
        <v>16.16402414745388</v>
      </c>
      <c r="R5280" s="1">
        <v>1.6323890142679689</v>
      </c>
      <c r="S5280" s="1">
        <v>0.37229378322793061</v>
      </c>
      <c r="T5280" s="1">
        <v>7.0413160070880396</v>
      </c>
    </row>
    <row r="5281" spans="1:20" x14ac:dyDescent="0.3">
      <c r="A5281" s="25">
        <v>44320</v>
      </c>
      <c r="B5281" s="1">
        <v>6.8984327980225961</v>
      </c>
      <c r="C5281" s="1">
        <v>0.94962597549800998</v>
      </c>
      <c r="D5281" s="1">
        <v>1.014746380771296</v>
      </c>
      <c r="E5281" s="1">
        <v>4.7177658239310718</v>
      </c>
      <c r="F5281" s="1">
        <v>70.043638359692423</v>
      </c>
      <c r="G5281" s="1">
        <v>24.50797230706074</v>
      </c>
      <c r="H5281" s="1">
        <v>0.86185514192950241</v>
      </c>
      <c r="I5281" s="1">
        <v>21.837644203569919</v>
      </c>
      <c r="J5281" s="1">
        <v>1.700136551753302</v>
      </c>
      <c r="K5281" s="1">
        <v>39.371780905703268</v>
      </c>
      <c r="L5281" s="1">
        <v>39.373729203239108</v>
      </c>
      <c r="M5281" s="1">
        <v>5.518494606421883E-2</v>
      </c>
      <c r="N5281" s="1">
        <v>3.4737525269297489</v>
      </c>
      <c r="O5281" s="1"/>
      <c r="P5281" s="1">
        <v>15.61015566883008</v>
      </c>
      <c r="Q5281" s="1">
        <v>15.65485738681887</v>
      </c>
      <c r="R5281" s="1">
        <v>1.626857203903036</v>
      </c>
      <c r="S5281" s="1">
        <v>0.37229378322793061</v>
      </c>
      <c r="T5281" s="1">
        <v>6.9528647371530132</v>
      </c>
    </row>
    <row r="5282" spans="1:20" x14ac:dyDescent="0.3">
      <c r="A5282" s="25">
        <v>44321</v>
      </c>
      <c r="B5282" s="1">
        <v>6.9394931227036611</v>
      </c>
      <c r="C5282" s="1">
        <v>0.95379751181397077</v>
      </c>
      <c r="D5282" s="1">
        <v>1.030144238075174</v>
      </c>
      <c r="E5282" s="1">
        <v>4.7554019937853047</v>
      </c>
      <c r="F5282" s="1">
        <v>71.083928770341799</v>
      </c>
      <c r="G5282" s="1">
        <v>24.951075559046132</v>
      </c>
      <c r="H5282" s="1">
        <v>0.87809764789061373</v>
      </c>
      <c r="I5282" s="1">
        <v>21.989109682069621</v>
      </c>
      <c r="J5282" s="1">
        <v>1.6984841829151021</v>
      </c>
      <c r="K5282" s="1">
        <v>40.174754995284481</v>
      </c>
      <c r="L5282" s="1">
        <v>39.957052572921228</v>
      </c>
      <c r="M5282" s="1">
        <v>5.5669818921444611E-2</v>
      </c>
      <c r="N5282" s="1">
        <v>3.5951450516218988</v>
      </c>
      <c r="O5282" s="1"/>
      <c r="P5282" s="1">
        <v>15.95381174652511</v>
      </c>
      <c r="Q5282" s="1">
        <v>15.78416958015695</v>
      </c>
      <c r="R5282" s="1">
        <v>1.6463901233187159</v>
      </c>
      <c r="S5282" s="1">
        <v>0.37229378322793061</v>
      </c>
      <c r="T5282" s="1">
        <v>7.0622823390431488</v>
      </c>
    </row>
    <row r="5283" spans="1:20" x14ac:dyDescent="0.3">
      <c r="A5283" s="25">
        <v>44322</v>
      </c>
      <c r="B5283" s="1">
        <v>6.97202904379352</v>
      </c>
      <c r="C5283" s="1">
        <v>0.96070909548670702</v>
      </c>
      <c r="D5283" s="1">
        <v>1.0431632177597381</v>
      </c>
      <c r="E5283" s="1">
        <v>4.6885037038962389</v>
      </c>
      <c r="F5283" s="1">
        <v>73.78955714035726</v>
      </c>
      <c r="G5283" s="1">
        <v>25.877925000136099</v>
      </c>
      <c r="H5283" s="1">
        <v>0.86369178329233953</v>
      </c>
      <c r="I5283" s="1">
        <v>21.960159277191089</v>
      </c>
      <c r="J5283" s="1">
        <v>1.693290130374864</v>
      </c>
      <c r="K5283" s="1">
        <v>39.873483955398683</v>
      </c>
      <c r="L5283" s="1">
        <v>39.879978589216719</v>
      </c>
      <c r="M5283" s="1">
        <v>5.5356882912569072E-2</v>
      </c>
      <c r="N5283" s="1">
        <v>3.5258983950424989</v>
      </c>
      <c r="O5283" s="1"/>
      <c r="P5283" s="1">
        <v>15.61020775948114</v>
      </c>
      <c r="Q5283" s="1">
        <v>16.560042739242281</v>
      </c>
      <c r="R5283" s="1">
        <v>1.631811017304698</v>
      </c>
      <c r="S5283" s="1">
        <v>0.37229378322793061</v>
      </c>
      <c r="T5283" s="1">
        <v>7.0833201417602192</v>
      </c>
    </row>
    <row r="5284" spans="1:20" x14ac:dyDescent="0.3">
      <c r="A5284" s="25">
        <v>44323</v>
      </c>
      <c r="B5284" s="1">
        <v>7.1132762813982993</v>
      </c>
      <c r="C5284" s="1">
        <v>0.9777028282659842</v>
      </c>
      <c r="D5284" s="1">
        <v>1.0838367523867589</v>
      </c>
      <c r="E5284" s="1">
        <v>4.8123051353928581</v>
      </c>
      <c r="F5284" s="1">
        <v>74.019914856486054</v>
      </c>
      <c r="G5284" s="1">
        <v>26.08406181373212</v>
      </c>
      <c r="H5284" s="1">
        <v>0.86938980877325267</v>
      </c>
      <c r="I5284" s="1">
        <v>21.938102428914799</v>
      </c>
      <c r="J5284" s="1">
        <v>1.7574633845304379</v>
      </c>
      <c r="K5284" s="1">
        <v>41.273058303650579</v>
      </c>
      <c r="L5284" s="1">
        <v>40.256744979071357</v>
      </c>
      <c r="M5284" s="1">
        <v>5.5706279366055628E-2</v>
      </c>
      <c r="N5284" s="1">
        <v>3.6362132265389921</v>
      </c>
      <c r="O5284" s="1"/>
      <c r="P5284" s="1">
        <v>15.70483916485618</v>
      </c>
      <c r="Q5284" s="1">
        <v>16.92777428852429</v>
      </c>
      <c r="R5284" s="1">
        <v>1.6728935285385189</v>
      </c>
      <c r="S5284" s="1">
        <v>0.37229378322793061</v>
      </c>
      <c r="T5284" s="1">
        <v>7.2083939751919974</v>
      </c>
    </row>
    <row r="5285" spans="1:20" x14ac:dyDescent="0.3">
      <c r="A5285" s="25">
        <v>44326</v>
      </c>
      <c r="B5285" s="1">
        <v>7.0094137941439199</v>
      </c>
      <c r="C5285" s="1">
        <v>0.96248266772789404</v>
      </c>
      <c r="D5285" s="1">
        <v>1.0876012513043209</v>
      </c>
      <c r="E5285" s="1">
        <v>4.747807367932718</v>
      </c>
      <c r="F5285" s="1">
        <v>73.727377357437717</v>
      </c>
      <c r="G5285" s="1">
        <v>26.531274883367999</v>
      </c>
      <c r="H5285" s="1">
        <v>0.87811888177047615</v>
      </c>
      <c r="I5285" s="1">
        <v>22.19443148490917</v>
      </c>
      <c r="J5285" s="1">
        <v>1.7581008531168481</v>
      </c>
      <c r="K5285" s="1">
        <v>41.314433841603467</v>
      </c>
      <c r="L5285" s="1">
        <v>40.809433959761137</v>
      </c>
      <c r="M5285" s="1">
        <v>5.4857028349005313E-2</v>
      </c>
      <c r="N5285" s="1">
        <v>3.6447661000483009</v>
      </c>
      <c r="O5285" s="1"/>
      <c r="P5285" s="1">
        <v>15.20840709414612</v>
      </c>
      <c r="Q5285" s="1">
        <v>16.778257065161341</v>
      </c>
      <c r="R5285" s="1">
        <v>1.6418736004493311</v>
      </c>
      <c r="S5285" s="1">
        <v>0.37229378322793061</v>
      </c>
      <c r="T5285" s="1">
        <v>7.2007696396928838</v>
      </c>
    </row>
    <row r="5286" spans="1:20" x14ac:dyDescent="0.3">
      <c r="A5286" s="25">
        <v>44327</v>
      </c>
      <c r="B5286" s="1">
        <v>7.1770499209611014</v>
      </c>
      <c r="C5286" s="1">
        <v>0.95335177567517082</v>
      </c>
      <c r="D5286" s="1">
        <v>1.0867474575062579</v>
      </c>
      <c r="E5286" s="1">
        <v>4.7502379838448361</v>
      </c>
      <c r="F5286" s="1">
        <v>76.095437748845768</v>
      </c>
      <c r="G5286" s="1">
        <v>26.932483965833129</v>
      </c>
      <c r="H5286" s="1">
        <v>0.87360485128544063</v>
      </c>
      <c r="I5286" s="1">
        <v>22.239067232092118</v>
      </c>
      <c r="J5286" s="1">
        <v>1.7576035474196099</v>
      </c>
      <c r="K5286" s="1">
        <v>41.233395264971179</v>
      </c>
      <c r="L5286" s="1">
        <v>40.752815304332771</v>
      </c>
      <c r="M5286" s="1">
        <v>5.4255342472985177E-2</v>
      </c>
      <c r="N5286" s="1">
        <v>3.6787273811549701</v>
      </c>
      <c r="O5286" s="1"/>
      <c r="P5286" s="1">
        <v>15.17684799878813</v>
      </c>
      <c r="Q5286" s="1">
        <v>16.737847004875832</v>
      </c>
      <c r="R5286" s="1">
        <v>1.6458420839110059</v>
      </c>
      <c r="S5286" s="1">
        <v>0.37229378322793061</v>
      </c>
      <c r="T5286" s="1">
        <v>7.2630838747785296</v>
      </c>
    </row>
    <row r="5287" spans="1:20" x14ac:dyDescent="0.3">
      <c r="A5287" s="25">
        <v>44328</v>
      </c>
      <c r="B5287" s="1">
        <v>6.9429507839761584</v>
      </c>
      <c r="C5287" s="1">
        <v>0.92458159861915601</v>
      </c>
      <c r="D5287" s="1">
        <v>1.0308907961399461</v>
      </c>
      <c r="E5287" s="1">
        <v>4.5858725170816568</v>
      </c>
      <c r="F5287" s="1">
        <v>73.326285147114405</v>
      </c>
      <c r="G5287" s="1">
        <v>26.595920005914731</v>
      </c>
      <c r="H5287" s="1">
        <v>0.83877613297768194</v>
      </c>
      <c r="I5287" s="1">
        <v>22.082837871286319</v>
      </c>
      <c r="J5287" s="1">
        <v>1.6626548780965991</v>
      </c>
      <c r="K5287" s="1">
        <v>40.375980317898907</v>
      </c>
      <c r="L5287" s="1">
        <v>39.976890165985303</v>
      </c>
      <c r="M5287" s="1">
        <v>5.253800337336572E-2</v>
      </c>
      <c r="N5287" s="1">
        <v>3.6518314071067839</v>
      </c>
      <c r="O5287" s="1"/>
      <c r="P5287" s="1">
        <v>14.63170873836472</v>
      </c>
      <c r="Q5287" s="1">
        <v>16.176147165704592</v>
      </c>
      <c r="R5287" s="1">
        <v>1.575361593375006</v>
      </c>
      <c r="S5287" s="1">
        <v>0.37229378322793061</v>
      </c>
      <c r="T5287" s="1">
        <v>7.0708818665091853</v>
      </c>
    </row>
    <row r="5288" spans="1:20" x14ac:dyDescent="0.3">
      <c r="A5288" s="25">
        <v>44329</v>
      </c>
      <c r="B5288" s="1">
        <v>7.1744865951521897</v>
      </c>
      <c r="C5288" s="1">
        <v>0.93814206975274517</v>
      </c>
      <c r="D5288" s="1">
        <v>1.049854951156777</v>
      </c>
      <c r="E5288" s="1">
        <v>4.6953033175107723</v>
      </c>
      <c r="F5288" s="1">
        <v>71.867648347781184</v>
      </c>
      <c r="G5288" s="1">
        <v>26.28666679788163</v>
      </c>
      <c r="H5288" s="1">
        <v>0.89187785920673801</v>
      </c>
      <c r="I5288" s="1">
        <v>21.643272088310049</v>
      </c>
      <c r="J5288" s="1">
        <v>1.6882768818126721</v>
      </c>
      <c r="K5288" s="1">
        <v>40.793737063571612</v>
      </c>
      <c r="L5288" s="1">
        <v>40.985455713919812</v>
      </c>
      <c r="M5288" s="1">
        <v>5.2583546189214271E-2</v>
      </c>
      <c r="N5288" s="1">
        <v>3.6774227765270848</v>
      </c>
      <c r="O5288" s="1"/>
      <c r="P5288" s="1">
        <v>14.822057049809549</v>
      </c>
      <c r="Q5288" s="1">
        <v>16.657026884069001</v>
      </c>
      <c r="R5288" s="1">
        <v>1.609255992841979</v>
      </c>
      <c r="S5288" s="1">
        <v>0.37229378322793061</v>
      </c>
      <c r="T5288" s="1">
        <v>7.1297052569403734</v>
      </c>
    </row>
    <row r="5289" spans="1:20" x14ac:dyDescent="0.3">
      <c r="A5289" s="25">
        <v>44330</v>
      </c>
      <c r="B5289" s="1">
        <v>7.3443433500058806</v>
      </c>
      <c r="C5289" s="1">
        <v>0.96616049436995477</v>
      </c>
      <c r="D5289" s="1">
        <v>1.0715995802329059</v>
      </c>
      <c r="E5289" s="1">
        <v>4.6988384599381483</v>
      </c>
      <c r="F5289" s="1">
        <v>70.462967282621051</v>
      </c>
      <c r="G5289" s="1">
        <v>26.63411447431206</v>
      </c>
      <c r="H5289" s="1">
        <v>0.93264499508023524</v>
      </c>
      <c r="I5289" s="1">
        <v>21.185749973917499</v>
      </c>
      <c r="J5289" s="1">
        <v>1.6998102497363949</v>
      </c>
      <c r="K5289" s="1">
        <v>41.750370290763477</v>
      </c>
      <c r="L5289" s="1">
        <v>41.473976913780369</v>
      </c>
      <c r="M5289" s="1">
        <v>5.3092067594171698E-2</v>
      </c>
      <c r="N5289" s="1">
        <v>3.819182298756743</v>
      </c>
      <c r="O5289" s="1"/>
      <c r="P5289" s="1">
        <v>15.021188665817711</v>
      </c>
      <c r="Q5289" s="1">
        <v>17.07325050588226</v>
      </c>
      <c r="R5289" s="1">
        <v>1.625528562102194</v>
      </c>
      <c r="S5289" s="1">
        <v>0.37229378322793061</v>
      </c>
      <c r="T5289" s="1">
        <v>7.1991033668045201</v>
      </c>
    </row>
    <row r="5290" spans="1:20" x14ac:dyDescent="0.3">
      <c r="A5290" s="25">
        <v>44333</v>
      </c>
      <c r="B5290" s="1">
        <v>7.3563527816575069</v>
      </c>
      <c r="C5290" s="1">
        <v>0.9897585364629462</v>
      </c>
      <c r="D5290" s="1">
        <v>1.099316311982415</v>
      </c>
      <c r="E5290" s="1">
        <v>4.7215971791473912</v>
      </c>
      <c r="F5290" s="1">
        <v>72.361497858843421</v>
      </c>
      <c r="G5290" s="1">
        <v>26.727648369343331</v>
      </c>
      <c r="H5290" s="1">
        <v>0.94519666985310857</v>
      </c>
      <c r="I5290" s="1">
        <v>21.495068828734649</v>
      </c>
      <c r="J5290" s="1">
        <v>1.7102019929553669</v>
      </c>
      <c r="K5290" s="1">
        <v>41.410992470935788</v>
      </c>
      <c r="L5290" s="1">
        <v>41.695408767557559</v>
      </c>
      <c r="M5290" s="1">
        <v>5.2791356506340412E-2</v>
      </c>
      <c r="N5290" s="1">
        <v>3.872034197351268</v>
      </c>
      <c r="O5290" s="1"/>
      <c r="P5290" s="1">
        <v>15.067733981562411</v>
      </c>
      <c r="Q5290" s="1">
        <v>16.8550361799632</v>
      </c>
      <c r="R5290" s="1">
        <v>1.624409535080156</v>
      </c>
      <c r="S5290" s="1">
        <v>0.37229378322793061</v>
      </c>
      <c r="T5290" s="1">
        <v>7.2615398700531903</v>
      </c>
    </row>
    <row r="5291" spans="1:20" x14ac:dyDescent="0.3">
      <c r="A5291" s="25">
        <v>44334</v>
      </c>
      <c r="B5291" s="1">
        <v>7.3950110282764747</v>
      </c>
      <c r="C5291" s="1">
        <v>0.96927951742674845</v>
      </c>
      <c r="D5291" s="1">
        <v>1.0859422999575701</v>
      </c>
      <c r="E5291" s="1">
        <v>4.715143743444389</v>
      </c>
      <c r="F5291" s="1">
        <v>73.105945929287202</v>
      </c>
      <c r="G5291" s="1">
        <v>26.522118621819299</v>
      </c>
      <c r="H5291" s="1">
        <v>0.94566997151531318</v>
      </c>
      <c r="I5291" s="1">
        <v>21.424698375751731</v>
      </c>
      <c r="J5291" s="1">
        <v>1.7247620072259551</v>
      </c>
      <c r="K5291" s="1">
        <v>40.992536232985643</v>
      </c>
      <c r="L5291" s="1">
        <v>41.932136003764711</v>
      </c>
      <c r="M5291" s="1">
        <v>5.321613813544647E-2</v>
      </c>
      <c r="N5291" s="1">
        <v>3.8280994707846441</v>
      </c>
      <c r="O5291" s="1"/>
      <c r="P5291" s="1">
        <v>15.213498191689499</v>
      </c>
      <c r="Q5291" s="1">
        <v>16.883323222233798</v>
      </c>
      <c r="R5291" s="1">
        <v>1.623002430328885</v>
      </c>
      <c r="S5291" s="1">
        <v>0.37229378322793061</v>
      </c>
      <c r="T5291" s="1">
        <v>7.2640259893680161</v>
      </c>
    </row>
    <row r="5292" spans="1:20" x14ac:dyDescent="0.3">
      <c r="A5292" s="25">
        <v>44335</v>
      </c>
      <c r="B5292" s="1">
        <v>7.5586663519911257</v>
      </c>
      <c r="C5292" s="1">
        <v>0.94543510271542475</v>
      </c>
      <c r="D5292" s="1">
        <v>1.0840120311715571</v>
      </c>
      <c r="E5292" s="1">
        <v>4.6886462849983923</v>
      </c>
      <c r="F5292" s="1">
        <v>71.602609544824759</v>
      </c>
      <c r="G5292" s="1">
        <v>26.901014236403459</v>
      </c>
      <c r="H5292" s="1">
        <v>0.94497781605090603</v>
      </c>
      <c r="I5292" s="1">
        <v>21.327727401965479</v>
      </c>
      <c r="J5292" s="1">
        <v>1.707320145958299</v>
      </c>
      <c r="K5292" s="1">
        <v>41.026237253086698</v>
      </c>
      <c r="L5292" s="1">
        <v>42.289684563468349</v>
      </c>
      <c r="M5292" s="1">
        <v>5.3238630798079958E-2</v>
      </c>
      <c r="N5292" s="1">
        <v>3.8136521156228058</v>
      </c>
      <c r="O5292" s="1"/>
      <c r="P5292" s="1">
        <v>14.81487693625191</v>
      </c>
      <c r="Q5292" s="1">
        <v>16.83079014369757</v>
      </c>
      <c r="R5292" s="1">
        <v>1.6147094927443859</v>
      </c>
      <c r="S5292" s="1">
        <v>0.37229378322793061</v>
      </c>
      <c r="T5292" s="1">
        <v>7.2437271116361792</v>
      </c>
    </row>
    <row r="5293" spans="1:20" x14ac:dyDescent="0.3">
      <c r="A5293" s="25">
        <v>44336</v>
      </c>
      <c r="B5293" s="1">
        <v>7.540524029423203</v>
      </c>
      <c r="C5293" s="1">
        <v>0.95533579156783477</v>
      </c>
      <c r="D5293" s="1">
        <v>1.1154570657006819</v>
      </c>
      <c r="E5293" s="1">
        <v>4.692926370124729</v>
      </c>
      <c r="F5293" s="1">
        <v>70.741114610086811</v>
      </c>
      <c r="G5293" s="1">
        <v>27.150528666997079</v>
      </c>
      <c r="H5293" s="1">
        <v>0.9265255010300768</v>
      </c>
      <c r="I5293" s="1">
        <v>20.564855036507399</v>
      </c>
      <c r="J5293" s="1">
        <v>1.742581741484778</v>
      </c>
      <c r="K5293" s="1">
        <v>41.164093937509563</v>
      </c>
      <c r="L5293" s="1">
        <v>42.711555174195908</v>
      </c>
      <c r="M5293" s="1">
        <v>5.3881664376395473E-2</v>
      </c>
      <c r="N5293" s="1">
        <v>3.770667876179187</v>
      </c>
      <c r="O5293" s="1"/>
      <c r="P5293" s="1">
        <v>14.960981445828111</v>
      </c>
      <c r="Q5293" s="1">
        <v>16.794421089417021</v>
      </c>
      <c r="R5293" s="1">
        <v>1.6551844083996661</v>
      </c>
      <c r="S5293" s="1">
        <v>0.37229378322793061</v>
      </c>
      <c r="T5293" s="1">
        <v>7.247536326048464</v>
      </c>
    </row>
    <row r="5294" spans="1:20" x14ac:dyDescent="0.3">
      <c r="A5294" s="25">
        <v>44337</v>
      </c>
      <c r="B5294" s="1">
        <v>7.5533683900204052</v>
      </c>
      <c r="C5294" s="1">
        <v>0.9072470243189904</v>
      </c>
      <c r="D5294" s="1">
        <v>1.094389730211512</v>
      </c>
      <c r="E5294" s="1">
        <v>4.6678813625486644</v>
      </c>
      <c r="F5294" s="1">
        <v>69.612107022116334</v>
      </c>
      <c r="G5294" s="1">
        <v>27.648326827207509</v>
      </c>
      <c r="H5294" s="1">
        <v>0.89834835204614016</v>
      </c>
      <c r="I5294" s="1">
        <v>20.89639705894988</v>
      </c>
      <c r="J5294" s="1">
        <v>1.7461727764799431</v>
      </c>
      <c r="K5294" s="1">
        <v>41.315156891092627</v>
      </c>
      <c r="L5294" s="1">
        <v>42.807932113846057</v>
      </c>
      <c r="M5294" s="1">
        <v>5.3236802452050543E-2</v>
      </c>
      <c r="N5294" s="1">
        <v>3.779562476286122</v>
      </c>
      <c r="O5294" s="1"/>
      <c r="P5294" s="1">
        <v>14.99895675587976</v>
      </c>
      <c r="Q5294" s="1">
        <v>16.794421089417021</v>
      </c>
      <c r="R5294" s="1">
        <v>1.6677790841669009</v>
      </c>
      <c r="S5294" s="1">
        <v>0.37229378322793061</v>
      </c>
      <c r="T5294" s="1">
        <v>7.2411382161843179</v>
      </c>
    </row>
    <row r="5295" spans="1:20" x14ac:dyDescent="0.3">
      <c r="A5295" s="25">
        <v>44340</v>
      </c>
      <c r="B5295" s="1">
        <v>7.6457046180010551</v>
      </c>
      <c r="C5295" s="1">
        <v>0.91238875336992598</v>
      </c>
      <c r="D5295" s="1">
        <v>1.091191262330286</v>
      </c>
      <c r="E5295" s="1">
        <v>4.8359119832381419</v>
      </c>
      <c r="F5295" s="1">
        <v>69.518149103913615</v>
      </c>
      <c r="G5295" s="1">
        <v>27.56257996683167</v>
      </c>
      <c r="H5295" s="1">
        <v>0.90202726186156856</v>
      </c>
      <c r="I5295" s="1">
        <v>20.783079849583849</v>
      </c>
      <c r="J5295" s="1">
        <v>1.779593789108592</v>
      </c>
      <c r="K5295" s="1">
        <v>41.46071279748223</v>
      </c>
      <c r="L5295" s="1">
        <v>43.274623645609111</v>
      </c>
      <c r="M5295" s="1">
        <v>5.51026456490879E-2</v>
      </c>
      <c r="N5295" s="1">
        <v>3.8328280371226202</v>
      </c>
      <c r="O5295" s="1"/>
      <c r="P5295" s="1">
        <v>15.42476643582922</v>
      </c>
      <c r="Q5295" s="1">
        <v>17.053045475621609</v>
      </c>
      <c r="R5295" s="1">
        <v>1.707639060331239</v>
      </c>
      <c r="S5295" s="1">
        <v>0.37229378322793061</v>
      </c>
      <c r="T5295" s="1">
        <v>7.3261441228588593</v>
      </c>
    </row>
    <row r="5296" spans="1:20" x14ac:dyDescent="0.3">
      <c r="A5296" s="25">
        <v>44341</v>
      </c>
      <c r="B5296" s="1">
        <v>7.6706359121000656</v>
      </c>
      <c r="C5296" s="1">
        <v>0.93061570388435921</v>
      </c>
      <c r="D5296" s="1">
        <v>1.098800741742193</v>
      </c>
      <c r="E5296" s="1">
        <v>4.8608461539535819</v>
      </c>
      <c r="F5296" s="1">
        <v>67.821026174970854</v>
      </c>
      <c r="G5296" s="1">
        <v>27.579131381332559</v>
      </c>
      <c r="H5296" s="1">
        <v>0.94720291457933159</v>
      </c>
      <c r="I5296" s="1">
        <v>20.835815457477139</v>
      </c>
      <c r="J5296" s="1">
        <v>1.7786673897131891</v>
      </c>
      <c r="K5296" s="1">
        <v>40.819329963690727</v>
      </c>
      <c r="L5296" s="1">
        <v>42.800783684557032</v>
      </c>
      <c r="M5296" s="1">
        <v>5.5181567825527668E-2</v>
      </c>
      <c r="N5296" s="1">
        <v>3.758700732115043</v>
      </c>
      <c r="O5296" s="1"/>
      <c r="P5296" s="1">
        <v>15.58584380796993</v>
      </c>
      <c r="Q5296" s="1">
        <v>17.012635415336089</v>
      </c>
      <c r="R5296" s="1">
        <v>1.7040868644898031</v>
      </c>
      <c r="S5296" s="1">
        <v>0.37229378322793061</v>
      </c>
      <c r="T5296" s="1">
        <v>7.2644837566450384</v>
      </c>
    </row>
    <row r="5297" spans="1:20" x14ac:dyDescent="0.3">
      <c r="A5297" s="25">
        <v>44342</v>
      </c>
      <c r="B5297" s="1">
        <v>7.6625666039299736</v>
      </c>
      <c r="C5297" s="1">
        <v>0.94920670810739283</v>
      </c>
      <c r="D5297" s="1">
        <v>1.111178571895943</v>
      </c>
      <c r="E5297" s="1">
        <v>4.8478609895995799</v>
      </c>
      <c r="F5297" s="1">
        <v>69.53093059681494</v>
      </c>
      <c r="G5297" s="1">
        <v>27.45931848270132</v>
      </c>
      <c r="H5297" s="1">
        <v>0.92657864724594619</v>
      </c>
      <c r="I5297" s="1">
        <v>20.300689318726771</v>
      </c>
      <c r="J5297" s="1">
        <v>1.811127806209214</v>
      </c>
      <c r="K5297" s="1">
        <v>41.06614509228281</v>
      </c>
      <c r="L5297" s="1">
        <v>43.404478970923051</v>
      </c>
      <c r="M5297" s="1">
        <v>5.5696848511129583E-2</v>
      </c>
      <c r="N5297" s="1">
        <v>3.797633867590267</v>
      </c>
      <c r="O5297" s="1"/>
      <c r="P5297" s="1">
        <v>15.443938903740079</v>
      </c>
      <c r="Q5297" s="1">
        <v>16.883323222233798</v>
      </c>
      <c r="R5297" s="1">
        <v>1.713948534558031</v>
      </c>
      <c r="S5297" s="1">
        <v>0.37229378322793061</v>
      </c>
      <c r="T5297" s="1">
        <v>7.3236367395156812</v>
      </c>
    </row>
    <row r="5298" spans="1:20" x14ac:dyDescent="0.3">
      <c r="A5298" s="25">
        <v>44343</v>
      </c>
      <c r="B5298" s="1">
        <v>7.6801494564571788</v>
      </c>
      <c r="C5298" s="1">
        <v>0.95423401455688761</v>
      </c>
      <c r="D5298" s="1">
        <v>1.1206934533244419</v>
      </c>
      <c r="E5298" s="1">
        <v>4.891662049634296</v>
      </c>
      <c r="F5298" s="1">
        <v>70.044543054766436</v>
      </c>
      <c r="G5298" s="1">
        <v>27.603115759873301</v>
      </c>
      <c r="H5298" s="1">
        <v>0.98639097754975436</v>
      </c>
      <c r="I5298" s="1">
        <v>20.576084780429021</v>
      </c>
      <c r="J5298" s="1">
        <v>1.783897704743217</v>
      </c>
      <c r="K5298" s="1">
        <v>40.857881449783633</v>
      </c>
      <c r="L5298" s="1">
        <v>43.443299464527612</v>
      </c>
      <c r="M5298" s="1">
        <v>5.6175256587204188E-2</v>
      </c>
      <c r="N5298" s="1">
        <v>3.7843613859539431</v>
      </c>
      <c r="O5298" s="1"/>
      <c r="P5298" s="1">
        <v>15.640738183169489</v>
      </c>
      <c r="Q5298" s="1">
        <v>16.95202032478992</v>
      </c>
      <c r="R5298" s="1">
        <v>1.722839295796269</v>
      </c>
      <c r="S5298" s="1">
        <v>0.37229378322793061</v>
      </c>
      <c r="T5298" s="1">
        <v>7.3459285292380674</v>
      </c>
    </row>
    <row r="5299" spans="1:20" x14ac:dyDescent="0.3">
      <c r="A5299" s="25">
        <v>44344</v>
      </c>
      <c r="B5299" s="1">
        <v>7.7001165521260511</v>
      </c>
      <c r="C5299" s="1">
        <v>0.96254662226545817</v>
      </c>
      <c r="D5299" s="1">
        <v>1.137016839306066</v>
      </c>
      <c r="E5299" s="1">
        <v>4.9463342353932953</v>
      </c>
      <c r="F5299" s="1">
        <v>70.191874689336672</v>
      </c>
      <c r="G5299" s="1">
        <v>27.70749362732446</v>
      </c>
      <c r="H5299" s="1">
        <v>0.98531256048419724</v>
      </c>
      <c r="I5299" s="1">
        <v>20.225335165126449</v>
      </c>
      <c r="J5299" s="1">
        <v>1.7713971914746129</v>
      </c>
      <c r="K5299" s="1">
        <v>41.631026623593748</v>
      </c>
      <c r="L5299" s="1">
        <v>43.757662431474778</v>
      </c>
      <c r="M5299" s="1">
        <v>5.6189347901549287E-2</v>
      </c>
      <c r="N5299" s="1">
        <v>3.9081877028755012</v>
      </c>
      <c r="O5299" s="1"/>
      <c r="P5299" s="1">
        <v>16.16646854800474</v>
      </c>
      <c r="Q5299" s="1">
        <v>16.14786012343399</v>
      </c>
      <c r="R5299" s="1">
        <v>1.7370356218522891</v>
      </c>
      <c r="S5299" s="1">
        <v>0.37229378322793061</v>
      </c>
      <c r="T5299" s="1">
        <v>7.4165014766686639</v>
      </c>
    </row>
    <row r="5300" spans="1:20" x14ac:dyDescent="0.3">
      <c r="A5300" s="25">
        <v>44347</v>
      </c>
      <c r="B5300" s="1">
        <v>7.7090278623606414</v>
      </c>
      <c r="C5300" s="1">
        <v>0.96217725948905064</v>
      </c>
      <c r="D5300" s="1">
        <v>1.1271870355353539</v>
      </c>
      <c r="E5300" s="1">
        <v>4.9670750555118612</v>
      </c>
      <c r="F5300" s="1">
        <v>71.853179467189122</v>
      </c>
      <c r="G5300" s="1">
        <v>27.83287833029928</v>
      </c>
      <c r="H5300" s="1">
        <v>0.97609100968445639</v>
      </c>
      <c r="I5300" s="1">
        <v>20.09336537971873</v>
      </c>
      <c r="J5300" s="1">
        <v>1.776734872241025</v>
      </c>
      <c r="K5300" s="1">
        <v>41.663460227080741</v>
      </c>
      <c r="L5300" s="1">
        <v>43.76781928920888</v>
      </c>
      <c r="M5300" s="1">
        <v>5.6718573352354258E-2</v>
      </c>
      <c r="N5300" s="1">
        <v>3.9219119112177299</v>
      </c>
      <c r="O5300" s="1"/>
      <c r="P5300" s="1">
        <v>16.044372962200541</v>
      </c>
      <c r="Q5300" s="1">
        <v>15.81245662242755</v>
      </c>
      <c r="R5300" s="1">
        <v>1.7460540022753279</v>
      </c>
      <c r="S5300" s="1">
        <v>0.37229378322793061</v>
      </c>
      <c r="T5300" s="1">
        <v>7.4551523922032183</v>
      </c>
    </row>
    <row r="5301" spans="1:20" x14ac:dyDescent="0.3">
      <c r="A5301" s="25">
        <v>44348</v>
      </c>
      <c r="B5301" s="1">
        <v>7.7975485437165926</v>
      </c>
      <c r="C5301" s="1">
        <v>1.0076597904615401</v>
      </c>
      <c r="D5301" s="1">
        <v>1.1309616477956499</v>
      </c>
      <c r="E5301" s="1">
        <v>5.1010455564240926</v>
      </c>
      <c r="F5301" s="1">
        <v>71.783324833468598</v>
      </c>
      <c r="G5301" s="1">
        <v>29.031181411788179</v>
      </c>
      <c r="H5301" s="1">
        <v>0.99890626194233245</v>
      </c>
      <c r="I5301" s="1">
        <v>19.621902656072098</v>
      </c>
      <c r="J5301" s="1">
        <v>1.812300797472836</v>
      </c>
      <c r="K5301" s="1">
        <v>42.485013692455347</v>
      </c>
      <c r="L5301" s="1">
        <v>44.718678829257101</v>
      </c>
      <c r="M5301" s="1">
        <v>5.6706284211351272E-2</v>
      </c>
      <c r="N5301" s="1">
        <v>4.0226789691786093</v>
      </c>
      <c r="O5301" s="1"/>
      <c r="P5301" s="1">
        <v>16.190026156757469</v>
      </c>
      <c r="Q5301" s="1">
        <v>15.6791034230845</v>
      </c>
      <c r="R5301" s="1">
        <v>1.751524997432256</v>
      </c>
      <c r="S5301" s="1">
        <v>0.37229378322793061</v>
      </c>
      <c r="T5301" s="1">
        <v>7.5763171884229479</v>
      </c>
    </row>
    <row r="5302" spans="1:20" x14ac:dyDescent="0.3">
      <c r="A5302" s="25">
        <v>44349</v>
      </c>
      <c r="B5302" s="1">
        <v>7.7752862575198147</v>
      </c>
      <c r="C5302" s="1">
        <v>1.022778588743589</v>
      </c>
      <c r="D5302" s="1">
        <v>1.1436320529024779</v>
      </c>
      <c r="E5302" s="1">
        <v>5.1208824520043166</v>
      </c>
      <c r="F5302" s="1">
        <v>72.249212169238149</v>
      </c>
      <c r="G5302" s="1">
        <v>29.596593507223339</v>
      </c>
      <c r="H5302" s="1">
        <v>1.006890974517461</v>
      </c>
      <c r="I5302" s="1">
        <v>19.531950098427188</v>
      </c>
      <c r="J5302" s="1">
        <v>1.83222140656859</v>
      </c>
      <c r="K5302" s="1">
        <v>41.897153516711022</v>
      </c>
      <c r="L5302" s="1">
        <v>46.060258146681662</v>
      </c>
      <c r="M5302" s="1">
        <v>5.6431961912740553E-2</v>
      </c>
      <c r="N5302" s="1">
        <v>4.1495134047424678</v>
      </c>
      <c r="O5302" s="1"/>
      <c r="P5302" s="1">
        <v>15.881030481232759</v>
      </c>
      <c r="Q5302" s="1">
        <v>15.852866682713071</v>
      </c>
      <c r="R5302" s="1">
        <v>1.7210086092326209</v>
      </c>
      <c r="S5302" s="1">
        <v>0.37229378322793061</v>
      </c>
      <c r="T5302" s="1">
        <v>7.6551352628470477</v>
      </c>
    </row>
    <row r="5303" spans="1:20" x14ac:dyDescent="0.3">
      <c r="A5303" s="25">
        <v>44351</v>
      </c>
      <c r="B5303" s="1">
        <v>7.8181496949160332</v>
      </c>
      <c r="C5303" s="1">
        <v>1.0331267092915579</v>
      </c>
      <c r="D5303" s="1">
        <v>1.191105596070126</v>
      </c>
      <c r="E5303" s="1">
        <v>5.1755349326617432</v>
      </c>
      <c r="F5303" s="1">
        <v>70.879724968855044</v>
      </c>
      <c r="G5303" s="1">
        <v>29.289197230922369</v>
      </c>
      <c r="H5303" s="1">
        <v>1.0347935235067569</v>
      </c>
      <c r="I5303" s="1">
        <v>19.379351811337031</v>
      </c>
      <c r="J5303" s="1">
        <v>1.8474054867344241</v>
      </c>
      <c r="K5303" s="1">
        <v>42.497353550847883</v>
      </c>
      <c r="L5303" s="1">
        <v>46.592127667659611</v>
      </c>
      <c r="M5303" s="1">
        <v>5.6904328349427859E-2</v>
      </c>
      <c r="N5303" s="1">
        <v>4.211031601646976</v>
      </c>
      <c r="O5303" s="1"/>
      <c r="P5303" s="1">
        <v>16.067451745694871</v>
      </c>
      <c r="Q5303" s="1">
        <v>15.76800555590127</v>
      </c>
      <c r="R5303" s="1">
        <v>1.709820304831708</v>
      </c>
      <c r="S5303" s="1">
        <v>0.37229378322793061</v>
      </c>
      <c r="T5303" s="1">
        <v>7.6861063201417901</v>
      </c>
    </row>
    <row r="5304" spans="1:20" x14ac:dyDescent="0.3">
      <c r="A5304" s="25">
        <v>44354</v>
      </c>
      <c r="B5304" s="1">
        <v>7.8899719890709381</v>
      </c>
      <c r="C5304" s="1">
        <v>1.0298351549511171</v>
      </c>
      <c r="D5304" s="1">
        <v>1.199227653048079</v>
      </c>
      <c r="E5304" s="1">
        <v>5.2400011207877641</v>
      </c>
      <c r="F5304" s="1">
        <v>70.000141752688833</v>
      </c>
      <c r="G5304" s="1">
        <v>29.434573113516262</v>
      </c>
      <c r="H5304" s="1">
        <v>1.0388185102094889</v>
      </c>
      <c r="I5304" s="1">
        <v>19.69589779414995</v>
      </c>
      <c r="J5304" s="1">
        <v>1.871579368002966</v>
      </c>
      <c r="K5304" s="1">
        <v>42.842814430006243</v>
      </c>
      <c r="L5304" s="1">
        <v>47.296463039694082</v>
      </c>
      <c r="M5304" s="1">
        <v>5.7684856672148767E-2</v>
      </c>
      <c r="N5304" s="1">
        <v>4.1963315894211828</v>
      </c>
      <c r="O5304" s="1"/>
      <c r="P5304" s="1">
        <v>16.076899109170139</v>
      </c>
      <c r="Q5304" s="1">
        <v>15.675062417079531</v>
      </c>
      <c r="R5304" s="1">
        <v>1.7271385807498569</v>
      </c>
      <c r="S5304" s="1">
        <v>0.37229378322793061</v>
      </c>
      <c r="T5304" s="1">
        <v>7.7245286473715611</v>
      </c>
    </row>
    <row r="5305" spans="1:20" x14ac:dyDescent="0.3">
      <c r="A5305" s="25">
        <v>44355</v>
      </c>
      <c r="B5305" s="1">
        <v>7.7778251885228897</v>
      </c>
      <c r="C5305" s="1">
        <v>1.035052732577699</v>
      </c>
      <c r="D5305" s="1">
        <v>1.1760797715183711</v>
      </c>
      <c r="E5305" s="1">
        <v>5.257513173592832</v>
      </c>
      <c r="F5305" s="1">
        <v>68.859022119432851</v>
      </c>
      <c r="G5305" s="1">
        <v>29.17202799700528</v>
      </c>
      <c r="H5305" s="1">
        <v>1.0357183242395109</v>
      </c>
      <c r="I5305" s="1">
        <v>19.222238909657971</v>
      </c>
      <c r="J5305" s="1">
        <v>1.8747560200267199</v>
      </c>
      <c r="K5305" s="1">
        <v>41.264263110455609</v>
      </c>
      <c r="L5305" s="1">
        <v>47.047480283460153</v>
      </c>
      <c r="M5305" s="1">
        <v>5.7188142000101923E-2</v>
      </c>
      <c r="N5305" s="1">
        <v>4.2326573805664873</v>
      </c>
      <c r="O5305" s="1"/>
      <c r="P5305" s="1">
        <v>16.048366236472919</v>
      </c>
      <c r="Q5305" s="1">
        <v>15.51342217570166</v>
      </c>
      <c r="R5305" s="1">
        <v>1.716928591383668</v>
      </c>
      <c r="S5305" s="1">
        <v>0.37229378322793061</v>
      </c>
      <c r="T5305" s="1">
        <v>7.6661021854696116</v>
      </c>
    </row>
    <row r="5306" spans="1:20" x14ac:dyDescent="0.3">
      <c r="A5306" s="25">
        <v>44356</v>
      </c>
      <c r="B5306" s="1">
        <v>7.7187602048194552</v>
      </c>
      <c r="C5306" s="1">
        <v>1.0134012297766639</v>
      </c>
      <c r="D5306" s="1">
        <v>1.1546882696717871</v>
      </c>
      <c r="E5306" s="1">
        <v>5.2097937284250682</v>
      </c>
      <c r="F5306" s="1">
        <v>70.318751877657434</v>
      </c>
      <c r="G5306" s="1">
        <v>28.995393242646859</v>
      </c>
      <c r="H5306" s="1">
        <v>1.0285812155892009</v>
      </c>
      <c r="I5306" s="1">
        <v>19.695106793769721</v>
      </c>
      <c r="J5306" s="1">
        <v>1.8449017733492781</v>
      </c>
      <c r="K5306" s="1">
        <v>41.376269777359433</v>
      </c>
      <c r="L5306" s="1">
        <v>47.041251945428087</v>
      </c>
      <c r="M5306" s="1">
        <v>5.7594126948993789E-2</v>
      </c>
      <c r="N5306" s="1">
        <v>4.222555893333686</v>
      </c>
      <c r="O5306" s="1"/>
      <c r="P5306" s="1">
        <v>16.088511803688601</v>
      </c>
      <c r="Q5306" s="1">
        <v>15.39219199460932</v>
      </c>
      <c r="R5306" s="1">
        <v>1.715412096141699</v>
      </c>
      <c r="S5306" s="1">
        <v>0.37229378322793061</v>
      </c>
      <c r="T5306" s="1">
        <v>7.6731718842292107</v>
      </c>
    </row>
    <row r="5307" spans="1:20" x14ac:dyDescent="0.3">
      <c r="A5307" s="25">
        <v>44357</v>
      </c>
      <c r="B5307" s="1">
        <v>7.8002899078965671</v>
      </c>
      <c r="C5307" s="1">
        <v>0.99365965423138458</v>
      </c>
      <c r="D5307" s="1">
        <v>1.161371884270733</v>
      </c>
      <c r="E5307" s="1">
        <v>5.2143242161364149</v>
      </c>
      <c r="F5307" s="1">
        <v>70.137930282231366</v>
      </c>
      <c r="G5307" s="1">
        <v>29.051338000970599</v>
      </c>
      <c r="H5307" s="1">
        <v>1.031701688202677</v>
      </c>
      <c r="I5307" s="1">
        <v>19.53745467850031</v>
      </c>
      <c r="J5307" s="1">
        <v>1.847823388589084</v>
      </c>
      <c r="K5307" s="1">
        <v>40.812537509525853</v>
      </c>
      <c r="L5307" s="1">
        <v>47.000849794490811</v>
      </c>
      <c r="M5307" s="1">
        <v>5.933308243866852E-2</v>
      </c>
      <c r="N5307" s="1">
        <v>4.2317628799717948</v>
      </c>
      <c r="O5307" s="1"/>
      <c r="P5307" s="1">
        <v>16.474981564277581</v>
      </c>
      <c r="Q5307" s="1">
        <v>15.444725072909749</v>
      </c>
      <c r="R5307" s="1">
        <v>1.7223078048695919</v>
      </c>
      <c r="S5307" s="1">
        <v>0.37229378322793061</v>
      </c>
      <c r="T5307" s="1">
        <v>7.6831760189013911</v>
      </c>
    </row>
    <row r="5308" spans="1:20" x14ac:dyDescent="0.3">
      <c r="A5308" s="25">
        <v>44358</v>
      </c>
      <c r="B5308" s="1">
        <v>7.6928959107980406</v>
      </c>
      <c r="C5308" s="1">
        <v>0.98194622374783325</v>
      </c>
      <c r="D5308" s="1">
        <v>1.126889426720965</v>
      </c>
      <c r="E5308" s="1">
        <v>5.1396662771372528</v>
      </c>
      <c r="F5308" s="1">
        <v>71.665884462726723</v>
      </c>
      <c r="G5308" s="1">
        <v>28.883641283014459</v>
      </c>
      <c r="H5308" s="1">
        <v>1.0019449886348679</v>
      </c>
      <c r="I5308" s="1">
        <v>19.624847137699309</v>
      </c>
      <c r="J5308" s="1">
        <v>1.807822727907566</v>
      </c>
      <c r="K5308" s="1">
        <v>40.759318630128298</v>
      </c>
      <c r="L5308" s="1">
        <v>46.58424926877904</v>
      </c>
      <c r="M5308" s="1">
        <v>5.7899315776368802E-2</v>
      </c>
      <c r="N5308" s="1">
        <v>4.2040395061102362</v>
      </c>
      <c r="O5308" s="1"/>
      <c r="P5308" s="1">
        <v>16.756945799938869</v>
      </c>
      <c r="Q5308" s="1">
        <v>15.885194730988649</v>
      </c>
      <c r="R5308" s="1">
        <v>1.683346049797668</v>
      </c>
      <c r="S5308" s="1">
        <v>0.37229378322793061</v>
      </c>
      <c r="T5308" s="1">
        <v>7.6456603662138543</v>
      </c>
    </row>
    <row r="5309" spans="1:20" x14ac:dyDescent="0.3">
      <c r="A5309" s="25">
        <v>44361</v>
      </c>
      <c r="B5309" s="1">
        <v>7.8149156320918438</v>
      </c>
      <c r="C5309" s="1">
        <v>0.99379688004151157</v>
      </c>
      <c r="D5309" s="1">
        <v>1.1664980820811199</v>
      </c>
      <c r="E5309" s="1">
        <v>5.2507863657108844</v>
      </c>
      <c r="F5309" s="1">
        <v>71.093238636355395</v>
      </c>
      <c r="G5309" s="1">
        <v>29.434256830366401</v>
      </c>
      <c r="H5309" s="1">
        <v>1.066445976821438</v>
      </c>
      <c r="I5309" s="1">
        <v>19.423348119493859</v>
      </c>
      <c r="J5309" s="1">
        <v>1.8287806563553519</v>
      </c>
      <c r="K5309" s="1">
        <v>41.151062815037207</v>
      </c>
      <c r="L5309" s="1">
        <v>46.521552815461611</v>
      </c>
      <c r="M5309" s="1">
        <v>5.9285542024329903E-2</v>
      </c>
      <c r="N5309" s="1">
        <v>4.2066539803886931</v>
      </c>
      <c r="O5309" s="1"/>
      <c r="P5309" s="1">
        <v>17.019814793811889</v>
      </c>
      <c r="Q5309" s="1">
        <v>15.89731774923936</v>
      </c>
      <c r="R5309" s="1">
        <v>1.680118819798186</v>
      </c>
      <c r="S5309" s="1">
        <v>0.37229378322793061</v>
      </c>
      <c r="T5309" s="1">
        <v>7.6909604252806014</v>
      </c>
    </row>
    <row r="5310" spans="1:20" x14ac:dyDescent="0.3">
      <c r="A5310" s="25">
        <v>44362</v>
      </c>
      <c r="B5310" s="1">
        <v>7.8300224192536412</v>
      </c>
      <c r="C5310" s="1">
        <v>0.99518729777213444</v>
      </c>
      <c r="D5310" s="1">
        <v>1.1507849044860179</v>
      </c>
      <c r="E5310" s="1">
        <v>5.2706167825572896</v>
      </c>
      <c r="F5310" s="1">
        <v>69.86306259323328</v>
      </c>
      <c r="G5310" s="1">
        <v>29.170138896367899</v>
      </c>
      <c r="H5310" s="1">
        <v>1.05310474126795</v>
      </c>
      <c r="I5310" s="1">
        <v>19.342571846583521</v>
      </c>
      <c r="J5310" s="1">
        <v>1.81348814138375</v>
      </c>
      <c r="K5310" s="1">
        <v>41.678808804301049</v>
      </c>
      <c r="L5310" s="1">
        <v>46.55202958085728</v>
      </c>
      <c r="M5310" s="1">
        <v>5.8761794252704162E-2</v>
      </c>
      <c r="N5310" s="1">
        <v>4.2443819043244932</v>
      </c>
      <c r="O5310" s="1"/>
      <c r="P5310" s="1">
        <v>17.295202736341871</v>
      </c>
      <c r="Q5310" s="1">
        <v>15.800333604176849</v>
      </c>
      <c r="R5310" s="1">
        <v>1.681278526815041</v>
      </c>
      <c r="S5310" s="1">
        <v>0.37229378322793061</v>
      </c>
      <c r="T5310" s="1">
        <v>7.6840567040756387</v>
      </c>
    </row>
    <row r="5311" spans="1:20" x14ac:dyDescent="0.3">
      <c r="A5311" s="25">
        <v>44363</v>
      </c>
      <c r="B5311" s="1">
        <v>7.7607973294926103</v>
      </c>
      <c r="C5311" s="1">
        <v>0.98544012778960643</v>
      </c>
      <c r="D5311" s="1">
        <v>1.1333748875605061</v>
      </c>
      <c r="E5311" s="1">
        <v>5.1793023219535961</v>
      </c>
      <c r="F5311" s="1">
        <v>67.528314310271298</v>
      </c>
      <c r="G5311" s="1">
        <v>28.942606834578179</v>
      </c>
      <c r="H5311" s="1">
        <v>1.05039134164712</v>
      </c>
      <c r="I5311" s="1">
        <v>19.27191211024272</v>
      </c>
      <c r="J5311" s="1">
        <v>1.80261984803608</v>
      </c>
      <c r="K5311" s="1">
        <v>42.115683652169828</v>
      </c>
      <c r="L5311" s="1">
        <v>47.150801587824958</v>
      </c>
      <c r="M5311" s="1">
        <v>5.8255774231114603E-2</v>
      </c>
      <c r="N5311" s="1">
        <v>4.2387432924039201</v>
      </c>
      <c r="O5311" s="1"/>
      <c r="P5311" s="1">
        <v>16.883432205581439</v>
      </c>
      <c r="Q5311" s="1">
        <v>15.671021411074561</v>
      </c>
      <c r="R5311" s="1">
        <v>1.7014103088521779</v>
      </c>
      <c r="S5311" s="1">
        <v>0.37229378322793061</v>
      </c>
      <c r="T5311" s="1">
        <v>7.6349373892498864</v>
      </c>
    </row>
    <row r="5312" spans="1:20" x14ac:dyDescent="0.3">
      <c r="A5312" s="25">
        <v>44364</v>
      </c>
      <c r="B5312" s="1">
        <v>7.7026282061490781</v>
      </c>
      <c r="C5312" s="1">
        <v>0.97873848064212077</v>
      </c>
      <c r="D5312" s="1">
        <v>1.1209228761482071</v>
      </c>
      <c r="E5312" s="1">
        <v>5.2279674011491473</v>
      </c>
      <c r="F5312" s="1">
        <v>65.844315571060847</v>
      </c>
      <c r="G5312" s="1">
        <v>28.62979903486805</v>
      </c>
      <c r="H5312" s="1">
        <v>1.050278673339063</v>
      </c>
      <c r="I5312" s="1">
        <v>18.86782692278004</v>
      </c>
      <c r="J5312" s="1">
        <v>1.7756801289890329</v>
      </c>
      <c r="K5312" s="1">
        <v>42.377681696141522</v>
      </c>
      <c r="L5312" s="1">
        <v>46.795721676833757</v>
      </c>
      <c r="M5312" s="1">
        <v>5.9239349897139797E-2</v>
      </c>
      <c r="N5312" s="1">
        <v>4.1330949525103744</v>
      </c>
      <c r="O5312" s="1"/>
      <c r="P5312" s="1">
        <v>16.69051730510769</v>
      </c>
      <c r="Q5312" s="1">
        <v>15.52958619972155</v>
      </c>
      <c r="R5312" s="1">
        <v>1.722341455329337</v>
      </c>
      <c r="S5312" s="1">
        <v>0.37229378322793061</v>
      </c>
      <c r="T5312" s="1">
        <v>7.5639232132309839</v>
      </c>
    </row>
    <row r="5313" spans="1:20" x14ac:dyDescent="0.3">
      <c r="A5313" s="25">
        <v>44365</v>
      </c>
      <c r="B5313" s="1">
        <v>7.8079137366770137</v>
      </c>
      <c r="C5313" s="1">
        <v>0.97166355441696439</v>
      </c>
      <c r="D5313" s="1">
        <v>1.123163852622409</v>
      </c>
      <c r="E5313" s="1">
        <v>5.2007925667827726</v>
      </c>
      <c r="F5313" s="1">
        <v>67.584280842778142</v>
      </c>
      <c r="G5313" s="1">
        <v>28.41576838434694</v>
      </c>
      <c r="H5313" s="1">
        <v>1.0383046316550699</v>
      </c>
      <c r="I5313" s="1">
        <v>19.117673773718959</v>
      </c>
      <c r="J5313" s="1">
        <v>1.7887249439613599</v>
      </c>
      <c r="K5313" s="1">
        <v>42.578096639855183</v>
      </c>
      <c r="L5313" s="1">
        <v>46.158558222528299</v>
      </c>
      <c r="M5313" s="1">
        <v>5.9097815416784202E-2</v>
      </c>
      <c r="N5313" s="1">
        <v>4.1394256002945324</v>
      </c>
      <c r="O5313" s="1"/>
      <c r="P5313" s="1">
        <v>16.936863677564279</v>
      </c>
      <c r="Q5313" s="1">
        <v>15.42047903687992</v>
      </c>
      <c r="R5313" s="1">
        <v>1.721542672023511</v>
      </c>
      <c r="S5313" s="1">
        <v>0.37229378322793061</v>
      </c>
      <c r="T5313" s="1">
        <v>7.5844861193148594</v>
      </c>
    </row>
    <row r="5314" spans="1:20" x14ac:dyDescent="0.3">
      <c r="A5314" s="25">
        <v>44368</v>
      </c>
      <c r="B5314" s="1">
        <v>7.845050778896602</v>
      </c>
      <c r="C5314" s="1">
        <v>0.97256622407860482</v>
      </c>
      <c r="D5314" s="1">
        <v>1.1353552019397819</v>
      </c>
      <c r="E5314" s="1">
        <v>5.2437207393708203</v>
      </c>
      <c r="F5314" s="1">
        <v>68.373793987595207</v>
      </c>
      <c r="G5314" s="1">
        <v>28.400534889950521</v>
      </c>
      <c r="H5314" s="1">
        <v>1.070379427330959</v>
      </c>
      <c r="I5314" s="1">
        <v>19.56789513628862</v>
      </c>
      <c r="J5314" s="1">
        <v>1.802876357438409</v>
      </c>
      <c r="K5314" s="1">
        <v>42.18753180540984</v>
      </c>
      <c r="L5314" s="1">
        <v>46.280876511897823</v>
      </c>
      <c r="M5314" s="1">
        <v>5.9369630830665321E-2</v>
      </c>
      <c r="N5314" s="1">
        <v>4.219922217013873</v>
      </c>
      <c r="O5314" s="1"/>
      <c r="P5314" s="1">
        <v>17.026194220671101</v>
      </c>
      <c r="Q5314" s="1">
        <v>15.428561048889859</v>
      </c>
      <c r="R5314" s="1">
        <v>1.7034705250500519</v>
      </c>
      <c r="S5314" s="1">
        <v>0.37229378322793061</v>
      </c>
      <c r="T5314" s="1">
        <v>7.6352604843473468</v>
      </c>
    </row>
    <row r="5315" spans="1:20" x14ac:dyDescent="0.3">
      <c r="A5315" s="25">
        <v>44369</v>
      </c>
      <c r="B5315" s="1">
        <v>7.7566418457767652</v>
      </c>
      <c r="C5315" s="1">
        <v>0.96143846694877644</v>
      </c>
      <c r="D5315" s="1">
        <v>1.113859369474907</v>
      </c>
      <c r="E5315" s="1">
        <v>5.2178896073725438</v>
      </c>
      <c r="F5315" s="1">
        <v>69.064677483006676</v>
      </c>
      <c r="G5315" s="1">
        <v>28.050423737033348</v>
      </c>
      <c r="H5315" s="1">
        <v>1.0524497934860511</v>
      </c>
      <c r="I5315" s="1">
        <v>19.65131560160081</v>
      </c>
      <c r="J5315" s="1">
        <v>1.781444161568239</v>
      </c>
      <c r="K5315" s="1">
        <v>42.130002587227843</v>
      </c>
      <c r="L5315" s="1">
        <v>45.630332321074498</v>
      </c>
      <c r="M5315" s="1">
        <v>5.8792453154651383E-2</v>
      </c>
      <c r="N5315" s="1">
        <v>4.2309700486193913</v>
      </c>
      <c r="O5315" s="1"/>
      <c r="P5315" s="1">
        <v>16.614857659107251</v>
      </c>
      <c r="Q5315" s="1">
        <v>15.331576904063141</v>
      </c>
      <c r="R5315" s="1">
        <v>1.723529285446213</v>
      </c>
      <c r="S5315" s="1">
        <v>0.37229378322793061</v>
      </c>
      <c r="T5315" s="1">
        <v>7.605874187832284</v>
      </c>
    </row>
    <row r="5316" spans="1:20" x14ac:dyDescent="0.3">
      <c r="A5316" s="25">
        <v>44370</v>
      </c>
      <c r="B5316" s="1">
        <v>7.6567172095937748</v>
      </c>
      <c r="C5316" s="1">
        <v>0.94475217657891997</v>
      </c>
      <c r="D5316" s="1">
        <v>1.099575967725374</v>
      </c>
      <c r="E5316" s="1">
        <v>5.1387939943089602</v>
      </c>
      <c r="F5316" s="1">
        <v>69.967196715060396</v>
      </c>
      <c r="G5316" s="1">
        <v>27.842310834767272</v>
      </c>
      <c r="H5316" s="1">
        <v>1.0712894063479841</v>
      </c>
      <c r="I5316" s="1">
        <v>19.403482754957938</v>
      </c>
      <c r="J5316" s="1">
        <v>1.7902185595336391</v>
      </c>
      <c r="K5316" s="1">
        <v>41.922712131782163</v>
      </c>
      <c r="L5316" s="1">
        <v>45.471704672012883</v>
      </c>
      <c r="M5316" s="1">
        <v>5.8597405470176139E-2</v>
      </c>
      <c r="N5316" s="1">
        <v>4.2291744866345482</v>
      </c>
      <c r="O5316" s="1"/>
      <c r="P5316" s="1">
        <v>16.409376378481539</v>
      </c>
      <c r="Q5316" s="1">
        <v>15.19014169271014</v>
      </c>
      <c r="R5316" s="1">
        <v>1.722946678888813</v>
      </c>
      <c r="S5316" s="1">
        <v>0.37229378322793061</v>
      </c>
      <c r="T5316" s="1">
        <v>7.5858227997637666</v>
      </c>
    </row>
    <row r="5317" spans="1:20" x14ac:dyDescent="0.3">
      <c r="A5317" s="25">
        <v>44371</v>
      </c>
      <c r="B5317" s="1">
        <v>7.7227107598078186</v>
      </c>
      <c r="C5317" s="1">
        <v>0.95578228484075023</v>
      </c>
      <c r="D5317" s="1">
        <v>1.117164141438413</v>
      </c>
      <c r="E5317" s="1">
        <v>5.2572204339924662</v>
      </c>
      <c r="F5317" s="1">
        <v>70.509375728744416</v>
      </c>
      <c r="G5317" s="1">
        <v>28.010479648091</v>
      </c>
      <c r="H5317" s="1">
        <v>1.073966890751876</v>
      </c>
      <c r="I5317" s="1">
        <v>19.901629777673161</v>
      </c>
      <c r="J5317" s="1">
        <v>1.7990780682757841</v>
      </c>
      <c r="K5317" s="1">
        <v>41.875333190503319</v>
      </c>
      <c r="L5317" s="1">
        <v>45.495715638342617</v>
      </c>
      <c r="M5317" s="1">
        <v>5.8258805719314931E-2</v>
      </c>
      <c r="N5317" s="1">
        <v>4.2864958091285432</v>
      </c>
      <c r="O5317" s="1"/>
      <c r="P5317" s="1">
        <v>16.542251724909079</v>
      </c>
      <c r="Q5317" s="1">
        <v>15.311371873802489</v>
      </c>
      <c r="R5317" s="1">
        <v>1.7373507400802679</v>
      </c>
      <c r="S5317" s="1">
        <v>0.37229378322793061</v>
      </c>
      <c r="T5317" s="1">
        <v>7.6499480212640627</v>
      </c>
    </row>
    <row r="5318" spans="1:20" x14ac:dyDescent="0.3">
      <c r="A5318" s="25">
        <v>44372</v>
      </c>
      <c r="B5318" s="1">
        <v>7.5743256575537297</v>
      </c>
      <c r="C5318" s="1">
        <v>0.93481816967931064</v>
      </c>
      <c r="D5318" s="1">
        <v>1.075151494474573</v>
      </c>
      <c r="E5318" s="1">
        <v>5.1658226705552623</v>
      </c>
      <c r="F5318" s="1">
        <v>71.159024965708696</v>
      </c>
      <c r="G5318" s="1">
        <v>27.01747290040726</v>
      </c>
      <c r="H5318" s="1">
        <v>1.032913960187817</v>
      </c>
      <c r="I5318" s="1">
        <v>19.481091560301412</v>
      </c>
      <c r="J5318" s="1">
        <v>1.7650147556370059</v>
      </c>
      <c r="K5318" s="1">
        <v>41.07552921717847</v>
      </c>
      <c r="L5318" s="1">
        <v>44.233357019591352</v>
      </c>
      <c r="M5318" s="1">
        <v>5.7121002924357102E-2</v>
      </c>
      <c r="N5318" s="1">
        <v>4.2154159855984332</v>
      </c>
      <c r="O5318" s="1"/>
      <c r="P5318" s="1">
        <v>16.157994343030332</v>
      </c>
      <c r="Q5318" s="1">
        <v>15.270961813516969</v>
      </c>
      <c r="R5318" s="1">
        <v>1.691237892442766</v>
      </c>
      <c r="S5318" s="1">
        <v>0.37229378322793061</v>
      </c>
      <c r="T5318" s="1">
        <v>7.5165747194329926</v>
      </c>
    </row>
    <row r="5319" spans="1:20" x14ac:dyDescent="0.3">
      <c r="A5319" s="25">
        <v>44375</v>
      </c>
      <c r="B5319" s="1">
        <v>7.5907807450918332</v>
      </c>
      <c r="C5319" s="1">
        <v>0.92384398456621164</v>
      </c>
      <c r="D5319" s="1">
        <v>1.05453476079327</v>
      </c>
      <c r="E5319" s="1">
        <v>5.2332584547812457</v>
      </c>
      <c r="F5319" s="1">
        <v>70.158688212571391</v>
      </c>
      <c r="G5319" s="1">
        <v>27.52475093667157</v>
      </c>
      <c r="H5319" s="1">
        <v>1.031216864762956</v>
      </c>
      <c r="I5319" s="1">
        <v>19.859724998099999</v>
      </c>
      <c r="J5319" s="1">
        <v>1.7696377758799959</v>
      </c>
      <c r="K5319" s="1">
        <v>41.362072317770377</v>
      </c>
      <c r="L5319" s="1">
        <v>44.032808797713557</v>
      </c>
      <c r="M5319" s="1">
        <v>5.8002672947466943E-2</v>
      </c>
      <c r="N5319" s="1">
        <v>4.1982834417151844</v>
      </c>
      <c r="O5319" s="1"/>
      <c r="P5319" s="1">
        <v>16.31022838626064</v>
      </c>
      <c r="Q5319" s="1">
        <v>15.347740928083031</v>
      </c>
      <c r="R5319" s="1">
        <v>1.712560471190899</v>
      </c>
      <c r="S5319" s="1">
        <v>0.37229378322793061</v>
      </c>
      <c r="T5319" s="1">
        <v>7.5268263437684926</v>
      </c>
    </row>
    <row r="5320" spans="1:20" x14ac:dyDescent="0.3">
      <c r="A5320" s="25">
        <v>44376</v>
      </c>
      <c r="B5320" s="1">
        <v>7.4993272677006759</v>
      </c>
      <c r="C5320" s="1">
        <v>0.9259639000226132</v>
      </c>
      <c r="D5320" s="1">
        <v>1.025097237404428</v>
      </c>
      <c r="E5320" s="1">
        <v>5.1939818402144571</v>
      </c>
      <c r="F5320" s="1">
        <v>71.311373165430624</v>
      </c>
      <c r="G5320" s="1">
        <v>27.180323803732211</v>
      </c>
      <c r="H5320" s="1">
        <v>1.012431075002574</v>
      </c>
      <c r="I5320" s="1">
        <v>20.022062769656429</v>
      </c>
      <c r="J5320" s="1">
        <v>1.764029131145618</v>
      </c>
      <c r="K5320" s="1">
        <v>41.298468960780824</v>
      </c>
      <c r="L5320" s="1">
        <v>43.821705129326403</v>
      </c>
      <c r="M5320" s="1">
        <v>5.7661149626528289E-2</v>
      </c>
      <c r="N5320" s="1">
        <v>4.2069745725874688</v>
      </c>
      <c r="O5320" s="1"/>
      <c r="P5320" s="1">
        <v>16.500099875457341</v>
      </c>
      <c r="Q5320" s="1">
        <v>14.92343529425982</v>
      </c>
      <c r="R5320" s="1">
        <v>1.7052248482849299</v>
      </c>
      <c r="S5320" s="1">
        <v>0.37229378322793061</v>
      </c>
      <c r="T5320" s="1">
        <v>7.5208174837566792</v>
      </c>
    </row>
    <row r="5321" spans="1:20" x14ac:dyDescent="0.3">
      <c r="A5321" s="25">
        <v>44377</v>
      </c>
      <c r="B5321" s="1">
        <v>7.4189937196752487</v>
      </c>
      <c r="C5321" s="1">
        <v>0.93129791922399341</v>
      </c>
      <c r="D5321" s="1">
        <v>1.0362091485313809</v>
      </c>
      <c r="E5321" s="1">
        <v>5.1364265733362791</v>
      </c>
      <c r="F5321" s="1">
        <v>71.399203746557077</v>
      </c>
      <c r="G5321" s="1">
        <v>27.080176044990449</v>
      </c>
      <c r="H5321" s="1">
        <v>0.986977117102942</v>
      </c>
      <c r="I5321" s="1">
        <v>19.899117081726761</v>
      </c>
      <c r="J5321" s="1">
        <v>1.74875146045371</v>
      </c>
      <c r="K5321" s="1">
        <v>41.015767391176347</v>
      </c>
      <c r="L5321" s="1">
        <v>43.418907862237312</v>
      </c>
      <c r="M5321" s="1">
        <v>5.7211125799048843E-2</v>
      </c>
      <c r="N5321" s="1">
        <v>4.2572295591794642</v>
      </c>
      <c r="O5321" s="1"/>
      <c r="P5321" s="1">
        <v>16.174223138671071</v>
      </c>
      <c r="Q5321" s="1">
        <v>14.782000082906819</v>
      </c>
      <c r="R5321" s="1">
        <v>1.6876788159438969</v>
      </c>
      <c r="S5321" s="1">
        <v>0.37229378322793061</v>
      </c>
      <c r="T5321" s="1">
        <v>7.4897613703485284</v>
      </c>
    </row>
    <row r="5322" spans="1:20" x14ac:dyDescent="0.3">
      <c r="A5322" s="25">
        <v>44378</v>
      </c>
      <c r="B5322" s="1">
        <v>7.3467970406130814</v>
      </c>
      <c r="C5322" s="1">
        <v>0.91294040487989836</v>
      </c>
      <c r="D5322" s="1">
        <v>1.009617192534962</v>
      </c>
      <c r="E5322" s="1">
        <v>5.063553479978153</v>
      </c>
      <c r="F5322" s="1">
        <v>70.258735556403252</v>
      </c>
      <c r="G5322" s="1">
        <v>27.169457613638521</v>
      </c>
      <c r="H5322" s="1">
        <v>0.97251775610012303</v>
      </c>
      <c r="I5322" s="1">
        <v>20.05073388716642</v>
      </c>
      <c r="J5322" s="1">
        <v>1.746014586607189</v>
      </c>
      <c r="K5322" s="1">
        <v>40.342392816901452</v>
      </c>
      <c r="L5322" s="1">
        <v>43.084731153102112</v>
      </c>
      <c r="M5322" s="1">
        <v>5.61112155061574E-2</v>
      </c>
      <c r="N5322" s="1">
        <v>4.2453453711470734</v>
      </c>
      <c r="O5322" s="1"/>
      <c r="P5322" s="1">
        <v>16.36306432215564</v>
      </c>
      <c r="Q5322" s="1">
        <v>14.58803179325338</v>
      </c>
      <c r="R5322" s="1">
        <v>1.65737233606898</v>
      </c>
      <c r="S5322" s="1">
        <v>0.37229378322793061</v>
      </c>
      <c r="T5322" s="1">
        <v>7.4226928529238387</v>
      </c>
    </row>
    <row r="5323" spans="1:20" x14ac:dyDescent="0.3">
      <c r="A5323" s="25">
        <v>44379</v>
      </c>
      <c r="B5323" s="1">
        <v>7.4102564744858226</v>
      </c>
      <c r="C5323" s="1">
        <v>0.92902140032206715</v>
      </c>
      <c r="D5323" s="1">
        <v>1.0238658155916751</v>
      </c>
      <c r="E5323" s="1">
        <v>5.1893124660844432</v>
      </c>
      <c r="F5323" s="1">
        <v>71.810907802401388</v>
      </c>
      <c r="G5323" s="1">
        <v>27.41842275989643</v>
      </c>
      <c r="H5323" s="1">
        <v>0.98683022681644361</v>
      </c>
      <c r="I5323" s="1">
        <v>19.869840222640871</v>
      </c>
      <c r="J5323" s="1">
        <v>1.772691036935474</v>
      </c>
      <c r="K5323" s="1">
        <v>40.537328430711227</v>
      </c>
      <c r="L5323" s="1">
        <v>43.852374331250189</v>
      </c>
      <c r="M5323" s="1">
        <v>5.7337500191344308E-2</v>
      </c>
      <c r="N5323" s="1">
        <v>4.3016856240571588</v>
      </c>
      <c r="O5323" s="1"/>
      <c r="P5323" s="1">
        <v>16.780451732269221</v>
      </c>
      <c r="Q5323" s="1">
        <v>14.761795052881951</v>
      </c>
      <c r="R5323" s="1">
        <v>1.6779499824154811</v>
      </c>
      <c r="S5323" s="1">
        <v>0.37229378322793061</v>
      </c>
      <c r="T5323" s="1">
        <v>7.5381955109273822</v>
      </c>
    </row>
    <row r="5324" spans="1:20" x14ac:dyDescent="0.3">
      <c r="A5324" s="25">
        <v>44382</v>
      </c>
      <c r="B5324" s="1">
        <v>7.3755274546469964</v>
      </c>
      <c r="C5324" s="1">
        <v>0.92293913944643535</v>
      </c>
      <c r="D5324" s="1">
        <v>1.0299813561995519</v>
      </c>
      <c r="E5324" s="1">
        <v>5.1700355485468279</v>
      </c>
      <c r="F5324" s="1">
        <v>71.631735486752433</v>
      </c>
      <c r="G5324" s="1">
        <v>27.72136261218073</v>
      </c>
      <c r="H5324" s="1">
        <v>0.97960051210799559</v>
      </c>
      <c r="I5324" s="1">
        <v>19.993103208068611</v>
      </c>
      <c r="J5324" s="1">
        <v>1.772489459137043</v>
      </c>
      <c r="K5324" s="1">
        <v>39.919651604826193</v>
      </c>
      <c r="L5324" s="1">
        <v>43.307295130816968</v>
      </c>
      <c r="M5324" s="1">
        <v>5.6699028292132678E-2</v>
      </c>
      <c r="N5324" s="1">
        <v>4.2780633388053566</v>
      </c>
      <c r="O5324" s="1"/>
      <c r="P5324" s="1">
        <v>16.655163246947168</v>
      </c>
      <c r="Q5324" s="1">
        <v>14.685015938080101</v>
      </c>
      <c r="R5324" s="1">
        <v>1.66203459191384</v>
      </c>
      <c r="S5324" s="1">
        <v>0.37229378322793061</v>
      </c>
      <c r="T5324" s="1">
        <v>7.4967542823390776</v>
      </c>
    </row>
    <row r="5325" spans="1:20" x14ac:dyDescent="0.3">
      <c r="A5325" s="25">
        <v>44383</v>
      </c>
      <c r="B5325" s="1">
        <v>7.3313017343133744</v>
      </c>
      <c r="C5325" s="1">
        <v>0.90626254715247645</v>
      </c>
      <c r="D5325" s="1">
        <v>1.0069360732091019</v>
      </c>
      <c r="E5325" s="1">
        <v>5.0998041536367573</v>
      </c>
      <c r="F5325" s="1">
        <v>71.79953689398647</v>
      </c>
      <c r="G5325" s="1">
        <v>27.212677797090059</v>
      </c>
      <c r="H5325" s="1">
        <v>0.94841050409012562</v>
      </c>
      <c r="I5325" s="1">
        <v>19.886844343898598</v>
      </c>
      <c r="J5325" s="1">
        <v>1.73024586559769</v>
      </c>
      <c r="K5325" s="1">
        <v>39.528157982200661</v>
      </c>
      <c r="L5325" s="1">
        <v>42.734248658604649</v>
      </c>
      <c r="M5325" s="1">
        <v>5.6135368836257887E-2</v>
      </c>
      <c r="N5325" s="1">
        <v>4.1248750828639782</v>
      </c>
      <c r="O5325" s="1"/>
      <c r="P5325" s="1">
        <v>16.4659785910452</v>
      </c>
      <c r="Q5325" s="1">
        <v>14.398104509369119</v>
      </c>
      <c r="R5325" s="1">
        <v>1.638882433690775</v>
      </c>
      <c r="S5325" s="1">
        <v>0.37229378322793061</v>
      </c>
      <c r="T5325" s="1">
        <v>7.3889474305966081</v>
      </c>
    </row>
    <row r="5326" spans="1:20" x14ac:dyDescent="0.3">
      <c r="A5326" s="25">
        <v>44384</v>
      </c>
      <c r="B5326" s="1">
        <v>7.4329502199616133</v>
      </c>
      <c r="C5326" s="1">
        <v>0.91987428862837239</v>
      </c>
      <c r="D5326" s="1">
        <v>1.018839539325368</v>
      </c>
      <c r="E5326" s="1">
        <v>5.2288614993291924</v>
      </c>
      <c r="F5326" s="1">
        <v>72.331965770361606</v>
      </c>
      <c r="G5326" s="1">
        <v>27.473172118746231</v>
      </c>
      <c r="H5326" s="1">
        <v>0.94807787196015902</v>
      </c>
      <c r="I5326" s="1">
        <v>20.413643028012601</v>
      </c>
      <c r="J5326" s="1">
        <v>1.7967986501190569</v>
      </c>
      <c r="K5326" s="1">
        <v>40.252503510409873</v>
      </c>
      <c r="L5326" s="1">
        <v>43.163595840248959</v>
      </c>
      <c r="M5326" s="1">
        <v>5.7638067043272359E-2</v>
      </c>
      <c r="N5326" s="1">
        <v>4.1610787667988571</v>
      </c>
      <c r="O5326" s="1"/>
      <c r="P5326" s="1">
        <v>17.03254263033444</v>
      </c>
      <c r="Q5326" s="1">
        <v>14.63652386554884</v>
      </c>
      <c r="R5326" s="1">
        <v>1.6709723418798039</v>
      </c>
      <c r="S5326" s="1">
        <v>0.37229378322793061</v>
      </c>
      <c r="T5326" s="1">
        <v>7.5025818074424437</v>
      </c>
    </row>
    <row r="5327" spans="1:20" x14ac:dyDescent="0.3">
      <c r="A5327" s="25">
        <v>44385</v>
      </c>
      <c r="B5327" s="1">
        <v>7.3442904984668438</v>
      </c>
      <c r="C5327" s="1">
        <v>0.90463732759333715</v>
      </c>
      <c r="D5327" s="1">
        <v>1.0218214906494889</v>
      </c>
      <c r="E5327" s="1">
        <v>5.1962977687968186</v>
      </c>
      <c r="F5327" s="1">
        <v>71.594669588007577</v>
      </c>
      <c r="G5327" s="1">
        <v>27.120977887392371</v>
      </c>
      <c r="H5327" s="1">
        <v>0.93871078671881636</v>
      </c>
      <c r="I5327" s="1">
        <v>20.32777107627366</v>
      </c>
      <c r="J5327" s="1">
        <v>1.7621343551344351</v>
      </c>
      <c r="K5327" s="1">
        <v>39.946808122505878</v>
      </c>
      <c r="L5327" s="1">
        <v>42.643746919513148</v>
      </c>
      <c r="M5327" s="1">
        <v>5.6097100585637612E-2</v>
      </c>
      <c r="N5327" s="1">
        <v>4.1010356902987954</v>
      </c>
      <c r="O5327" s="1"/>
      <c r="P5327" s="1">
        <v>16.44471935161145</v>
      </c>
      <c r="Q5327" s="1">
        <v>14.325366400808029</v>
      </c>
      <c r="R5327" s="1">
        <v>1.6402302759661811</v>
      </c>
      <c r="S5327" s="1">
        <v>0.37229378322793061</v>
      </c>
      <c r="T5327" s="1">
        <v>7.4086101594802463</v>
      </c>
    </row>
    <row r="5328" spans="1:20" x14ac:dyDescent="0.3">
      <c r="A5328" s="25">
        <v>44389</v>
      </c>
      <c r="B5328" s="1">
        <v>7.459077975431863</v>
      </c>
      <c r="C5328" s="1">
        <v>0.93170990802753839</v>
      </c>
      <c r="D5328" s="1">
        <v>1.048677439665755</v>
      </c>
      <c r="E5328" s="1">
        <v>5.2482417366546592</v>
      </c>
      <c r="F5328" s="1">
        <v>73.061347883547469</v>
      </c>
      <c r="G5328" s="1">
        <v>27.416768335074771</v>
      </c>
      <c r="H5328" s="1">
        <v>0.95851744151681839</v>
      </c>
      <c r="I5328" s="1">
        <v>20.253567186122179</v>
      </c>
      <c r="J5328" s="1">
        <v>1.7887293156013999</v>
      </c>
      <c r="K5328" s="1">
        <v>41.055531796254279</v>
      </c>
      <c r="L5328" s="1">
        <v>43.510509235341239</v>
      </c>
      <c r="M5328" s="1">
        <v>5.7082637748955167E-2</v>
      </c>
      <c r="N5328" s="1">
        <v>4.1657696678835974</v>
      </c>
      <c r="O5328" s="1"/>
      <c r="P5328" s="1">
        <v>17.040201871514149</v>
      </c>
      <c r="Q5328" s="1">
        <v>14.70522096834075</v>
      </c>
      <c r="R5328" s="1">
        <v>1.658338689820027</v>
      </c>
      <c r="S5328" s="1">
        <v>0.37229378322793061</v>
      </c>
      <c r="T5328" s="1">
        <v>7.5365522740697326</v>
      </c>
    </row>
    <row r="5329" spans="1:20" x14ac:dyDescent="0.3">
      <c r="A5329" s="25">
        <v>44390</v>
      </c>
      <c r="B5329" s="1">
        <v>7.4222776725631823</v>
      </c>
      <c r="C5329" s="1">
        <v>0.92856963528237424</v>
      </c>
      <c r="D5329" s="1">
        <v>1.0768380112899401</v>
      </c>
      <c r="E5329" s="1">
        <v>5.309892914132778</v>
      </c>
      <c r="F5329" s="1">
        <v>73.596557518466682</v>
      </c>
      <c r="G5329" s="1">
        <v>27.577634350086619</v>
      </c>
      <c r="H5329" s="1">
        <v>0.97101305624484957</v>
      </c>
      <c r="I5329" s="1">
        <v>20.030077420261801</v>
      </c>
      <c r="J5329" s="1">
        <v>1.793755992776922</v>
      </c>
      <c r="K5329" s="1">
        <v>41.282222167820308</v>
      </c>
      <c r="L5329" s="1">
        <v>43.592917580390861</v>
      </c>
      <c r="M5329" s="1">
        <v>5.7360320638331637E-2</v>
      </c>
      <c r="N5329" s="1">
        <v>4.1805014263084486</v>
      </c>
      <c r="O5329" s="1"/>
      <c r="P5329" s="1">
        <v>16.784588187437169</v>
      </c>
      <c r="Q5329" s="1">
        <v>14.624400847533931</v>
      </c>
      <c r="R5329" s="1">
        <v>1.686750201173558</v>
      </c>
      <c r="S5329" s="1">
        <v>0.37229378322793061</v>
      </c>
      <c r="T5329" s="1">
        <v>7.5704512699350612</v>
      </c>
    </row>
    <row r="5330" spans="1:20" x14ac:dyDescent="0.3">
      <c r="A5330" s="25">
        <v>44391</v>
      </c>
      <c r="B5330" s="1">
        <v>7.506495026558059</v>
      </c>
      <c r="C5330" s="1">
        <v>0.94214219394833598</v>
      </c>
      <c r="D5330" s="1">
        <v>1.0932518914711731</v>
      </c>
      <c r="E5330" s="1">
        <v>5.3097705109956648</v>
      </c>
      <c r="F5330" s="1">
        <v>72.869547155263874</v>
      </c>
      <c r="G5330" s="1">
        <v>27.654081638866082</v>
      </c>
      <c r="H5330" s="1">
        <v>0.98053155195453123</v>
      </c>
      <c r="I5330" s="1">
        <v>19.774653190106189</v>
      </c>
      <c r="J5330" s="1">
        <v>1.8356476325127471</v>
      </c>
      <c r="K5330" s="1">
        <v>41.622221510641722</v>
      </c>
      <c r="L5330" s="1">
        <v>43.936800685001693</v>
      </c>
      <c r="M5330" s="1">
        <v>5.7219909080103923E-2</v>
      </c>
      <c r="N5330" s="1">
        <v>4.1800347858563374</v>
      </c>
      <c r="O5330" s="1"/>
      <c r="P5330" s="1">
        <v>16.628180372220179</v>
      </c>
      <c r="Q5330" s="1">
        <v>14.96788636055031</v>
      </c>
      <c r="R5330" s="1">
        <v>1.684650740473761</v>
      </c>
      <c r="S5330" s="1">
        <v>0.37229378322793061</v>
      </c>
      <c r="T5330" s="1">
        <v>7.5845546367395498</v>
      </c>
    </row>
    <row r="5331" spans="1:20" x14ac:dyDescent="0.3">
      <c r="A5331" s="25">
        <v>44392</v>
      </c>
      <c r="B5331" s="1">
        <v>7.4605979151327233</v>
      </c>
      <c r="C5331" s="1">
        <v>0.92832538545205279</v>
      </c>
      <c r="D5331" s="1">
        <v>1.0839445708295761</v>
      </c>
      <c r="E5331" s="1">
        <v>5.3116093529044521</v>
      </c>
      <c r="F5331" s="1">
        <v>73.148506733845309</v>
      </c>
      <c r="G5331" s="1">
        <v>27.253448175274119</v>
      </c>
      <c r="H5331" s="1">
        <v>0.96420165853984163</v>
      </c>
      <c r="I5331" s="1">
        <v>19.359227816759201</v>
      </c>
      <c r="J5331" s="1">
        <v>1.8282318276389189</v>
      </c>
      <c r="K5331" s="1">
        <v>41.256638390766248</v>
      </c>
      <c r="L5331" s="1">
        <v>43.530855599409058</v>
      </c>
      <c r="M5331" s="1">
        <v>5.72693041879003E-2</v>
      </c>
      <c r="N5331" s="1">
        <v>4.1019538369658477</v>
      </c>
      <c r="O5331" s="1"/>
      <c r="P5331" s="1">
        <v>16.526263587743959</v>
      </c>
      <c r="Q5331" s="1">
        <v>14.668851913824421</v>
      </c>
      <c r="R5331" s="1">
        <v>1.671834572230569</v>
      </c>
      <c r="S5331" s="1">
        <v>0.37229378322793061</v>
      </c>
      <c r="T5331" s="1">
        <v>7.5291128174837896</v>
      </c>
    </row>
    <row r="5332" spans="1:20" x14ac:dyDescent="0.3">
      <c r="A5332" s="25">
        <v>44393</v>
      </c>
      <c r="B5332" s="1">
        <v>7.4305515261218558</v>
      </c>
      <c r="C5332" s="1">
        <v>0.9128978775179456</v>
      </c>
      <c r="D5332" s="1">
        <v>1.0756708580248191</v>
      </c>
      <c r="E5332" s="1">
        <v>5.3526929676097401</v>
      </c>
      <c r="F5332" s="1">
        <v>71.731318618460406</v>
      </c>
      <c r="G5332" s="1">
        <v>27.0028245253671</v>
      </c>
      <c r="H5332" s="1">
        <v>0.95345292158312378</v>
      </c>
      <c r="I5332" s="1">
        <v>19.069179665849781</v>
      </c>
      <c r="J5332" s="1">
        <v>1.8077774005148579</v>
      </c>
      <c r="K5332" s="1">
        <v>40.481339976171938</v>
      </c>
      <c r="L5332" s="1">
        <v>42.805981463745098</v>
      </c>
      <c r="M5332" s="1">
        <v>5.6969687787120728E-2</v>
      </c>
      <c r="N5332" s="1">
        <v>4.0335601123055413</v>
      </c>
      <c r="O5332" s="1"/>
      <c r="P5332" s="1">
        <v>16.152389337961129</v>
      </c>
      <c r="Q5332" s="1">
        <v>14.98000937880102</v>
      </c>
      <c r="R5332" s="1">
        <v>1.6679573530926191</v>
      </c>
      <c r="S5332" s="1">
        <v>0.37229378322793061</v>
      </c>
      <c r="T5332" s="1">
        <v>7.4400626107501804</v>
      </c>
    </row>
    <row r="5333" spans="1:20" x14ac:dyDescent="0.3">
      <c r="A5333" s="25">
        <v>44396</v>
      </c>
      <c r="B5333" s="1">
        <v>7.3681278129933592</v>
      </c>
      <c r="C5333" s="1">
        <v>0.90524476430066325</v>
      </c>
      <c r="D5333" s="1">
        <v>1.063806430249985</v>
      </c>
      <c r="E5333" s="1">
        <v>5.1950758241223163</v>
      </c>
      <c r="F5333" s="1">
        <v>71.020915877648306</v>
      </c>
      <c r="G5333" s="1">
        <v>26.675275312654509</v>
      </c>
      <c r="H5333" s="1">
        <v>0.94527520044096081</v>
      </c>
      <c r="I5333" s="1">
        <v>18.87797801474758</v>
      </c>
      <c r="J5333" s="1">
        <v>1.79859043040689</v>
      </c>
      <c r="K5333" s="1">
        <v>40.05089751249465</v>
      </c>
      <c r="L5333" s="1">
        <v>42.415882056321607</v>
      </c>
      <c r="M5333" s="1">
        <v>5.6949292853076858E-2</v>
      </c>
      <c r="N5333" s="1">
        <v>3.976687808311024</v>
      </c>
      <c r="O5333" s="1"/>
      <c r="P5333" s="1">
        <v>16.06566834158571</v>
      </c>
      <c r="Q5333" s="1">
        <v>14.51125267845153</v>
      </c>
      <c r="R5333" s="1">
        <v>1.651882759456504</v>
      </c>
      <c r="S5333" s="1">
        <v>0.37229378322793061</v>
      </c>
      <c r="T5333" s="1">
        <v>7.3475823981098971</v>
      </c>
    </row>
    <row r="5334" spans="1:20" x14ac:dyDescent="0.3">
      <c r="A5334" s="25">
        <v>44397</v>
      </c>
      <c r="B5334" s="1">
        <v>7.3900107299973712</v>
      </c>
      <c r="C5334" s="1">
        <v>0.89199727576992516</v>
      </c>
      <c r="D5334" s="1">
        <v>1.083525064387542</v>
      </c>
      <c r="E5334" s="1">
        <v>5.1940665343555521</v>
      </c>
      <c r="F5334" s="1">
        <v>71.597013738337637</v>
      </c>
      <c r="G5334" s="1">
        <v>27.303761716325081</v>
      </c>
      <c r="H5334" s="1">
        <v>0.94877395639754358</v>
      </c>
      <c r="I5334" s="1">
        <v>19.122571965362209</v>
      </c>
      <c r="J5334" s="1">
        <v>1.8220365067882169</v>
      </c>
      <c r="K5334" s="1">
        <v>40.212001784600091</v>
      </c>
      <c r="L5334" s="1">
        <v>42.97456121045947</v>
      </c>
      <c r="M5334" s="1">
        <v>5.6932159894550582E-2</v>
      </c>
      <c r="N5334" s="1">
        <v>4.0224766928892022</v>
      </c>
      <c r="O5334" s="1"/>
      <c r="P5334" s="1">
        <v>16.3961265702243</v>
      </c>
      <c r="Q5334" s="1">
        <v>14.596113805263331</v>
      </c>
      <c r="R5334" s="1">
        <v>1.6239673264368859</v>
      </c>
      <c r="S5334" s="1">
        <v>0.37229378322793061</v>
      </c>
      <c r="T5334" s="1">
        <v>7.4070502067336417</v>
      </c>
    </row>
    <row r="5335" spans="1:20" x14ac:dyDescent="0.3">
      <c r="A5335" s="25">
        <v>44398</v>
      </c>
      <c r="B5335" s="1">
        <v>7.3925550661348938</v>
      </c>
      <c r="C5335" s="1">
        <v>0.88787681739514079</v>
      </c>
      <c r="D5335" s="1">
        <v>1.075514634014378</v>
      </c>
      <c r="E5335" s="1">
        <v>5.1765873886168334</v>
      </c>
      <c r="F5335" s="1">
        <v>72.588366017401313</v>
      </c>
      <c r="G5335" s="1">
        <v>27.376101662386869</v>
      </c>
      <c r="H5335" s="1">
        <v>0.92993077539243696</v>
      </c>
      <c r="I5335" s="1">
        <v>19.0591578800585</v>
      </c>
      <c r="J5335" s="1">
        <v>1.823086595868219</v>
      </c>
      <c r="K5335" s="1">
        <v>40.304890771170172</v>
      </c>
      <c r="L5335" s="1">
        <v>43.217411250589798</v>
      </c>
      <c r="M5335" s="1">
        <v>5.6736427902501857E-2</v>
      </c>
      <c r="N5335" s="1">
        <v>4.0781179694961631</v>
      </c>
      <c r="O5335" s="1"/>
      <c r="P5335" s="1">
        <v>16.457108956076659</v>
      </c>
      <c r="Q5335" s="1">
        <v>14.38598149135421</v>
      </c>
      <c r="R5335" s="1">
        <v>1.601081357216001</v>
      </c>
      <c r="S5335" s="1">
        <v>0.37229378322793061</v>
      </c>
      <c r="T5335" s="1">
        <v>7.438230950974634</v>
      </c>
    </row>
    <row r="5336" spans="1:20" x14ac:dyDescent="0.3">
      <c r="A5336" s="25">
        <v>44399</v>
      </c>
      <c r="B5336" s="1">
        <v>7.4730873759500724</v>
      </c>
      <c r="C5336" s="1">
        <v>0.89029467735617118</v>
      </c>
      <c r="D5336" s="1">
        <v>1.080933592490964</v>
      </c>
      <c r="E5336" s="1">
        <v>5.1898973794854832</v>
      </c>
      <c r="F5336" s="1">
        <v>72.875378232776498</v>
      </c>
      <c r="G5336" s="1">
        <v>27.338251548294711</v>
      </c>
      <c r="H5336" s="1">
        <v>0.92308279076762001</v>
      </c>
      <c r="I5336" s="1">
        <v>19.145308768044881</v>
      </c>
      <c r="J5336" s="1">
        <v>1.8299163989846809</v>
      </c>
      <c r="K5336" s="1">
        <v>40.313821813501917</v>
      </c>
      <c r="L5336" s="1">
        <v>42.762532160050917</v>
      </c>
      <c r="M5336" s="1">
        <v>5.7831772530873189E-2</v>
      </c>
      <c r="N5336" s="1">
        <v>4.0916168939994817</v>
      </c>
      <c r="O5336" s="1"/>
      <c r="P5336" s="1">
        <v>16.67202915161176</v>
      </c>
      <c r="Q5336" s="1">
        <v>14.656728895809501</v>
      </c>
      <c r="R5336" s="1">
        <v>1.61016076881801</v>
      </c>
      <c r="S5336" s="1">
        <v>0.37229378322793061</v>
      </c>
      <c r="T5336" s="1">
        <v>7.4510726520969026</v>
      </c>
    </row>
    <row r="5337" spans="1:20" x14ac:dyDescent="0.3">
      <c r="A5337" s="25">
        <v>44400</v>
      </c>
      <c r="B5337" s="1">
        <v>7.3362535026901208</v>
      </c>
      <c r="C5337" s="1">
        <v>0.86955206112512162</v>
      </c>
      <c r="D5337" s="1">
        <v>1.059540953353693</v>
      </c>
      <c r="E5337" s="1">
        <v>5.1061583186444421</v>
      </c>
      <c r="F5337" s="1">
        <v>72.604638005647701</v>
      </c>
      <c r="G5337" s="1">
        <v>27.033735400919369</v>
      </c>
      <c r="H5337" s="1">
        <v>0.90612767745874756</v>
      </c>
      <c r="I5337" s="1">
        <v>18.97631583187631</v>
      </c>
      <c r="J5337" s="1">
        <v>1.8229885280366489</v>
      </c>
      <c r="K5337" s="1">
        <v>40.077628433936603</v>
      </c>
      <c r="L5337" s="1">
        <v>42.501571041872261</v>
      </c>
      <c r="M5337" s="1">
        <v>5.7362571594544901E-2</v>
      </c>
      <c r="N5337" s="1">
        <v>4.0441796998746744</v>
      </c>
      <c r="O5337" s="1"/>
      <c r="P5337" s="1">
        <v>16.523784643207801</v>
      </c>
      <c r="Q5337" s="1">
        <v>14.44255557589541</v>
      </c>
      <c r="R5337" s="1">
        <v>1.616449176536308</v>
      </c>
      <c r="S5337" s="1">
        <v>0.37229378322793061</v>
      </c>
      <c r="T5337" s="1">
        <v>7.3864607206143269</v>
      </c>
    </row>
    <row r="5338" spans="1:20" x14ac:dyDescent="0.3">
      <c r="A5338" s="25">
        <v>44403</v>
      </c>
      <c r="B5338" s="1">
        <v>7.2976069459109656</v>
      </c>
      <c r="C5338" s="1">
        <v>0.85498420665343633</v>
      </c>
      <c r="D5338" s="1">
        <v>1.0529315358437441</v>
      </c>
      <c r="E5338" s="1">
        <v>5.0221230969628623</v>
      </c>
      <c r="F5338" s="1">
        <v>74.41213449273404</v>
      </c>
      <c r="G5338" s="1">
        <v>27.58096657069779</v>
      </c>
      <c r="H5338" s="1">
        <v>0.89198427678956294</v>
      </c>
      <c r="I5338" s="1">
        <v>19.111798453596482</v>
      </c>
      <c r="J5338" s="1">
        <v>1.824654357534117</v>
      </c>
      <c r="K5338" s="1">
        <v>40.281349531892658</v>
      </c>
      <c r="L5338" s="1">
        <v>43.022275773469318</v>
      </c>
      <c r="M5338" s="1">
        <v>5.7121488807118689E-2</v>
      </c>
      <c r="N5338" s="1">
        <v>4.1083862650148344</v>
      </c>
      <c r="O5338" s="1"/>
      <c r="P5338" s="1">
        <v>16.588879796396931</v>
      </c>
      <c r="Q5338" s="1">
        <v>14.30112036454241</v>
      </c>
      <c r="R5338" s="1">
        <v>1.6024958731457739</v>
      </c>
      <c r="S5338" s="1">
        <v>0.37229378322793061</v>
      </c>
      <c r="T5338" s="1">
        <v>7.4426379208505944</v>
      </c>
    </row>
    <row r="5339" spans="1:20" x14ac:dyDescent="0.3">
      <c r="A5339" s="25">
        <v>44404</v>
      </c>
      <c r="B5339" s="1">
        <v>7.3247374121085151</v>
      </c>
      <c r="C5339" s="1">
        <v>0.847299210855191</v>
      </c>
      <c r="D5339" s="1">
        <v>1.0324721782984909</v>
      </c>
      <c r="E5339" s="1">
        <v>4.9181828269388337</v>
      </c>
      <c r="F5339" s="1">
        <v>72.811159360764975</v>
      </c>
      <c r="G5339" s="1">
        <v>27.358318264120829</v>
      </c>
      <c r="H5339" s="1">
        <v>0.87558194892198837</v>
      </c>
      <c r="I5339" s="1">
        <v>18.85640157338959</v>
      </c>
      <c r="J5339" s="1">
        <v>1.790089511773848</v>
      </c>
      <c r="K5339" s="1">
        <v>39.811396342761242</v>
      </c>
      <c r="L5339" s="1">
        <v>43.142266439381842</v>
      </c>
      <c r="M5339" s="1">
        <v>5.6057459137756747E-2</v>
      </c>
      <c r="N5339" s="1">
        <v>4.0629104531712414</v>
      </c>
      <c r="O5339" s="1"/>
      <c r="P5339" s="1">
        <v>16.446998489748811</v>
      </c>
      <c r="Q5339" s="1">
        <v>14.32940740681301</v>
      </c>
      <c r="R5339" s="1">
        <v>1.5916833108845421</v>
      </c>
      <c r="S5339" s="1">
        <v>0.37229378322793061</v>
      </c>
      <c r="T5339" s="1">
        <v>7.3604270525694364</v>
      </c>
    </row>
    <row r="5340" spans="1:20" x14ac:dyDescent="0.3">
      <c r="A5340" s="25">
        <v>44405</v>
      </c>
      <c r="B5340" s="1">
        <v>7.4034650886379314</v>
      </c>
      <c r="C5340" s="1">
        <v>0.85646348843728526</v>
      </c>
      <c r="D5340" s="1">
        <v>1.0404396897096559</v>
      </c>
      <c r="E5340" s="1">
        <v>4.878280302481798</v>
      </c>
      <c r="F5340" s="1">
        <v>74.219407211722384</v>
      </c>
      <c r="G5340" s="1">
        <v>27.940757826793671</v>
      </c>
      <c r="H5340" s="1">
        <v>0.88990556520763231</v>
      </c>
      <c r="I5340" s="1">
        <v>18.736842129182349</v>
      </c>
      <c r="J5340" s="1">
        <v>1.798113401867923</v>
      </c>
      <c r="K5340" s="1">
        <v>39.80396851123961</v>
      </c>
      <c r="L5340" s="1">
        <v>43.996411326841141</v>
      </c>
      <c r="M5340" s="1">
        <v>5.6067375683874203E-2</v>
      </c>
      <c r="N5340" s="1">
        <v>4.1308834827993701</v>
      </c>
      <c r="O5340" s="1"/>
      <c r="P5340" s="1">
        <v>17.585518986515019</v>
      </c>
      <c r="Q5340" s="1">
        <v>14.608236823278251</v>
      </c>
      <c r="R5340" s="1">
        <v>1.6202703628938671</v>
      </c>
      <c r="S5340" s="1">
        <v>0.37229378322793061</v>
      </c>
      <c r="T5340" s="1">
        <v>7.4592787950384274</v>
      </c>
    </row>
    <row r="5341" spans="1:20" x14ac:dyDescent="0.3">
      <c r="A5341" s="25">
        <v>44406</v>
      </c>
      <c r="B5341" s="1">
        <v>7.3423026132363312</v>
      </c>
      <c r="C5341" s="1">
        <v>0.845136902903314</v>
      </c>
      <c r="D5341" s="1">
        <v>1.0721218532531851</v>
      </c>
      <c r="E5341" s="1">
        <v>4.8590873056791786</v>
      </c>
      <c r="F5341" s="1">
        <v>73.92904983244344</v>
      </c>
      <c r="G5341" s="1">
        <v>27.73004637606175</v>
      </c>
      <c r="H5341" s="1">
        <v>0.86891201994178147</v>
      </c>
      <c r="I5341" s="1">
        <v>18.721545137557591</v>
      </c>
      <c r="J5341" s="1">
        <v>1.79547969406108</v>
      </c>
      <c r="K5341" s="1">
        <v>39.600621664602031</v>
      </c>
      <c r="L5341" s="1">
        <v>43.597558566447127</v>
      </c>
      <c r="M5341" s="1">
        <v>5.526263888062128E-2</v>
      </c>
      <c r="N5341" s="1">
        <v>4.1389881593917144</v>
      </c>
      <c r="O5341" s="1"/>
      <c r="P5341" s="1">
        <v>17.198035372271669</v>
      </c>
      <c r="Q5341" s="1">
        <v>14.44659658190038</v>
      </c>
      <c r="R5341" s="1">
        <v>1.6237159934510459</v>
      </c>
      <c r="S5341" s="1">
        <v>0.37229378322793061</v>
      </c>
      <c r="T5341" s="1">
        <v>7.423232722976997</v>
      </c>
    </row>
    <row r="5342" spans="1:20" x14ac:dyDescent="0.3">
      <c r="A5342" s="25">
        <v>44407</v>
      </c>
      <c r="B5342" s="1">
        <v>7.1569666821614204</v>
      </c>
      <c r="C5342" s="1">
        <v>0.82546863122861724</v>
      </c>
      <c r="D5342" s="1">
        <v>1.034143766551745</v>
      </c>
      <c r="E5342" s="1">
        <v>4.6899008024563278</v>
      </c>
      <c r="F5342" s="1">
        <v>70.142189297068001</v>
      </c>
      <c r="G5342" s="1">
        <v>27.245861943063129</v>
      </c>
      <c r="H5342" s="1">
        <v>0.84056076970311333</v>
      </c>
      <c r="I5342" s="1">
        <v>18.16529116159219</v>
      </c>
      <c r="J5342" s="1">
        <v>1.7148781638106529</v>
      </c>
      <c r="K5342" s="1">
        <v>38.495030634362898</v>
      </c>
      <c r="L5342" s="1">
        <v>42.71119683534976</v>
      </c>
      <c r="M5342" s="1">
        <v>5.4862608861832911E-2</v>
      </c>
      <c r="N5342" s="1">
        <v>4.0105532269444719</v>
      </c>
      <c r="O5342" s="1"/>
      <c r="P5342" s="1">
        <v>16.888161326944569</v>
      </c>
      <c r="Q5342" s="1">
        <v>14.32940740681301</v>
      </c>
      <c r="R5342" s="1">
        <v>1.5830121206664269</v>
      </c>
      <c r="S5342" s="1">
        <v>0.37229378322793061</v>
      </c>
      <c r="T5342" s="1">
        <v>7.1943762551683719</v>
      </c>
    </row>
    <row r="5343" spans="1:20" x14ac:dyDescent="0.3">
      <c r="A5343" s="25">
        <v>44410</v>
      </c>
      <c r="B5343" s="1">
        <v>7.236293521963046</v>
      </c>
      <c r="C5343" s="1">
        <v>0.83002398219194351</v>
      </c>
      <c r="D5343" s="1">
        <v>1.0548473383547849</v>
      </c>
      <c r="E5343" s="1">
        <v>4.7225707574129263</v>
      </c>
      <c r="F5343" s="1">
        <v>70.110811397067565</v>
      </c>
      <c r="G5343" s="1">
        <v>27.618096872408859</v>
      </c>
      <c r="H5343" s="1">
        <v>0.84424986735557617</v>
      </c>
      <c r="I5343" s="1">
        <v>18.245013971863671</v>
      </c>
      <c r="J5343" s="1">
        <v>1.7070925008292219</v>
      </c>
      <c r="K5343" s="1">
        <v>39.203626687641538</v>
      </c>
      <c r="L5343" s="1">
        <v>43.037122142837802</v>
      </c>
      <c r="M5343" s="1">
        <v>5.6045627390433131E-2</v>
      </c>
      <c r="N5343" s="1">
        <v>3.976844462259117</v>
      </c>
      <c r="O5343" s="1"/>
      <c r="P5343" s="1">
        <v>17.35730804545079</v>
      </c>
      <c r="Q5343" s="1">
        <v>14.47488362417098</v>
      </c>
      <c r="R5343" s="1">
        <v>1.604698708041973</v>
      </c>
      <c r="S5343" s="1">
        <v>0.37229378322793061</v>
      </c>
      <c r="T5343" s="1">
        <v>7.2366060248080659</v>
      </c>
    </row>
    <row r="5344" spans="1:20" x14ac:dyDescent="0.3">
      <c r="A5344" s="25">
        <v>44411</v>
      </c>
      <c r="B5344" s="1">
        <v>7.2397642587138096</v>
      </c>
      <c r="C5344" s="1">
        <v>0.81527793574243834</v>
      </c>
      <c r="D5344" s="1">
        <v>1.0497886543676549</v>
      </c>
      <c r="E5344" s="1">
        <v>4.7120895734104691</v>
      </c>
      <c r="F5344" s="1">
        <v>72.17699567729511</v>
      </c>
      <c r="G5344" s="1">
        <v>27.744802183747549</v>
      </c>
      <c r="H5344" s="1">
        <v>0.83220962552711109</v>
      </c>
      <c r="I5344" s="1">
        <v>18.360933119383141</v>
      </c>
      <c r="J5344" s="1">
        <v>1.7050109682111021</v>
      </c>
      <c r="K5344" s="1">
        <v>39.968565410742563</v>
      </c>
      <c r="L5344" s="1">
        <v>43.327385000682291</v>
      </c>
      <c r="M5344" s="1">
        <v>5.6019486624958051E-2</v>
      </c>
      <c r="N5344" s="1">
        <v>4.0152293783816191</v>
      </c>
      <c r="O5344" s="1"/>
      <c r="P5344" s="1">
        <v>17.27651441242303</v>
      </c>
      <c r="Q5344" s="1">
        <v>14.49508865443164</v>
      </c>
      <c r="R5344" s="1">
        <v>1.6026307206930119</v>
      </c>
      <c r="S5344" s="1">
        <v>0.37229378322793061</v>
      </c>
      <c r="T5344" s="1">
        <v>7.2992652096869781</v>
      </c>
    </row>
    <row r="5345" spans="1:20" x14ac:dyDescent="0.3">
      <c r="A5345" s="25">
        <v>44412</v>
      </c>
      <c r="B5345" s="1">
        <v>7.215914076270959</v>
      </c>
      <c r="C5345" s="1">
        <v>0.80725260774849128</v>
      </c>
      <c r="D5345" s="1">
        <v>1.0344797070130141</v>
      </c>
      <c r="E5345" s="1">
        <v>4.653792684282883</v>
      </c>
      <c r="F5345" s="1">
        <v>72.310271085650115</v>
      </c>
      <c r="G5345" s="1">
        <v>27.20548290670833</v>
      </c>
      <c r="H5345" s="1">
        <v>0.82231530935100772</v>
      </c>
      <c r="I5345" s="1">
        <v>18.52886845432856</v>
      </c>
      <c r="J5345" s="1">
        <v>1.6581506425355601</v>
      </c>
      <c r="K5345" s="1">
        <v>39.560723992542101</v>
      </c>
      <c r="L5345" s="1">
        <v>42.072029665730511</v>
      </c>
      <c r="M5345" s="1">
        <v>5.5995572916192893E-2</v>
      </c>
      <c r="N5345" s="1">
        <v>3.9145405667981259</v>
      </c>
      <c r="O5345" s="1"/>
      <c r="P5345" s="1">
        <v>17.032698358877571</v>
      </c>
      <c r="Q5345" s="1">
        <v>14.297079358537429</v>
      </c>
      <c r="R5345" s="1">
        <v>1.584313639013355</v>
      </c>
      <c r="S5345" s="1">
        <v>0.37229378322793061</v>
      </c>
      <c r="T5345" s="1">
        <v>7.1944010632014503</v>
      </c>
    </row>
    <row r="5346" spans="1:20" x14ac:dyDescent="0.3">
      <c r="A5346" s="25">
        <v>44413</v>
      </c>
      <c r="B5346" s="1">
        <v>7.1147242371159667</v>
      </c>
      <c r="C5346" s="1">
        <v>0.78329793893932731</v>
      </c>
      <c r="D5346" s="1">
        <v>1.0260223743178949</v>
      </c>
      <c r="E5346" s="1">
        <v>4.663250729190632</v>
      </c>
      <c r="F5346" s="1">
        <v>70.027104386661009</v>
      </c>
      <c r="G5346" s="1">
        <v>26.979707993223329</v>
      </c>
      <c r="H5346" s="1">
        <v>0.8091819660870514</v>
      </c>
      <c r="I5346" s="1">
        <v>18.337325533450219</v>
      </c>
      <c r="J5346" s="1">
        <v>1.6431530596429269</v>
      </c>
      <c r="K5346" s="1">
        <v>39.240608300088553</v>
      </c>
      <c r="L5346" s="1">
        <v>41.868762687268379</v>
      </c>
      <c r="M5346" s="1">
        <v>5.6235720847326323E-2</v>
      </c>
      <c r="N5346" s="1">
        <v>4.1216216771505936</v>
      </c>
      <c r="O5346" s="1"/>
      <c r="P5346" s="1">
        <v>17.011070351931551</v>
      </c>
      <c r="Q5346" s="1">
        <v>14.01016792982646</v>
      </c>
      <c r="R5346" s="1">
        <v>1.580378902991278</v>
      </c>
      <c r="S5346" s="1">
        <v>0.37229378322793061</v>
      </c>
      <c r="T5346" s="1">
        <v>7.1844607206143261</v>
      </c>
    </row>
    <row r="5347" spans="1:20" x14ac:dyDescent="0.3">
      <c r="A5347" s="25">
        <v>44414</v>
      </c>
      <c r="B5347" s="1">
        <v>7.2319134931496576</v>
      </c>
      <c r="C5347" s="1">
        <v>0.79552007956134985</v>
      </c>
      <c r="D5347" s="1">
        <v>1.031378508389504</v>
      </c>
      <c r="E5347" s="1">
        <v>4.6825666272338564</v>
      </c>
      <c r="F5347" s="1">
        <v>70.478634415443565</v>
      </c>
      <c r="G5347" s="1">
        <v>27.499683335235861</v>
      </c>
      <c r="H5347" s="1">
        <v>0.80977348908017677</v>
      </c>
      <c r="I5347" s="1">
        <v>18.209160019399139</v>
      </c>
      <c r="J5347" s="1">
        <v>1.642695741404625</v>
      </c>
      <c r="K5347" s="1">
        <v>39.793359500870153</v>
      </c>
      <c r="L5347" s="1">
        <v>42.942671480991599</v>
      </c>
      <c r="M5347" s="1">
        <v>5.6497130421772797E-2</v>
      </c>
      <c r="N5347" s="1">
        <v>4.1261567652894442</v>
      </c>
      <c r="O5347" s="1"/>
      <c r="P5347" s="1">
        <v>17.26726113342135</v>
      </c>
      <c r="Q5347" s="1">
        <v>14.353653443078629</v>
      </c>
      <c r="R5347" s="1">
        <v>1.5736253189481171</v>
      </c>
      <c r="S5347" s="1">
        <v>0.37229378322793061</v>
      </c>
      <c r="T5347" s="1">
        <v>7.2540082693443919</v>
      </c>
    </row>
    <row r="5348" spans="1:20" x14ac:dyDescent="0.3">
      <c r="A5348" s="25">
        <v>44417</v>
      </c>
      <c r="B5348" s="1">
        <v>7.2572844913517756</v>
      </c>
      <c r="C5348" s="1">
        <v>0.80446488851145015</v>
      </c>
      <c r="D5348" s="1">
        <v>1.036339837324459</v>
      </c>
      <c r="E5348" s="1">
        <v>4.6884074906387827</v>
      </c>
      <c r="F5348" s="1">
        <v>70.026588183888634</v>
      </c>
      <c r="G5348" s="1">
        <v>27.750375575958191</v>
      </c>
      <c r="H5348" s="1">
        <v>0.79921884126298115</v>
      </c>
      <c r="I5348" s="1">
        <v>18.83209544410477</v>
      </c>
      <c r="J5348" s="1">
        <v>1.6462001395087831</v>
      </c>
      <c r="K5348" s="1">
        <v>39.726615053187999</v>
      </c>
      <c r="L5348" s="1">
        <v>43.265957715556191</v>
      </c>
      <c r="M5348" s="1">
        <v>5.6820004608234352E-2</v>
      </c>
      <c r="N5348" s="1">
        <v>4.123049448158266</v>
      </c>
      <c r="O5348" s="1"/>
      <c r="P5348" s="1">
        <v>17.19094779640891</v>
      </c>
      <c r="Q5348" s="1">
        <v>14.40618652161486</v>
      </c>
      <c r="R5348" s="1">
        <v>1.562949810351377</v>
      </c>
      <c r="S5348" s="1">
        <v>0.37229378322793061</v>
      </c>
      <c r="T5348" s="1">
        <v>7.2663544004725669</v>
      </c>
    </row>
    <row r="5349" spans="1:20" x14ac:dyDescent="0.3">
      <c r="A5349" s="25">
        <v>44418</v>
      </c>
      <c r="B5349" s="1">
        <v>7.1381907968322622</v>
      </c>
      <c r="C5349" s="1">
        <v>0.79071157038793116</v>
      </c>
      <c r="D5349" s="1">
        <v>1.0156833019890561</v>
      </c>
      <c r="E5349" s="1">
        <v>4.6406979048051644</v>
      </c>
      <c r="F5349" s="1">
        <v>70.801706764003157</v>
      </c>
      <c r="G5349" s="1">
        <v>27.222069143182559</v>
      </c>
      <c r="H5349" s="1">
        <v>0.79265336913412721</v>
      </c>
      <c r="I5349" s="1">
        <v>18.921656271439439</v>
      </c>
      <c r="J5349" s="1">
        <v>1.6145073796840319</v>
      </c>
      <c r="K5349" s="1">
        <v>39.222529118856762</v>
      </c>
      <c r="L5349" s="1">
        <v>42.582461954949757</v>
      </c>
      <c r="M5349" s="1">
        <v>5.582500368842306E-2</v>
      </c>
      <c r="N5349" s="1">
        <v>4.1351175259177229</v>
      </c>
      <c r="O5349" s="1"/>
      <c r="P5349" s="1">
        <v>17.281634076841112</v>
      </c>
      <c r="Q5349" s="1">
        <v>14.07078302037263</v>
      </c>
      <c r="R5349" s="1">
        <v>1.548417338513834</v>
      </c>
      <c r="S5349" s="1">
        <v>0.37229378322793061</v>
      </c>
      <c r="T5349" s="1">
        <v>7.218102185469613</v>
      </c>
    </row>
    <row r="5350" spans="1:20" x14ac:dyDescent="0.3">
      <c r="A5350" s="25">
        <v>44419</v>
      </c>
      <c r="B5350" s="1">
        <v>7.1280728618530338</v>
      </c>
      <c r="C5350" s="1">
        <v>0.78391414964399664</v>
      </c>
      <c r="D5350" s="1">
        <v>1.014188730792509</v>
      </c>
      <c r="E5350" s="1">
        <v>4.6519087600138729</v>
      </c>
      <c r="F5350" s="1">
        <v>70.52529724250239</v>
      </c>
      <c r="G5350" s="1">
        <v>27.29104034531283</v>
      </c>
      <c r="H5350" s="1">
        <v>0.7619149703405409</v>
      </c>
      <c r="I5350" s="1">
        <v>18.810590499133049</v>
      </c>
      <c r="J5350" s="1">
        <v>1.6120294766574601</v>
      </c>
      <c r="K5350" s="1">
        <v>38.763914731785214</v>
      </c>
      <c r="L5350" s="1">
        <v>42.625452305640302</v>
      </c>
      <c r="M5350" s="1">
        <v>5.5886061513679128E-2</v>
      </c>
      <c r="N5350" s="1">
        <v>4.157317997709967</v>
      </c>
      <c r="O5350" s="1"/>
      <c r="P5350" s="1">
        <v>17.3645787627425</v>
      </c>
      <c r="Q5350" s="1">
        <v>14.11523408689891</v>
      </c>
      <c r="R5350" s="1">
        <v>1.5264920639472379</v>
      </c>
      <c r="S5350" s="1">
        <v>0.37229378322793061</v>
      </c>
      <c r="T5350" s="1">
        <v>7.2094707619610494</v>
      </c>
    </row>
    <row r="5351" spans="1:20" x14ac:dyDescent="0.3">
      <c r="A5351" s="25">
        <v>44420</v>
      </c>
      <c r="B5351" s="1">
        <v>7.0468577524792488</v>
      </c>
      <c r="C5351" s="1">
        <v>0.76732962059887488</v>
      </c>
      <c r="D5351" s="1">
        <v>0.9931533779678432</v>
      </c>
      <c r="E5351" s="1">
        <v>4.6367546016285166</v>
      </c>
      <c r="F5351" s="1">
        <v>70.21851478270591</v>
      </c>
      <c r="G5351" s="1">
        <v>26.67895806984901</v>
      </c>
      <c r="H5351" s="1">
        <v>0.74462784000335791</v>
      </c>
      <c r="I5351" s="1">
        <v>18.563466370997471</v>
      </c>
      <c r="J5351" s="1">
        <v>1.6052029366537279</v>
      </c>
      <c r="K5351" s="1">
        <v>36.807519315186411</v>
      </c>
      <c r="L5351" s="1">
        <v>41.775925155560962</v>
      </c>
      <c r="M5351" s="1">
        <v>5.5419216703851727E-2</v>
      </c>
      <c r="N5351" s="1">
        <v>4.1373874166787523</v>
      </c>
      <c r="O5351" s="1"/>
      <c r="P5351" s="1">
        <v>17.020658332524739</v>
      </c>
      <c r="Q5351" s="1">
        <v>13.92126579700968</v>
      </c>
      <c r="R5351" s="1">
        <v>1.5918189293803731</v>
      </c>
      <c r="S5351" s="1">
        <v>0.37229378322793061</v>
      </c>
      <c r="T5351" s="1">
        <v>7.1294140578854428</v>
      </c>
    </row>
    <row r="5352" spans="1:20" x14ac:dyDescent="0.3">
      <c r="A5352" s="25">
        <v>44421</v>
      </c>
      <c r="B5352" s="1">
        <v>7.1344291550270063</v>
      </c>
      <c r="C5352" s="1">
        <v>0.76004666372599494</v>
      </c>
      <c r="D5352" s="1">
        <v>0.98503614864416023</v>
      </c>
      <c r="E5352" s="1">
        <v>4.5788991367621614</v>
      </c>
      <c r="F5352" s="1">
        <v>69.566760098756717</v>
      </c>
      <c r="G5352" s="1">
        <v>26.773270987310219</v>
      </c>
      <c r="H5352" s="1">
        <v>0.75056612181397353</v>
      </c>
      <c r="I5352" s="1">
        <v>18.952622933814521</v>
      </c>
      <c r="J5352" s="1">
        <v>1.5856355622188549</v>
      </c>
      <c r="K5352" s="1">
        <v>37.897302808074997</v>
      </c>
      <c r="L5352" s="1">
        <v>42.040146660207093</v>
      </c>
      <c r="M5352" s="1">
        <v>5.588010440284924E-2</v>
      </c>
      <c r="N5352" s="1">
        <v>4.1734099900271637</v>
      </c>
      <c r="O5352" s="1"/>
      <c r="P5352" s="1">
        <v>17.384787766153462</v>
      </c>
      <c r="Q5352" s="1">
        <v>13.573739277988331</v>
      </c>
      <c r="R5352" s="1">
        <v>1.617602231446585</v>
      </c>
      <c r="S5352" s="1">
        <v>0.37229378322793061</v>
      </c>
      <c r="T5352" s="1">
        <v>7.1585203780272044</v>
      </c>
    </row>
    <row r="5353" spans="1:20" x14ac:dyDescent="0.3">
      <c r="A5353" s="25">
        <v>44424</v>
      </c>
      <c r="B5353" s="1">
        <v>7.055303403114058</v>
      </c>
      <c r="C5353" s="1">
        <v>0.75459031343098693</v>
      </c>
      <c r="D5353" s="1">
        <v>0.9666478935839522</v>
      </c>
      <c r="E5353" s="1">
        <v>4.4333405176438276</v>
      </c>
      <c r="F5353" s="1">
        <v>69.358568160733185</v>
      </c>
      <c r="G5353" s="1">
        <v>26.533642231682709</v>
      </c>
      <c r="H5353" s="1">
        <v>0.71293477061411126</v>
      </c>
      <c r="I5353" s="1">
        <v>19.17725329563244</v>
      </c>
      <c r="J5353" s="1">
        <v>1.547644848530163</v>
      </c>
      <c r="K5353" s="1">
        <v>36.713855406353339</v>
      </c>
      <c r="L5353" s="1">
        <v>41.516714978693201</v>
      </c>
      <c r="M5353" s="1">
        <v>5.4943623955493667E-2</v>
      </c>
      <c r="N5353" s="1">
        <v>4.0851241268960248</v>
      </c>
      <c r="O5353" s="1"/>
      <c r="P5353" s="1">
        <v>16.62576324879505</v>
      </c>
      <c r="Q5353" s="1">
        <v>13.731338513361219</v>
      </c>
      <c r="R5353" s="1">
        <v>1.5926045324657769</v>
      </c>
      <c r="S5353" s="1">
        <v>0.37229378322793061</v>
      </c>
      <c r="T5353" s="1">
        <v>7.0395764914353549</v>
      </c>
    </row>
    <row r="5354" spans="1:20" x14ac:dyDescent="0.3">
      <c r="A5354" s="25">
        <v>44425</v>
      </c>
      <c r="B5354" s="1">
        <v>7.0211893566941734</v>
      </c>
      <c r="C5354" s="1">
        <v>0.73326207166430302</v>
      </c>
      <c r="D5354" s="1">
        <v>0.9401637036998598</v>
      </c>
      <c r="E5354" s="1">
        <v>4.3795487270906399</v>
      </c>
      <c r="F5354" s="1">
        <v>67.949728192014689</v>
      </c>
      <c r="G5354" s="1">
        <v>26.285787634418959</v>
      </c>
      <c r="H5354" s="1">
        <v>0.73523151724655045</v>
      </c>
      <c r="I5354" s="1">
        <v>19.05192470010708</v>
      </c>
      <c r="J5354" s="1">
        <v>1.519153238615641</v>
      </c>
      <c r="K5354" s="1">
        <v>36.198144617339253</v>
      </c>
      <c r="L5354" s="1">
        <v>41.291213152061161</v>
      </c>
      <c r="M5354" s="1">
        <v>5.4437908404088603E-2</v>
      </c>
      <c r="N5354" s="1">
        <v>4.0740721739123202</v>
      </c>
      <c r="O5354" s="1"/>
      <c r="P5354" s="1">
        <v>16.48390976711201</v>
      </c>
      <c r="Q5354" s="1">
        <v>13.274704831262429</v>
      </c>
      <c r="R5354" s="1">
        <v>1.563719300545606</v>
      </c>
      <c r="S5354" s="1">
        <v>0.37229378322793061</v>
      </c>
      <c r="T5354" s="1">
        <v>6.9641943295924724</v>
      </c>
    </row>
    <row r="5355" spans="1:20" x14ac:dyDescent="0.3">
      <c r="A5355" s="25">
        <v>44426</v>
      </c>
      <c r="B5355" s="1">
        <v>6.9624253036957029</v>
      </c>
      <c r="C5355" s="1">
        <v>0.73122491313059679</v>
      </c>
      <c r="D5355" s="1">
        <v>0.94005604539620324</v>
      </c>
      <c r="E5355" s="1">
        <v>4.3388155666835617</v>
      </c>
      <c r="F5355" s="1">
        <v>65.876781320757303</v>
      </c>
      <c r="G5355" s="1">
        <v>26.459094006482939</v>
      </c>
      <c r="H5355" s="1">
        <v>0.75296890311153175</v>
      </c>
      <c r="I5355" s="1">
        <v>18.539414436195852</v>
      </c>
      <c r="J5355" s="1">
        <v>1.518744430523767</v>
      </c>
      <c r="K5355" s="1">
        <v>35.807811859489497</v>
      </c>
      <c r="L5355" s="1">
        <v>41.188665576010727</v>
      </c>
      <c r="M5355" s="1">
        <v>5.4695531662540743E-2</v>
      </c>
      <c r="N5355" s="1">
        <v>4.0369579609274684</v>
      </c>
      <c r="O5355" s="1"/>
      <c r="P5355" s="1">
        <v>16.20529682836796</v>
      </c>
      <c r="Q5355" s="1">
        <v>12.80594813091294</v>
      </c>
      <c r="R5355" s="1">
        <v>1.543241391261706</v>
      </c>
      <c r="S5355" s="1">
        <v>0.37229378322793061</v>
      </c>
      <c r="T5355" s="1">
        <v>6.8896999409332871</v>
      </c>
    </row>
    <row r="5356" spans="1:20" x14ac:dyDescent="0.3">
      <c r="A5356" s="25">
        <v>44427</v>
      </c>
      <c r="B5356" s="1">
        <v>7.1729620565386663</v>
      </c>
      <c r="C5356" s="1">
        <v>0.73691541905795865</v>
      </c>
      <c r="D5356" s="1">
        <v>0.94792227752665481</v>
      </c>
      <c r="E5356" s="1">
        <v>4.4342065702349336</v>
      </c>
      <c r="F5356" s="1">
        <v>62.297551964812847</v>
      </c>
      <c r="G5356" s="1">
        <v>27.490597129196839</v>
      </c>
      <c r="H5356" s="1">
        <v>0.74218989656157652</v>
      </c>
      <c r="I5356" s="1">
        <v>18.35622623146832</v>
      </c>
      <c r="J5356" s="1">
        <v>1.572719999404022</v>
      </c>
      <c r="K5356" s="1">
        <v>36.607133498540193</v>
      </c>
      <c r="L5356" s="1">
        <v>41.143877596267991</v>
      </c>
      <c r="M5356" s="1">
        <v>5.6625801846768631E-2</v>
      </c>
      <c r="N5356" s="1">
        <v>4.0351007360762017</v>
      </c>
      <c r="O5356" s="1"/>
      <c r="P5356" s="1">
        <v>16.95157396834426</v>
      </c>
      <c r="Q5356" s="1">
        <v>13.3231969035579</v>
      </c>
      <c r="R5356" s="1">
        <v>1.586163004588816</v>
      </c>
      <c r="S5356" s="1">
        <v>0.37229378322793061</v>
      </c>
      <c r="T5356" s="1">
        <v>6.9205369167159221</v>
      </c>
    </row>
    <row r="5357" spans="1:20" x14ac:dyDescent="0.3">
      <c r="A5357" s="25">
        <v>44428</v>
      </c>
      <c r="B5357" s="1">
        <v>7.3252284648927581</v>
      </c>
      <c r="C5357" s="1">
        <v>0.74466778487587837</v>
      </c>
      <c r="D5357" s="1">
        <v>0.96266003805625355</v>
      </c>
      <c r="E5357" s="1">
        <v>4.437788327820325</v>
      </c>
      <c r="F5357" s="1">
        <v>62.298336785355403</v>
      </c>
      <c r="G5357" s="1">
        <v>27.888873681397889</v>
      </c>
      <c r="H5357" s="1">
        <v>0.77070102762321213</v>
      </c>
      <c r="I5357" s="1">
        <v>18.798508732118659</v>
      </c>
      <c r="J5357" s="1">
        <v>1.593693761190371</v>
      </c>
      <c r="K5357" s="1">
        <v>36.690486673289683</v>
      </c>
      <c r="L5357" s="1">
        <v>41.091300807168167</v>
      </c>
      <c r="M5357" s="1">
        <v>5.7794768287040013E-2</v>
      </c>
      <c r="N5357" s="1">
        <v>4.0396819045445769</v>
      </c>
      <c r="O5357" s="1"/>
      <c r="P5357" s="1">
        <v>17.307756069925301</v>
      </c>
      <c r="Q5357" s="1">
        <v>14.769877064891901</v>
      </c>
      <c r="R5357" s="1">
        <v>1.6354371710867881</v>
      </c>
      <c r="S5357" s="1">
        <v>0.37229378322793061</v>
      </c>
      <c r="T5357" s="1">
        <v>6.9729929119905822</v>
      </c>
    </row>
    <row r="5358" spans="1:20" x14ac:dyDescent="0.3">
      <c r="A5358" s="25">
        <v>44431</v>
      </c>
      <c r="B5358" s="1">
        <v>7.2050268239683541</v>
      </c>
      <c r="C5358" s="1">
        <v>0.72686572360122848</v>
      </c>
      <c r="D5358" s="1">
        <v>0.94364964828221964</v>
      </c>
      <c r="E5358" s="1">
        <v>4.3269016394860689</v>
      </c>
      <c r="F5358" s="1">
        <v>61.594275788328702</v>
      </c>
      <c r="G5358" s="1">
        <v>28.09865853280197</v>
      </c>
      <c r="H5358" s="1">
        <v>0.77839227789657472</v>
      </c>
      <c r="I5358" s="1">
        <v>19.084326784239099</v>
      </c>
      <c r="J5358" s="1">
        <v>1.567961807379971</v>
      </c>
      <c r="K5358" s="1">
        <v>35.864605681685781</v>
      </c>
      <c r="L5358" s="1">
        <v>41.364801095812602</v>
      </c>
      <c r="M5358" s="1">
        <v>5.7260003861370708E-2</v>
      </c>
      <c r="N5358" s="1">
        <v>4.0998454723280364</v>
      </c>
      <c r="O5358" s="1"/>
      <c r="P5358" s="1">
        <v>17.418992918926619</v>
      </c>
      <c r="Q5358" s="1">
        <v>14.61631883552398</v>
      </c>
      <c r="R5358" s="1">
        <v>1.599059989216721</v>
      </c>
      <c r="S5358" s="1">
        <v>0.37229378322793061</v>
      </c>
      <c r="T5358" s="1">
        <v>6.9386692262256684</v>
      </c>
    </row>
    <row r="5359" spans="1:20" x14ac:dyDescent="0.3">
      <c r="A5359" s="25">
        <v>44432</v>
      </c>
      <c r="B5359" s="1">
        <v>7.3963577748870319</v>
      </c>
      <c r="C5359" s="1">
        <v>0.80014217709130453</v>
      </c>
      <c r="D5359" s="1">
        <v>0.96570196500556083</v>
      </c>
      <c r="E5359" s="1">
        <v>4.4733090849030503</v>
      </c>
      <c r="F5359" s="1">
        <v>63.952432124721788</v>
      </c>
      <c r="G5359" s="1">
        <v>28.035624384100512</v>
      </c>
      <c r="H5359" s="1">
        <v>0.80921038295427361</v>
      </c>
      <c r="I5359" s="1">
        <v>19.555102821518581</v>
      </c>
      <c r="J5359" s="1">
        <v>1.610462959460786</v>
      </c>
      <c r="K5359" s="1">
        <v>36.563201094786358</v>
      </c>
      <c r="L5359" s="1">
        <v>42.446429623701867</v>
      </c>
      <c r="M5359" s="1">
        <v>5.7564437590959333E-2</v>
      </c>
      <c r="N5359" s="1">
        <v>4.1718311310051019</v>
      </c>
      <c r="O5359" s="1"/>
      <c r="P5359" s="1">
        <v>17.689098101621411</v>
      </c>
      <c r="Q5359" s="1">
        <v>14.668851913824421</v>
      </c>
      <c r="R5359" s="1">
        <v>1.608214966455936</v>
      </c>
      <c r="S5359" s="1">
        <v>0.37229378322793061</v>
      </c>
      <c r="T5359" s="1">
        <v>7.1004577672770566</v>
      </c>
    </row>
    <row r="5360" spans="1:20" x14ac:dyDescent="0.3">
      <c r="A5360" s="25">
        <v>44433</v>
      </c>
      <c r="B5360" s="1">
        <v>7.4242422882761909</v>
      </c>
      <c r="C5360" s="1">
        <v>0.82151317326784545</v>
      </c>
      <c r="D5360" s="1">
        <v>0.9625576091244552</v>
      </c>
      <c r="E5360" s="1">
        <v>4.5128644415308736</v>
      </c>
      <c r="F5360" s="1">
        <v>63.770590217719757</v>
      </c>
      <c r="G5360" s="1">
        <v>28.021987763797139</v>
      </c>
      <c r="H5360" s="1">
        <v>0.81036270230459306</v>
      </c>
      <c r="I5360" s="1">
        <v>20.510356708317669</v>
      </c>
      <c r="J5360" s="1">
        <v>1.6206143559481461</v>
      </c>
      <c r="K5360" s="1">
        <v>36.812569443182888</v>
      </c>
      <c r="L5360" s="1">
        <v>42.393356759963659</v>
      </c>
      <c r="M5360" s="1">
        <v>5.8390976903059819E-2</v>
      </c>
      <c r="N5360" s="1">
        <v>4.195550891089046</v>
      </c>
      <c r="O5360" s="1"/>
      <c r="P5360" s="1">
        <v>18.092587103147171</v>
      </c>
      <c r="Q5360" s="1">
        <v>14.63248285954387</v>
      </c>
      <c r="R5360" s="1">
        <v>1.613361353944547</v>
      </c>
      <c r="S5360" s="1">
        <v>0.37229378322793061</v>
      </c>
      <c r="T5360" s="1">
        <v>7.1363089190785933</v>
      </c>
    </row>
    <row r="5361" spans="1:20" x14ac:dyDescent="0.3">
      <c r="A5361" s="25">
        <v>44434</v>
      </c>
      <c r="B5361" s="1">
        <v>7.3083885553547532</v>
      </c>
      <c r="C5361" s="1">
        <v>0.78120549923920435</v>
      </c>
      <c r="D5361" s="1">
        <v>0.92652121586189395</v>
      </c>
      <c r="E5361" s="1">
        <v>4.399444767480869</v>
      </c>
      <c r="F5361" s="1">
        <v>62.742063043112339</v>
      </c>
      <c r="G5361" s="1">
        <v>27.494299795872159</v>
      </c>
      <c r="H5361" s="1">
        <v>0.81088982063884918</v>
      </c>
      <c r="I5361" s="1">
        <v>20.312771040513091</v>
      </c>
      <c r="J5361" s="1">
        <v>1.5856246269205621</v>
      </c>
      <c r="K5361" s="1">
        <v>35.914686574787822</v>
      </c>
      <c r="L5361" s="1">
        <v>41.635237801878269</v>
      </c>
      <c r="M5361" s="1">
        <v>5.7950061025970459E-2</v>
      </c>
      <c r="N5361" s="1">
        <v>4.1392283876141969</v>
      </c>
      <c r="O5361" s="1"/>
      <c r="P5361" s="1">
        <v>18.199218437536409</v>
      </c>
      <c r="Q5361" s="1">
        <v>14.55166273873704</v>
      </c>
      <c r="R5361" s="1">
        <v>1.578616647626303</v>
      </c>
      <c r="S5361" s="1">
        <v>0.37229378322793061</v>
      </c>
      <c r="T5361" s="1">
        <v>7.0126385115180492</v>
      </c>
    </row>
    <row r="5362" spans="1:20" x14ac:dyDescent="0.3">
      <c r="A5362" s="25">
        <v>44435</v>
      </c>
      <c r="B5362" s="1">
        <v>7.3620900584791444</v>
      </c>
      <c r="C5362" s="1">
        <v>0.82406252223024579</v>
      </c>
      <c r="D5362" s="1">
        <v>0.94186945486742979</v>
      </c>
      <c r="E5362" s="1">
        <v>4.4159382358013399</v>
      </c>
      <c r="F5362" s="1">
        <v>64.311031948435357</v>
      </c>
      <c r="G5362" s="1">
        <v>27.398130712651191</v>
      </c>
      <c r="H5362" s="1">
        <v>0.80072905354925661</v>
      </c>
      <c r="I5362" s="1">
        <v>20.447111517165631</v>
      </c>
      <c r="J5362" s="1">
        <v>1.631267620987741</v>
      </c>
      <c r="K5362" s="1">
        <v>36.558999298300307</v>
      </c>
      <c r="L5362" s="1">
        <v>42.467967509757557</v>
      </c>
      <c r="M5362" s="1">
        <v>5.84412630612378E-2</v>
      </c>
      <c r="N5362" s="1">
        <v>4.2669228257521992</v>
      </c>
      <c r="O5362" s="1"/>
      <c r="P5362" s="1">
        <v>18.354512676829209</v>
      </c>
      <c r="Q5362" s="1">
        <v>14.959804348540359</v>
      </c>
      <c r="R5362" s="1">
        <v>1.577068586544456</v>
      </c>
      <c r="S5362" s="1">
        <v>0.37229378322793061</v>
      </c>
      <c r="T5362" s="1">
        <v>7.1280330773774709</v>
      </c>
    </row>
    <row r="5363" spans="1:20" x14ac:dyDescent="0.3">
      <c r="A5363" s="25">
        <v>44438</v>
      </c>
      <c r="B5363" s="1">
        <v>7.2983041913421118</v>
      </c>
      <c r="C5363" s="1">
        <v>0.79971930999246488</v>
      </c>
      <c r="D5363" s="1">
        <v>0.92848646052474759</v>
      </c>
      <c r="E5363" s="1">
        <v>4.4056262371786952</v>
      </c>
      <c r="F5363" s="1">
        <v>63.864496476565932</v>
      </c>
      <c r="G5363" s="1">
        <v>27.50785169997302</v>
      </c>
      <c r="H5363" s="1">
        <v>0.77036302119813849</v>
      </c>
      <c r="I5363" s="1">
        <v>20.31188830642634</v>
      </c>
      <c r="J5363" s="1">
        <v>1.5989041006493909</v>
      </c>
      <c r="K5363" s="1">
        <v>36.056274702767958</v>
      </c>
      <c r="L5363" s="1">
        <v>42.044990099101277</v>
      </c>
      <c r="M5363" s="1">
        <v>5.867029957772698E-2</v>
      </c>
      <c r="N5363" s="1">
        <v>4.2317467120187358</v>
      </c>
      <c r="O5363" s="1"/>
      <c r="P5363" s="1">
        <v>18.173338756997438</v>
      </c>
      <c r="Q5363" s="1">
        <v>14.814328131182389</v>
      </c>
      <c r="R5363" s="1">
        <v>1.569588280495106</v>
      </c>
      <c r="S5363" s="1">
        <v>0.37229378322793061</v>
      </c>
      <c r="T5363" s="1">
        <v>7.0726497341996799</v>
      </c>
    </row>
    <row r="5364" spans="1:20" x14ac:dyDescent="0.3">
      <c r="A5364" s="25">
        <v>44439</v>
      </c>
      <c r="B5364" s="1">
        <v>7.2988610086892711</v>
      </c>
      <c r="C5364" s="1">
        <v>0.79733863207714528</v>
      </c>
      <c r="D5364" s="1">
        <v>0.91919379188368078</v>
      </c>
      <c r="E5364" s="1">
        <v>4.3077619183419227</v>
      </c>
      <c r="F5364" s="1">
        <v>62.84635677618612</v>
      </c>
      <c r="G5364" s="1">
        <v>27.378750330990101</v>
      </c>
      <c r="H5364" s="1">
        <v>0.75247475443950118</v>
      </c>
      <c r="I5364" s="1">
        <v>20.144047159896079</v>
      </c>
      <c r="J5364" s="1">
        <v>1.571655252573894</v>
      </c>
      <c r="K5364" s="1">
        <v>36.820450815306572</v>
      </c>
      <c r="L5364" s="1">
        <v>42.267050834301052</v>
      </c>
      <c r="M5364" s="1">
        <v>5.8760869260269508E-2</v>
      </c>
      <c r="N5364" s="1">
        <v>4.1406085680279876</v>
      </c>
      <c r="O5364" s="1"/>
      <c r="P5364" s="1">
        <v>17.803852215679679</v>
      </c>
      <c r="Q5364" s="1">
        <v>14.6001548112683</v>
      </c>
      <c r="R5364" s="1">
        <v>1.5703510714210001</v>
      </c>
      <c r="S5364" s="1">
        <v>0.37229378322793061</v>
      </c>
      <c r="T5364" s="1">
        <v>7.0160088600118469</v>
      </c>
    </row>
    <row r="5365" spans="1:20" x14ac:dyDescent="0.3">
      <c r="A5365" s="25">
        <v>44440</v>
      </c>
      <c r="B5365" s="1">
        <v>7.5029871793753218</v>
      </c>
      <c r="C5365" s="1">
        <v>0.79004474378358391</v>
      </c>
      <c r="D5365" s="1">
        <v>0.90918445534744763</v>
      </c>
      <c r="E5365" s="1">
        <v>4.36475211199906</v>
      </c>
      <c r="F5365" s="1">
        <v>62.812328044389758</v>
      </c>
      <c r="G5365" s="1">
        <v>27.664457804178479</v>
      </c>
      <c r="H5365" s="1">
        <v>0.74925289676614604</v>
      </c>
      <c r="I5365" s="1">
        <v>20.140588552622411</v>
      </c>
      <c r="J5365" s="1">
        <v>1.578771336727016</v>
      </c>
      <c r="K5365" s="1">
        <v>37.455217873580793</v>
      </c>
      <c r="L5365" s="1">
        <v>42.240030318121853</v>
      </c>
      <c r="M5365" s="1">
        <v>5.8967227443204623E-2</v>
      </c>
      <c r="N5365" s="1">
        <v>4.1267790621818374</v>
      </c>
      <c r="O5365" s="1"/>
      <c r="P5365" s="1">
        <v>17.99319591087044</v>
      </c>
      <c r="Q5365" s="1">
        <v>14.733508010611351</v>
      </c>
      <c r="R5365" s="1">
        <v>1.5812860576279699</v>
      </c>
      <c r="S5365" s="1">
        <v>0.37229378322793061</v>
      </c>
      <c r="T5365" s="1">
        <v>7.0523095097460473</v>
      </c>
    </row>
    <row r="5366" spans="1:20" x14ac:dyDescent="0.3">
      <c r="A5366" s="25">
        <v>44441</v>
      </c>
      <c r="B5366" s="1">
        <v>7.3592570930591856</v>
      </c>
      <c r="C5366" s="1">
        <v>0.76512767649437652</v>
      </c>
      <c r="D5366" s="1">
        <v>0.88610784015841226</v>
      </c>
      <c r="E5366" s="1">
        <v>4.215144065167495</v>
      </c>
      <c r="F5366" s="1">
        <v>62.298705670782681</v>
      </c>
      <c r="G5366" s="1">
        <v>26.712697662464429</v>
      </c>
      <c r="H5366" s="1">
        <v>0.7192457259891526</v>
      </c>
      <c r="I5366" s="1">
        <v>19.81346090032012</v>
      </c>
      <c r="J5366" s="1">
        <v>1.5503011429416731</v>
      </c>
      <c r="K5366" s="1">
        <v>36.365966110725957</v>
      </c>
      <c r="L5366" s="1">
        <v>40.819882658983531</v>
      </c>
      <c r="M5366" s="1">
        <v>5.7441518757900732E-2</v>
      </c>
      <c r="N5366" s="1">
        <v>4.0571048789052524</v>
      </c>
      <c r="O5366" s="1"/>
      <c r="P5366" s="1">
        <v>17.75870072156567</v>
      </c>
      <c r="Q5366" s="1">
        <v>14.745631028626271</v>
      </c>
      <c r="R5366" s="1">
        <v>1.5596076046039571</v>
      </c>
      <c r="S5366" s="1">
        <v>0.37229378322793061</v>
      </c>
      <c r="T5366" s="1">
        <v>6.8917353809805411</v>
      </c>
    </row>
    <row r="5367" spans="1:20" x14ac:dyDescent="0.3">
      <c r="A5367" s="25">
        <v>44442</v>
      </c>
      <c r="B5367" s="1">
        <v>7.331336540022102</v>
      </c>
      <c r="C5367" s="1">
        <v>0.75960992670479532</v>
      </c>
      <c r="D5367" s="1">
        <v>0.87780736530437942</v>
      </c>
      <c r="E5367" s="1">
        <v>4.3076587735042802</v>
      </c>
      <c r="F5367" s="1">
        <v>62.419954146519537</v>
      </c>
      <c r="G5367" s="1">
        <v>27.005063099193691</v>
      </c>
      <c r="H5367" s="1">
        <v>0.72308886372947856</v>
      </c>
      <c r="I5367" s="1">
        <v>20.139794934716171</v>
      </c>
      <c r="J5367" s="1">
        <v>1.5526070518053561</v>
      </c>
      <c r="K5367" s="1">
        <v>36.381803607815129</v>
      </c>
      <c r="L5367" s="1">
        <v>40.542980275375058</v>
      </c>
      <c r="M5367" s="1">
        <v>5.7176166277529583E-2</v>
      </c>
      <c r="N5367" s="1">
        <v>4.0381923914241939</v>
      </c>
      <c r="O5367" s="1"/>
      <c r="P5367" s="1">
        <v>17.761677412518221</v>
      </c>
      <c r="Q5367" s="1">
        <v>14.38598149135421</v>
      </c>
      <c r="R5367" s="1">
        <v>1.5827722606286929</v>
      </c>
      <c r="S5367" s="1">
        <v>0.37229378322793061</v>
      </c>
      <c r="T5367" s="1">
        <v>6.9068659184879246</v>
      </c>
    </row>
    <row r="5368" spans="1:20" x14ac:dyDescent="0.3">
      <c r="A5368" s="25">
        <v>44445</v>
      </c>
      <c r="B5368" s="1">
        <v>7.366148369028295</v>
      </c>
      <c r="C5368" s="1">
        <v>0.78170133253357177</v>
      </c>
      <c r="D5368" s="1">
        <v>0.89442093921564292</v>
      </c>
      <c r="E5368" s="1">
        <v>4.3920897250031503</v>
      </c>
      <c r="F5368" s="1">
        <v>61.676949431942298</v>
      </c>
      <c r="G5368" s="1">
        <v>27.872118577637771</v>
      </c>
      <c r="H5368" s="1">
        <v>0.7223523972321596</v>
      </c>
      <c r="I5368" s="1">
        <v>20.090734907579041</v>
      </c>
      <c r="J5368" s="1">
        <v>1.561995213210176</v>
      </c>
      <c r="K5368" s="1">
        <v>37.03639627800154</v>
      </c>
      <c r="L5368" s="1">
        <v>41.028833684531527</v>
      </c>
      <c r="M5368" s="1">
        <v>5.7664612939887942E-2</v>
      </c>
      <c r="N5368" s="1">
        <v>4.0609953917753696</v>
      </c>
      <c r="O5368" s="1"/>
      <c r="P5368" s="1">
        <v>17.768843277870921</v>
      </c>
      <c r="Q5368" s="1">
        <v>14.38598149135421</v>
      </c>
      <c r="R5368" s="1">
        <v>1.611833509701952</v>
      </c>
      <c r="S5368" s="1">
        <v>0.37229378322793061</v>
      </c>
      <c r="T5368" s="1">
        <v>6.9621163614885164</v>
      </c>
    </row>
    <row r="5369" spans="1:20" x14ac:dyDescent="0.3">
      <c r="A5369" s="25">
        <v>44447</v>
      </c>
      <c r="B5369" s="1">
        <v>7.0793184764454846</v>
      </c>
      <c r="C5369" s="1">
        <v>0.73324856806241312</v>
      </c>
      <c r="D5369" s="1">
        <v>0.85605916769305301</v>
      </c>
      <c r="E5369" s="1">
        <v>4.192111142195114</v>
      </c>
      <c r="F5369" s="1">
        <v>60.304938077515203</v>
      </c>
      <c r="G5369" s="1">
        <v>26.755991394467969</v>
      </c>
      <c r="H5369" s="1">
        <v>0.67670499712473287</v>
      </c>
      <c r="I5369" s="1">
        <v>20.197257387547069</v>
      </c>
      <c r="J5369" s="1">
        <v>1.5814828762873161</v>
      </c>
      <c r="K5369" s="1">
        <v>34.576867750921018</v>
      </c>
      <c r="L5369" s="1">
        <v>38.901442572073591</v>
      </c>
      <c r="M5369" s="1">
        <v>5.5144904061266903E-2</v>
      </c>
      <c r="N5369" s="1">
        <v>3.862364397701683</v>
      </c>
      <c r="O5369" s="1"/>
      <c r="P5369" s="1">
        <v>17.719681624861661</v>
      </c>
      <c r="Q5369" s="1">
        <v>13.593944308013191</v>
      </c>
      <c r="R5369" s="1">
        <v>1.56434971040187</v>
      </c>
      <c r="S5369" s="1">
        <v>0.37229378322793061</v>
      </c>
      <c r="T5369" s="1">
        <v>6.6989273479031626</v>
      </c>
    </row>
    <row r="5370" spans="1:20" x14ac:dyDescent="0.3">
      <c r="A5370" s="25">
        <v>44448</v>
      </c>
      <c r="B5370" s="1">
        <v>7.2624212264748236</v>
      </c>
      <c r="C5370" s="1">
        <v>0.75313188690962607</v>
      </c>
      <c r="D5370" s="1">
        <v>0.88002243765429577</v>
      </c>
      <c r="E5370" s="1">
        <v>4.2733033907401907</v>
      </c>
      <c r="F5370" s="1">
        <v>60.308684155368972</v>
      </c>
      <c r="G5370" s="1">
        <v>27.164162380958999</v>
      </c>
      <c r="H5370" s="1">
        <v>0.69606116418344888</v>
      </c>
      <c r="I5370" s="1">
        <v>20.287750596615929</v>
      </c>
      <c r="J5370" s="1">
        <v>1.6009427060524619</v>
      </c>
      <c r="K5370" s="1">
        <v>35.603860425982901</v>
      </c>
      <c r="L5370" s="1">
        <v>39.570653197824321</v>
      </c>
      <c r="M5370" s="1">
        <v>5.6347533711535898E-2</v>
      </c>
      <c r="N5370" s="1">
        <v>3.945868762440226</v>
      </c>
      <c r="O5370" s="1"/>
      <c r="P5370" s="1">
        <v>18.70899472067164</v>
      </c>
      <c r="Q5370" s="1">
        <v>13.85256869445357</v>
      </c>
      <c r="R5370" s="1">
        <v>1.5951753277867291</v>
      </c>
      <c r="S5370" s="1">
        <v>0.37229378322793061</v>
      </c>
      <c r="T5370" s="1">
        <v>6.8139905493207653</v>
      </c>
    </row>
    <row r="5371" spans="1:20" x14ac:dyDescent="0.3">
      <c r="A5371" s="25">
        <v>44449</v>
      </c>
      <c r="B5371" s="1">
        <v>7.2372608678240953</v>
      </c>
      <c r="C5371" s="1">
        <v>0.75956445930920424</v>
      </c>
      <c r="D5371" s="1">
        <v>0.87770891756096237</v>
      </c>
      <c r="E5371" s="1">
        <v>4.1525709074645674</v>
      </c>
      <c r="F5371" s="1">
        <v>60.279474944282363</v>
      </c>
      <c r="G5371" s="1">
        <v>27.139013566203069</v>
      </c>
      <c r="H5371" s="1">
        <v>0.69357891430668017</v>
      </c>
      <c r="I5371" s="1">
        <v>19.785910356863418</v>
      </c>
      <c r="J5371" s="1">
        <v>1.551417068297108</v>
      </c>
      <c r="K5371" s="1">
        <v>35.767892409714968</v>
      </c>
      <c r="L5371" s="1">
        <v>39.053850386694371</v>
      </c>
      <c r="M5371" s="1">
        <v>5.6356310981777631E-2</v>
      </c>
      <c r="N5371" s="1">
        <v>3.9248834292742441</v>
      </c>
      <c r="O5371" s="1"/>
      <c r="P5371" s="1">
        <v>18.555072755323621</v>
      </c>
      <c r="Q5371" s="1">
        <v>13.735379519366189</v>
      </c>
      <c r="R5371" s="1">
        <v>1.5731070736034789</v>
      </c>
      <c r="S5371" s="1">
        <v>0.37229378322793061</v>
      </c>
      <c r="T5371" s="1">
        <v>6.7504979326639427</v>
      </c>
    </row>
    <row r="5372" spans="1:20" x14ac:dyDescent="0.3">
      <c r="A5372" s="25">
        <v>44452</v>
      </c>
      <c r="B5372" s="1">
        <v>7.3709014917426963</v>
      </c>
      <c r="C5372" s="1">
        <v>0.79479508682253863</v>
      </c>
      <c r="D5372" s="1">
        <v>0.90120571766827517</v>
      </c>
      <c r="E5372" s="1">
        <v>4.2387783834246102</v>
      </c>
      <c r="F5372" s="1">
        <v>60.345099515573168</v>
      </c>
      <c r="G5372" s="1">
        <v>27.6433372557292</v>
      </c>
      <c r="H5372" s="1">
        <v>0.74495980732395928</v>
      </c>
      <c r="I5372" s="1">
        <v>19.705614365240439</v>
      </c>
      <c r="J5372" s="1">
        <v>1.5850817823251679</v>
      </c>
      <c r="K5372" s="1">
        <v>36.71313379931901</v>
      </c>
      <c r="L5372" s="1">
        <v>39.925146124629933</v>
      </c>
      <c r="M5372" s="1">
        <v>5.6842695915134973E-2</v>
      </c>
      <c r="N5372" s="1">
        <v>4.0404276962812746</v>
      </c>
      <c r="O5372" s="1"/>
      <c r="P5372" s="1">
        <v>18.776006789477719</v>
      </c>
      <c r="Q5372" s="1">
        <v>14.123316098908861</v>
      </c>
      <c r="R5372" s="1">
        <v>1.6202914821997201</v>
      </c>
      <c r="S5372" s="1">
        <v>0.37229378322793061</v>
      </c>
      <c r="T5372" s="1">
        <v>6.8755888954518944</v>
      </c>
    </row>
    <row r="5373" spans="1:20" x14ac:dyDescent="0.3">
      <c r="A5373" s="25">
        <v>44453</v>
      </c>
      <c r="B5373" s="1">
        <v>7.4444596475764291</v>
      </c>
      <c r="C5373" s="1">
        <v>0.79231500575550606</v>
      </c>
      <c r="D5373" s="1">
        <v>0.88951731102402942</v>
      </c>
      <c r="E5373" s="1">
        <v>4.2091690554365604</v>
      </c>
      <c r="F5373" s="1">
        <v>59.945561512092432</v>
      </c>
      <c r="G5373" s="1">
        <v>27.65585824578595</v>
      </c>
      <c r="H5373" s="1">
        <v>0.73655195241257687</v>
      </c>
      <c r="I5373" s="1">
        <v>19.722236468959029</v>
      </c>
      <c r="J5373" s="1">
        <v>1.572093315655823</v>
      </c>
      <c r="K5373" s="1">
        <v>36.619619830698213</v>
      </c>
      <c r="L5373" s="1">
        <v>39.832040145852993</v>
      </c>
      <c r="M5373" s="1">
        <v>5.7997763319019582E-2</v>
      </c>
      <c r="N5373" s="1">
        <v>4.0269955160461466</v>
      </c>
      <c r="O5373" s="1"/>
      <c r="P5373" s="1">
        <v>18.85937338561288</v>
      </c>
      <c r="Q5373" s="1">
        <v>14.179890183450061</v>
      </c>
      <c r="R5373" s="1">
        <v>1.628582796337015</v>
      </c>
      <c r="S5373" s="1">
        <v>0.37229378322793061</v>
      </c>
      <c r="T5373" s="1">
        <v>6.8624069698759937</v>
      </c>
    </row>
    <row r="5374" spans="1:20" x14ac:dyDescent="0.3">
      <c r="A5374" s="25">
        <v>44454</v>
      </c>
      <c r="B5374" s="1">
        <v>7.4076241224388761</v>
      </c>
      <c r="C5374" s="1">
        <v>0.7851433766768261</v>
      </c>
      <c r="D5374" s="1">
        <v>0.87729170762024589</v>
      </c>
      <c r="E5374" s="1">
        <v>4.1284831259926724</v>
      </c>
      <c r="F5374" s="1">
        <v>58.831476408798373</v>
      </c>
      <c r="G5374" s="1">
        <v>27.15224918389158</v>
      </c>
      <c r="H5374" s="1">
        <v>0.72423994823517202</v>
      </c>
      <c r="I5374" s="1">
        <v>19.17078795672959</v>
      </c>
      <c r="J5374" s="1">
        <v>1.54993045207685</v>
      </c>
      <c r="K5374" s="1">
        <v>36.41968150658888</v>
      </c>
      <c r="L5374" s="1">
        <v>39.304634958101303</v>
      </c>
      <c r="M5374" s="1">
        <v>5.7299956007445543E-2</v>
      </c>
      <c r="N5374" s="1">
        <v>4.081037967186111</v>
      </c>
      <c r="O5374" s="1"/>
      <c r="P5374" s="1">
        <v>19.052909997228362</v>
      </c>
      <c r="Q5374" s="1">
        <v>14.115234086898919</v>
      </c>
      <c r="R5374" s="1">
        <v>1.6189504134858941</v>
      </c>
      <c r="S5374" s="1">
        <v>0.37229378322793061</v>
      </c>
      <c r="T5374" s="1">
        <v>6.7963697578263771</v>
      </c>
    </row>
    <row r="5375" spans="1:20" x14ac:dyDescent="0.3">
      <c r="A5375" s="25">
        <v>44455</v>
      </c>
      <c r="B5375" s="1">
        <v>7.3907139040145582</v>
      </c>
      <c r="C5375" s="1">
        <v>0.78253059419470694</v>
      </c>
      <c r="D5375" s="1">
        <v>0.87075351305833348</v>
      </c>
      <c r="E5375" s="1">
        <v>4.1003670010477391</v>
      </c>
      <c r="F5375" s="1">
        <v>56.36736719051715</v>
      </c>
      <c r="G5375" s="1">
        <v>27.32732419593874</v>
      </c>
      <c r="H5375" s="1">
        <v>0.72415877124129213</v>
      </c>
      <c r="I5375" s="1">
        <v>18.218737898275279</v>
      </c>
      <c r="J5375" s="1">
        <v>1.540804630854774</v>
      </c>
      <c r="K5375" s="1">
        <v>36.576923819984678</v>
      </c>
      <c r="L5375" s="1">
        <v>39.133236012551997</v>
      </c>
      <c r="M5375" s="1">
        <v>5.7046802657073258E-2</v>
      </c>
      <c r="N5375" s="1">
        <v>4.0602482889108744</v>
      </c>
      <c r="O5375" s="1"/>
      <c r="P5375" s="1">
        <v>19.039878937761561</v>
      </c>
      <c r="Q5375" s="1">
        <v>14.183931189455031</v>
      </c>
      <c r="R5375" s="1">
        <v>1.6122772985732261</v>
      </c>
      <c r="S5375" s="1">
        <v>0.37229378322793061</v>
      </c>
      <c r="T5375" s="1">
        <v>6.7214577672770561</v>
      </c>
    </row>
    <row r="5376" spans="1:20" x14ac:dyDescent="0.3">
      <c r="A5376" s="25">
        <v>44456</v>
      </c>
      <c r="B5376" s="1">
        <v>7.3587966756318126</v>
      </c>
      <c r="C5376" s="1">
        <v>0.78050477482421687</v>
      </c>
      <c r="D5376" s="1">
        <v>0.87073855249347354</v>
      </c>
      <c r="E5376" s="1">
        <v>4.083488456951728</v>
      </c>
      <c r="F5376" s="1">
        <v>54.82120892123573</v>
      </c>
      <c r="G5376" s="1">
        <v>26.78441797973835</v>
      </c>
      <c r="H5376" s="1">
        <v>0.70921076975116903</v>
      </c>
      <c r="I5376" s="1">
        <v>17.605945932729799</v>
      </c>
      <c r="J5376" s="1">
        <v>1.531660378649687</v>
      </c>
      <c r="K5376" s="1">
        <v>36.330759121526548</v>
      </c>
      <c r="L5376" s="1">
        <v>37.926064696247728</v>
      </c>
      <c r="M5376" s="1">
        <v>5.6883451150531998E-2</v>
      </c>
      <c r="N5376" s="1">
        <v>3.9001577475932319</v>
      </c>
      <c r="O5376" s="1"/>
      <c r="P5376" s="1">
        <v>18.702606783058201</v>
      </c>
      <c r="Q5376" s="1">
        <v>14.252628292011149</v>
      </c>
      <c r="R5376" s="1">
        <v>1.593471594027777</v>
      </c>
      <c r="S5376" s="1">
        <v>0.37229378322793061</v>
      </c>
      <c r="T5376" s="1">
        <v>6.5823608978145627</v>
      </c>
    </row>
    <row r="5377" spans="1:20" x14ac:dyDescent="0.3">
      <c r="A5377" s="25">
        <v>44459</v>
      </c>
      <c r="B5377" s="1">
        <v>7.310426066271539</v>
      </c>
      <c r="C5377" s="1">
        <v>0.76944128771816811</v>
      </c>
      <c r="D5377" s="1">
        <v>0.86684289808928661</v>
      </c>
      <c r="E5377" s="1">
        <v>3.98342908259756</v>
      </c>
      <c r="F5377" s="1">
        <v>53.134609364245378</v>
      </c>
      <c r="G5377" s="1">
        <v>26.593077354887772</v>
      </c>
      <c r="H5377" s="1">
        <v>0.69367417594519465</v>
      </c>
      <c r="I5377" s="1">
        <v>17.195920094084091</v>
      </c>
      <c r="J5377" s="1">
        <v>1.499845966956852</v>
      </c>
      <c r="K5377" s="1">
        <v>35.222716347252707</v>
      </c>
      <c r="L5377" s="1">
        <v>36.717015249582403</v>
      </c>
      <c r="M5377" s="1">
        <v>5.5575608077508047E-2</v>
      </c>
      <c r="N5377" s="1">
        <v>3.8183716975532249</v>
      </c>
      <c r="O5377" s="1"/>
      <c r="P5377" s="1">
        <v>18.492176415807151</v>
      </c>
      <c r="Q5377" s="1">
        <v>14.51125267845153</v>
      </c>
      <c r="R5377" s="1">
        <v>1.557178681586568</v>
      </c>
      <c r="S5377" s="1">
        <v>0.37229378322793061</v>
      </c>
      <c r="T5377" s="1">
        <v>6.4290454813940077</v>
      </c>
    </row>
    <row r="5378" spans="1:20" x14ac:dyDescent="0.3">
      <c r="A5378" s="25">
        <v>44460</v>
      </c>
      <c r="B5378" s="1">
        <v>7.4150308193787451</v>
      </c>
      <c r="C5378" s="1">
        <v>0.7883888338833106</v>
      </c>
      <c r="D5378" s="1">
        <v>0.88947376596078942</v>
      </c>
      <c r="E5378" s="1">
        <v>4.0866235228979892</v>
      </c>
      <c r="F5378" s="1">
        <v>53.528210829518507</v>
      </c>
      <c r="G5378" s="1">
        <v>26.736979406008331</v>
      </c>
      <c r="H5378" s="1">
        <v>0.71990291948202489</v>
      </c>
      <c r="I5378" s="1">
        <v>17.32509320029515</v>
      </c>
      <c r="J5378" s="1">
        <v>1.534957666524926</v>
      </c>
      <c r="K5378" s="1">
        <v>35.123560204134407</v>
      </c>
      <c r="L5378" s="1">
        <v>37.076497948093937</v>
      </c>
      <c r="M5378" s="1">
        <v>5.6051093644264201E-2</v>
      </c>
      <c r="N5378" s="1">
        <v>3.8913504002161461</v>
      </c>
      <c r="O5378" s="1"/>
      <c r="P5378" s="1">
        <v>18.78731894639758</v>
      </c>
      <c r="Q5378" s="1">
        <v>14.583990787248419</v>
      </c>
      <c r="R5378" s="1">
        <v>1.580779596284182</v>
      </c>
      <c r="S5378" s="1">
        <v>0.37229378322793061</v>
      </c>
      <c r="T5378" s="1">
        <v>6.5120927347903459</v>
      </c>
    </row>
    <row r="5379" spans="1:20" x14ac:dyDescent="0.3">
      <c r="A5379" s="25">
        <v>44461</v>
      </c>
      <c r="B5379" s="1">
        <v>7.4346982896136753</v>
      </c>
      <c r="C5379" s="1">
        <v>0.8006832628127718</v>
      </c>
      <c r="D5379" s="1">
        <v>0.88840251985419538</v>
      </c>
      <c r="E5379" s="1">
        <v>4.0692932683422258</v>
      </c>
      <c r="F5379" s="1">
        <v>55.573025161309417</v>
      </c>
      <c r="G5379" s="1">
        <v>26.88773338715264</v>
      </c>
      <c r="H5379" s="1">
        <v>0.72431926929643908</v>
      </c>
      <c r="I5379" s="1">
        <v>17.819148756850339</v>
      </c>
      <c r="J5379" s="1">
        <v>1.569202571695713</v>
      </c>
      <c r="K5379" s="1">
        <v>36.369131043641246</v>
      </c>
      <c r="L5379" s="1">
        <v>37.884512309896657</v>
      </c>
      <c r="M5379" s="1">
        <v>5.7815765665482403E-2</v>
      </c>
      <c r="N5379" s="1">
        <v>3.9835315806615128</v>
      </c>
      <c r="O5379" s="1"/>
      <c r="P5379" s="1">
        <v>19.303529612766599</v>
      </c>
      <c r="Q5379" s="1">
        <v>14.99617340282092</v>
      </c>
      <c r="R5379" s="1">
        <v>1.5468120642604599</v>
      </c>
      <c r="S5379" s="1">
        <v>0.37229378322793061</v>
      </c>
      <c r="T5379" s="1">
        <v>6.632148848198498</v>
      </c>
    </row>
    <row r="5380" spans="1:20" x14ac:dyDescent="0.3">
      <c r="A5380" s="25">
        <v>44462</v>
      </c>
      <c r="B5380" s="1">
        <v>7.4894035480449128</v>
      </c>
      <c r="C5380" s="1">
        <v>0.76898050520419348</v>
      </c>
      <c r="D5380" s="1">
        <v>0.88276169946907468</v>
      </c>
      <c r="E5380" s="1">
        <v>4.0582622242340953</v>
      </c>
      <c r="F5380" s="1">
        <v>56.0862611581328</v>
      </c>
      <c r="G5380" s="1">
        <v>27.423870382967351</v>
      </c>
      <c r="H5380" s="1">
        <v>0.72700460233292652</v>
      </c>
      <c r="I5380" s="1">
        <v>18.385940890965461</v>
      </c>
      <c r="J5380" s="1">
        <v>1.5894923964119341</v>
      </c>
      <c r="K5380" s="1">
        <v>36.239723181142793</v>
      </c>
      <c r="L5380" s="1">
        <v>38.978387501379657</v>
      </c>
      <c r="M5380" s="1">
        <v>5.817264985257925E-2</v>
      </c>
      <c r="N5380" s="1">
        <v>4.1194558599079718</v>
      </c>
      <c r="O5380" s="1"/>
      <c r="P5380" s="1">
        <v>20.003183974508921</v>
      </c>
      <c r="Q5380" s="1">
        <v>15.060829499607861</v>
      </c>
      <c r="R5380" s="1">
        <v>1.5610021011991559</v>
      </c>
      <c r="S5380" s="1">
        <v>0.37229378322793061</v>
      </c>
      <c r="T5380" s="1">
        <v>6.737410513880719</v>
      </c>
    </row>
    <row r="5381" spans="1:20" x14ac:dyDescent="0.3">
      <c r="A5381" s="25">
        <v>44463</v>
      </c>
      <c r="B5381" s="1">
        <v>7.4880604579555969</v>
      </c>
      <c r="C5381" s="1">
        <v>0.76621194813652826</v>
      </c>
      <c r="D5381" s="1">
        <v>0.87330590986675116</v>
      </c>
      <c r="E5381" s="1">
        <v>3.9990571362765781</v>
      </c>
      <c r="F5381" s="1">
        <v>55.181511609376159</v>
      </c>
      <c r="G5381" s="1">
        <v>27.845024030459541</v>
      </c>
      <c r="H5381" s="1">
        <v>0.7192690140832434</v>
      </c>
      <c r="I5381" s="1">
        <v>18.26794173988193</v>
      </c>
      <c r="J5381" s="1">
        <v>1.574756673070969</v>
      </c>
      <c r="K5381" s="1">
        <v>36.054120420827559</v>
      </c>
      <c r="L5381" s="1">
        <v>38.446381925518978</v>
      </c>
      <c r="M5381" s="1">
        <v>5.7242054029632859E-2</v>
      </c>
      <c r="N5381" s="1">
        <v>4.1297443319401124</v>
      </c>
      <c r="O5381" s="1"/>
      <c r="P5381" s="1">
        <v>20.06358085725012</v>
      </c>
      <c r="Q5381" s="1">
        <v>15.311371873802489</v>
      </c>
      <c r="R5381" s="1">
        <v>1.5508813576916229</v>
      </c>
      <c r="S5381" s="1">
        <v>0.37229378322793061</v>
      </c>
      <c r="T5381" s="1">
        <v>6.69123862965154</v>
      </c>
    </row>
    <row r="5382" spans="1:20" x14ac:dyDescent="0.3">
      <c r="A5382" s="25">
        <v>44466</v>
      </c>
      <c r="B5382" s="1">
        <v>7.4950127508481286</v>
      </c>
      <c r="C5382" s="1">
        <v>0.75519894703954271</v>
      </c>
      <c r="D5382" s="1">
        <v>0.87006663586349275</v>
      </c>
      <c r="E5382" s="1">
        <v>3.9135208062756952</v>
      </c>
      <c r="F5382" s="1">
        <v>55.880474701575231</v>
      </c>
      <c r="G5382" s="1">
        <v>28.27484272080353</v>
      </c>
      <c r="H5382" s="1">
        <v>0.71386087486479088</v>
      </c>
      <c r="I5382" s="1">
        <v>18.150803818821611</v>
      </c>
      <c r="J5382" s="1">
        <v>1.5687468137255149</v>
      </c>
      <c r="K5382" s="1">
        <v>36.039244577256127</v>
      </c>
      <c r="L5382" s="1">
        <v>39.169655458554502</v>
      </c>
      <c r="M5382" s="1">
        <v>5.6427667511808E-2</v>
      </c>
      <c r="N5382" s="1">
        <v>4.1571362502040667</v>
      </c>
      <c r="O5382" s="1"/>
      <c r="P5382" s="1">
        <v>19.82840862518982</v>
      </c>
      <c r="Q5382" s="1">
        <v>15.42047903687992</v>
      </c>
      <c r="R5382" s="1">
        <v>1.521660310906104</v>
      </c>
      <c r="S5382" s="1">
        <v>0.37229378322793061</v>
      </c>
      <c r="T5382" s="1">
        <v>6.7089787359716819</v>
      </c>
    </row>
    <row r="5383" spans="1:20" x14ac:dyDescent="0.3">
      <c r="A5383" s="25">
        <v>44467</v>
      </c>
      <c r="B5383" s="1">
        <v>7.4026817385316921</v>
      </c>
      <c r="C5383" s="1">
        <v>0.71182895719566408</v>
      </c>
      <c r="D5383" s="1">
        <v>0.84108951539138688</v>
      </c>
      <c r="E5383" s="1">
        <v>3.7625615762679101</v>
      </c>
      <c r="F5383" s="1">
        <v>53.098642141348591</v>
      </c>
      <c r="G5383" s="1">
        <v>27.948029683160971</v>
      </c>
      <c r="H5383" s="1">
        <v>0.6682836495043627</v>
      </c>
      <c r="I5383" s="1">
        <v>17.72220794154439</v>
      </c>
      <c r="J5383" s="1">
        <v>1.525437823899511</v>
      </c>
      <c r="K5383" s="1">
        <v>34.647759587754827</v>
      </c>
      <c r="L5383" s="1">
        <v>37.906840663378112</v>
      </c>
      <c r="M5383" s="1">
        <v>5.4549280722968337E-2</v>
      </c>
      <c r="N5383" s="1">
        <v>4.0876636234396742</v>
      </c>
      <c r="O5383" s="1"/>
      <c r="P5383" s="1">
        <v>19.67058175284831</v>
      </c>
      <c r="Q5383" s="1">
        <v>15.230551752995661</v>
      </c>
      <c r="R5383" s="1">
        <v>1.4601040556287379</v>
      </c>
      <c r="S5383" s="1">
        <v>0.37229378322793061</v>
      </c>
      <c r="T5383" s="1">
        <v>6.5046574128765844</v>
      </c>
    </row>
    <row r="5384" spans="1:20" x14ac:dyDescent="0.3">
      <c r="A5384" s="25">
        <v>44468</v>
      </c>
      <c r="B5384" s="1">
        <v>7.4481259633237658</v>
      </c>
      <c r="C5384" s="1">
        <v>0.70414907601774279</v>
      </c>
      <c r="D5384" s="1">
        <v>0.83204291678654663</v>
      </c>
      <c r="E5384" s="1">
        <v>3.74300146875182</v>
      </c>
      <c r="F5384" s="1">
        <v>53.850831057176919</v>
      </c>
      <c r="G5384" s="1">
        <v>28.702936056925381</v>
      </c>
      <c r="H5384" s="1">
        <v>0.68286404420291968</v>
      </c>
      <c r="I5384" s="1">
        <v>17.86093537482768</v>
      </c>
      <c r="J5384" s="1">
        <v>1.514417645416269</v>
      </c>
      <c r="K5384" s="1">
        <v>34.949086787808888</v>
      </c>
      <c r="L5384" s="1">
        <v>38.34186305934174</v>
      </c>
      <c r="M5384" s="1">
        <v>5.4549371062339903E-2</v>
      </c>
      <c r="N5384" s="1">
        <v>4.1587333858099864</v>
      </c>
      <c r="O5384" s="1"/>
      <c r="P5384" s="1">
        <v>19.464092740962531</v>
      </c>
      <c r="Q5384" s="1">
        <v>15.46897110917538</v>
      </c>
      <c r="R5384" s="1">
        <v>1.463654412378196</v>
      </c>
      <c r="S5384" s="1">
        <v>0.37229378322793061</v>
      </c>
      <c r="T5384" s="1">
        <v>6.5627188422918232</v>
      </c>
    </row>
    <row r="5385" spans="1:20" x14ac:dyDescent="0.3">
      <c r="A5385" s="25">
        <v>44469</v>
      </c>
      <c r="B5385" s="1">
        <v>7.4008431819960583</v>
      </c>
      <c r="C5385" s="1">
        <v>0.70513166700984997</v>
      </c>
      <c r="D5385" s="1">
        <v>0.8288080488588554</v>
      </c>
      <c r="E5385" s="1">
        <v>3.7430234107332381</v>
      </c>
      <c r="F5385" s="1">
        <v>54.489395587308607</v>
      </c>
      <c r="G5385" s="1">
        <v>28.476384903621781</v>
      </c>
      <c r="H5385" s="1">
        <v>0.6712250555075876</v>
      </c>
      <c r="I5385" s="1">
        <v>18.096086811169041</v>
      </c>
      <c r="J5385" s="1">
        <v>1.5024373282562009</v>
      </c>
      <c r="K5385" s="1">
        <v>34.691197037890603</v>
      </c>
      <c r="L5385" s="1">
        <v>37.934866392217728</v>
      </c>
      <c r="M5385" s="1">
        <v>5.5503464062261379E-2</v>
      </c>
      <c r="N5385" s="1">
        <v>4.159164128396748</v>
      </c>
      <c r="O5385" s="1"/>
      <c r="P5385" s="1">
        <v>19.29296126481513</v>
      </c>
      <c r="Q5385" s="1">
        <v>15.58616028426276</v>
      </c>
      <c r="R5385" s="1">
        <v>1.4698746847259669</v>
      </c>
      <c r="S5385" s="1">
        <v>0.37229378322793061</v>
      </c>
      <c r="T5385" s="1">
        <v>6.5551742468990293</v>
      </c>
    </row>
    <row r="5386" spans="1:20" x14ac:dyDescent="0.3">
      <c r="A5386" s="25">
        <v>44470</v>
      </c>
      <c r="B5386" s="1">
        <v>7.4627704977611868</v>
      </c>
      <c r="C5386" s="1">
        <v>0.73158292321498963</v>
      </c>
      <c r="D5386" s="1">
        <v>0.85314331045999503</v>
      </c>
      <c r="E5386" s="1">
        <v>3.8340789626370042</v>
      </c>
      <c r="F5386" s="1">
        <v>54.708798384905393</v>
      </c>
      <c r="G5386" s="1">
        <v>28.297794503802979</v>
      </c>
      <c r="H5386" s="1">
        <v>0.71370106595696359</v>
      </c>
      <c r="I5386" s="1">
        <v>17.654716857821839</v>
      </c>
      <c r="J5386" s="1">
        <v>1.5468441784806799</v>
      </c>
      <c r="K5386" s="1">
        <v>35.834949566758887</v>
      </c>
      <c r="L5386" s="1">
        <v>39.151186299204518</v>
      </c>
      <c r="M5386" s="1">
        <v>5.6249304461689728E-2</v>
      </c>
      <c r="N5386" s="1">
        <v>4.263089654209919</v>
      </c>
      <c r="O5386" s="1"/>
      <c r="P5386" s="1">
        <v>19.711584566469821</v>
      </c>
      <c r="Q5386" s="1">
        <v>15.46897110917539</v>
      </c>
      <c r="R5386" s="1">
        <v>1.4704486169063471</v>
      </c>
      <c r="S5386" s="1">
        <v>0.37229378322793061</v>
      </c>
      <c r="T5386" s="1">
        <v>6.6686142941524267</v>
      </c>
    </row>
    <row r="5387" spans="1:20" x14ac:dyDescent="0.3">
      <c r="A5387" s="25">
        <v>44473</v>
      </c>
      <c r="B5387" s="1">
        <v>7.2536821430099101</v>
      </c>
      <c r="C5387" s="1">
        <v>0.70113071566226415</v>
      </c>
      <c r="D5387" s="1">
        <v>0.83205597044480417</v>
      </c>
      <c r="E5387" s="1">
        <v>3.654131778242717</v>
      </c>
      <c r="F5387" s="1">
        <v>53.937274997132768</v>
      </c>
      <c r="G5387" s="1">
        <v>28.16544729291364</v>
      </c>
      <c r="H5387" s="1">
        <v>0.67712474715273618</v>
      </c>
      <c r="I5387" s="1">
        <v>17.342800339588859</v>
      </c>
      <c r="J5387" s="1">
        <v>1.4884434286809809</v>
      </c>
      <c r="K5387" s="1">
        <v>34.234518149986059</v>
      </c>
      <c r="L5387" s="1">
        <v>38.034603007402559</v>
      </c>
      <c r="M5387" s="1">
        <v>5.4822612941118593E-2</v>
      </c>
      <c r="N5387" s="1">
        <v>4.3228800100526001</v>
      </c>
      <c r="O5387" s="1"/>
      <c r="P5387" s="1">
        <v>19.142294772514539</v>
      </c>
      <c r="Q5387" s="1">
        <v>15.105280565898351</v>
      </c>
      <c r="R5387" s="1">
        <v>1.410464193988777</v>
      </c>
      <c r="S5387" s="1">
        <v>0.37229378322793061</v>
      </c>
      <c r="T5387" s="1">
        <v>6.5205605434140912</v>
      </c>
    </row>
    <row r="5388" spans="1:20" x14ac:dyDescent="0.3">
      <c r="A5388" s="25">
        <v>44474</v>
      </c>
      <c r="B5388" s="1">
        <v>7.1592256793728737</v>
      </c>
      <c r="C5388" s="1">
        <v>0.68758580525445212</v>
      </c>
      <c r="D5388" s="1">
        <v>0.8145930313187546</v>
      </c>
      <c r="E5388" s="1">
        <v>3.638042802933982</v>
      </c>
      <c r="F5388" s="1">
        <v>53.584192960448533</v>
      </c>
      <c r="G5388" s="1">
        <v>28.56504264081131</v>
      </c>
      <c r="H5388" s="1">
        <v>0.67142874005410991</v>
      </c>
      <c r="I5388" s="1">
        <v>17.140789794856019</v>
      </c>
      <c r="J5388" s="1">
        <v>1.4867486493512361</v>
      </c>
      <c r="K5388" s="1">
        <v>34.055938544587178</v>
      </c>
      <c r="L5388" s="1">
        <v>38.594566745729807</v>
      </c>
      <c r="M5388" s="1">
        <v>5.4408218800862877E-2</v>
      </c>
      <c r="N5388" s="1">
        <v>4.3776281831612289</v>
      </c>
      <c r="O5388" s="1"/>
      <c r="P5388" s="1">
        <v>18.467605780872589</v>
      </c>
      <c r="Q5388" s="1">
        <v>14.88706623997928</v>
      </c>
      <c r="R5388" s="1">
        <v>1.406354187662306</v>
      </c>
      <c r="S5388" s="1">
        <v>0.37229378322793061</v>
      </c>
      <c r="T5388" s="1">
        <v>6.524373301831103</v>
      </c>
    </row>
    <row r="5389" spans="1:20" x14ac:dyDescent="0.3">
      <c r="A5389" s="25">
        <v>44475</v>
      </c>
      <c r="B5389" s="1">
        <v>7.0842267404641799</v>
      </c>
      <c r="C5389" s="1">
        <v>0.68811889427045636</v>
      </c>
      <c r="D5389" s="1">
        <v>0.81533597699794647</v>
      </c>
      <c r="E5389" s="1">
        <v>3.7144912766375229</v>
      </c>
      <c r="F5389" s="1">
        <v>54.631823559565447</v>
      </c>
      <c r="G5389" s="1">
        <v>28.478804659918652</v>
      </c>
      <c r="H5389" s="1">
        <v>0.67111793872262848</v>
      </c>
      <c r="I5389" s="1">
        <v>16.86456069761153</v>
      </c>
      <c r="J5389" s="1">
        <v>1.517130356871593</v>
      </c>
      <c r="K5389" s="1">
        <v>34.148728842821768</v>
      </c>
      <c r="L5389" s="1">
        <v>38.69286874396402</v>
      </c>
      <c r="M5389" s="1">
        <v>5.3524106083308619E-2</v>
      </c>
      <c r="N5389" s="1">
        <v>4.2780903935881938</v>
      </c>
      <c r="O5389" s="1"/>
      <c r="P5389" s="1">
        <v>18.539411785341859</v>
      </c>
      <c r="Q5389" s="1">
        <v>14.83049215543808</v>
      </c>
      <c r="R5389" s="1">
        <v>1.394175768319172</v>
      </c>
      <c r="S5389" s="1">
        <v>0.37229378322793061</v>
      </c>
      <c r="T5389" s="1">
        <v>6.530393975192001</v>
      </c>
    </row>
    <row r="5390" spans="1:20" x14ac:dyDescent="0.3">
      <c r="A5390" s="25">
        <v>44476</v>
      </c>
      <c r="B5390" s="1">
        <v>7.1197318797703613</v>
      </c>
      <c r="C5390" s="1">
        <v>0.6788994864179595</v>
      </c>
      <c r="D5390" s="1">
        <v>0.81264400000709724</v>
      </c>
      <c r="E5390" s="1">
        <v>3.6729734210737219</v>
      </c>
      <c r="F5390" s="1">
        <v>56.003459760843157</v>
      </c>
      <c r="G5390" s="1">
        <v>28.113877849296781</v>
      </c>
      <c r="H5390" s="1">
        <v>0.72248583066612004</v>
      </c>
      <c r="I5390" s="1">
        <v>16.70846422171385</v>
      </c>
      <c r="J5390" s="1">
        <v>1.4922609808401139</v>
      </c>
      <c r="K5390" s="1">
        <v>33.960886210347986</v>
      </c>
      <c r="L5390" s="1">
        <v>38.356594792406163</v>
      </c>
      <c r="M5390" s="1">
        <v>5.367798469883929E-2</v>
      </c>
      <c r="N5390" s="1">
        <v>4.2943294050620802</v>
      </c>
      <c r="O5390" s="1"/>
      <c r="P5390" s="1">
        <v>18.68921646114995</v>
      </c>
      <c r="Q5390" s="1">
        <v>15.089116541878459</v>
      </c>
      <c r="R5390" s="1">
        <v>1.3810872591954819</v>
      </c>
      <c r="S5390" s="1">
        <v>0.37229378322793061</v>
      </c>
      <c r="T5390" s="1">
        <v>6.5319214412286222</v>
      </c>
    </row>
    <row r="5391" spans="1:20" x14ac:dyDescent="0.3">
      <c r="A5391" s="25">
        <v>44477</v>
      </c>
      <c r="B5391" s="1">
        <v>7.2717346103216114</v>
      </c>
      <c r="C5391" s="1">
        <v>0.70990212899726923</v>
      </c>
      <c r="D5391" s="1">
        <v>0.86510023131718328</v>
      </c>
      <c r="E5391" s="1">
        <v>3.7743943941292262</v>
      </c>
      <c r="F5391" s="1">
        <v>56.527701566372741</v>
      </c>
      <c r="G5391" s="1">
        <v>28.551346524888562</v>
      </c>
      <c r="H5391" s="1">
        <v>0.75218759506434885</v>
      </c>
      <c r="I5391" s="1">
        <v>16.697803036987199</v>
      </c>
      <c r="J5391" s="1">
        <v>1.548379578089941</v>
      </c>
      <c r="K5391" s="1">
        <v>34.694335717398367</v>
      </c>
      <c r="L5391" s="1">
        <v>39.054157554938428</v>
      </c>
      <c r="M5391" s="1">
        <v>5.5867801598735098E-2</v>
      </c>
      <c r="N5391" s="1">
        <v>4.3782976851184667</v>
      </c>
      <c r="O5391" s="1"/>
      <c r="P5391" s="1">
        <v>19.224434526854889</v>
      </c>
      <c r="Q5391" s="1">
        <v>15.30328986179255</v>
      </c>
      <c r="R5391" s="1">
        <v>1.4118445012691769</v>
      </c>
      <c r="S5391" s="1">
        <v>0.37229378322793061</v>
      </c>
      <c r="T5391" s="1">
        <v>6.664689899586568</v>
      </c>
    </row>
    <row r="5392" spans="1:20" x14ac:dyDescent="0.3">
      <c r="A5392" s="25">
        <v>44480</v>
      </c>
      <c r="B5392" s="1">
        <v>7.3117245278750307</v>
      </c>
      <c r="C5392" s="1">
        <v>0.69990685470473646</v>
      </c>
      <c r="D5392" s="1">
        <v>0.85484033834341044</v>
      </c>
      <c r="E5392" s="1">
        <v>3.6705018299670278</v>
      </c>
      <c r="F5392" s="1">
        <v>57.535455507417232</v>
      </c>
      <c r="G5392" s="1">
        <v>28.553556432359699</v>
      </c>
      <c r="H5392" s="1">
        <v>0.73432053215566517</v>
      </c>
      <c r="I5392" s="1">
        <v>16.966016727568171</v>
      </c>
      <c r="J5392" s="1">
        <v>1.53432686303999</v>
      </c>
      <c r="K5392" s="1">
        <v>33.982536680829057</v>
      </c>
      <c r="L5392" s="1">
        <v>37.980169607580763</v>
      </c>
      <c r="M5392" s="1">
        <v>5.5416869231068873E-2</v>
      </c>
      <c r="N5392" s="1">
        <v>4.3878574948558882</v>
      </c>
      <c r="O5392" s="1"/>
      <c r="P5392" s="1">
        <v>19.439510964153239</v>
      </c>
      <c r="Q5392" s="1">
        <v>15.34774092808304</v>
      </c>
      <c r="R5392" s="1">
        <v>1.403970656729763</v>
      </c>
      <c r="S5392" s="1">
        <v>0.37229378322793061</v>
      </c>
      <c r="T5392" s="1">
        <v>6.6261358535145067</v>
      </c>
    </row>
    <row r="5393" spans="1:20" x14ac:dyDescent="0.3">
      <c r="A5393" s="25">
        <v>44482</v>
      </c>
      <c r="B5393" s="1">
        <v>7.4301106186979284</v>
      </c>
      <c r="C5393" s="1">
        <v>0.72338319961085151</v>
      </c>
      <c r="D5393" s="1">
        <v>0.88488829697328286</v>
      </c>
      <c r="E5393" s="1">
        <v>3.769022900847498</v>
      </c>
      <c r="F5393" s="1">
        <v>56.198311438076892</v>
      </c>
      <c r="G5393" s="1">
        <v>28.979189538928448</v>
      </c>
      <c r="H5393" s="1">
        <v>0.77343349370125059</v>
      </c>
      <c r="I5393" s="1">
        <v>17.236188394063209</v>
      </c>
      <c r="J5393" s="1">
        <v>1.5593803211566519</v>
      </c>
      <c r="K5393" s="1">
        <v>35.136047933526648</v>
      </c>
      <c r="L5393" s="1">
        <v>38.354628883348902</v>
      </c>
      <c r="M5393" s="1">
        <v>5.6928308940495088E-2</v>
      </c>
      <c r="N5393" s="1">
        <v>4.4466149347420414</v>
      </c>
      <c r="O5393" s="1"/>
      <c r="P5393" s="1">
        <v>20.178049629973628</v>
      </c>
      <c r="Q5393" s="1">
        <v>15.711431471360079</v>
      </c>
      <c r="R5393" s="1">
        <v>1.4138980629859681</v>
      </c>
      <c r="S5393" s="1">
        <v>0.37229378322793061</v>
      </c>
      <c r="T5393" s="1">
        <v>6.7014719432959602</v>
      </c>
    </row>
    <row r="5394" spans="1:20" x14ac:dyDescent="0.3">
      <c r="A5394" s="25">
        <v>44483</v>
      </c>
      <c r="B5394" s="1">
        <v>7.458539970624253</v>
      </c>
      <c r="C5394" s="1">
        <v>0.70900564231261687</v>
      </c>
      <c r="D5394" s="1">
        <v>0.87110169071443111</v>
      </c>
      <c r="E5394" s="1">
        <v>3.7311391239677438</v>
      </c>
      <c r="F5394" s="1">
        <v>56.258109820666327</v>
      </c>
      <c r="G5394" s="1">
        <v>28.804154929360671</v>
      </c>
      <c r="H5394" s="1">
        <v>0.76050704040591421</v>
      </c>
      <c r="I5394" s="1">
        <v>16.932999641184079</v>
      </c>
      <c r="J5394" s="1">
        <v>1.563636283764777</v>
      </c>
      <c r="K5394" s="1">
        <v>34.846042801796621</v>
      </c>
      <c r="L5394" s="1">
        <v>38.321203618416732</v>
      </c>
      <c r="M5394" s="1">
        <v>5.7367781083586519E-2</v>
      </c>
      <c r="N5394" s="1">
        <v>4.4526465839593543</v>
      </c>
      <c r="O5394" s="1"/>
      <c r="P5394" s="1">
        <v>20.214685871596838</v>
      </c>
      <c r="Q5394" s="1">
        <v>15.840743664698159</v>
      </c>
      <c r="R5394" s="1">
        <v>1.40018860840103</v>
      </c>
      <c r="S5394" s="1">
        <v>0.37229378322793061</v>
      </c>
      <c r="T5394" s="1">
        <v>6.6854979326639459</v>
      </c>
    </row>
    <row r="5395" spans="1:20" x14ac:dyDescent="0.3">
      <c r="A5395" s="25">
        <v>44484</v>
      </c>
      <c r="B5395" s="1">
        <v>7.4318852084724689</v>
      </c>
      <c r="C5395" s="1">
        <v>0.71969454376343323</v>
      </c>
      <c r="D5395" s="1">
        <v>0.87210882263519807</v>
      </c>
      <c r="E5395" s="1">
        <v>3.814438650437979</v>
      </c>
      <c r="F5395" s="1">
        <v>57.200775543423148</v>
      </c>
      <c r="G5395" s="1">
        <v>28.811952295010052</v>
      </c>
      <c r="H5395" s="1">
        <v>0.76540351408230123</v>
      </c>
      <c r="I5395" s="1">
        <v>17.25752700363865</v>
      </c>
      <c r="J5395" s="1">
        <v>1.578428810287706</v>
      </c>
      <c r="K5395" s="1">
        <v>35.714540470503117</v>
      </c>
      <c r="L5395" s="1">
        <v>39.65592095743056</v>
      </c>
      <c r="M5395" s="1">
        <v>5.7013082162521038E-2</v>
      </c>
      <c r="N5395" s="1">
        <v>4.4359392547030474</v>
      </c>
      <c r="O5395" s="1"/>
      <c r="P5395" s="1">
        <v>19.9641392620989</v>
      </c>
      <c r="Q5395" s="1">
        <v>15.776087567911221</v>
      </c>
      <c r="R5395" s="1">
        <v>1.426864603851405</v>
      </c>
      <c r="S5395" s="1">
        <v>0.37229378322793061</v>
      </c>
      <c r="T5395" s="1">
        <v>6.7718836385115546</v>
      </c>
    </row>
    <row r="5396" spans="1:20" x14ac:dyDescent="0.3">
      <c r="A5396" s="25">
        <v>44487</v>
      </c>
      <c r="B5396" s="1">
        <v>7.5025770707339374</v>
      </c>
      <c r="C5396" s="1">
        <v>0.71725035496450462</v>
      </c>
      <c r="D5396" s="1">
        <v>0.88535766939061344</v>
      </c>
      <c r="E5396" s="1">
        <v>3.7970822176578318</v>
      </c>
      <c r="F5396" s="1">
        <v>56.58930442999759</v>
      </c>
      <c r="G5396" s="1">
        <v>28.851743486921581</v>
      </c>
      <c r="H5396" s="1">
        <v>0.76590288523809735</v>
      </c>
      <c r="I5396" s="1">
        <v>16.96410538288697</v>
      </c>
      <c r="J5396" s="1">
        <v>1.5649448713461971</v>
      </c>
      <c r="K5396" s="1">
        <v>35.476905677682574</v>
      </c>
      <c r="L5396" s="1">
        <v>39.885009607514093</v>
      </c>
      <c r="M5396" s="1">
        <v>5.7724286826031909E-2</v>
      </c>
      <c r="N5396" s="1">
        <v>4.4309650520209649</v>
      </c>
      <c r="O5396" s="1"/>
      <c r="P5396" s="1">
        <v>20.051041733171559</v>
      </c>
      <c r="Q5396" s="1">
        <v>15.703349459350131</v>
      </c>
      <c r="R5396" s="1">
        <v>1.4090556996153241</v>
      </c>
      <c r="S5396" s="1">
        <v>0.37229378322793061</v>
      </c>
      <c r="T5396" s="1">
        <v>6.7589001772002719</v>
      </c>
    </row>
    <row r="5397" spans="1:20" x14ac:dyDescent="0.3">
      <c r="A5397" s="25">
        <v>44488</v>
      </c>
      <c r="B5397" s="1">
        <v>7.309433293338973</v>
      </c>
      <c r="C5397" s="1">
        <v>0.66668640877529872</v>
      </c>
      <c r="D5397" s="1">
        <v>0.83955944953451245</v>
      </c>
      <c r="E5397" s="1">
        <v>3.6528234899008649</v>
      </c>
      <c r="F5397" s="1">
        <v>55.831912592378998</v>
      </c>
      <c r="G5397" s="1">
        <v>28.102079456560471</v>
      </c>
      <c r="H5397" s="1">
        <v>0.71391764963659021</v>
      </c>
      <c r="I5397" s="1">
        <v>16.544632352131021</v>
      </c>
      <c r="J5397" s="1">
        <v>1.4834106021658089</v>
      </c>
      <c r="K5397" s="1">
        <v>34.293013467213029</v>
      </c>
      <c r="L5397" s="1">
        <v>38.428277885335937</v>
      </c>
      <c r="M5397" s="1">
        <v>5.5938063759762888E-2</v>
      </c>
      <c r="N5397" s="1">
        <v>4.2368475179032048</v>
      </c>
      <c r="O5397" s="1"/>
      <c r="P5397" s="1">
        <v>19.534638963261958</v>
      </c>
      <c r="Q5397" s="1">
        <v>15.36390495233872</v>
      </c>
      <c r="R5397" s="1">
        <v>1.3527483436849019</v>
      </c>
      <c r="S5397" s="1">
        <v>0.37229378322793061</v>
      </c>
      <c r="T5397" s="1">
        <v>6.5370797401063543</v>
      </c>
    </row>
    <row r="5398" spans="1:20" x14ac:dyDescent="0.3">
      <c r="A5398" s="25">
        <v>44489</v>
      </c>
      <c r="B5398" s="1">
        <v>7.270284870870495</v>
      </c>
      <c r="C5398" s="1">
        <v>0.65882832730810281</v>
      </c>
      <c r="D5398" s="1">
        <v>0.83178873080110105</v>
      </c>
      <c r="E5398" s="1">
        <v>3.6043898176562452</v>
      </c>
      <c r="F5398" s="1">
        <v>54.195136177965402</v>
      </c>
      <c r="G5398" s="1">
        <v>28.183997511121511</v>
      </c>
      <c r="H5398" s="1">
        <v>0.70841222984423968</v>
      </c>
      <c r="I5398" s="1">
        <v>16.515513267089549</v>
      </c>
      <c r="J5398" s="1">
        <v>1.451957964105794</v>
      </c>
      <c r="K5398" s="1">
        <v>35.33765618113285</v>
      </c>
      <c r="L5398" s="1">
        <v>39.503665649857012</v>
      </c>
      <c r="M5398" s="1">
        <v>5.6052068260959001E-2</v>
      </c>
      <c r="N5398" s="1">
        <v>4.2848988121345171</v>
      </c>
      <c r="O5398" s="1"/>
      <c r="P5398" s="1">
        <v>19.76735598950166</v>
      </c>
      <c r="Q5398" s="1">
        <v>15.266920807276209</v>
      </c>
      <c r="R5398" s="1">
        <v>1.3334850513293051</v>
      </c>
      <c r="S5398" s="1">
        <v>0.37229378322793061</v>
      </c>
      <c r="T5398" s="1">
        <v>6.5437938570585086</v>
      </c>
    </row>
    <row r="5399" spans="1:20" x14ac:dyDescent="0.3">
      <c r="A5399" s="25">
        <v>44490</v>
      </c>
      <c r="B5399" s="1">
        <v>7.074252476846989</v>
      </c>
      <c r="C5399" s="1">
        <v>0.61796890710304797</v>
      </c>
      <c r="D5399" s="1">
        <v>0.78920511608843202</v>
      </c>
      <c r="E5399" s="1">
        <v>3.442398275653439</v>
      </c>
      <c r="F5399" s="1">
        <v>53.151456103062507</v>
      </c>
      <c r="G5399" s="1">
        <v>27.684656861570001</v>
      </c>
      <c r="H5399" s="1">
        <v>0.67614801512300216</v>
      </c>
      <c r="I5399" s="1">
        <v>16.5974243328269</v>
      </c>
      <c r="J5399" s="1">
        <v>1.3908027430044061</v>
      </c>
      <c r="K5399" s="1">
        <v>34.782292839881507</v>
      </c>
      <c r="L5399" s="1">
        <v>38.289444783236071</v>
      </c>
      <c r="M5399" s="1">
        <v>5.4853785362690963E-2</v>
      </c>
      <c r="N5399" s="1">
        <v>4.1336405993718088</v>
      </c>
      <c r="O5399" s="1"/>
      <c r="P5399" s="1">
        <v>19.382679112368539</v>
      </c>
      <c r="Q5399" s="1">
        <v>14.749672034631249</v>
      </c>
      <c r="R5399" s="1">
        <v>1.3075227002875971</v>
      </c>
      <c r="S5399" s="1">
        <v>0.37229378322793061</v>
      </c>
      <c r="T5399" s="1">
        <v>6.3635564087419114</v>
      </c>
    </row>
    <row r="5400" spans="1:20" x14ac:dyDescent="0.3">
      <c r="A5400" s="25">
        <v>44491</v>
      </c>
      <c r="B5400" s="1">
        <v>6.8793018200463143</v>
      </c>
      <c r="C5400" s="1">
        <v>0.60141992169006209</v>
      </c>
      <c r="D5400" s="1">
        <v>0.75229588640581369</v>
      </c>
      <c r="E5400" s="1">
        <v>3.3966794606653181</v>
      </c>
      <c r="F5400" s="1">
        <v>53.767449880398097</v>
      </c>
      <c r="G5400" s="1">
        <v>27.414457393198042</v>
      </c>
      <c r="H5400" s="1">
        <v>0.64359878658279712</v>
      </c>
      <c r="I5400" s="1">
        <v>17.70296327551204</v>
      </c>
      <c r="J5400" s="1">
        <v>1.361386587688314</v>
      </c>
      <c r="K5400" s="1">
        <v>33.922762876404903</v>
      </c>
      <c r="L5400" s="1">
        <v>36.889960594927679</v>
      </c>
      <c r="M5400" s="1">
        <v>5.3286869246445108E-2</v>
      </c>
      <c r="N5400" s="1">
        <v>4.0689364063154709</v>
      </c>
      <c r="O5400" s="1"/>
      <c r="P5400" s="1">
        <v>19.231418591265669</v>
      </c>
      <c r="Q5400" s="1">
        <v>14.41830953962979</v>
      </c>
      <c r="R5400" s="1">
        <v>1.30565776735422</v>
      </c>
      <c r="S5400" s="1">
        <v>0.37229378322793061</v>
      </c>
      <c r="T5400" s="1">
        <v>6.2785694034259034</v>
      </c>
    </row>
    <row r="5401" spans="1:20" x14ac:dyDescent="0.3">
      <c r="A5401" s="25">
        <v>44494</v>
      </c>
      <c r="B5401" s="1">
        <v>7.0474336522495324</v>
      </c>
      <c r="C5401" s="1">
        <v>0.61433219694470531</v>
      </c>
      <c r="D5401" s="1">
        <v>0.77276491788959312</v>
      </c>
      <c r="E5401" s="1">
        <v>3.4572338931825151</v>
      </c>
      <c r="F5401" s="1">
        <v>54.74229872837364</v>
      </c>
      <c r="G5401" s="1">
        <v>27.53377169693988</v>
      </c>
      <c r="H5401" s="1">
        <v>0.6466204294078306</v>
      </c>
      <c r="I5401" s="1">
        <v>17.482674074185091</v>
      </c>
      <c r="J5401" s="1">
        <v>1.3835804889134999</v>
      </c>
      <c r="K5401" s="1">
        <v>34.601209640208531</v>
      </c>
      <c r="L5401" s="1">
        <v>37.633086826728913</v>
      </c>
      <c r="M5401" s="1">
        <v>5.45960774206612E-2</v>
      </c>
      <c r="N5401" s="1">
        <v>4.2953162285103268</v>
      </c>
      <c r="O5401" s="1"/>
      <c r="P5401" s="1">
        <v>19.45784076508836</v>
      </c>
      <c r="Q5401" s="1">
        <v>14.608236823278251</v>
      </c>
      <c r="R5401" s="1">
        <v>1.3295272283539481</v>
      </c>
      <c r="S5401" s="1">
        <v>0.37229378322793061</v>
      </c>
      <c r="T5401" s="1">
        <v>6.4214146485528971</v>
      </c>
    </row>
    <row r="5402" spans="1:20" x14ac:dyDescent="0.3">
      <c r="A5402" s="25">
        <v>44495</v>
      </c>
      <c r="B5402" s="1">
        <v>6.9510081453014223</v>
      </c>
      <c r="C5402" s="1">
        <v>0.58117336005080322</v>
      </c>
      <c r="D5402" s="1">
        <v>0.73984833891875912</v>
      </c>
      <c r="E5402" s="1">
        <v>3.3533944524014472</v>
      </c>
      <c r="F5402" s="1">
        <v>54.082002738223331</v>
      </c>
      <c r="G5402" s="1">
        <v>27.225379228317031</v>
      </c>
      <c r="H5402" s="1">
        <v>0.60657994026208106</v>
      </c>
      <c r="I5402" s="1">
        <v>17.153334178707698</v>
      </c>
      <c r="J5402" s="1">
        <v>1.312814175584428</v>
      </c>
      <c r="K5402" s="1">
        <v>33.203889185382224</v>
      </c>
      <c r="L5402" s="1">
        <v>36.858553852488981</v>
      </c>
      <c r="M5402" s="1">
        <v>5.3725940629174088E-2</v>
      </c>
      <c r="N5402" s="1">
        <v>4.2237178193890417</v>
      </c>
      <c r="O5402" s="1"/>
      <c r="P5402" s="1">
        <v>19.318536320599129</v>
      </c>
      <c r="Q5402" s="1">
        <v>14.36981746709853</v>
      </c>
      <c r="R5402" s="1">
        <v>1.298648338099899</v>
      </c>
      <c r="S5402" s="1">
        <v>0.37229378322793061</v>
      </c>
      <c r="T5402" s="1">
        <v>6.2858552864737467</v>
      </c>
    </row>
    <row r="5403" spans="1:20" x14ac:dyDescent="0.3">
      <c r="A5403" s="25">
        <v>44496</v>
      </c>
      <c r="B5403" s="1">
        <v>7.0573615225031503</v>
      </c>
      <c r="C5403" s="1">
        <v>0.60338674252103164</v>
      </c>
      <c r="D5403" s="1">
        <v>0.76493362546570054</v>
      </c>
      <c r="E5403" s="1">
        <v>3.344302147123404</v>
      </c>
      <c r="F5403" s="1">
        <v>52.949100905000982</v>
      </c>
      <c r="G5403" s="1">
        <v>27.54313105307671</v>
      </c>
      <c r="H5403" s="1">
        <v>0.6341859360142782</v>
      </c>
      <c r="I5403" s="1">
        <v>16.602933015549851</v>
      </c>
      <c r="J5403" s="1">
        <v>1.32429252398786</v>
      </c>
      <c r="K5403" s="1">
        <v>33.247061570013898</v>
      </c>
      <c r="L5403" s="1">
        <v>37.187815064880922</v>
      </c>
      <c r="M5403" s="1">
        <v>5.3702638201139491E-2</v>
      </c>
      <c r="N5403" s="1">
        <v>4.2119795390546484</v>
      </c>
      <c r="O5403" s="1"/>
      <c r="P5403" s="1">
        <v>19.014999374186068</v>
      </c>
      <c r="Q5403" s="1">
        <v>14.660769901814479</v>
      </c>
      <c r="R5403" s="1">
        <v>1.317218957863622</v>
      </c>
      <c r="S5403" s="1">
        <v>0.37229378322793061</v>
      </c>
      <c r="T5403" s="1">
        <v>6.2825221500295658</v>
      </c>
    </row>
    <row r="5404" spans="1:20" x14ac:dyDescent="0.3">
      <c r="A5404" s="25">
        <v>44497</v>
      </c>
      <c r="B5404" s="1">
        <v>6.8965676145242991</v>
      </c>
      <c r="C5404" s="1">
        <v>0.57770339854934183</v>
      </c>
      <c r="D5404" s="1">
        <v>0.76202234654191536</v>
      </c>
      <c r="E5404" s="1">
        <v>3.267514804045053</v>
      </c>
      <c r="F5404" s="1">
        <v>52.469853292209301</v>
      </c>
      <c r="G5404" s="1">
        <v>28.973758718300921</v>
      </c>
      <c r="H5404" s="1">
        <v>0.61805673050198406</v>
      </c>
      <c r="I5404" s="1">
        <v>16.738775052805611</v>
      </c>
      <c r="J5404" s="1">
        <v>1.3082756239940809</v>
      </c>
      <c r="K5404" s="1">
        <v>32.97946757903825</v>
      </c>
      <c r="L5404" s="1">
        <v>36.990142228191097</v>
      </c>
      <c r="M5404" s="1">
        <v>5.3442596796848957E-2</v>
      </c>
      <c r="N5404" s="1">
        <v>4.2003784011278169</v>
      </c>
      <c r="O5404" s="1"/>
      <c r="P5404" s="1">
        <v>18.47665581186866</v>
      </c>
      <c r="Q5404" s="1">
        <v>14.596113805263331</v>
      </c>
      <c r="R5404" s="1">
        <v>1.289509320311466</v>
      </c>
      <c r="S5404" s="1">
        <v>0.37229378322793061</v>
      </c>
      <c r="T5404" s="1">
        <v>6.2436479621973149</v>
      </c>
    </row>
    <row r="5405" spans="1:20" x14ac:dyDescent="0.3">
      <c r="A5405" s="25">
        <v>44498</v>
      </c>
      <c r="B5405" s="1">
        <v>6.7972331416142824</v>
      </c>
      <c r="C5405" s="1">
        <v>0.56448956080343582</v>
      </c>
      <c r="D5405" s="1">
        <v>0.76425743736104879</v>
      </c>
      <c r="E5405" s="1">
        <v>3.2228636140848161</v>
      </c>
      <c r="F5405" s="1">
        <v>50.931491244658403</v>
      </c>
      <c r="G5405" s="1">
        <v>29.824005657244712</v>
      </c>
      <c r="H5405" s="1">
        <v>0.59968515109323017</v>
      </c>
      <c r="I5405" s="1">
        <v>16.604884175360809</v>
      </c>
      <c r="J5405" s="1">
        <v>1.28774240892503</v>
      </c>
      <c r="K5405" s="1">
        <v>32.489311533635039</v>
      </c>
      <c r="L5405" s="1">
        <v>35.98797639755459</v>
      </c>
      <c r="M5405" s="1">
        <v>5.2861786232198817E-2</v>
      </c>
      <c r="N5405" s="1">
        <v>3.9994804817951239</v>
      </c>
      <c r="O5405" s="1"/>
      <c r="P5405" s="1">
        <v>18.080546981684289</v>
      </c>
      <c r="Q5405" s="1">
        <v>14.22434124997635</v>
      </c>
      <c r="R5405" s="1">
        <v>1.28046039288002</v>
      </c>
      <c r="S5405" s="1">
        <v>0.37229378322793061</v>
      </c>
      <c r="T5405" s="1">
        <v>6.1134500886001497</v>
      </c>
    </row>
    <row r="5406" spans="1:20" x14ac:dyDescent="0.3">
      <c r="A5406" s="25">
        <v>44501</v>
      </c>
      <c r="B5406" s="1">
        <v>6.8601631218094887</v>
      </c>
      <c r="C5406" s="1">
        <v>0.58445861617214034</v>
      </c>
      <c r="D5406" s="1">
        <v>0.7919384681731334</v>
      </c>
      <c r="E5406" s="1">
        <v>3.3255097113231269</v>
      </c>
      <c r="F5406" s="1">
        <v>51.346297654994849</v>
      </c>
      <c r="G5406" s="1">
        <v>29.57015839219099</v>
      </c>
      <c r="H5406" s="1">
        <v>0.63773854082772397</v>
      </c>
      <c r="I5406" s="1">
        <v>16.477660365221141</v>
      </c>
      <c r="J5406" s="1">
        <v>1.3137250275442101</v>
      </c>
      <c r="K5406" s="1">
        <v>32.955549950687171</v>
      </c>
      <c r="L5406" s="1">
        <v>37.671567144907492</v>
      </c>
      <c r="M5406" s="1">
        <v>5.381083181202833E-2</v>
      </c>
      <c r="N5406" s="1">
        <v>4.1021062875324752</v>
      </c>
      <c r="O5406" s="1"/>
      <c r="P5406" s="1">
        <v>18.140052320975411</v>
      </c>
      <c r="Q5406" s="1">
        <v>14.43851456989044</v>
      </c>
      <c r="R5406" s="1">
        <v>1.299967316543269</v>
      </c>
      <c r="S5406" s="1">
        <v>0.37229378322793061</v>
      </c>
      <c r="T5406" s="1">
        <v>6.2345457767277326</v>
      </c>
    </row>
    <row r="5407" spans="1:20" x14ac:dyDescent="0.3">
      <c r="A5407" s="25">
        <v>44503</v>
      </c>
      <c r="B5407" s="1">
        <v>6.9791761656837021</v>
      </c>
      <c r="C5407" s="1">
        <v>0.60926947380870589</v>
      </c>
      <c r="D5407" s="1">
        <v>0.81929950906751114</v>
      </c>
      <c r="E5407" s="1">
        <v>3.4331364430105</v>
      </c>
      <c r="F5407" s="1">
        <v>47.762125468308177</v>
      </c>
      <c r="G5407" s="1">
        <v>29.992928946733741</v>
      </c>
      <c r="H5407" s="1">
        <v>0.67161221171425722</v>
      </c>
      <c r="I5407" s="1">
        <v>16.742160305283551</v>
      </c>
      <c r="J5407" s="1">
        <v>1.3781300241840131</v>
      </c>
      <c r="K5407" s="1">
        <v>33.185751163699962</v>
      </c>
      <c r="L5407" s="1">
        <v>37.861708098140276</v>
      </c>
      <c r="M5407" s="1">
        <v>5.7225484539108792E-2</v>
      </c>
      <c r="N5407" s="1">
        <v>4.0171014344207334</v>
      </c>
      <c r="O5407" s="1"/>
      <c r="P5407" s="1">
        <v>18.417002417988918</v>
      </c>
      <c r="Q5407" s="1">
        <v>14.79008209491677</v>
      </c>
      <c r="R5407" s="1">
        <v>1.364667188275597</v>
      </c>
      <c r="S5407" s="1">
        <v>0.37229378322793061</v>
      </c>
      <c r="T5407" s="1">
        <v>6.2384453632605146</v>
      </c>
    </row>
    <row r="5408" spans="1:20" x14ac:dyDescent="0.3">
      <c r="A5408" s="25">
        <v>44504</v>
      </c>
      <c r="B5408" s="1">
        <v>6.834359157714724</v>
      </c>
      <c r="C5408" s="1">
        <v>0.59829031996453219</v>
      </c>
      <c r="D5408" s="1">
        <v>0.81301946816508286</v>
      </c>
      <c r="E5408" s="1">
        <v>3.3559884242379932</v>
      </c>
      <c r="F5408" s="1">
        <v>47.230061958282192</v>
      </c>
      <c r="G5408" s="1">
        <v>30.32225149125345</v>
      </c>
      <c r="H5408" s="1">
        <v>0.63704439531543511</v>
      </c>
      <c r="I5408" s="1">
        <v>16.61273444935858</v>
      </c>
      <c r="J5408" s="1">
        <v>1.3653684896189811</v>
      </c>
      <c r="K5408" s="1">
        <v>32.728847552464742</v>
      </c>
      <c r="L5408" s="1">
        <v>36.03803141866738</v>
      </c>
      <c r="M5408" s="1">
        <v>5.7379429023037387E-2</v>
      </c>
      <c r="N5408" s="1">
        <v>3.893002438507144</v>
      </c>
      <c r="O5408" s="1"/>
      <c r="P5408" s="1">
        <v>18.310674309093759</v>
      </c>
      <c r="Q5408" s="1">
        <v>14.46680161216104</v>
      </c>
      <c r="R5408" s="1">
        <v>1.335956962646927</v>
      </c>
      <c r="S5408" s="1">
        <v>0.37229378322793061</v>
      </c>
      <c r="T5408" s="1">
        <v>6.1082155936208213</v>
      </c>
    </row>
    <row r="5409" spans="1:20" x14ac:dyDescent="0.3">
      <c r="A5409" s="25">
        <v>44505</v>
      </c>
      <c r="B5409" s="1">
        <v>6.9376695131054582</v>
      </c>
      <c r="C5409" s="1">
        <v>0.62665406142782809</v>
      </c>
      <c r="D5409" s="1">
        <v>0.83377037124777331</v>
      </c>
      <c r="E5409" s="1">
        <v>3.4870476718362111</v>
      </c>
      <c r="F5409" s="1">
        <v>45.867695182903987</v>
      </c>
      <c r="G5409" s="1">
        <v>30.6033456107718</v>
      </c>
      <c r="H5409" s="1">
        <v>0.64710309229530627</v>
      </c>
      <c r="I5409" s="1">
        <v>16.705822086479259</v>
      </c>
      <c r="J5409" s="1">
        <v>1.404223085370512</v>
      </c>
      <c r="K5409" s="1">
        <v>33.264744668406237</v>
      </c>
      <c r="L5409" s="1">
        <v>36.890037269297309</v>
      </c>
      <c r="M5409" s="1">
        <v>5.8930868114739951E-2</v>
      </c>
      <c r="N5409" s="1">
        <v>3.9520468984106638</v>
      </c>
      <c r="O5409" s="1"/>
      <c r="P5409" s="1">
        <v>18.56372539101946</v>
      </c>
      <c r="Q5409" s="1">
        <v>14.616318835523989</v>
      </c>
      <c r="R5409" s="1">
        <v>1.3747055933906871</v>
      </c>
      <c r="S5409" s="1">
        <v>0.37229378322793061</v>
      </c>
      <c r="T5409" s="1">
        <v>6.1916261075015067</v>
      </c>
    </row>
    <row r="5410" spans="1:20" x14ac:dyDescent="0.3">
      <c r="A5410" s="25">
        <v>44508</v>
      </c>
      <c r="B5410" s="1">
        <v>6.902014193796548</v>
      </c>
      <c r="C5410" s="1">
        <v>0.60683497386859619</v>
      </c>
      <c r="D5410" s="1">
        <v>0.81480587035666763</v>
      </c>
      <c r="E5410" s="1">
        <v>3.4123349797370328</v>
      </c>
      <c r="F5410" s="1">
        <v>48.150683951532073</v>
      </c>
      <c r="G5410" s="1">
        <v>30.219168385748819</v>
      </c>
      <c r="H5410" s="1">
        <v>0.66539205731024209</v>
      </c>
      <c r="I5410" s="1">
        <v>16.727065621213679</v>
      </c>
      <c r="J5410" s="1">
        <v>1.3748088794535529</v>
      </c>
      <c r="K5410" s="1">
        <v>33.065488513457197</v>
      </c>
      <c r="L5410" s="1">
        <v>36.283087564223408</v>
      </c>
      <c r="M5410" s="1">
        <v>5.8567842808582231E-2</v>
      </c>
      <c r="N5410" s="1">
        <v>3.9858323444194501</v>
      </c>
      <c r="O5410" s="1"/>
      <c r="P5410" s="1">
        <v>18.30036222514369</v>
      </c>
      <c r="Q5410" s="1">
        <v>14.39810450936913</v>
      </c>
      <c r="R5410" s="1">
        <v>1.3771206890933969</v>
      </c>
      <c r="S5410" s="1">
        <v>0.37229378322793061</v>
      </c>
      <c r="T5410" s="1">
        <v>6.1890803307738036</v>
      </c>
    </row>
    <row r="5411" spans="1:20" x14ac:dyDescent="0.3">
      <c r="A5411" s="25">
        <v>44509</v>
      </c>
      <c r="B5411" s="1">
        <v>7.0371667464059211</v>
      </c>
      <c r="C5411" s="1">
        <v>0.63438209551999714</v>
      </c>
      <c r="D5411" s="1">
        <v>0.83681833012257933</v>
      </c>
      <c r="E5411" s="1">
        <v>3.5796607556333941</v>
      </c>
      <c r="F5411" s="1">
        <v>47.216324623156623</v>
      </c>
      <c r="G5411" s="1">
        <v>30.339790094252141</v>
      </c>
      <c r="H5411" s="1">
        <v>0.66438292281975364</v>
      </c>
      <c r="I5411" s="1">
        <v>16.587488842543632</v>
      </c>
      <c r="J5411" s="1">
        <v>1.390849846528343</v>
      </c>
      <c r="K5411" s="1">
        <v>33.686553575691661</v>
      </c>
      <c r="L5411" s="1">
        <v>35.865436237707691</v>
      </c>
      <c r="M5411" s="1">
        <v>5.8609604929049458E-2</v>
      </c>
      <c r="N5411" s="1">
        <v>4.045041049042462</v>
      </c>
      <c r="O5411" s="1"/>
      <c r="P5411" s="1">
        <v>18.274266053282759</v>
      </c>
      <c r="Q5411" s="1">
        <v>14.636523865548851</v>
      </c>
      <c r="R5411" s="1">
        <v>1.407091260892688</v>
      </c>
      <c r="S5411" s="1">
        <v>0.37229378322793061</v>
      </c>
      <c r="T5411" s="1">
        <v>6.233613703484969</v>
      </c>
    </row>
    <row r="5412" spans="1:20" x14ac:dyDescent="0.3">
      <c r="A5412" s="25">
        <v>44510</v>
      </c>
      <c r="B5412" s="1">
        <v>7.1681379398481146</v>
      </c>
      <c r="C5412" s="1">
        <v>0.65943143000869253</v>
      </c>
      <c r="D5412" s="1">
        <v>0.85879374142664688</v>
      </c>
      <c r="E5412" s="1">
        <v>3.552497897087886</v>
      </c>
      <c r="F5412" s="1">
        <v>46.991018354122502</v>
      </c>
      <c r="G5412" s="1">
        <v>30.13047643603598</v>
      </c>
      <c r="H5412" s="1">
        <v>0.66795169328515758</v>
      </c>
      <c r="I5412" s="1">
        <v>16.51950097640421</v>
      </c>
      <c r="J5412" s="1">
        <v>1.393773023143027</v>
      </c>
      <c r="K5412" s="1">
        <v>33.904019466630629</v>
      </c>
      <c r="L5412" s="1">
        <v>37.27703585172771</v>
      </c>
      <c r="M5412" s="1">
        <v>5.8329108070804249E-2</v>
      </c>
      <c r="N5412" s="1">
        <v>3.995990459799144</v>
      </c>
      <c r="O5412" s="1"/>
      <c r="P5412" s="1">
        <v>17.94673505357343</v>
      </c>
      <c r="Q5412" s="1">
        <v>14.81836913718737</v>
      </c>
      <c r="R5412" s="1">
        <v>1.4122995673528309</v>
      </c>
      <c r="S5412" s="1">
        <v>0.37229378322793061</v>
      </c>
      <c r="T5412" s="1">
        <v>6.2591559362079474</v>
      </c>
    </row>
    <row r="5413" spans="1:20" x14ac:dyDescent="0.3">
      <c r="A5413" s="25">
        <v>44511</v>
      </c>
      <c r="B5413" s="1">
        <v>7.2461078536886259</v>
      </c>
      <c r="C5413" s="1">
        <v>0.67552738392714351</v>
      </c>
      <c r="D5413" s="1">
        <v>0.87613121638160851</v>
      </c>
      <c r="E5413" s="1">
        <v>3.578734003273949</v>
      </c>
      <c r="F5413" s="1">
        <v>48.924625742294992</v>
      </c>
      <c r="G5413" s="1">
        <v>30.06476421706666</v>
      </c>
      <c r="H5413" s="1">
        <v>0.68506834936083627</v>
      </c>
      <c r="I5413" s="1">
        <v>17.195548321709961</v>
      </c>
      <c r="J5413" s="1">
        <v>1.4541021963420739</v>
      </c>
      <c r="K5413" s="1">
        <v>34.66530456458726</v>
      </c>
      <c r="L5413" s="1">
        <v>37.443219526094673</v>
      </c>
      <c r="M5413" s="1">
        <v>5.8918248706885272E-2</v>
      </c>
      <c r="N5413" s="1">
        <v>4.0087999213839289</v>
      </c>
      <c r="O5413" s="1"/>
      <c r="P5413" s="1">
        <v>18.095875274745929</v>
      </c>
      <c r="Q5413" s="1">
        <v>14.92343529425982</v>
      </c>
      <c r="R5413" s="1">
        <v>1.4430721431849689</v>
      </c>
      <c r="S5413" s="1">
        <v>0.37229378322793061</v>
      </c>
      <c r="T5413" s="1">
        <v>6.3552669816893417</v>
      </c>
    </row>
    <row r="5414" spans="1:20" x14ac:dyDescent="0.3">
      <c r="A5414" s="25">
        <v>44512</v>
      </c>
      <c r="B5414" s="1">
        <v>7.1764079498347977</v>
      </c>
      <c r="C5414" s="1">
        <v>0.65334087212913139</v>
      </c>
      <c r="D5414" s="1">
        <v>0.8847521611751914</v>
      </c>
      <c r="E5414" s="1">
        <v>3.346085730237975</v>
      </c>
      <c r="F5414" s="1">
        <v>49.108699700092572</v>
      </c>
      <c r="G5414" s="1">
        <v>29.98920241776058</v>
      </c>
      <c r="H5414" s="1">
        <v>0.68042236487384911</v>
      </c>
      <c r="I5414" s="1">
        <v>17.343970321414911</v>
      </c>
      <c r="J5414" s="1">
        <v>1.421366155436413</v>
      </c>
      <c r="K5414" s="1">
        <v>34.340009221582811</v>
      </c>
      <c r="L5414" s="1">
        <v>37.291664308480179</v>
      </c>
      <c r="M5414" s="1">
        <v>5.7744778288094829E-2</v>
      </c>
      <c r="N5414" s="1">
        <v>4.0329539431446193</v>
      </c>
      <c r="O5414" s="1"/>
      <c r="P5414" s="1">
        <v>17.58451725587836</v>
      </c>
      <c r="Q5414" s="1">
        <v>14.56782676299273</v>
      </c>
      <c r="R5414" s="1">
        <v>1.4006974155120899</v>
      </c>
      <c r="S5414" s="1">
        <v>0.37229378322793061</v>
      </c>
      <c r="T5414" s="1">
        <v>6.2808352037803026</v>
      </c>
    </row>
    <row r="5415" spans="1:20" x14ac:dyDescent="0.3">
      <c r="A5415" s="25">
        <v>44516</v>
      </c>
      <c r="B5415" s="1">
        <v>7.0574829212163266</v>
      </c>
      <c r="C5415" s="1">
        <v>0.61631628437254815</v>
      </c>
      <c r="D5415" s="1">
        <v>0.86507513371009548</v>
      </c>
      <c r="E5415" s="1">
        <v>3.1400067586416851</v>
      </c>
      <c r="F5415" s="1">
        <v>47.804609513617983</v>
      </c>
      <c r="G5415" s="1">
        <v>29.823268548171129</v>
      </c>
      <c r="H5415" s="1">
        <v>0.63998804597428915</v>
      </c>
      <c r="I5415" s="1">
        <v>17.66079988108509</v>
      </c>
      <c r="J5415" s="1">
        <v>1.4043537460521089</v>
      </c>
      <c r="K5415" s="1">
        <v>33.633738716115367</v>
      </c>
      <c r="L5415" s="1">
        <v>36.736445876865723</v>
      </c>
      <c r="M5415" s="1">
        <v>5.6297296514421023E-2</v>
      </c>
      <c r="N5415" s="1">
        <v>4.0417499078785291</v>
      </c>
      <c r="O5415" s="1"/>
      <c r="P5415" s="1">
        <v>17.39362171590269</v>
      </c>
      <c r="Q5415" s="1">
        <v>14.260710304256889</v>
      </c>
      <c r="R5415" s="1">
        <v>1.3637729881154079</v>
      </c>
      <c r="S5415" s="1">
        <v>0.37229378322793061</v>
      </c>
      <c r="T5415" s="1">
        <v>6.1667844063792403</v>
      </c>
    </row>
    <row r="5416" spans="1:20" x14ac:dyDescent="0.3">
      <c r="A5416" s="25">
        <v>44517</v>
      </c>
      <c r="B5416" s="1">
        <v>6.8875108027314278</v>
      </c>
      <c r="C5416" s="1">
        <v>0.60213051791316186</v>
      </c>
      <c r="D5416" s="1">
        <v>0.8493408040489564</v>
      </c>
      <c r="E5416" s="1">
        <v>3.0721153795424812</v>
      </c>
      <c r="F5416" s="1">
        <v>46.987197552754658</v>
      </c>
      <c r="G5416" s="1">
        <v>29.62473121311675</v>
      </c>
      <c r="H5416" s="1">
        <v>0.63588641586263606</v>
      </c>
      <c r="I5416" s="1">
        <v>17.462337198467949</v>
      </c>
      <c r="J5416" s="1">
        <v>1.411940315761758</v>
      </c>
      <c r="K5416" s="1">
        <v>33.347334920377143</v>
      </c>
      <c r="L5416" s="1">
        <v>36.427970216860842</v>
      </c>
      <c r="M5416" s="1">
        <v>5.5224719796085737E-2</v>
      </c>
      <c r="N5416" s="1">
        <v>3.9591397354421081</v>
      </c>
      <c r="O5416" s="1"/>
      <c r="P5416" s="1">
        <v>17.436663014018158</v>
      </c>
      <c r="Q5416" s="1">
        <v>14.02229094807717</v>
      </c>
      <c r="R5416" s="1">
        <v>1.331984274279431</v>
      </c>
      <c r="S5416" s="1">
        <v>0.37229378322793061</v>
      </c>
      <c r="T5416" s="1">
        <v>6.0808298877732154</v>
      </c>
    </row>
    <row r="5417" spans="1:20" x14ac:dyDescent="0.3">
      <c r="A5417" s="25">
        <v>44518</v>
      </c>
      <c r="B5417" s="1">
        <v>6.9208502924237818</v>
      </c>
      <c r="C5417" s="1">
        <v>0.60423190731289278</v>
      </c>
      <c r="D5417" s="1">
        <v>0.86514161050976846</v>
      </c>
      <c r="E5417" s="1">
        <v>3.081531031339809</v>
      </c>
      <c r="F5417" s="1">
        <v>45.018124085468223</v>
      </c>
      <c r="G5417" s="1">
        <v>29.984682261432251</v>
      </c>
      <c r="H5417" s="1">
        <v>0.64173947876061876</v>
      </c>
      <c r="I5417" s="1">
        <v>17.437422671618268</v>
      </c>
      <c r="J5417" s="1">
        <v>1.4233687944238469</v>
      </c>
      <c r="K5417" s="1">
        <v>33.024376809535887</v>
      </c>
      <c r="L5417" s="1">
        <v>36.007294666897238</v>
      </c>
      <c r="M5417" s="1">
        <v>5.6013480332290373E-2</v>
      </c>
      <c r="N5417" s="1">
        <v>3.9538154261815999</v>
      </c>
      <c r="O5417" s="1"/>
      <c r="P5417" s="1">
        <v>17.514041675673891</v>
      </c>
      <c r="Q5417" s="1">
        <v>13.913183784999751</v>
      </c>
      <c r="R5417" s="1">
        <v>1.3648695814084999</v>
      </c>
      <c r="S5417" s="1">
        <v>0.37229378322793061</v>
      </c>
      <c r="T5417" s="1">
        <v>6.04997046662732</v>
      </c>
    </row>
    <row r="5418" spans="1:20" x14ac:dyDescent="0.3">
      <c r="A5418" s="25">
        <v>44519</v>
      </c>
      <c r="B5418" s="1">
        <v>6.9979299655388658</v>
      </c>
      <c r="C5418" s="1">
        <v>0.62313236350301915</v>
      </c>
      <c r="D5418" s="1">
        <v>0.87301820675955499</v>
      </c>
      <c r="E5418" s="1">
        <v>3.1230319897981178</v>
      </c>
      <c r="F5418" s="1">
        <v>46.288078774512073</v>
      </c>
      <c r="G5418" s="1">
        <v>29.812787677876951</v>
      </c>
      <c r="H5418" s="1">
        <v>0.62839234612467187</v>
      </c>
      <c r="I5418" s="1">
        <v>17.838578098020442</v>
      </c>
      <c r="J5418" s="1">
        <v>1.448383552144425</v>
      </c>
      <c r="K5418" s="1">
        <v>32.906715578441748</v>
      </c>
      <c r="L5418" s="1">
        <v>35.993425646404653</v>
      </c>
      <c r="M5418" s="1">
        <v>5.7711946624782941E-2</v>
      </c>
      <c r="N5418" s="1">
        <v>3.9090758205852492</v>
      </c>
      <c r="O5418" s="1"/>
      <c r="P5418" s="1">
        <v>17.401373954944631</v>
      </c>
      <c r="Q5418" s="1">
        <v>14.131398110918809</v>
      </c>
      <c r="R5418" s="1">
        <v>1.3717270990056021</v>
      </c>
      <c r="S5418" s="1">
        <v>0.37229378322793061</v>
      </c>
      <c r="T5418" s="1">
        <v>6.0859432959244257</v>
      </c>
    </row>
    <row r="5419" spans="1:20" x14ac:dyDescent="0.3">
      <c r="A5419" s="25">
        <v>44522</v>
      </c>
      <c r="B5419" s="1">
        <v>6.8703937118845602</v>
      </c>
      <c r="C5419" s="1">
        <v>0.59828002473501385</v>
      </c>
      <c r="D5419" s="1">
        <v>0.84817109345385677</v>
      </c>
      <c r="E5419" s="1">
        <v>3.0244257598570208</v>
      </c>
      <c r="F5419" s="1">
        <v>48.560033630632901</v>
      </c>
      <c r="G5419" s="1">
        <v>29.328196757509719</v>
      </c>
      <c r="H5419" s="1">
        <v>0.60806781591269721</v>
      </c>
      <c r="I5419" s="1">
        <v>17.51097490145019</v>
      </c>
      <c r="J5419" s="1">
        <v>1.4193765246153669</v>
      </c>
      <c r="K5419" s="1">
        <v>32.142559839458428</v>
      </c>
      <c r="L5419" s="1">
        <v>35.291081087797359</v>
      </c>
      <c r="M5419" s="1">
        <v>5.5651696020446853E-2</v>
      </c>
      <c r="N5419" s="1">
        <v>3.9193053292457192</v>
      </c>
      <c r="O5419" s="1"/>
      <c r="P5419" s="1">
        <v>16.913163995733381</v>
      </c>
      <c r="Q5419" s="1">
        <v>13.83640467043368</v>
      </c>
      <c r="R5419" s="1">
        <v>1.336161818851094</v>
      </c>
      <c r="S5419" s="1">
        <v>0.37229378322793061</v>
      </c>
      <c r="T5419" s="1">
        <v>6.032036030714738</v>
      </c>
    </row>
    <row r="5420" spans="1:20" x14ac:dyDescent="0.3">
      <c r="A5420" s="25">
        <v>44523</v>
      </c>
      <c r="B5420" s="1">
        <v>6.9728706007619836</v>
      </c>
      <c r="C5420" s="1">
        <v>0.59584974059046314</v>
      </c>
      <c r="D5420" s="1">
        <v>0.84471454055115813</v>
      </c>
      <c r="E5420" s="1">
        <v>3.011405383407987</v>
      </c>
      <c r="F5420" s="1">
        <v>49.761480399209823</v>
      </c>
      <c r="G5420" s="1">
        <v>29.37462753469573</v>
      </c>
      <c r="H5420" s="1">
        <v>0.59601801315650726</v>
      </c>
      <c r="I5420" s="1">
        <v>17.691934470015521</v>
      </c>
      <c r="J5420" s="1">
        <v>1.4348259401181529</v>
      </c>
      <c r="K5420" s="1">
        <v>32.024358324923178</v>
      </c>
      <c r="L5420" s="1">
        <v>35.987042730083729</v>
      </c>
      <c r="M5420" s="1">
        <v>5.4311721788409893E-2</v>
      </c>
      <c r="N5420" s="1">
        <v>4.108570321585713</v>
      </c>
      <c r="O5420" s="1"/>
      <c r="P5420" s="1">
        <v>16.760401541893639</v>
      </c>
      <c r="Q5420" s="1">
        <v>13.9051017729898</v>
      </c>
      <c r="R5420" s="1">
        <v>1.3417748624861521</v>
      </c>
      <c r="S5420" s="1">
        <v>0.37229378322793061</v>
      </c>
      <c r="T5420" s="1">
        <v>6.122493797991762</v>
      </c>
    </row>
    <row r="5421" spans="1:20" x14ac:dyDescent="0.3">
      <c r="A5421" s="25">
        <v>44524</v>
      </c>
      <c r="B5421" s="1">
        <v>6.9299360443183744</v>
      </c>
      <c r="C5421" s="1">
        <v>0.59530076063686177</v>
      </c>
      <c r="D5421" s="1">
        <v>0.84673155811436995</v>
      </c>
      <c r="E5421" s="1">
        <v>3.0029896661753108</v>
      </c>
      <c r="F5421" s="1">
        <v>50.845815921056342</v>
      </c>
      <c r="G5421" s="1">
        <v>29.100072846582389</v>
      </c>
      <c r="H5421" s="1">
        <v>0.61184092096951792</v>
      </c>
      <c r="I5421" s="1">
        <v>18.08109602915555</v>
      </c>
      <c r="J5421" s="1">
        <v>1.4274013247912849</v>
      </c>
      <c r="K5421" s="1">
        <v>32.523578417598728</v>
      </c>
      <c r="L5421" s="1">
        <v>36.854809526605543</v>
      </c>
      <c r="M5421" s="1">
        <v>5.4900027778507193E-2</v>
      </c>
      <c r="N5421" s="1">
        <v>4.1541643806278001</v>
      </c>
      <c r="O5421" s="1"/>
      <c r="P5421" s="1">
        <v>16.522739127048769</v>
      </c>
      <c r="Q5421" s="1">
        <v>13.82832265818795</v>
      </c>
      <c r="R5421" s="1">
        <v>1.3169931512428641</v>
      </c>
      <c r="S5421" s="1">
        <v>0.37229378322793061</v>
      </c>
      <c r="T5421" s="1">
        <v>6.1733130537507694</v>
      </c>
    </row>
    <row r="5422" spans="1:20" x14ac:dyDescent="0.3">
      <c r="A5422" s="25">
        <v>44525</v>
      </c>
      <c r="B5422" s="1">
        <v>6.992110399543475</v>
      </c>
      <c r="C5422" s="1">
        <v>0.62335681029125745</v>
      </c>
      <c r="D5422" s="1">
        <v>0.86743289855105254</v>
      </c>
      <c r="E5422" s="1">
        <v>3.019120879140508</v>
      </c>
      <c r="F5422" s="1">
        <v>50.712465205127231</v>
      </c>
      <c r="G5422" s="1">
        <v>28.921923223258041</v>
      </c>
      <c r="H5422" s="1">
        <v>0.62408476156196779</v>
      </c>
      <c r="I5422" s="1">
        <v>18.212383005070649</v>
      </c>
      <c r="J5422" s="1">
        <v>1.4630785831351301</v>
      </c>
      <c r="K5422" s="1">
        <v>32.967803735468081</v>
      </c>
      <c r="L5422" s="1">
        <v>37.599378978514437</v>
      </c>
      <c r="M5422" s="1">
        <v>5.5658526844161171E-2</v>
      </c>
      <c r="N5422" s="1">
        <v>4.2940027480663714</v>
      </c>
      <c r="O5422" s="1"/>
      <c r="P5422" s="1">
        <v>16.706281428639691</v>
      </c>
      <c r="Q5422" s="1">
        <v>14.12331609890887</v>
      </c>
      <c r="R5422" s="1">
        <v>1.305439166012947</v>
      </c>
      <c r="S5422" s="1">
        <v>0.37229378322793061</v>
      </c>
      <c r="T5422" s="1">
        <v>6.2499261665682537</v>
      </c>
    </row>
    <row r="5423" spans="1:20" x14ac:dyDescent="0.3">
      <c r="A5423" s="25">
        <v>44526</v>
      </c>
      <c r="B5423" s="1">
        <v>6.8584820394844348</v>
      </c>
      <c r="C5423" s="1">
        <v>0.59864003284753609</v>
      </c>
      <c r="D5423" s="1">
        <v>0.82513193974268151</v>
      </c>
      <c r="E5423" s="1">
        <v>2.8809997604972022</v>
      </c>
      <c r="F5423" s="1">
        <v>49.282187456449243</v>
      </c>
      <c r="G5423" s="1">
        <v>27.997801007740009</v>
      </c>
      <c r="H5423" s="1">
        <v>0.58700472496378164</v>
      </c>
      <c r="I5423" s="1">
        <v>18.110774974176049</v>
      </c>
      <c r="J5423" s="1">
        <v>1.407344695474541</v>
      </c>
      <c r="K5423" s="1">
        <v>31.75555116856459</v>
      </c>
      <c r="L5423" s="1">
        <v>36.390427599839448</v>
      </c>
      <c r="M5423" s="1">
        <v>5.4420250824117847E-2</v>
      </c>
      <c r="N5423" s="1">
        <v>4.1252622309206526</v>
      </c>
      <c r="O5423" s="1"/>
      <c r="P5423" s="1">
        <v>15.957973051856801</v>
      </c>
      <c r="Q5423" s="1">
        <v>13.80003561591735</v>
      </c>
      <c r="R5423" s="1">
        <v>1.248657370097541</v>
      </c>
      <c r="S5423" s="1">
        <v>0.37229378322793061</v>
      </c>
      <c r="T5423" s="1">
        <v>6.038054341405819</v>
      </c>
    </row>
    <row r="5424" spans="1:20" x14ac:dyDescent="0.3">
      <c r="A5424" s="25">
        <v>44529</v>
      </c>
      <c r="B5424" s="1">
        <v>6.8916577424517698</v>
      </c>
      <c r="C5424" s="1">
        <v>0.58511374023402185</v>
      </c>
      <c r="D5424" s="1">
        <v>0.81933894309530308</v>
      </c>
      <c r="E5424" s="1">
        <v>2.8759058535481552</v>
      </c>
      <c r="F5424" s="1">
        <v>49.926786868122427</v>
      </c>
      <c r="G5424" s="1">
        <v>27.781571836789599</v>
      </c>
      <c r="H5424" s="1">
        <v>0.59363751104636608</v>
      </c>
      <c r="I5424" s="1">
        <v>18.430281716329841</v>
      </c>
      <c r="J5424" s="1">
        <v>1.404543450539858</v>
      </c>
      <c r="K5424" s="1">
        <v>31.369457458039481</v>
      </c>
      <c r="L5424" s="1">
        <v>36.389997184533783</v>
      </c>
      <c r="M5424" s="1">
        <v>5.5025947652079833E-2</v>
      </c>
      <c r="N5424" s="1">
        <v>4.2502314940346171</v>
      </c>
      <c r="O5424" s="1"/>
      <c r="P5424" s="1">
        <v>15.947046537297419</v>
      </c>
      <c r="Q5424" s="1">
        <v>13.86065070646352</v>
      </c>
      <c r="R5424" s="1">
        <v>1.233183479864318</v>
      </c>
      <c r="S5424" s="1">
        <v>0.37229378322793061</v>
      </c>
      <c r="T5424" s="1">
        <v>6.0728901358535454</v>
      </c>
    </row>
    <row r="5425" spans="1:20" x14ac:dyDescent="0.3">
      <c r="A5425" s="25">
        <v>44530</v>
      </c>
      <c r="B5425" s="1">
        <v>6.8268237735923121</v>
      </c>
      <c r="C5425" s="1">
        <v>0.57266678302145047</v>
      </c>
      <c r="D5425" s="1">
        <v>0.80681414217779779</v>
      </c>
      <c r="E5425" s="1">
        <v>2.8162510951593531</v>
      </c>
      <c r="F5425" s="1">
        <v>50.096437352960919</v>
      </c>
      <c r="G5425" s="1">
        <v>27.653111271833161</v>
      </c>
      <c r="H5425" s="1">
        <v>0.6159522968824469</v>
      </c>
      <c r="I5425" s="1">
        <v>18.534670567134</v>
      </c>
      <c r="J5425" s="1">
        <v>1.4059620962441839</v>
      </c>
      <c r="K5425" s="1">
        <v>30.59363604147963</v>
      </c>
      <c r="L5425" s="1">
        <v>35.977211674007677</v>
      </c>
      <c r="M5425" s="1">
        <v>5.4129388325744023E-2</v>
      </c>
      <c r="N5425" s="1">
        <v>4.2353572041173591</v>
      </c>
      <c r="O5425" s="1"/>
      <c r="P5425" s="1">
        <v>15.767291709747351</v>
      </c>
      <c r="Q5425" s="1">
        <v>13.610108332268879</v>
      </c>
      <c r="R5425" s="1">
        <v>1.195043032554348</v>
      </c>
      <c r="S5425" s="1">
        <v>0.37229378322793061</v>
      </c>
      <c r="T5425" s="1">
        <v>6.0198139397519501</v>
      </c>
    </row>
    <row r="5426" spans="1:20" x14ac:dyDescent="0.3">
      <c r="A5426" s="25">
        <v>44531</v>
      </c>
      <c r="B5426" s="1">
        <v>6.803293210221474</v>
      </c>
      <c r="C5426" s="1">
        <v>0.557808989771305</v>
      </c>
      <c r="D5426" s="1">
        <v>0.78109814929500065</v>
      </c>
      <c r="E5426" s="1">
        <v>2.6968946148057298</v>
      </c>
      <c r="F5426" s="1">
        <v>50.310340669988797</v>
      </c>
      <c r="G5426" s="1">
        <v>26.861674592856829</v>
      </c>
      <c r="H5426" s="1">
        <v>0.60458406792213315</v>
      </c>
      <c r="I5426" s="1">
        <v>18.9543149481627</v>
      </c>
      <c r="J5426" s="1">
        <v>1.3737333829873131</v>
      </c>
      <c r="K5426" s="1">
        <v>30.258475355231699</v>
      </c>
      <c r="L5426" s="1">
        <v>35.556592190776861</v>
      </c>
      <c r="M5426" s="1">
        <v>5.2440650107975398E-2</v>
      </c>
      <c r="N5426" s="1">
        <v>4.2480598158746714</v>
      </c>
      <c r="O5426" s="1"/>
      <c r="P5426" s="1">
        <v>15.704752903432411</v>
      </c>
      <c r="Q5426" s="1">
        <v>13.72325650135129</v>
      </c>
      <c r="R5426" s="1">
        <v>1.1461863772715151</v>
      </c>
      <c r="S5426" s="1">
        <v>0.37229378322793061</v>
      </c>
      <c r="T5426" s="1">
        <v>5.9524258712345253</v>
      </c>
    </row>
    <row r="5427" spans="1:20" x14ac:dyDescent="0.3">
      <c r="A5427" s="25">
        <v>44532</v>
      </c>
      <c r="B5427" s="1">
        <v>7.0043114854780404</v>
      </c>
      <c r="C5427" s="1">
        <v>0.58776540088907536</v>
      </c>
      <c r="D5427" s="1">
        <v>0.81388641846652354</v>
      </c>
      <c r="E5427" s="1">
        <v>2.693124469877437</v>
      </c>
      <c r="F5427" s="1">
        <v>52.848429829187332</v>
      </c>
      <c r="G5427" s="1">
        <v>27.387687891289371</v>
      </c>
      <c r="H5427" s="1">
        <v>0.63576775169363031</v>
      </c>
      <c r="I5427" s="1">
        <v>19.069678309679631</v>
      </c>
      <c r="J5427" s="1">
        <v>1.4257042713085519</v>
      </c>
      <c r="K5427" s="1">
        <v>31.312725457351782</v>
      </c>
      <c r="L5427" s="1">
        <v>36.827124628191243</v>
      </c>
      <c r="M5427" s="1">
        <v>5.2673091005831403E-2</v>
      </c>
      <c r="N5427" s="1">
        <v>4.5392625609474786</v>
      </c>
      <c r="O5427" s="1"/>
      <c r="P5427" s="1">
        <v>15.99731392931835</v>
      </c>
      <c r="Q5427" s="1">
        <v>14.83049215543808</v>
      </c>
      <c r="R5427" s="1">
        <v>1.203057017784565</v>
      </c>
      <c r="S5427" s="1">
        <v>0.37229378322793061</v>
      </c>
      <c r="T5427" s="1">
        <v>6.1704808033077692</v>
      </c>
    </row>
    <row r="5428" spans="1:20" x14ac:dyDescent="0.3">
      <c r="A5428" s="25">
        <v>44533</v>
      </c>
      <c r="B5428" s="1">
        <v>7.1206392347133427</v>
      </c>
      <c r="C5428" s="1">
        <v>0.62411144390698692</v>
      </c>
      <c r="D5428" s="1">
        <v>0.83635471901211778</v>
      </c>
      <c r="E5428" s="1">
        <v>2.7632606112185489</v>
      </c>
      <c r="F5428" s="1">
        <v>51.906001485092702</v>
      </c>
      <c r="G5428" s="1">
        <v>26.843412080212971</v>
      </c>
      <c r="H5428" s="1">
        <v>0.6477373447448117</v>
      </c>
      <c r="I5428" s="1">
        <v>18.821550742254949</v>
      </c>
      <c r="J5428" s="1">
        <v>1.461349134116718</v>
      </c>
      <c r="K5428" s="1">
        <v>31.61527002142898</v>
      </c>
      <c r="L5428" s="1">
        <v>36.804993545285612</v>
      </c>
      <c r="M5428" s="1">
        <v>5.3520997214885173E-2</v>
      </c>
      <c r="N5428" s="1">
        <v>4.6238720774202831</v>
      </c>
      <c r="O5428" s="1"/>
      <c r="P5428" s="1">
        <v>15.98243187232379</v>
      </c>
      <c r="Q5428" s="1">
        <v>15.081034529632721</v>
      </c>
      <c r="R5428" s="1">
        <v>1.240299527341163</v>
      </c>
      <c r="S5428" s="1">
        <v>0.37229378322793061</v>
      </c>
      <c r="T5428" s="1">
        <v>6.2061246308328721</v>
      </c>
    </row>
    <row r="5429" spans="1:20" x14ac:dyDescent="0.3">
      <c r="A5429" s="25">
        <v>44536</v>
      </c>
      <c r="B5429" s="1">
        <v>7.107703678676736</v>
      </c>
      <c r="C5429" s="1">
        <v>0.63916144298433186</v>
      </c>
      <c r="D5429" s="1">
        <v>0.8486127222039368</v>
      </c>
      <c r="E5429" s="1">
        <v>2.8402796631850369</v>
      </c>
      <c r="F5429" s="1">
        <v>54.436069431521737</v>
      </c>
      <c r="G5429" s="1">
        <v>27.145793555632999</v>
      </c>
      <c r="H5429" s="1">
        <v>0.6571360225028674</v>
      </c>
      <c r="I5429" s="1">
        <v>19.193995798821419</v>
      </c>
      <c r="J5429" s="1">
        <v>1.475123658654157</v>
      </c>
      <c r="K5429" s="1">
        <v>31.98577132937481</v>
      </c>
      <c r="L5429" s="1">
        <v>37.33324198220825</v>
      </c>
      <c r="M5429" s="1">
        <v>5.3188995753127979E-2</v>
      </c>
      <c r="N5429" s="1">
        <v>4.6697465151546158</v>
      </c>
      <c r="O5429" s="1"/>
      <c r="P5429" s="1">
        <v>16.27320704956124</v>
      </c>
      <c r="Q5429" s="1">
        <v>15.279043825526919</v>
      </c>
      <c r="R5429" s="1">
        <v>1.2267463353197889</v>
      </c>
      <c r="S5429" s="1">
        <v>0.37229378322793061</v>
      </c>
      <c r="T5429" s="1">
        <v>6.3118056704075913</v>
      </c>
    </row>
    <row r="5430" spans="1:20" x14ac:dyDescent="0.3">
      <c r="A5430" s="25">
        <v>44537</v>
      </c>
      <c r="B5430" s="1">
        <v>7.086210756924392</v>
      </c>
      <c r="C5430" s="1">
        <v>0.62254005429239223</v>
      </c>
      <c r="D5430" s="1">
        <v>0.83128963977006121</v>
      </c>
      <c r="E5430" s="1">
        <v>2.8775719515265141</v>
      </c>
      <c r="F5430" s="1">
        <v>54.907047500464479</v>
      </c>
      <c r="G5430" s="1">
        <v>27.34126656320397</v>
      </c>
      <c r="H5430" s="1">
        <v>0.64775177212806134</v>
      </c>
      <c r="I5430" s="1">
        <v>19.282947320212671</v>
      </c>
      <c r="J5430" s="1">
        <v>1.460127761895589</v>
      </c>
      <c r="K5430" s="1">
        <v>32.28387903173811</v>
      </c>
      <c r="L5430" s="1">
        <v>37.21608885820573</v>
      </c>
      <c r="M5430" s="1">
        <v>5.3735935527140663E-2</v>
      </c>
      <c r="N5430" s="1">
        <v>4.745126129567411</v>
      </c>
      <c r="O5430" s="1"/>
      <c r="P5430" s="1">
        <v>16.878688211032411</v>
      </c>
      <c r="Q5430" s="1">
        <v>15.35178193408801</v>
      </c>
      <c r="R5430" s="1">
        <v>1.2304067772984399</v>
      </c>
      <c r="S5430" s="1">
        <v>0.37229378322793061</v>
      </c>
      <c r="T5430" s="1">
        <v>6.3530815121087141</v>
      </c>
    </row>
    <row r="5431" spans="1:20" x14ac:dyDescent="0.3">
      <c r="A5431" s="25">
        <v>44538</v>
      </c>
      <c r="B5431" s="1">
        <v>7.1530763105592232</v>
      </c>
      <c r="C5431" s="1">
        <v>0.65820281299663874</v>
      </c>
      <c r="D5431" s="1">
        <v>0.86269292998938052</v>
      </c>
      <c r="E5431" s="1">
        <v>2.8859047903439339</v>
      </c>
      <c r="F5431" s="1">
        <v>54.568966449046513</v>
      </c>
      <c r="G5431" s="1">
        <v>27.44091584151148</v>
      </c>
      <c r="H5431" s="1">
        <v>0.67305283546083072</v>
      </c>
      <c r="I5431" s="1">
        <v>19.415352259562109</v>
      </c>
      <c r="J5431" s="1">
        <v>1.4988929550581811</v>
      </c>
      <c r="K5431" s="1">
        <v>32.521182098490058</v>
      </c>
      <c r="L5431" s="1">
        <v>37.164396470836053</v>
      </c>
      <c r="M5431" s="1">
        <v>5.3956798326832048E-2</v>
      </c>
      <c r="N5431" s="1">
        <v>4.7478174963184889</v>
      </c>
      <c r="O5431" s="1"/>
      <c r="P5431" s="1">
        <v>17.62678382576183</v>
      </c>
      <c r="Q5431" s="1">
        <v>15.578078272252821</v>
      </c>
      <c r="R5431" s="1">
        <v>1.2485607873300391</v>
      </c>
      <c r="S5431" s="1">
        <v>0.37229378322793061</v>
      </c>
      <c r="T5431" s="1">
        <v>6.3848511518015671</v>
      </c>
    </row>
    <row r="5432" spans="1:20" x14ac:dyDescent="0.3">
      <c r="A5432" s="25">
        <v>44539</v>
      </c>
      <c r="B5432" s="1">
        <v>7.1050773600899131</v>
      </c>
      <c r="C5432" s="1">
        <v>0.63198578570049524</v>
      </c>
      <c r="D5432" s="1">
        <v>0.84365358662121503</v>
      </c>
      <c r="E5432" s="1">
        <v>2.763790025856705</v>
      </c>
      <c r="F5432" s="1">
        <v>54.256871983588262</v>
      </c>
      <c r="G5432" s="1">
        <v>27.100552073529141</v>
      </c>
      <c r="H5432" s="1">
        <v>0.65493849474420907</v>
      </c>
      <c r="I5432" s="1">
        <v>19.179669422875591</v>
      </c>
      <c r="J5432" s="1">
        <v>1.4779971583910481</v>
      </c>
      <c r="K5432" s="1">
        <v>31.595859068204131</v>
      </c>
      <c r="L5432" s="1">
        <v>36.088113488265989</v>
      </c>
      <c r="M5432" s="1">
        <v>5.2720057411352161E-2</v>
      </c>
      <c r="N5432" s="1">
        <v>4.7063250693424559</v>
      </c>
      <c r="O5432" s="1"/>
      <c r="P5432" s="1">
        <v>17.70040116161184</v>
      </c>
      <c r="Q5432" s="1">
        <v>15.47301211518036</v>
      </c>
      <c r="R5432" s="1">
        <v>1.2334609250602291</v>
      </c>
      <c r="S5432" s="1">
        <v>0.37229378322793061</v>
      </c>
      <c r="T5432" s="1">
        <v>6.2782776137035166</v>
      </c>
    </row>
    <row r="5433" spans="1:20" x14ac:dyDescent="0.3">
      <c r="A5433" s="25">
        <v>44540</v>
      </c>
      <c r="B5433" s="1">
        <v>7.1701429942770236</v>
      </c>
      <c r="C5433" s="1">
        <v>0.67191449718466922</v>
      </c>
      <c r="D5433" s="1">
        <v>0.86757953683494826</v>
      </c>
      <c r="E5433" s="1">
        <v>2.802722750106367</v>
      </c>
      <c r="F5433" s="1">
        <v>54.684285999264013</v>
      </c>
      <c r="G5433" s="1">
        <v>27.41299778766879</v>
      </c>
      <c r="H5433" s="1">
        <v>0.69500396948870391</v>
      </c>
      <c r="I5433" s="1">
        <v>19.525689520163759</v>
      </c>
      <c r="J5433" s="1">
        <v>1.510350069581502</v>
      </c>
      <c r="K5433" s="1">
        <v>32.662983392174482</v>
      </c>
      <c r="L5433" s="1">
        <v>36.541499423371107</v>
      </c>
      <c r="M5433" s="1">
        <v>5.4129440199679107E-2</v>
      </c>
      <c r="N5433" s="1">
        <v>4.765447993973587</v>
      </c>
      <c r="O5433" s="1"/>
      <c r="P5433" s="1">
        <v>17.56512529223631</v>
      </c>
      <c r="Q5433" s="1">
        <v>15.610406320528391</v>
      </c>
      <c r="R5433" s="1">
        <v>1.244815907504315</v>
      </c>
      <c r="S5433" s="1">
        <v>0.37229378322793061</v>
      </c>
      <c r="T5433" s="1">
        <v>6.3649344359126134</v>
      </c>
    </row>
    <row r="5434" spans="1:20" x14ac:dyDescent="0.3">
      <c r="A5434" s="25">
        <v>44543</v>
      </c>
      <c r="B5434" s="1">
        <v>7.1951186395735727</v>
      </c>
      <c r="C5434" s="1">
        <v>0.65123322286458885</v>
      </c>
      <c r="D5434" s="1">
        <v>0.86009773544564239</v>
      </c>
      <c r="E5434" s="1">
        <v>2.7379829008326269</v>
      </c>
      <c r="F5434" s="1">
        <v>55.997872480662451</v>
      </c>
      <c r="G5434" s="1">
        <v>27.438310441908591</v>
      </c>
      <c r="H5434" s="1">
        <v>0.66200244124412178</v>
      </c>
      <c r="I5434" s="1">
        <v>19.34241868785195</v>
      </c>
      <c r="J5434" s="1">
        <v>1.506494644870954</v>
      </c>
      <c r="K5434" s="1">
        <v>32.13896241061984</v>
      </c>
      <c r="L5434" s="1">
        <v>35.825988395837683</v>
      </c>
      <c r="M5434" s="1">
        <v>5.3781879323235811E-2</v>
      </c>
      <c r="N5434" s="1">
        <v>4.7516940439294526</v>
      </c>
      <c r="O5434" s="1"/>
      <c r="P5434" s="1">
        <v>17.348088881239999</v>
      </c>
      <c r="Q5434" s="1">
        <v>15.84074366469817</v>
      </c>
      <c r="R5434" s="1">
        <v>1.25874287091189</v>
      </c>
      <c r="S5434" s="1">
        <v>0.37229378322793061</v>
      </c>
      <c r="T5434" s="1">
        <v>6.3427832250443323</v>
      </c>
    </row>
    <row r="5435" spans="1:20" x14ac:dyDescent="0.3">
      <c r="A5435" s="25">
        <v>44544</v>
      </c>
      <c r="B5435" s="1">
        <v>7.1327445270600469</v>
      </c>
      <c r="C5435" s="1">
        <v>0.63222895509550958</v>
      </c>
      <c r="D5435" s="1">
        <v>0.83639460951126188</v>
      </c>
      <c r="E5435" s="1">
        <v>2.6703214608470729</v>
      </c>
      <c r="F5435" s="1">
        <v>55.907214926670697</v>
      </c>
      <c r="G5435" s="1">
        <v>28.27449075884228</v>
      </c>
      <c r="H5435" s="1">
        <v>0.63874685905950412</v>
      </c>
      <c r="I5435" s="1">
        <v>19.392435498247981</v>
      </c>
      <c r="J5435" s="1">
        <v>1.5174357888743679</v>
      </c>
      <c r="K5435" s="1">
        <v>32.050785700942427</v>
      </c>
      <c r="L5435" s="1">
        <v>35.774544756885533</v>
      </c>
      <c r="M5435" s="1">
        <v>5.242836024033546E-2</v>
      </c>
      <c r="N5435" s="1">
        <v>4.6855061430520086</v>
      </c>
      <c r="O5435" s="1"/>
      <c r="P5435" s="1">
        <v>17.229592277473451</v>
      </c>
      <c r="Q5435" s="1">
        <v>15.735677507625709</v>
      </c>
      <c r="R5435" s="1">
        <v>1.226721752757957</v>
      </c>
      <c r="S5435" s="1">
        <v>0.37229378322793061</v>
      </c>
      <c r="T5435" s="1">
        <v>6.3059610159480526</v>
      </c>
    </row>
    <row r="5436" spans="1:20" x14ac:dyDescent="0.3">
      <c r="A5436" s="25">
        <v>44545</v>
      </c>
      <c r="B5436" s="1">
        <v>7.1454162196286131</v>
      </c>
      <c r="C5436" s="1">
        <v>0.64225571147149685</v>
      </c>
      <c r="D5436" s="1">
        <v>0.83565733769883288</v>
      </c>
      <c r="E5436" s="1">
        <v>2.7450535086049261</v>
      </c>
      <c r="F5436" s="1">
        <v>55.624597827544299</v>
      </c>
      <c r="G5436" s="1">
        <v>28.488740516889411</v>
      </c>
      <c r="H5436" s="1">
        <v>0.64952794969651451</v>
      </c>
      <c r="I5436" s="1">
        <v>19.589402987739831</v>
      </c>
      <c r="J5436" s="1">
        <v>1.548992031292906</v>
      </c>
      <c r="K5436" s="1">
        <v>32.166454929129841</v>
      </c>
      <c r="L5436" s="1">
        <v>35.904062570701313</v>
      </c>
      <c r="M5436" s="1">
        <v>5.3185768067599642E-2</v>
      </c>
      <c r="N5436" s="1">
        <v>4.7146278240502353</v>
      </c>
      <c r="O5436" s="1"/>
      <c r="P5436" s="1">
        <v>17.36775674028106</v>
      </c>
      <c r="Q5436" s="1">
        <v>16.010465918085981</v>
      </c>
      <c r="R5436" s="1">
        <v>1.233906865164462</v>
      </c>
      <c r="S5436" s="1">
        <v>0.37229378322793061</v>
      </c>
      <c r="T5436" s="1">
        <v>6.3456101594802448</v>
      </c>
    </row>
    <row r="5437" spans="1:20" x14ac:dyDescent="0.3">
      <c r="A5437" s="25">
        <v>44546</v>
      </c>
      <c r="B5437" s="1">
        <v>7.0286608637559587</v>
      </c>
      <c r="C5437" s="1">
        <v>0.63599070017977444</v>
      </c>
      <c r="D5437" s="1">
        <v>0.82363628255873</v>
      </c>
      <c r="E5437" s="1">
        <v>2.7665921961181081</v>
      </c>
      <c r="F5437" s="1">
        <v>57.698923471556029</v>
      </c>
      <c r="G5437" s="1">
        <v>28.339151587387221</v>
      </c>
      <c r="H5437" s="1">
        <v>0.6567474586239731</v>
      </c>
      <c r="I5437" s="1">
        <v>19.944871598560621</v>
      </c>
      <c r="J5437" s="1">
        <v>1.5424801853303971</v>
      </c>
      <c r="K5437" s="1">
        <v>32.142290135389068</v>
      </c>
      <c r="L5437" s="1">
        <v>35.992796082306519</v>
      </c>
      <c r="M5437" s="1">
        <v>5.2507168392969948E-2</v>
      </c>
      <c r="N5437" s="1">
        <v>4.7733609614552002</v>
      </c>
      <c r="O5437" s="1"/>
      <c r="P5437" s="1">
        <v>17.33577464431372</v>
      </c>
      <c r="Q5437" s="1">
        <v>15.99834290007106</v>
      </c>
      <c r="R5437" s="1">
        <v>1.2481166328683519</v>
      </c>
      <c r="S5437" s="1">
        <v>0.37229378322793061</v>
      </c>
      <c r="T5437" s="1">
        <v>6.3984837566450423</v>
      </c>
    </row>
    <row r="5438" spans="1:20" x14ac:dyDescent="0.3">
      <c r="A5438" s="25">
        <v>44547</v>
      </c>
      <c r="B5438" s="1">
        <v>7.0595517375577508</v>
      </c>
      <c r="C5438" s="1">
        <v>0.63961424051910831</v>
      </c>
      <c r="D5438" s="1">
        <v>0.84693416330557825</v>
      </c>
      <c r="E5438" s="1">
        <v>2.8027820893271409</v>
      </c>
      <c r="F5438" s="1">
        <v>56.760423016175217</v>
      </c>
      <c r="G5438" s="1">
        <v>28.380096849824159</v>
      </c>
      <c r="H5438" s="1">
        <v>0.62310821687426543</v>
      </c>
      <c r="I5438" s="1">
        <v>20.271250488284441</v>
      </c>
      <c r="J5438" s="1">
        <v>1.4990082435774961</v>
      </c>
      <c r="K5438" s="1">
        <v>32.220256353796472</v>
      </c>
      <c r="L5438" s="1">
        <v>35.061908902629703</v>
      </c>
      <c r="M5438" s="1">
        <v>5.2278482105972697E-2</v>
      </c>
      <c r="N5438" s="1">
        <v>4.6828392157596017</v>
      </c>
      <c r="O5438" s="1"/>
      <c r="P5438" s="1">
        <v>17.020162940429639</v>
      </c>
      <c r="Q5438" s="1">
        <v>16.151901129438979</v>
      </c>
      <c r="R5438" s="1">
        <v>1.2398468742433779</v>
      </c>
      <c r="S5438" s="1">
        <v>0.37229378322793061</v>
      </c>
      <c r="T5438" s="1">
        <v>6.3319881866509489</v>
      </c>
    </row>
    <row r="5439" spans="1:20" x14ac:dyDescent="0.3">
      <c r="A5439" s="25">
        <v>44550</v>
      </c>
      <c r="B5439" s="1">
        <v>6.9664108438892374</v>
      </c>
      <c r="C5439" s="1">
        <v>0.63021123402159873</v>
      </c>
      <c r="D5439" s="1">
        <v>0.80266648905580229</v>
      </c>
      <c r="E5439" s="1">
        <v>2.7332466883223452</v>
      </c>
      <c r="F5439" s="1">
        <v>55.559934983694767</v>
      </c>
      <c r="G5439" s="1">
        <v>28.42158606989506</v>
      </c>
      <c r="H5439" s="1">
        <v>0.61222484964480461</v>
      </c>
      <c r="I5439" s="1">
        <v>19.830626705775831</v>
      </c>
      <c r="J5439" s="1">
        <v>1.4761016710004959</v>
      </c>
      <c r="K5439" s="1">
        <v>31.43629671304052</v>
      </c>
      <c r="L5439" s="1">
        <v>34.266550457951453</v>
      </c>
      <c r="M5439" s="1">
        <v>5.1419972707862728E-2</v>
      </c>
      <c r="N5439" s="1">
        <v>4.5596665059820189</v>
      </c>
      <c r="O5439" s="1"/>
      <c r="P5439" s="1">
        <v>16.622110634438261</v>
      </c>
      <c r="Q5439" s="1">
        <v>15.994301894066091</v>
      </c>
      <c r="R5439" s="1">
        <v>1.2225370575684791</v>
      </c>
      <c r="S5439" s="1">
        <v>0.37229378322793061</v>
      </c>
      <c r="T5439" s="1">
        <v>6.2031766095688452</v>
      </c>
    </row>
    <row r="5440" spans="1:20" x14ac:dyDescent="0.3">
      <c r="A5440" s="25">
        <v>44551</v>
      </c>
      <c r="B5440" s="1">
        <v>6.9539073569269609</v>
      </c>
      <c r="C5440" s="1">
        <v>0.62447969975706963</v>
      </c>
      <c r="D5440" s="1">
        <v>0.79426049039330204</v>
      </c>
      <c r="E5440" s="1">
        <v>2.7137971088692399</v>
      </c>
      <c r="F5440" s="1">
        <v>57.045221820122578</v>
      </c>
      <c r="G5440" s="1">
        <v>28.60441641085929</v>
      </c>
      <c r="H5440" s="1">
        <v>0.60929293682682484</v>
      </c>
      <c r="I5440" s="1">
        <v>19.877348523680901</v>
      </c>
      <c r="J5440" s="1">
        <v>1.4898744339459149</v>
      </c>
      <c r="K5440" s="1">
        <v>30.83899025714814</v>
      </c>
      <c r="L5440" s="1">
        <v>34.124178951692834</v>
      </c>
      <c r="M5440" s="1">
        <v>5.1961144491431882E-2</v>
      </c>
      <c r="N5440" s="1">
        <v>4.5672677697696704</v>
      </c>
      <c r="O5440" s="1"/>
      <c r="P5440" s="1">
        <v>17.186528816859649</v>
      </c>
      <c r="Q5440" s="1">
        <v>16.16402414745389</v>
      </c>
      <c r="R5440" s="1">
        <v>1.227918057858348</v>
      </c>
      <c r="S5440" s="1">
        <v>0.37229378322793061</v>
      </c>
      <c r="T5440" s="1">
        <v>6.2315345540461058</v>
      </c>
    </row>
    <row r="5441" spans="1:20" x14ac:dyDescent="0.3">
      <c r="A5441" s="25">
        <v>44552</v>
      </c>
      <c r="B5441" s="1">
        <v>6.9724346597699318</v>
      </c>
      <c r="C5441" s="1">
        <v>0.62223662965750881</v>
      </c>
      <c r="D5441" s="1">
        <v>0.7970613444793293</v>
      </c>
      <c r="E5441" s="1">
        <v>2.679198638853296</v>
      </c>
      <c r="F5441" s="1">
        <v>56.737952878313791</v>
      </c>
      <c r="G5441" s="1">
        <v>28.456284263816801</v>
      </c>
      <c r="H5441" s="1">
        <v>0.59517799636271307</v>
      </c>
      <c r="I5441" s="1">
        <v>19.796460174537192</v>
      </c>
      <c r="J5441" s="1">
        <v>1.485249041324441</v>
      </c>
      <c r="K5441" s="1">
        <v>31.074575409834491</v>
      </c>
      <c r="L5441" s="1">
        <v>34.31851451978914</v>
      </c>
      <c r="M5441" s="1">
        <v>5.2316015872278347E-2</v>
      </c>
      <c r="N5441" s="1">
        <v>4.5641998733592741</v>
      </c>
      <c r="O5441" s="1"/>
      <c r="P5441" s="1">
        <v>17.171864546975002</v>
      </c>
      <c r="Q5441" s="1">
        <v>16.224639238235859</v>
      </c>
      <c r="R5441" s="1">
        <v>1.195673936105093</v>
      </c>
      <c r="S5441" s="1">
        <v>0.37229378322793061</v>
      </c>
      <c r="T5441" s="1">
        <v>6.2164040165387222</v>
      </c>
    </row>
    <row r="5442" spans="1:20" x14ac:dyDescent="0.3">
      <c r="A5442" s="25">
        <v>44553</v>
      </c>
      <c r="B5442" s="1">
        <v>6.9106444586132048</v>
      </c>
      <c r="C5442" s="1">
        <v>0.6207869152224802</v>
      </c>
      <c r="D5442" s="1">
        <v>0.79503165492182126</v>
      </c>
      <c r="E5442" s="1">
        <v>2.6664329487153098</v>
      </c>
      <c r="F5442" s="1">
        <v>56.182018922405327</v>
      </c>
      <c r="G5442" s="1">
        <v>28.85384480337105</v>
      </c>
      <c r="H5442" s="1">
        <v>0.5842415909774793</v>
      </c>
      <c r="I5442" s="1">
        <v>19.847081011683301</v>
      </c>
      <c r="J5442" s="1">
        <v>1.463320900419925</v>
      </c>
      <c r="K5442" s="1">
        <v>30.889040986558818</v>
      </c>
      <c r="L5442" s="1">
        <v>34.323444392036123</v>
      </c>
      <c r="M5442" s="1">
        <v>5.2025654756679238E-2</v>
      </c>
      <c r="N5442" s="1">
        <v>4.5782286150845879</v>
      </c>
      <c r="O5442" s="1"/>
      <c r="P5442" s="1">
        <v>17.233171145654701</v>
      </c>
      <c r="Q5442" s="1">
        <v>16.119573081163399</v>
      </c>
      <c r="R5442" s="1">
        <v>1.1690612556375111</v>
      </c>
      <c r="S5442" s="1">
        <v>0.37229378322793061</v>
      </c>
      <c r="T5442" s="1">
        <v>6.1955888954518938</v>
      </c>
    </row>
    <row r="5443" spans="1:20" x14ac:dyDescent="0.3">
      <c r="A5443" s="25">
        <v>44557</v>
      </c>
      <c r="B5443" s="1">
        <v>6.954965409372547</v>
      </c>
      <c r="C5443" s="1">
        <v>0.63160035746357712</v>
      </c>
      <c r="D5443" s="1">
        <v>0.80517771525027115</v>
      </c>
      <c r="E5443" s="1">
        <v>2.712371369950894</v>
      </c>
      <c r="F5443" s="1">
        <v>56.193062147721278</v>
      </c>
      <c r="G5443" s="1">
        <v>28.673878132588161</v>
      </c>
      <c r="H5443" s="1">
        <v>0.57890136171972861</v>
      </c>
      <c r="I5443" s="1">
        <v>19.909923187603599</v>
      </c>
      <c r="J5443" s="1">
        <v>1.4627949092510051</v>
      </c>
      <c r="K5443" s="1">
        <v>30.966100036987228</v>
      </c>
      <c r="L5443" s="1">
        <v>34.621970779777051</v>
      </c>
      <c r="M5443" s="1">
        <v>5.1834628781532312E-2</v>
      </c>
      <c r="N5443" s="1">
        <v>4.6580068948826474</v>
      </c>
      <c r="O5443" s="1"/>
      <c r="P5443" s="1">
        <v>17.13485914407703</v>
      </c>
      <c r="Q5443" s="1">
        <v>16.184229177714549</v>
      </c>
      <c r="R5443" s="1">
        <v>1.181126917464981</v>
      </c>
      <c r="S5443" s="1">
        <v>0.37229378322793061</v>
      </c>
      <c r="T5443" s="1">
        <v>6.2347548730065308</v>
      </c>
    </row>
    <row r="5444" spans="1:20" x14ac:dyDescent="0.3">
      <c r="A5444" s="25">
        <v>44558</v>
      </c>
      <c r="B5444" s="1">
        <v>6.9607339315977548</v>
      </c>
      <c r="C5444" s="1">
        <v>0.6352135143938511</v>
      </c>
      <c r="D5444" s="1">
        <v>0.82267044560294678</v>
      </c>
      <c r="E5444" s="1">
        <v>2.6925729532725939</v>
      </c>
      <c r="F5444" s="1">
        <v>54.915401885786899</v>
      </c>
      <c r="G5444" s="1">
        <v>28.875003146141321</v>
      </c>
      <c r="H5444" s="1">
        <v>0.5931073753551761</v>
      </c>
      <c r="I5444" s="1">
        <v>19.70751395966527</v>
      </c>
      <c r="J5444" s="1">
        <v>1.4383751133888161</v>
      </c>
      <c r="K5444" s="1">
        <v>30.779246102172579</v>
      </c>
      <c r="L5444" s="1">
        <v>34.420444827507971</v>
      </c>
      <c r="M5444" s="1">
        <v>5.1256443064606687E-2</v>
      </c>
      <c r="N5444" s="1">
        <v>4.6576740500307574</v>
      </c>
      <c r="O5444" s="1"/>
      <c r="P5444" s="1">
        <v>17.189723324775571</v>
      </c>
      <c r="Q5444" s="1">
        <v>16.18018817170957</v>
      </c>
      <c r="R5444" s="1">
        <v>1.1723324165939051</v>
      </c>
      <c r="S5444" s="1">
        <v>0.37229378322793061</v>
      </c>
      <c r="T5444" s="1">
        <v>6.1939852333136773</v>
      </c>
    </row>
    <row r="5445" spans="1:20" x14ac:dyDescent="0.3">
      <c r="A5445" s="25">
        <v>44559</v>
      </c>
      <c r="B5445" s="1">
        <v>6.8883161989474297</v>
      </c>
      <c r="C5445" s="1">
        <v>0.63259008608158296</v>
      </c>
      <c r="D5445" s="1">
        <v>0.81490224471327388</v>
      </c>
      <c r="E5445" s="1">
        <v>2.6608249417443282</v>
      </c>
      <c r="F5445" s="1">
        <v>55.193820921279332</v>
      </c>
      <c r="G5445" s="1">
        <v>28.8332962238525</v>
      </c>
      <c r="H5445" s="1">
        <v>0.58217086223007497</v>
      </c>
      <c r="I5445" s="1">
        <v>19.51870065563638</v>
      </c>
      <c r="J5445" s="1">
        <v>1.4034851865616691</v>
      </c>
      <c r="K5445" s="1">
        <v>30.539554620318871</v>
      </c>
      <c r="L5445" s="1">
        <v>34.120740755839734</v>
      </c>
      <c r="M5445" s="1">
        <v>5.1162112649621942E-2</v>
      </c>
      <c r="N5445" s="1">
        <v>4.6283454957300174</v>
      </c>
      <c r="O5445" s="1"/>
      <c r="P5445" s="1">
        <v>16.968446750619531</v>
      </c>
      <c r="Q5445" s="1">
        <v>16.103409056907719</v>
      </c>
      <c r="R5445" s="1">
        <v>1.14403937342669</v>
      </c>
      <c r="S5445" s="1">
        <v>0.37229378322793061</v>
      </c>
      <c r="T5445" s="1">
        <v>6.1492758417011553</v>
      </c>
    </row>
    <row r="5446" spans="1:20" x14ac:dyDescent="0.3">
      <c r="A5446" s="25">
        <v>44560</v>
      </c>
      <c r="B5446" s="1">
        <v>6.9416947856538984</v>
      </c>
      <c r="C5446" s="1">
        <v>0.64743505347438512</v>
      </c>
      <c r="D5446" s="1">
        <v>0.82616515381196154</v>
      </c>
      <c r="E5446" s="1">
        <v>2.727275516016352</v>
      </c>
      <c r="F5446" s="1">
        <v>55.681809025127642</v>
      </c>
      <c r="G5446" s="1">
        <v>28.748612775915351</v>
      </c>
      <c r="H5446" s="1">
        <v>0.59326942621578127</v>
      </c>
      <c r="I5446" s="1">
        <v>19.742734243253601</v>
      </c>
      <c r="J5446" s="1">
        <v>1.4231214386496549</v>
      </c>
      <c r="K5446" s="1">
        <v>30.624432194994039</v>
      </c>
      <c r="L5446" s="1">
        <v>33.950383656215287</v>
      </c>
      <c r="M5446" s="1">
        <v>5.2007429041130773E-2</v>
      </c>
      <c r="N5446" s="1">
        <v>4.6299219730386154</v>
      </c>
      <c r="O5446" s="1"/>
      <c r="P5446" s="1">
        <v>17.133793987150568</v>
      </c>
      <c r="Q5446" s="1">
        <v>16.236762256250771</v>
      </c>
      <c r="R5446" s="1">
        <v>1.180747779858214</v>
      </c>
      <c r="S5446" s="1">
        <v>0.37229378322793061</v>
      </c>
      <c r="T5446" s="1">
        <v>6.1915203780272039</v>
      </c>
    </row>
    <row r="5447" spans="1:20" x14ac:dyDescent="0.3">
      <c r="A5447" s="25">
        <v>44564</v>
      </c>
      <c r="B5447" s="1">
        <v>6.7851690087685057</v>
      </c>
      <c r="C5447" s="1">
        <v>0.60463903624343041</v>
      </c>
      <c r="D5447" s="1">
        <v>0.78186596061625457</v>
      </c>
      <c r="E5447" s="1">
        <v>2.6265973135636198</v>
      </c>
      <c r="F5447" s="1">
        <v>55.611261483188912</v>
      </c>
      <c r="G5447" s="1">
        <v>28.296285404616238</v>
      </c>
      <c r="H5447" s="1">
        <v>0.57680771441235157</v>
      </c>
      <c r="I5447" s="1">
        <v>19.57989737285515</v>
      </c>
      <c r="J5447" s="1">
        <v>1.3860610971979199</v>
      </c>
      <c r="K5447" s="1">
        <v>30.108935541671269</v>
      </c>
      <c r="L5447" s="1">
        <v>34.429662770856702</v>
      </c>
      <c r="M5447" s="1">
        <v>5.0674109955921767E-2</v>
      </c>
      <c r="N5447" s="1">
        <v>4.6713986868209192</v>
      </c>
      <c r="O5447" s="1"/>
      <c r="P5447" s="1">
        <v>16.84758517482457</v>
      </c>
      <c r="Q5447" s="1">
        <v>16.143819117429029</v>
      </c>
      <c r="R5447" s="1">
        <v>1.142858587217896</v>
      </c>
      <c r="S5447" s="1">
        <v>0.37229378322793061</v>
      </c>
      <c r="T5447" s="1">
        <v>6.1383101004134986</v>
      </c>
    </row>
    <row r="5448" spans="1:20" x14ac:dyDescent="0.3">
      <c r="A5448" s="25">
        <v>44565</v>
      </c>
      <c r="B5448" s="1">
        <v>6.702579329103667</v>
      </c>
      <c r="C5448" s="1">
        <v>0.58897361496503553</v>
      </c>
      <c r="D5448" s="1">
        <v>0.77207211974243406</v>
      </c>
      <c r="E5448" s="1">
        <v>2.5616023193532551</v>
      </c>
      <c r="F5448" s="1">
        <v>55.216035671738183</v>
      </c>
      <c r="G5448" s="1">
        <v>28.131498933459071</v>
      </c>
      <c r="H5448" s="1">
        <v>0.56114309832786191</v>
      </c>
      <c r="I5448" s="1">
        <v>19.97643247019489</v>
      </c>
      <c r="J5448" s="1">
        <v>1.3871886496744239</v>
      </c>
      <c r="K5448" s="1">
        <v>30.429609898529119</v>
      </c>
      <c r="L5448" s="1">
        <v>34.505476407928313</v>
      </c>
      <c r="M5448" s="1">
        <v>4.9838316802236771E-2</v>
      </c>
      <c r="N5448" s="1">
        <v>4.690528044119274</v>
      </c>
      <c r="O5448" s="1"/>
      <c r="P5448" s="1">
        <v>16.782623011320091</v>
      </c>
      <c r="Q5448" s="1">
        <v>15.699308453345161</v>
      </c>
      <c r="R5448" s="1">
        <v>1.1220733470318389</v>
      </c>
      <c r="S5448" s="1">
        <v>0.37229378322793061</v>
      </c>
      <c r="T5448" s="1">
        <v>6.1142138216184607</v>
      </c>
    </row>
    <row r="5449" spans="1:20" x14ac:dyDescent="0.3">
      <c r="A5449" s="25">
        <v>44566</v>
      </c>
      <c r="B5449" s="1">
        <v>6.5901510286652814</v>
      </c>
      <c r="C5449" s="1">
        <v>0.56904435278630183</v>
      </c>
      <c r="D5449" s="1">
        <v>0.7343155736777488</v>
      </c>
      <c r="E5449" s="1">
        <v>2.446081673556467</v>
      </c>
      <c r="F5449" s="1">
        <v>55.334026595101463</v>
      </c>
      <c r="G5449" s="1">
        <v>27.881561661925591</v>
      </c>
      <c r="H5449" s="1">
        <v>0.53312816157889631</v>
      </c>
      <c r="I5449" s="1">
        <v>19.666024085415408</v>
      </c>
      <c r="J5449" s="1">
        <v>1.3357949999176331</v>
      </c>
      <c r="K5449" s="1">
        <v>29.877174987198671</v>
      </c>
      <c r="L5449" s="1">
        <v>33.872796364417859</v>
      </c>
      <c r="M5449" s="1">
        <v>4.8359451971205128E-2</v>
      </c>
      <c r="N5449" s="1">
        <v>4.4804802361287539</v>
      </c>
      <c r="O5449" s="1"/>
      <c r="P5449" s="1">
        <v>15.86590265851671</v>
      </c>
      <c r="Q5449" s="1">
        <v>15.02446044509152</v>
      </c>
      <c r="R5449" s="1">
        <v>1.0710531267865291</v>
      </c>
      <c r="S5449" s="1">
        <v>0.37229378322793061</v>
      </c>
      <c r="T5449" s="1">
        <v>5.9660744240992631</v>
      </c>
    </row>
    <row r="5450" spans="1:20" x14ac:dyDescent="0.3">
      <c r="A5450" s="25">
        <v>44567</v>
      </c>
      <c r="B5450" s="1">
        <v>6.5154107337703548</v>
      </c>
      <c r="C5450" s="1">
        <v>0.56826606375138744</v>
      </c>
      <c r="D5450" s="1">
        <v>0.72084073481921807</v>
      </c>
      <c r="E5450" s="1">
        <v>2.4447562102048681</v>
      </c>
      <c r="F5450" s="1">
        <v>56.194240506917367</v>
      </c>
      <c r="G5450" s="1">
        <v>27.928646238948101</v>
      </c>
      <c r="H5450" s="1">
        <v>0.52764010336578704</v>
      </c>
      <c r="I5450" s="1">
        <v>19.583640842669769</v>
      </c>
      <c r="J5450" s="1">
        <v>1.3304670776384091</v>
      </c>
      <c r="K5450" s="1">
        <v>30.32236024752881</v>
      </c>
      <c r="L5450" s="1">
        <v>34.319969329350251</v>
      </c>
      <c r="M5450" s="1">
        <v>4.8227457633615557E-2</v>
      </c>
      <c r="N5450" s="1">
        <v>4.4669606778808886</v>
      </c>
      <c r="O5450" s="1"/>
      <c r="P5450" s="1">
        <v>15.890353485769181</v>
      </c>
      <c r="Q5450" s="1">
        <v>14.632482859543879</v>
      </c>
      <c r="R5450" s="1">
        <v>1.0955827640309519</v>
      </c>
      <c r="S5450" s="1">
        <v>0.37229378322793061</v>
      </c>
      <c r="T5450" s="1">
        <v>5.998880685174278</v>
      </c>
    </row>
    <row r="5451" spans="1:20" x14ac:dyDescent="0.3">
      <c r="A5451" s="25">
        <v>44568</v>
      </c>
      <c r="B5451" s="1">
        <v>6.4565327532758774</v>
      </c>
      <c r="C5451" s="1">
        <v>0.57177411420813706</v>
      </c>
      <c r="D5451" s="1">
        <v>0.71770822054827765</v>
      </c>
      <c r="E5451" s="1">
        <v>2.4014576017644078</v>
      </c>
      <c r="F5451" s="1">
        <v>59.085917737000663</v>
      </c>
      <c r="G5451" s="1">
        <v>27.502643980547319</v>
      </c>
      <c r="H5451" s="1">
        <v>0.52426050288421366</v>
      </c>
      <c r="I5451" s="1">
        <v>19.35926905564304</v>
      </c>
      <c r="J5451" s="1">
        <v>1.3293904068884119</v>
      </c>
      <c r="K5451" s="1">
        <v>30.71545944636468</v>
      </c>
      <c r="L5451" s="1">
        <v>34.98504781678205</v>
      </c>
      <c r="M5451" s="1">
        <v>4.7376089067008798E-2</v>
      </c>
      <c r="N5451" s="1">
        <v>4.5001055833297414</v>
      </c>
      <c r="O5451" s="1"/>
      <c r="P5451" s="1">
        <v>15.63936670698223</v>
      </c>
      <c r="Q5451" s="1">
        <v>14.32940740681302</v>
      </c>
      <c r="R5451" s="1">
        <v>1.107587409105409</v>
      </c>
      <c r="S5451" s="1">
        <v>0.37229378322793061</v>
      </c>
      <c r="T5451" s="1">
        <v>6.067304784406411</v>
      </c>
    </row>
    <row r="5452" spans="1:20" x14ac:dyDescent="0.3">
      <c r="A5452" s="25">
        <v>44571</v>
      </c>
      <c r="B5452" s="1">
        <v>6.4532043454226313</v>
      </c>
      <c r="C5452" s="1">
        <v>0.56141314658367469</v>
      </c>
      <c r="D5452" s="1">
        <v>0.70936271355597624</v>
      </c>
      <c r="E5452" s="1">
        <v>2.3448433380678559</v>
      </c>
      <c r="F5452" s="1">
        <v>58.676849168435368</v>
      </c>
      <c r="G5452" s="1">
        <v>27.62213140410762</v>
      </c>
      <c r="H5452" s="1">
        <v>0.5046346828524062</v>
      </c>
      <c r="I5452" s="1">
        <v>19.307679902201951</v>
      </c>
      <c r="J5452" s="1">
        <v>1.3070744700744701</v>
      </c>
      <c r="K5452" s="1">
        <v>30.491440987916501</v>
      </c>
      <c r="L5452" s="1">
        <v>35.083709631023417</v>
      </c>
      <c r="M5452" s="1">
        <v>4.6961075475084692E-2</v>
      </c>
      <c r="N5452" s="1">
        <v>4.4865912701225863</v>
      </c>
      <c r="O5452" s="1"/>
      <c r="P5452" s="1">
        <v>15.254202192450609</v>
      </c>
      <c r="Q5452" s="1">
        <v>14.05461899635276</v>
      </c>
      <c r="R5452" s="1">
        <v>1.0660573240161599</v>
      </c>
      <c r="S5452" s="1">
        <v>0.37229378322793061</v>
      </c>
      <c r="T5452" s="1">
        <v>6.0215711754282646</v>
      </c>
    </row>
    <row r="5453" spans="1:20" x14ac:dyDescent="0.3">
      <c r="A5453" s="25">
        <v>44572</v>
      </c>
      <c r="B5453" s="1">
        <v>6.5409025834499488</v>
      </c>
      <c r="C5453" s="1">
        <v>0.56694440956173109</v>
      </c>
      <c r="D5453" s="1">
        <v>0.72820561801134798</v>
      </c>
      <c r="E5453" s="1">
        <v>2.4123383028325729</v>
      </c>
      <c r="F5453" s="1">
        <v>59.797303349404743</v>
      </c>
      <c r="G5453" s="1">
        <v>27.531873890790461</v>
      </c>
      <c r="H5453" s="1">
        <v>0.51822314354397692</v>
      </c>
      <c r="I5453" s="1">
        <v>19.33542845209022</v>
      </c>
      <c r="J5453" s="1">
        <v>1.328723484400391</v>
      </c>
      <c r="K5453" s="1">
        <v>30.7563145074296</v>
      </c>
      <c r="L5453" s="1">
        <v>35.579161955104233</v>
      </c>
      <c r="M5453" s="1">
        <v>4.7402968029508677E-2</v>
      </c>
      <c r="N5453" s="1">
        <v>4.6314897752319997</v>
      </c>
      <c r="O5453" s="1"/>
      <c r="P5453" s="1">
        <v>15.38855209255526</v>
      </c>
      <c r="Q5453" s="1">
        <v>14.066742014367669</v>
      </c>
      <c r="R5453" s="1">
        <v>1.107166381357741</v>
      </c>
      <c r="S5453" s="1">
        <v>0.37229378322793061</v>
      </c>
      <c r="T5453" s="1">
        <v>6.1298865918488206</v>
      </c>
    </row>
    <row r="5454" spans="1:20" x14ac:dyDescent="0.3">
      <c r="A5454" s="25">
        <v>44573</v>
      </c>
      <c r="B5454" s="1">
        <v>6.6941411769523169</v>
      </c>
      <c r="C5454" s="1">
        <v>0.58473573110820298</v>
      </c>
      <c r="D5454" s="1">
        <v>0.7751187824446033</v>
      </c>
      <c r="E5454" s="1">
        <v>2.5046826327176328</v>
      </c>
      <c r="F5454" s="1">
        <v>60.674866907676957</v>
      </c>
      <c r="G5454" s="1">
        <v>28.01807519628753</v>
      </c>
      <c r="H5454" s="1">
        <v>0.52074142635759713</v>
      </c>
      <c r="I5454" s="1">
        <v>19.951377691928169</v>
      </c>
      <c r="J5454" s="1">
        <v>1.35697102482799</v>
      </c>
      <c r="K5454" s="1">
        <v>31.26268835633142</v>
      </c>
      <c r="L5454" s="1">
        <v>35.42523065456686</v>
      </c>
      <c r="M5454" s="1">
        <v>4.7425565755228591E-2</v>
      </c>
      <c r="N5454" s="1">
        <v>4.7701394077059156</v>
      </c>
      <c r="O5454" s="1"/>
      <c r="P5454" s="1">
        <v>15.760880757784751</v>
      </c>
      <c r="Q5454" s="1">
        <v>14.25666929825193</v>
      </c>
      <c r="R5454" s="1">
        <v>1.138382648319878</v>
      </c>
      <c r="S5454" s="1">
        <v>0.37229378322793061</v>
      </c>
      <c r="T5454" s="1">
        <v>6.2425079740106648</v>
      </c>
    </row>
    <row r="5455" spans="1:20" x14ac:dyDescent="0.3">
      <c r="A5455" s="25">
        <v>44574</v>
      </c>
      <c r="B5455" s="1">
        <v>6.6644211583857143</v>
      </c>
      <c r="C5455" s="1">
        <v>0.58460235463530208</v>
      </c>
      <c r="D5455" s="1">
        <v>0.7805296313988479</v>
      </c>
      <c r="E5455" s="1">
        <v>2.4523223799993379</v>
      </c>
      <c r="F5455" s="1">
        <v>59.757788492042742</v>
      </c>
      <c r="G5455" s="1">
        <v>28.394279944781829</v>
      </c>
      <c r="H5455" s="1">
        <v>0.52161516158369492</v>
      </c>
      <c r="I5455" s="1">
        <v>20.108191297937601</v>
      </c>
      <c r="J5455" s="1">
        <v>1.3555344264268141</v>
      </c>
      <c r="K5455" s="1">
        <v>31.481252583160849</v>
      </c>
      <c r="L5455" s="1">
        <v>35.736809334198703</v>
      </c>
      <c r="M5455" s="1">
        <v>4.7341094076010323E-2</v>
      </c>
      <c r="N5455" s="1">
        <v>4.8351348223706996</v>
      </c>
      <c r="O5455" s="1"/>
      <c r="P5455" s="1">
        <v>15.098761417535091</v>
      </c>
      <c r="Q5455" s="1">
        <v>14.24454628000122</v>
      </c>
      <c r="R5455" s="1">
        <v>1.123822705949288</v>
      </c>
      <c r="S5455" s="1">
        <v>0.37229378322793061</v>
      </c>
      <c r="T5455" s="1">
        <v>6.2332841110455144</v>
      </c>
    </row>
    <row r="5456" spans="1:20" x14ac:dyDescent="0.3">
      <c r="A5456" s="25">
        <v>44575</v>
      </c>
      <c r="B5456" s="1">
        <v>6.7255273657737673</v>
      </c>
      <c r="C5456" s="1">
        <v>0.58941050438856435</v>
      </c>
      <c r="D5456" s="1">
        <v>0.81448908454788049</v>
      </c>
      <c r="E5456" s="1">
        <v>2.4562217857706821</v>
      </c>
      <c r="F5456" s="1">
        <v>60.00999553765098</v>
      </c>
      <c r="G5456" s="1">
        <v>28.680754158629512</v>
      </c>
      <c r="H5456" s="1">
        <v>0.53484921335059499</v>
      </c>
      <c r="I5456" s="1">
        <v>20.133528107455451</v>
      </c>
      <c r="J5456" s="1">
        <v>1.380085924190636</v>
      </c>
      <c r="K5456" s="1">
        <v>32.533500074269433</v>
      </c>
      <c r="L5456" s="1">
        <v>36.210337797730148</v>
      </c>
      <c r="M5456" s="1">
        <v>4.7008863213963047E-2</v>
      </c>
      <c r="N5456" s="1">
        <v>4.9455134703955697</v>
      </c>
      <c r="O5456" s="1"/>
      <c r="P5456" s="1">
        <v>15.73653253729827</v>
      </c>
      <c r="Q5456" s="1">
        <v>14.18797219546002</v>
      </c>
      <c r="R5456" s="1">
        <v>1.1360172184863691</v>
      </c>
      <c r="S5456" s="1">
        <v>0.37229378322793061</v>
      </c>
      <c r="T5456" s="1">
        <v>6.3158765505021002</v>
      </c>
    </row>
    <row r="5457" spans="1:20" x14ac:dyDescent="0.3">
      <c r="A5457" s="25">
        <v>44578</v>
      </c>
      <c r="B5457" s="1">
        <v>6.7193320978139672</v>
      </c>
      <c r="C5457" s="1">
        <v>0.58608611233580998</v>
      </c>
      <c r="D5457" s="1">
        <v>0.80479153226205558</v>
      </c>
      <c r="E5457" s="1">
        <v>2.4121124748786049</v>
      </c>
      <c r="F5457" s="1">
        <v>59.536465175048697</v>
      </c>
      <c r="G5457" s="1">
        <v>28.360279047843211</v>
      </c>
      <c r="H5457" s="1">
        <v>0.53871718320541473</v>
      </c>
      <c r="I5457" s="1">
        <v>19.809213829948781</v>
      </c>
      <c r="J5457" s="1">
        <v>1.36600618928516</v>
      </c>
      <c r="K5457" s="1">
        <v>32.775695750728161</v>
      </c>
      <c r="L5457" s="1">
        <v>36.219552630132803</v>
      </c>
      <c r="M5457" s="1">
        <v>4.7653348133710118E-2</v>
      </c>
      <c r="N5457" s="1">
        <v>4.9167271109641622</v>
      </c>
      <c r="O5457" s="1"/>
      <c r="P5457" s="1">
        <v>15.51611882176079</v>
      </c>
      <c r="Q5457" s="1">
        <v>14.309202376552371</v>
      </c>
      <c r="R5457" s="1">
        <v>1.136857654870072</v>
      </c>
      <c r="S5457" s="1">
        <v>0.37229378322793061</v>
      </c>
      <c r="T5457" s="1">
        <v>6.2831582988777646</v>
      </c>
    </row>
    <row r="5458" spans="1:20" x14ac:dyDescent="0.3">
      <c r="A5458" s="25">
        <v>44579</v>
      </c>
      <c r="B5458" s="1">
        <v>6.6995427805794927</v>
      </c>
      <c r="C5458" s="1">
        <v>0.56890320932731819</v>
      </c>
      <c r="D5458" s="1">
        <v>0.80567108785640251</v>
      </c>
      <c r="E5458" s="1">
        <v>2.3687958932948132</v>
      </c>
      <c r="F5458" s="1">
        <v>61.022457962867954</v>
      </c>
      <c r="G5458" s="1">
        <v>27.80061078858418</v>
      </c>
      <c r="H5458" s="1">
        <v>0.55619072790773516</v>
      </c>
      <c r="I5458" s="1">
        <v>20.05571167893973</v>
      </c>
      <c r="J5458" s="1">
        <v>1.356672316990134</v>
      </c>
      <c r="K5458" s="1">
        <v>32.815849093917777</v>
      </c>
      <c r="L5458" s="1">
        <v>36.240815580165417</v>
      </c>
      <c r="M5458" s="1">
        <v>4.6531048346648243E-2</v>
      </c>
      <c r="N5458" s="1">
        <v>4.9504490728771016</v>
      </c>
      <c r="O5458" s="1"/>
      <c r="P5458" s="1">
        <v>15.516173828596161</v>
      </c>
      <c r="Q5458" s="1">
        <v>14.08694704462833</v>
      </c>
      <c r="R5458" s="1">
        <v>1.1309744673697131</v>
      </c>
      <c r="S5458" s="1">
        <v>0.37229378322793061</v>
      </c>
      <c r="T5458" s="1">
        <v>6.3005115180153899</v>
      </c>
    </row>
    <row r="5459" spans="1:20" x14ac:dyDescent="0.3">
      <c r="A5459" s="25">
        <v>44580</v>
      </c>
      <c r="B5459" s="1">
        <v>6.8401695300551024</v>
      </c>
      <c r="C5459" s="1">
        <v>0.60436607871904657</v>
      </c>
      <c r="D5459" s="1">
        <v>0.83011800302390715</v>
      </c>
      <c r="E5459" s="1">
        <v>2.4669076362146409</v>
      </c>
      <c r="F5459" s="1">
        <v>62.336312916714121</v>
      </c>
      <c r="G5459" s="1">
        <v>27.832502408608761</v>
      </c>
      <c r="H5459" s="1">
        <v>0.54678088658527391</v>
      </c>
      <c r="I5459" s="1">
        <v>20.150066693765481</v>
      </c>
      <c r="J5459" s="1">
        <v>1.3649432678603439</v>
      </c>
      <c r="K5459" s="1">
        <v>32.845887340407437</v>
      </c>
      <c r="L5459" s="1">
        <v>36.356623586371327</v>
      </c>
      <c r="M5459" s="1">
        <v>4.8248722888760261E-2</v>
      </c>
      <c r="N5459" s="1">
        <v>4.9635845297336934</v>
      </c>
      <c r="O5459" s="1"/>
      <c r="P5459" s="1">
        <v>15.38871439894816</v>
      </c>
      <c r="Q5459" s="1">
        <v>14.422350545634769</v>
      </c>
      <c r="R5459" s="1">
        <v>1.168478324536989</v>
      </c>
      <c r="S5459" s="1">
        <v>0.37229378322793061</v>
      </c>
      <c r="T5459" s="1">
        <v>6.3800041346722134</v>
      </c>
    </row>
    <row r="5460" spans="1:20" x14ac:dyDescent="0.3">
      <c r="A5460" s="25">
        <v>44581</v>
      </c>
      <c r="B5460" s="1">
        <v>6.8853103525403574</v>
      </c>
      <c r="C5460" s="1">
        <v>0.63016640778130972</v>
      </c>
      <c r="D5460" s="1">
        <v>0.86553088590891036</v>
      </c>
      <c r="E5460" s="1">
        <v>2.5587904530916119</v>
      </c>
      <c r="F5460" s="1">
        <v>61.339981227726142</v>
      </c>
      <c r="G5460" s="1">
        <v>27.630238708422709</v>
      </c>
      <c r="H5460" s="1">
        <v>0.57257648703665909</v>
      </c>
      <c r="I5460" s="1">
        <v>19.83203684236641</v>
      </c>
      <c r="J5460" s="1">
        <v>1.4557614447718039</v>
      </c>
      <c r="K5460" s="1">
        <v>34.297542211951601</v>
      </c>
      <c r="L5460" s="1">
        <v>36.634681199230542</v>
      </c>
      <c r="M5460" s="1">
        <v>4.8592558202051099E-2</v>
      </c>
      <c r="N5460" s="1">
        <v>5.0144098161392376</v>
      </c>
      <c r="O5460" s="1"/>
      <c r="P5460" s="1">
        <v>15.562876855535761</v>
      </c>
      <c r="Q5460" s="1">
        <v>14.547621732732081</v>
      </c>
      <c r="R5460" s="1">
        <v>1.1969864006043489</v>
      </c>
      <c r="S5460" s="1">
        <v>0.37229378322793061</v>
      </c>
      <c r="T5460" s="1">
        <v>6.4442994683993247</v>
      </c>
    </row>
    <row r="5461" spans="1:20" x14ac:dyDescent="0.3">
      <c r="A5461" s="25">
        <v>44582</v>
      </c>
      <c r="B5461" s="1">
        <v>6.9031718849906172</v>
      </c>
      <c r="C5461" s="1">
        <v>0.64774580414946537</v>
      </c>
      <c r="D5461" s="1">
        <v>0.88489070623611288</v>
      </c>
      <c r="E5461" s="1">
        <v>2.618260097577394</v>
      </c>
      <c r="F5461" s="1">
        <v>59.936436503580772</v>
      </c>
      <c r="G5461" s="1">
        <v>27.70255554533723</v>
      </c>
      <c r="H5461" s="1">
        <v>0.58366646731974459</v>
      </c>
      <c r="I5461" s="1">
        <v>19.473279404780779</v>
      </c>
      <c r="J5461" s="1">
        <v>1.459428960927331</v>
      </c>
      <c r="K5461" s="1">
        <v>34.690807638131048</v>
      </c>
      <c r="L5461" s="1">
        <v>36.505834169647279</v>
      </c>
      <c r="M5461" s="1">
        <v>4.8906331710531131E-2</v>
      </c>
      <c r="N5461" s="1">
        <v>5.0075519276132949</v>
      </c>
      <c r="O5461" s="1"/>
      <c r="P5461" s="1">
        <v>15.422717014743821</v>
      </c>
      <c r="Q5461" s="1">
        <v>14.547621732732081</v>
      </c>
      <c r="R5461" s="1">
        <v>1.2250542529018109</v>
      </c>
      <c r="S5461" s="1">
        <v>0.37229378322793061</v>
      </c>
      <c r="T5461" s="1">
        <v>6.4348304784406709</v>
      </c>
    </row>
    <row r="5462" spans="1:20" x14ac:dyDescent="0.3">
      <c r="A5462" s="25">
        <v>44585</v>
      </c>
      <c r="B5462" s="1">
        <v>6.8397392765796194</v>
      </c>
      <c r="C5462" s="1">
        <v>0.63774051665009435</v>
      </c>
      <c r="D5462" s="1">
        <v>0.87272918134064414</v>
      </c>
      <c r="E5462" s="1">
        <v>2.566617665216639</v>
      </c>
      <c r="F5462" s="1">
        <v>59.396148656705918</v>
      </c>
      <c r="G5462" s="1">
        <v>27.804943168034139</v>
      </c>
      <c r="H5462" s="1">
        <v>0.56897315791695657</v>
      </c>
      <c r="I5462" s="1">
        <v>19.051254193310651</v>
      </c>
      <c r="J5462" s="1">
        <v>1.4262671510634639</v>
      </c>
      <c r="K5462" s="1">
        <v>33.808865740694543</v>
      </c>
      <c r="L5462" s="1">
        <v>36.648046069171222</v>
      </c>
      <c r="M5462" s="1">
        <v>4.8111320315354443E-2</v>
      </c>
      <c r="N5462" s="1">
        <v>5.0039005734305064</v>
      </c>
      <c r="O5462" s="1"/>
      <c r="P5462" s="1">
        <v>15.17631241516027</v>
      </c>
      <c r="Q5462" s="1">
        <v>14.325366400808051</v>
      </c>
      <c r="R5462" s="1">
        <v>1.1934182902411461</v>
      </c>
      <c r="S5462" s="1">
        <v>0.37229378322793061</v>
      </c>
      <c r="T5462" s="1">
        <v>6.3754937979917639</v>
      </c>
    </row>
    <row r="5463" spans="1:20" x14ac:dyDescent="0.3">
      <c r="A5463" s="25">
        <v>44586</v>
      </c>
      <c r="B5463" s="1">
        <v>6.9505543573439681</v>
      </c>
      <c r="C5463" s="1">
        <v>0.66902992461927335</v>
      </c>
      <c r="D5463" s="1">
        <v>0.90340171491124799</v>
      </c>
      <c r="E5463" s="1">
        <v>2.6423418513041379</v>
      </c>
      <c r="F5463" s="1">
        <v>59.426122120488529</v>
      </c>
      <c r="G5463" s="1">
        <v>28.15998223626875</v>
      </c>
      <c r="H5463" s="1">
        <v>0.59792614797527133</v>
      </c>
      <c r="I5463" s="1">
        <v>18.712490695560309</v>
      </c>
      <c r="J5463" s="1">
        <v>1.4625481487422141</v>
      </c>
      <c r="K5463" s="1">
        <v>34.541553346202697</v>
      </c>
      <c r="L5463" s="1">
        <v>37.986734398751388</v>
      </c>
      <c r="M5463" s="1">
        <v>4.8935320728175281E-2</v>
      </c>
      <c r="N5463" s="1">
        <v>5.1550454497675613</v>
      </c>
      <c r="O5463" s="1"/>
      <c r="P5463" s="1">
        <v>15.312623354852329</v>
      </c>
      <c r="Q5463" s="1">
        <v>14.40214551537411</v>
      </c>
      <c r="R5463" s="1">
        <v>1.2473433582463609</v>
      </c>
      <c r="S5463" s="1">
        <v>0.37229378322793061</v>
      </c>
      <c r="T5463" s="1">
        <v>6.5093780271707367</v>
      </c>
    </row>
    <row r="5464" spans="1:20" x14ac:dyDescent="0.3">
      <c r="A5464" s="25">
        <v>44587</v>
      </c>
      <c r="B5464" s="1">
        <v>6.9775753933358731</v>
      </c>
      <c r="C5464" s="1">
        <v>0.69539286306604309</v>
      </c>
      <c r="D5464" s="1">
        <v>0.91336997171058076</v>
      </c>
      <c r="E5464" s="1">
        <v>2.679377039299319</v>
      </c>
      <c r="F5464" s="1">
        <v>59.72905297566362</v>
      </c>
      <c r="G5464" s="1">
        <v>27.692211353221271</v>
      </c>
      <c r="H5464" s="1">
        <v>0.60648478844780862</v>
      </c>
      <c r="I5464" s="1">
        <v>18.5300399747703</v>
      </c>
      <c r="J5464" s="1">
        <v>1.4942257946332651</v>
      </c>
      <c r="K5464" s="1">
        <v>35.323430790263721</v>
      </c>
      <c r="L5464" s="1">
        <v>38.216693753802822</v>
      </c>
      <c r="M5464" s="1">
        <v>4.8705478142734182E-2</v>
      </c>
      <c r="N5464" s="1">
        <v>5.2526271114302716</v>
      </c>
      <c r="O5464" s="1"/>
      <c r="P5464" s="1">
        <v>15.436033335937079</v>
      </c>
      <c r="Q5464" s="1">
        <v>14.640564871553829</v>
      </c>
      <c r="R5464" s="1">
        <v>1.2875708484106001</v>
      </c>
      <c r="S5464" s="1">
        <v>0.37229378322793061</v>
      </c>
      <c r="T5464" s="1">
        <v>6.5734896633195836</v>
      </c>
    </row>
    <row r="5465" spans="1:20" x14ac:dyDescent="0.3">
      <c r="A5465" s="25">
        <v>44588</v>
      </c>
      <c r="B5465" s="1">
        <v>7.0382758367973279</v>
      </c>
      <c r="C5465" s="1">
        <v>0.71205910958178165</v>
      </c>
      <c r="D5465" s="1">
        <v>0.92990763331412996</v>
      </c>
      <c r="E5465" s="1">
        <v>2.7244247300447628</v>
      </c>
      <c r="F5465" s="1">
        <v>59.848778966908498</v>
      </c>
      <c r="G5465" s="1">
        <v>28.097839723559709</v>
      </c>
      <c r="H5465" s="1">
        <v>0.61670739101143834</v>
      </c>
      <c r="I5465" s="1">
        <v>19.350731433052779</v>
      </c>
      <c r="J5465" s="1">
        <v>1.5024219093935141</v>
      </c>
      <c r="K5465" s="1">
        <v>36.588406847005729</v>
      </c>
      <c r="L5465" s="1">
        <v>38.650336521864197</v>
      </c>
      <c r="M5465" s="1">
        <v>4.9745478659577819E-2</v>
      </c>
      <c r="N5465" s="1">
        <v>5.3042836929798796</v>
      </c>
      <c r="O5465" s="1"/>
      <c r="P5465" s="1">
        <v>16.00780944775045</v>
      </c>
      <c r="Q5465" s="1">
        <v>14.951722336530439</v>
      </c>
      <c r="R5465" s="1">
        <v>1.263283082062393</v>
      </c>
      <c r="S5465" s="1">
        <v>0.37229378322793061</v>
      </c>
      <c r="T5465" s="1">
        <v>6.6516036621382488</v>
      </c>
    </row>
    <row r="5466" spans="1:20" x14ac:dyDescent="0.3">
      <c r="A5466" s="25">
        <v>44589</v>
      </c>
      <c r="B5466" s="1">
        <v>7.0501055526385707</v>
      </c>
      <c r="C5466" s="1">
        <v>0.70340833195761177</v>
      </c>
      <c r="D5466" s="1">
        <v>0.92949603413326998</v>
      </c>
      <c r="E5466" s="1">
        <v>2.654667780700557</v>
      </c>
      <c r="F5466" s="1">
        <v>59.334661691666113</v>
      </c>
      <c r="G5466" s="1">
        <v>27.869796049456809</v>
      </c>
      <c r="H5466" s="1">
        <v>0.61665446125582479</v>
      </c>
      <c r="I5466" s="1">
        <v>19.542651419796108</v>
      </c>
      <c r="J5466" s="1">
        <v>1.4746272238116629</v>
      </c>
      <c r="K5466" s="1">
        <v>37.147079189943717</v>
      </c>
      <c r="L5466" s="1">
        <v>38.873352647131242</v>
      </c>
      <c r="M5466" s="1">
        <v>4.9892992651002943E-2</v>
      </c>
      <c r="N5466" s="1">
        <v>5.1877269238641581</v>
      </c>
      <c r="O5466" s="1"/>
      <c r="P5466" s="1">
        <v>15.66629792324335</v>
      </c>
      <c r="Q5466" s="1">
        <v>14.74967203463126</v>
      </c>
      <c r="R5466" s="1">
        <v>1.277144737469228</v>
      </c>
      <c r="S5466" s="1">
        <v>0.37229378322793061</v>
      </c>
      <c r="T5466" s="1">
        <v>6.6101653868872159</v>
      </c>
    </row>
    <row r="5467" spans="1:20" x14ac:dyDescent="0.3">
      <c r="A5467" s="25">
        <v>44592</v>
      </c>
      <c r="B5467" s="1">
        <v>7.1429210022944343</v>
      </c>
      <c r="C5467" s="1">
        <v>0.71136097245722441</v>
      </c>
      <c r="D5467" s="1">
        <v>0.94603122998882638</v>
      </c>
      <c r="E5467" s="1">
        <v>2.7181476942421119</v>
      </c>
      <c r="F5467" s="1">
        <v>57.638913400878089</v>
      </c>
      <c r="G5467" s="1">
        <v>27.575086784070621</v>
      </c>
      <c r="H5467" s="1">
        <v>0.63160681079405689</v>
      </c>
      <c r="I5467" s="1">
        <v>19.512804713406581</v>
      </c>
      <c r="J5467" s="1">
        <v>1.5069933465794609</v>
      </c>
      <c r="K5467" s="1">
        <v>37.216722560868433</v>
      </c>
      <c r="L5467" s="1">
        <v>39.519731220953084</v>
      </c>
      <c r="M5467" s="1">
        <v>5.1367261651777213E-2</v>
      </c>
      <c r="N5467" s="1">
        <v>5.1611540144479484</v>
      </c>
      <c r="O5467" s="1"/>
      <c r="P5467" s="1">
        <v>15.963827850301859</v>
      </c>
      <c r="Q5467" s="1">
        <v>15.097198553888409</v>
      </c>
      <c r="R5467" s="1">
        <v>1.301705263041647</v>
      </c>
      <c r="S5467" s="1">
        <v>0.37229378322793061</v>
      </c>
      <c r="T5467" s="1">
        <v>6.6239521559362409</v>
      </c>
    </row>
    <row r="5468" spans="1:20" x14ac:dyDescent="0.3">
      <c r="A5468" s="25">
        <v>44593</v>
      </c>
      <c r="B5468" s="1">
        <v>7.1273634511257384</v>
      </c>
      <c r="C5468" s="1">
        <v>0.70035776414154638</v>
      </c>
      <c r="D5468" s="1">
        <v>0.9263623660081568</v>
      </c>
      <c r="E5468" s="1">
        <v>2.6911763974054792</v>
      </c>
      <c r="F5468" s="1">
        <v>60.595115287547173</v>
      </c>
      <c r="G5468" s="1">
        <v>27.294244413103641</v>
      </c>
      <c r="H5468" s="1">
        <v>0.63209695509669961</v>
      </c>
      <c r="I5468" s="1">
        <v>19.506743190314609</v>
      </c>
      <c r="J5468" s="1">
        <v>1.49950620789992</v>
      </c>
      <c r="K5468" s="1">
        <v>36.737067010388436</v>
      </c>
      <c r="L5468" s="1">
        <v>39.755947950069277</v>
      </c>
      <c r="M5468" s="1">
        <v>5.1310906642686741E-2</v>
      </c>
      <c r="N5468" s="1">
        <v>5.2388590182095767</v>
      </c>
      <c r="O5468" s="1"/>
      <c r="P5468" s="1">
        <v>15.99470688944999</v>
      </c>
      <c r="Q5468" s="1">
        <v>14.959804348540381</v>
      </c>
      <c r="R5468" s="1">
        <v>1.298070590046128</v>
      </c>
      <c r="S5468" s="1">
        <v>0.37229378322793061</v>
      </c>
      <c r="T5468" s="1">
        <v>6.6880277613703827</v>
      </c>
    </row>
    <row r="5469" spans="1:20" x14ac:dyDescent="0.3">
      <c r="A5469" s="25">
        <v>44594</v>
      </c>
      <c r="B5469" s="1">
        <v>7.0505917755825882</v>
      </c>
      <c r="C5469" s="1">
        <v>0.68403129823706643</v>
      </c>
      <c r="D5469" s="1">
        <v>0.9161874475548728</v>
      </c>
      <c r="E5469" s="1">
        <v>2.628481106390768</v>
      </c>
      <c r="F5469" s="1">
        <v>60.925686655640497</v>
      </c>
      <c r="G5469" s="1">
        <v>26.648838380423559</v>
      </c>
      <c r="H5469" s="1">
        <v>0.62264474103712819</v>
      </c>
      <c r="I5469" s="1">
        <v>19.374890205278</v>
      </c>
      <c r="J5469" s="1">
        <v>1.4843745945592211</v>
      </c>
      <c r="K5469" s="1">
        <v>36.237477148679012</v>
      </c>
      <c r="L5469" s="1">
        <v>38.877685233007902</v>
      </c>
      <c r="M5469" s="1">
        <v>5.0880126452698869E-2</v>
      </c>
      <c r="N5469" s="1">
        <v>5.1573151190732549</v>
      </c>
      <c r="O5469" s="1"/>
      <c r="P5469" s="1">
        <v>15.757446888661841</v>
      </c>
      <c r="Q5469" s="1">
        <v>14.717343986355679</v>
      </c>
      <c r="R5469" s="1">
        <v>1.299627412448267</v>
      </c>
      <c r="S5469" s="1">
        <v>0.37229378322793061</v>
      </c>
      <c r="T5469" s="1">
        <v>6.6092356763142686</v>
      </c>
    </row>
    <row r="5470" spans="1:20" x14ac:dyDescent="0.3">
      <c r="A5470" s="25">
        <v>44595</v>
      </c>
      <c r="B5470" s="1">
        <v>7.1534297137797669</v>
      </c>
      <c r="C5470" s="1">
        <v>0.6847648299227086</v>
      </c>
      <c r="D5470" s="1">
        <v>0.91770226762362039</v>
      </c>
      <c r="E5470" s="1">
        <v>2.6251408983127198</v>
      </c>
      <c r="F5470" s="1">
        <v>60.7841904907919</v>
      </c>
      <c r="G5470" s="1">
        <v>26.22133834734403</v>
      </c>
      <c r="H5470" s="1">
        <v>0.63369339985666717</v>
      </c>
      <c r="I5470" s="1">
        <v>19.397751337572451</v>
      </c>
      <c r="J5470" s="1">
        <v>1.4654070700796</v>
      </c>
      <c r="K5470" s="1">
        <v>36.246580164517518</v>
      </c>
      <c r="L5470" s="1">
        <v>39.09379807460887</v>
      </c>
      <c r="M5470" s="1">
        <v>5.0818687743767292E-2</v>
      </c>
      <c r="N5470" s="1">
        <v>5.1190765557231632</v>
      </c>
      <c r="O5470" s="1"/>
      <c r="P5470" s="1">
        <v>15.28324192920938</v>
      </c>
      <c r="Q5470" s="1">
        <v>14.82645114943311</v>
      </c>
      <c r="R5470" s="1">
        <v>1.3094023011543829</v>
      </c>
      <c r="S5470" s="1">
        <v>0.37229378322793061</v>
      </c>
      <c r="T5470" s="1">
        <v>6.5975156526875711</v>
      </c>
    </row>
    <row r="5471" spans="1:20" x14ac:dyDescent="0.3">
      <c r="A5471" s="25">
        <v>44596</v>
      </c>
      <c r="B5471" s="1">
        <v>7.1184489167278793</v>
      </c>
      <c r="C5471" s="1">
        <v>0.65144357425707644</v>
      </c>
      <c r="D5471" s="1">
        <v>0.90214809396692164</v>
      </c>
      <c r="E5471" s="1">
        <v>2.5785905827447029</v>
      </c>
      <c r="F5471" s="1">
        <v>62.095771570218382</v>
      </c>
      <c r="G5471" s="1">
        <v>26.124591848371011</v>
      </c>
      <c r="H5471" s="1">
        <v>0.61426504243058477</v>
      </c>
      <c r="I5471" s="1">
        <v>19.798810963546131</v>
      </c>
      <c r="J5471" s="1">
        <v>1.4482786446840119</v>
      </c>
      <c r="K5471" s="1">
        <v>36.499699417706438</v>
      </c>
      <c r="L5471" s="1">
        <v>39.177712799056472</v>
      </c>
      <c r="M5471" s="1">
        <v>5.1117808877095633E-2</v>
      </c>
      <c r="N5471" s="1">
        <v>5.2075642347401718</v>
      </c>
      <c r="O5471" s="1"/>
      <c r="P5471" s="1">
        <v>15.21711737189932</v>
      </c>
      <c r="Q5471" s="1">
        <v>14.495088654431649</v>
      </c>
      <c r="R5471" s="1">
        <v>1.2937057923006441</v>
      </c>
      <c r="S5471" s="1">
        <v>0.37229378322793061</v>
      </c>
      <c r="T5471" s="1">
        <v>6.6299432959244289</v>
      </c>
    </row>
    <row r="5472" spans="1:20" x14ac:dyDescent="0.3">
      <c r="A5472" s="25">
        <v>44599</v>
      </c>
      <c r="B5472" s="1">
        <v>7.0654164694459682</v>
      </c>
      <c r="C5472" s="1">
        <v>0.64730834646621893</v>
      </c>
      <c r="D5472" s="1">
        <v>0.91910814274894437</v>
      </c>
      <c r="E5472" s="1">
        <v>2.5569795729678</v>
      </c>
      <c r="F5472" s="1">
        <v>63.55570095246388</v>
      </c>
      <c r="G5472" s="1">
        <v>26.426642007011189</v>
      </c>
      <c r="H5472" s="1">
        <v>0.62169544212914163</v>
      </c>
      <c r="I5472" s="1">
        <v>19.720710748396289</v>
      </c>
      <c r="J5472" s="1">
        <v>1.4215757299754621</v>
      </c>
      <c r="K5472" s="1">
        <v>35.937678354123967</v>
      </c>
      <c r="L5472" s="1">
        <v>38.965057773972283</v>
      </c>
      <c r="M5472" s="1">
        <v>5.0819556715365692E-2</v>
      </c>
      <c r="N5472" s="1">
        <v>5.1292684798502002</v>
      </c>
      <c r="O5472" s="1"/>
      <c r="P5472" s="1">
        <v>15.31697297372598</v>
      </c>
      <c r="Q5472" s="1">
        <v>14.39002249735919</v>
      </c>
      <c r="R5472" s="1">
        <v>1.2620574579930399</v>
      </c>
      <c r="S5472" s="1">
        <v>0.37229378322793061</v>
      </c>
      <c r="T5472" s="1">
        <v>6.6152628470171626</v>
      </c>
    </row>
    <row r="5473" spans="1:20" x14ac:dyDescent="0.3">
      <c r="A5473" s="25">
        <v>44600</v>
      </c>
      <c r="B5473" s="1">
        <v>7.036557237652767</v>
      </c>
      <c r="C5473" s="1">
        <v>0.64479733953661833</v>
      </c>
      <c r="D5473" s="1">
        <v>0.90613802950668576</v>
      </c>
      <c r="E5473" s="1">
        <v>2.5874143784303332</v>
      </c>
      <c r="F5473" s="1">
        <v>64.252816739979025</v>
      </c>
      <c r="G5473" s="1">
        <v>26.79895683765475</v>
      </c>
      <c r="H5473" s="1">
        <v>0.61113925190072493</v>
      </c>
      <c r="I5473" s="1">
        <v>19.720292722827981</v>
      </c>
      <c r="J5473" s="1">
        <v>1.443107165025115</v>
      </c>
      <c r="K5473" s="1">
        <v>35.752784118717479</v>
      </c>
      <c r="L5473" s="1">
        <v>39.309286537622263</v>
      </c>
      <c r="M5473" s="1">
        <v>5.0792805891815E-2</v>
      </c>
      <c r="N5473" s="1">
        <v>5.0734928511396236</v>
      </c>
      <c r="O5473" s="1"/>
      <c r="P5473" s="1">
        <v>15.053172892500161</v>
      </c>
      <c r="Q5473" s="1">
        <v>14.470842618166021</v>
      </c>
      <c r="R5473" s="1">
        <v>1.2415167587531759</v>
      </c>
      <c r="S5473" s="1">
        <v>0.37229378322793061</v>
      </c>
      <c r="T5473" s="1">
        <v>6.6293242764324027</v>
      </c>
    </row>
    <row r="5474" spans="1:20" x14ac:dyDescent="0.3">
      <c r="A5474" s="25">
        <v>44601</v>
      </c>
      <c r="B5474" s="1">
        <v>7.1250586283491506</v>
      </c>
      <c r="C5474" s="1">
        <v>0.64537541746067173</v>
      </c>
      <c r="D5474" s="1">
        <v>0.92259083503337402</v>
      </c>
      <c r="E5474" s="1">
        <v>2.643652743982106</v>
      </c>
      <c r="F5474" s="1">
        <v>64.330087390870261</v>
      </c>
      <c r="G5474" s="1">
        <v>27.428028862406592</v>
      </c>
      <c r="H5474" s="1">
        <v>0.6092494819889136</v>
      </c>
      <c r="I5474" s="1">
        <v>19.751167374623339</v>
      </c>
      <c r="J5474" s="1">
        <v>1.4735653544723599</v>
      </c>
      <c r="K5474" s="1">
        <v>36.484484334856432</v>
      </c>
      <c r="L5474" s="1">
        <v>37.535679338270242</v>
      </c>
      <c r="M5474" s="1">
        <v>5.2326346331602297E-2</v>
      </c>
      <c r="N5474" s="1">
        <v>5.1087202533812723</v>
      </c>
      <c r="O5474" s="1"/>
      <c r="P5474" s="1">
        <v>15.20925549476509</v>
      </c>
      <c r="Q5474" s="1">
        <v>14.466801612161049</v>
      </c>
      <c r="R5474" s="1">
        <v>1.2622131505486169</v>
      </c>
      <c r="S5474" s="1">
        <v>0.37229378322793061</v>
      </c>
      <c r="T5474" s="1">
        <v>6.6427282929710909</v>
      </c>
    </row>
    <row r="5475" spans="1:20" x14ac:dyDescent="0.3">
      <c r="A5475" s="25">
        <v>44602</v>
      </c>
      <c r="B5475" s="1">
        <v>7.1400535194531223</v>
      </c>
      <c r="C5475" s="1">
        <v>0.63658215391815998</v>
      </c>
      <c r="D5475" s="1">
        <v>0.91612251456659943</v>
      </c>
      <c r="E5475" s="1">
        <v>2.665552629767511</v>
      </c>
      <c r="F5475" s="1">
        <v>65.700796341143757</v>
      </c>
      <c r="G5475" s="1">
        <v>27.711309116567719</v>
      </c>
      <c r="H5475" s="1">
        <v>0.60875029587162244</v>
      </c>
      <c r="I5475" s="1">
        <v>19.184617713216621</v>
      </c>
      <c r="J5475" s="1">
        <v>1.474893720832579</v>
      </c>
      <c r="K5475" s="1">
        <v>36.554692550726948</v>
      </c>
      <c r="L5475" s="1">
        <v>37.950735087068523</v>
      </c>
      <c r="M5475" s="1">
        <v>5.1180038135138911E-2</v>
      </c>
      <c r="N5475" s="1">
        <v>5.1777008845333397</v>
      </c>
      <c r="O5475" s="1"/>
      <c r="P5475" s="1">
        <v>14.974022278931789</v>
      </c>
      <c r="Q5475" s="1">
        <v>14.539539720722139</v>
      </c>
      <c r="R5475" s="1">
        <v>1.268023272918992</v>
      </c>
      <c r="S5475" s="1">
        <v>0.37229378322793061</v>
      </c>
      <c r="T5475" s="1">
        <v>6.6962652096869801</v>
      </c>
    </row>
    <row r="5476" spans="1:20" x14ac:dyDescent="0.3">
      <c r="A5476" s="25">
        <v>44603</v>
      </c>
      <c r="B5476" s="1">
        <v>7.0907226819645981</v>
      </c>
      <c r="C5476" s="1">
        <v>0.63748011507744984</v>
      </c>
      <c r="D5476" s="1">
        <v>0.91904709684203156</v>
      </c>
      <c r="E5476" s="1">
        <v>2.5932128127544858</v>
      </c>
      <c r="F5476" s="1">
        <v>64.296693594336773</v>
      </c>
      <c r="G5476" s="1">
        <v>27.823409269319161</v>
      </c>
      <c r="H5476" s="1">
        <v>0.59172085751961201</v>
      </c>
      <c r="I5476" s="1">
        <v>18.825692257142549</v>
      </c>
      <c r="J5476" s="1">
        <v>1.4705721996643319</v>
      </c>
      <c r="K5476" s="1">
        <v>36.641334003223712</v>
      </c>
      <c r="L5476" s="1">
        <v>38.938104350568253</v>
      </c>
      <c r="M5476" s="1">
        <v>5.1220449425154142E-2</v>
      </c>
      <c r="N5476" s="1">
        <v>5.3376871202348957</v>
      </c>
      <c r="O5476" s="1"/>
      <c r="P5476" s="1">
        <v>14.727544125568141</v>
      </c>
      <c r="Q5476" s="1">
        <v>14.567826762992739</v>
      </c>
      <c r="R5476" s="1">
        <v>1.2689796612262481</v>
      </c>
      <c r="S5476" s="1">
        <v>0.37229378322793061</v>
      </c>
      <c r="T5476" s="1">
        <v>6.7083490844654801</v>
      </c>
    </row>
    <row r="5477" spans="1:20" x14ac:dyDescent="0.3">
      <c r="A5477" s="25">
        <v>44606</v>
      </c>
      <c r="B5477" s="1">
        <v>7.093133626920352</v>
      </c>
      <c r="C5477" s="1">
        <v>0.64084889892651797</v>
      </c>
      <c r="D5477" s="1">
        <v>0.93327202988737035</v>
      </c>
      <c r="E5477" s="1">
        <v>2.633652651263199</v>
      </c>
      <c r="F5477" s="1">
        <v>64.011026095585223</v>
      </c>
      <c r="G5477" s="1">
        <v>27.9904693782732</v>
      </c>
      <c r="H5477" s="1">
        <v>0.60632536859159625</v>
      </c>
      <c r="I5477" s="1">
        <v>19.016469462359911</v>
      </c>
      <c r="J5477" s="1">
        <v>1.4910514373521</v>
      </c>
      <c r="K5477" s="1">
        <v>36.996279889007262</v>
      </c>
      <c r="L5477" s="1">
        <v>39.125176887971783</v>
      </c>
      <c r="M5477" s="1">
        <v>5.1650631985921583E-2</v>
      </c>
      <c r="N5477" s="1">
        <v>5.2599021631122929</v>
      </c>
      <c r="O5477" s="1"/>
      <c r="P5477" s="1">
        <v>15.03564473836742</v>
      </c>
      <c r="Q5477" s="1">
        <v>14.3172843887981</v>
      </c>
      <c r="R5477" s="1">
        <v>1.279820459379994</v>
      </c>
      <c r="S5477" s="1">
        <v>0.37229378322793061</v>
      </c>
      <c r="T5477" s="1">
        <v>6.7276544595393144</v>
      </c>
    </row>
    <row r="5478" spans="1:20" x14ac:dyDescent="0.3">
      <c r="A5478" s="25">
        <v>44607</v>
      </c>
      <c r="B5478" s="1">
        <v>7.269537137649376</v>
      </c>
      <c r="C5478" s="1">
        <v>0.66820217177172692</v>
      </c>
      <c r="D5478" s="1">
        <v>0.96263166594605143</v>
      </c>
      <c r="E5478" s="1">
        <v>2.7228269829334488</v>
      </c>
      <c r="F5478" s="1">
        <v>62.252311867214317</v>
      </c>
      <c r="G5478" s="1">
        <v>28.295791990831241</v>
      </c>
      <c r="H5478" s="1">
        <v>0.63046112545942612</v>
      </c>
      <c r="I5478" s="1">
        <v>18.684202285108661</v>
      </c>
      <c r="J5478" s="1">
        <v>1.54519858015601</v>
      </c>
      <c r="K5478" s="1">
        <v>37.821368891277658</v>
      </c>
      <c r="L5478" s="1">
        <v>39.87821997316415</v>
      </c>
      <c r="M5478" s="1">
        <v>5.2726489728182793E-2</v>
      </c>
      <c r="N5478" s="1">
        <v>5.1943903585576754</v>
      </c>
      <c r="O5478" s="1"/>
      <c r="P5478" s="1">
        <v>16.122892783144358</v>
      </c>
      <c r="Q5478" s="1">
        <v>14.72138499236066</v>
      </c>
      <c r="R5478" s="1">
        <v>1.315407351978888</v>
      </c>
      <c r="S5478" s="1">
        <v>0.37229378322793061</v>
      </c>
      <c r="T5478" s="1">
        <v>6.782526875369201</v>
      </c>
    </row>
    <row r="5479" spans="1:20" x14ac:dyDescent="0.3">
      <c r="A5479" s="25">
        <v>44608</v>
      </c>
      <c r="B5479" s="1">
        <v>7.2910205025935122</v>
      </c>
      <c r="C5479" s="1">
        <v>0.67295775987734119</v>
      </c>
      <c r="D5479" s="1">
        <v>0.95668483359198819</v>
      </c>
      <c r="E5479" s="1">
        <v>2.7655486745134432</v>
      </c>
      <c r="F5479" s="1">
        <v>62.580351792088599</v>
      </c>
      <c r="G5479" s="1">
        <v>27.635780909955241</v>
      </c>
      <c r="H5479" s="1">
        <v>0.62190857642640052</v>
      </c>
      <c r="I5479" s="1">
        <v>18.681064929726929</v>
      </c>
      <c r="J5479" s="1">
        <v>1.543232780079308</v>
      </c>
      <c r="K5479" s="1">
        <v>37.810998255365128</v>
      </c>
      <c r="L5479" s="1">
        <v>40.01279113364069</v>
      </c>
      <c r="M5479" s="1">
        <v>5.2886173246340089E-2</v>
      </c>
      <c r="N5479" s="1">
        <v>5.2830298067134107</v>
      </c>
      <c r="O5479" s="1"/>
      <c r="P5479" s="1">
        <v>15.58546449398526</v>
      </c>
      <c r="Q5479" s="1">
        <v>14.87898422773354</v>
      </c>
      <c r="R5479" s="1">
        <v>1.315376594544577</v>
      </c>
      <c r="S5479" s="1">
        <v>0.37229378322793061</v>
      </c>
      <c r="T5479" s="1">
        <v>6.8033638511518353</v>
      </c>
    </row>
    <row r="5480" spans="1:20" x14ac:dyDescent="0.3">
      <c r="A5480" s="25">
        <v>44609</v>
      </c>
      <c r="B5480" s="1">
        <v>7.2769150072404782</v>
      </c>
      <c r="C5480" s="1">
        <v>0.65408958554063901</v>
      </c>
      <c r="D5480" s="1">
        <v>0.95024516293849159</v>
      </c>
      <c r="E5480" s="1">
        <v>2.738942183899133</v>
      </c>
      <c r="F5480" s="1">
        <v>59.811033233377003</v>
      </c>
      <c r="G5480" s="1">
        <v>27.520355445186169</v>
      </c>
      <c r="H5480" s="1">
        <v>0.61414782785966582</v>
      </c>
      <c r="I5480" s="1">
        <v>18.81443579357525</v>
      </c>
      <c r="J5480" s="1">
        <v>1.530235740766541</v>
      </c>
      <c r="K5480" s="1">
        <v>37.140507209005357</v>
      </c>
      <c r="L5480" s="1">
        <v>39.619475996628147</v>
      </c>
      <c r="M5480" s="1">
        <v>5.3949163046690063E-2</v>
      </c>
      <c r="N5480" s="1">
        <v>5.2478102038708858</v>
      </c>
      <c r="O5480" s="1"/>
      <c r="P5480" s="1">
        <v>15.20774736064476</v>
      </c>
      <c r="Q5480" s="1">
        <v>15.12952660216397</v>
      </c>
      <c r="R5480" s="1">
        <v>1.310496248203133</v>
      </c>
      <c r="S5480" s="1">
        <v>0.37229378322793061</v>
      </c>
      <c r="T5480" s="1">
        <v>6.7057578263438016</v>
      </c>
    </row>
    <row r="5481" spans="1:20" x14ac:dyDescent="0.3">
      <c r="A5481" s="25">
        <v>44610</v>
      </c>
      <c r="B5481" s="1">
        <v>7.2727847366087541</v>
      </c>
      <c r="C5481" s="1">
        <v>0.6609344344681416</v>
      </c>
      <c r="D5481" s="1">
        <v>0.95122539707197684</v>
      </c>
      <c r="E5481" s="1">
        <v>2.6934829931441029</v>
      </c>
      <c r="F5481" s="1">
        <v>59.77331556547481</v>
      </c>
      <c r="G5481" s="1">
        <v>27.16212311320503</v>
      </c>
      <c r="H5481" s="1">
        <v>0.6159902035372703</v>
      </c>
      <c r="I5481" s="1">
        <v>18.605660418415368</v>
      </c>
      <c r="J5481" s="1">
        <v>1.488477328618786</v>
      </c>
      <c r="K5481" s="1">
        <v>37.350661994998958</v>
      </c>
      <c r="L5481" s="1">
        <v>39.763988678500162</v>
      </c>
      <c r="M5481" s="1">
        <v>5.3124253891388307E-2</v>
      </c>
      <c r="N5481" s="1">
        <v>5.2108721325419376</v>
      </c>
      <c r="O5481" s="1"/>
      <c r="P5481" s="1">
        <v>14.857185408165041</v>
      </c>
      <c r="Q5481" s="1">
        <v>15.29116684354184</v>
      </c>
      <c r="R5481" s="1">
        <v>1.28749671679688</v>
      </c>
      <c r="S5481" s="1">
        <v>0.37229378322793061</v>
      </c>
      <c r="T5481" s="1">
        <v>6.6674453632605184</v>
      </c>
    </row>
    <row r="5482" spans="1:20" x14ac:dyDescent="0.3">
      <c r="A5482" s="25">
        <v>44613</v>
      </c>
      <c r="B5482" s="1">
        <v>7.1694246944335536</v>
      </c>
      <c r="C5482" s="1">
        <v>0.63605012976082698</v>
      </c>
      <c r="D5482" s="1">
        <v>0.92237838261939675</v>
      </c>
      <c r="E5482" s="1">
        <v>2.5807336118607571</v>
      </c>
      <c r="F5482" s="1">
        <v>59.74423191083681</v>
      </c>
      <c r="G5482" s="1">
        <v>26.60552262186032</v>
      </c>
      <c r="H5482" s="1">
        <v>0.58567631474635962</v>
      </c>
      <c r="I5482" s="1">
        <v>18.611638505919579</v>
      </c>
      <c r="J5482" s="1">
        <v>1.470275537189949</v>
      </c>
      <c r="K5482" s="1">
        <v>36.628055418959548</v>
      </c>
      <c r="L5482" s="1">
        <v>38.983463029605723</v>
      </c>
      <c r="M5482" s="1">
        <v>5.2553855371821993E-2</v>
      </c>
      <c r="N5482" s="1">
        <v>5.2954151494764554</v>
      </c>
      <c r="O5482" s="1"/>
      <c r="P5482" s="1">
        <v>14.67528639779966</v>
      </c>
      <c r="Q5482" s="1">
        <v>15.832661652452421</v>
      </c>
      <c r="R5482" s="1">
        <v>1.257555211048937</v>
      </c>
      <c r="S5482" s="1">
        <v>0.37229378322793061</v>
      </c>
      <c r="T5482" s="1">
        <v>6.5992498523331697</v>
      </c>
    </row>
    <row r="5483" spans="1:20" x14ac:dyDescent="0.3">
      <c r="A5483" s="25">
        <v>44614</v>
      </c>
      <c r="B5483" s="1">
        <v>7.259918744028492</v>
      </c>
      <c r="C5483" s="1">
        <v>0.64113401086864119</v>
      </c>
      <c r="D5483" s="1">
        <v>0.93879555510691182</v>
      </c>
      <c r="E5483" s="1">
        <v>2.600051696387176</v>
      </c>
      <c r="F5483" s="1">
        <v>60.668192015649552</v>
      </c>
      <c r="G5483" s="1">
        <v>27.34591988992517</v>
      </c>
      <c r="H5483" s="1">
        <v>0.61872233178082847</v>
      </c>
      <c r="I5483" s="1">
        <v>18.700051489580659</v>
      </c>
      <c r="J5483" s="1">
        <v>1.5325101234054599</v>
      </c>
      <c r="K5483" s="1">
        <v>37.106653929962462</v>
      </c>
      <c r="L5483" s="1">
        <v>39.108719115180399</v>
      </c>
      <c r="M5483" s="1">
        <v>5.3184862233805981E-2</v>
      </c>
      <c r="N5483" s="1">
        <v>5.2492817476245222</v>
      </c>
      <c r="O5483" s="1"/>
      <c r="P5483" s="1">
        <v>14.51413420089605</v>
      </c>
      <c r="Q5483" s="1">
        <v>16.046834972602309</v>
      </c>
      <c r="R5483" s="1">
        <v>1.302063022608503</v>
      </c>
      <c r="S5483" s="1">
        <v>0.37229378322793061</v>
      </c>
      <c r="T5483" s="1">
        <v>6.6681512108683156</v>
      </c>
    </row>
    <row r="5484" spans="1:20" x14ac:dyDescent="0.3">
      <c r="A5484" s="25">
        <v>44615</v>
      </c>
      <c r="B5484" s="1">
        <v>7.3444731967957768</v>
      </c>
      <c r="C5484" s="1">
        <v>0.63143390810118427</v>
      </c>
      <c r="D5484" s="1">
        <v>0.93301772531238236</v>
      </c>
      <c r="E5484" s="1">
        <v>2.55769390444945</v>
      </c>
      <c r="F5484" s="1">
        <v>59.7670631363411</v>
      </c>
      <c r="G5484" s="1">
        <v>27.20207344791184</v>
      </c>
      <c r="H5484" s="1">
        <v>0.61927618183812017</v>
      </c>
      <c r="I5484" s="1">
        <v>17.789395474791419</v>
      </c>
      <c r="J5484" s="1">
        <v>1.4834890619184129</v>
      </c>
      <c r="K5484" s="1">
        <v>37.177049412363829</v>
      </c>
      <c r="L5484" s="1">
        <v>38.599503984403221</v>
      </c>
      <c r="M5484" s="1">
        <v>5.3096746007476027E-2</v>
      </c>
      <c r="N5484" s="1">
        <v>5.258368914776189</v>
      </c>
      <c r="O5484" s="1"/>
      <c r="P5484" s="1">
        <v>14.0845487987923</v>
      </c>
      <c r="Q5484" s="1">
        <v>16.05087597860728</v>
      </c>
      <c r="R5484" s="1">
        <v>1.3334173826022959</v>
      </c>
      <c r="S5484" s="1">
        <v>0.37229378322793061</v>
      </c>
      <c r="T5484" s="1">
        <v>6.615924985233347</v>
      </c>
    </row>
    <row r="5485" spans="1:20" x14ac:dyDescent="0.3">
      <c r="A5485" s="25">
        <v>44616</v>
      </c>
      <c r="B5485" s="1">
        <v>7.2877361164944254</v>
      </c>
      <c r="C5485" s="1">
        <v>0.62519519705542659</v>
      </c>
      <c r="D5485" s="1">
        <v>0.93228618728837198</v>
      </c>
      <c r="E5485" s="1">
        <v>2.603462296469444</v>
      </c>
      <c r="F5485" s="1">
        <v>60.298906436653212</v>
      </c>
      <c r="G5485" s="1">
        <v>27.048692123369619</v>
      </c>
      <c r="H5485" s="1">
        <v>0.60915834974632455</v>
      </c>
      <c r="I5485" s="1">
        <v>17.911103981713339</v>
      </c>
      <c r="J5485" s="1">
        <v>1.4762083069667939</v>
      </c>
      <c r="K5485" s="1">
        <v>37.139194069768671</v>
      </c>
      <c r="L5485" s="1">
        <v>37.790640241972262</v>
      </c>
      <c r="M5485" s="1">
        <v>5.3756963135344428E-2</v>
      </c>
      <c r="N5485" s="1">
        <v>5.1920439361497683</v>
      </c>
      <c r="O5485" s="1"/>
      <c r="P5485" s="1">
        <v>14.426002916079639</v>
      </c>
      <c r="Q5485" s="1">
        <v>16.25292628027066</v>
      </c>
      <c r="R5485" s="1">
        <v>1.3084658904484969</v>
      </c>
      <c r="S5485" s="1">
        <v>0.37229378322793061</v>
      </c>
      <c r="T5485" s="1">
        <v>6.591368576491468</v>
      </c>
    </row>
    <row r="5486" spans="1:20" x14ac:dyDescent="0.3">
      <c r="A5486" s="25">
        <v>44617</v>
      </c>
      <c r="B5486" s="1">
        <v>7.28487991979733</v>
      </c>
      <c r="C5486" s="1">
        <v>0.61710039038378184</v>
      </c>
      <c r="D5486" s="1">
        <v>0.9263468985112272</v>
      </c>
      <c r="E5486" s="1">
        <v>2.6006453258563611</v>
      </c>
      <c r="F5486" s="1">
        <v>63.478811825466941</v>
      </c>
      <c r="G5486" s="1">
        <v>27.007156682751901</v>
      </c>
      <c r="H5486" s="1">
        <v>0.58545804812155677</v>
      </c>
      <c r="I5486" s="1">
        <v>18.227736529841149</v>
      </c>
      <c r="J5486" s="1">
        <v>1.435842687959582</v>
      </c>
      <c r="K5486" s="1">
        <v>37.046041713488442</v>
      </c>
      <c r="L5486" s="1">
        <v>38.227209888783001</v>
      </c>
      <c r="M5486" s="1">
        <v>5.3917897130451843E-2</v>
      </c>
      <c r="N5486" s="1">
        <v>5.2809165078238713</v>
      </c>
      <c r="O5486" s="1"/>
      <c r="P5486" s="1">
        <v>14.48466294034707</v>
      </c>
      <c r="Q5486" s="1">
        <v>16.733805998870871</v>
      </c>
      <c r="R5486" s="1">
        <v>1.3089340970399459</v>
      </c>
      <c r="S5486" s="1">
        <v>0.37229378322793061</v>
      </c>
      <c r="T5486" s="1">
        <v>6.6829261665682553</v>
      </c>
    </row>
    <row r="5487" spans="1:20" x14ac:dyDescent="0.3">
      <c r="A5487" s="25">
        <v>44622</v>
      </c>
      <c r="B5487" s="1">
        <v>7.3180542068890873</v>
      </c>
      <c r="C5487" s="1">
        <v>0.6087276324947577</v>
      </c>
      <c r="D5487" s="1">
        <v>0.91273038949544882</v>
      </c>
      <c r="E5487" s="1">
        <v>2.6234006915721948</v>
      </c>
      <c r="F5487" s="1">
        <v>68.376260727485644</v>
      </c>
      <c r="G5487" s="1">
        <v>26.632887096076061</v>
      </c>
      <c r="H5487" s="1">
        <v>0.57139880315706659</v>
      </c>
      <c r="I5487" s="1">
        <v>18.211660499714181</v>
      </c>
      <c r="J5487" s="1">
        <v>1.4225114947309869</v>
      </c>
      <c r="K5487" s="1">
        <v>36.59647672025956</v>
      </c>
      <c r="L5487" s="1">
        <v>37.795180551941243</v>
      </c>
      <c r="M5487" s="1">
        <v>5.3486423309498911E-2</v>
      </c>
      <c r="N5487" s="1">
        <v>5.4145145759029774</v>
      </c>
      <c r="O5487" s="1"/>
      <c r="P5487" s="1">
        <v>14.838158703641151</v>
      </c>
      <c r="Q5487" s="1">
        <v>16.887364228238791</v>
      </c>
      <c r="R5487" s="1">
        <v>1.341498100297809</v>
      </c>
      <c r="S5487" s="1">
        <v>0.37229378322793061</v>
      </c>
      <c r="T5487" s="1">
        <v>6.8029303012404361</v>
      </c>
    </row>
    <row r="5488" spans="1:20" x14ac:dyDescent="0.3">
      <c r="A5488" s="25">
        <v>44623</v>
      </c>
      <c r="B5488" s="1">
        <v>7.3119629346586423</v>
      </c>
      <c r="C5488" s="1">
        <v>0.61033438459004752</v>
      </c>
      <c r="D5488" s="1">
        <v>0.92617256062581321</v>
      </c>
      <c r="E5488" s="1">
        <v>2.6190712169672858</v>
      </c>
      <c r="F5488" s="1">
        <v>68.866483235505498</v>
      </c>
      <c r="G5488" s="1">
        <v>26.034734236583301</v>
      </c>
      <c r="H5488" s="1">
        <v>0.56483580048754178</v>
      </c>
      <c r="I5488" s="1">
        <v>17.954346324795981</v>
      </c>
      <c r="J5488" s="1">
        <v>1.4017746978268839</v>
      </c>
      <c r="K5488" s="1">
        <v>37.337718403579871</v>
      </c>
      <c r="L5488" s="1">
        <v>38.043474726821508</v>
      </c>
      <c r="M5488" s="1">
        <v>5.3196568687562132E-2</v>
      </c>
      <c r="N5488" s="1">
        <v>5.3842758829604644</v>
      </c>
      <c r="O5488" s="1"/>
      <c r="P5488" s="1">
        <v>15.07533874087472</v>
      </c>
      <c r="Q5488" s="1">
        <v>17.02071742734605</v>
      </c>
      <c r="R5488" s="1">
        <v>1.3191482656885101</v>
      </c>
      <c r="S5488" s="1">
        <v>0.37229378322793061</v>
      </c>
      <c r="T5488" s="1">
        <v>6.8024542232723322</v>
      </c>
    </row>
    <row r="5489" spans="1:20" x14ac:dyDescent="0.3">
      <c r="A5489" s="25">
        <v>44624</v>
      </c>
      <c r="B5489" s="1">
        <v>7.2392707808638992</v>
      </c>
      <c r="C5489" s="1">
        <v>0.59220340826204032</v>
      </c>
      <c r="D5489" s="1">
        <v>0.89431851007373619</v>
      </c>
      <c r="E5489" s="1">
        <v>2.5656625993467661</v>
      </c>
      <c r="F5489" s="1">
        <v>70.496771077145056</v>
      </c>
      <c r="G5489" s="1">
        <v>25.607324744738179</v>
      </c>
      <c r="H5489" s="1">
        <v>0.5487238713116499</v>
      </c>
      <c r="I5489" s="1">
        <v>18.946256603088791</v>
      </c>
      <c r="J5489" s="1">
        <v>1.3476694903481381</v>
      </c>
      <c r="K5489" s="1">
        <v>36.575355897031677</v>
      </c>
      <c r="L5489" s="1">
        <v>37.156687840699178</v>
      </c>
      <c r="M5489" s="1">
        <v>5.2109027429257153E-2</v>
      </c>
      <c r="N5489" s="1">
        <v>5.3536273962216567</v>
      </c>
      <c r="O5489" s="1"/>
      <c r="P5489" s="1">
        <v>15.054937688391339</v>
      </c>
      <c r="Q5489" s="1">
        <v>17.129824590423478</v>
      </c>
      <c r="R5489" s="1">
        <v>1.297325740286807</v>
      </c>
      <c r="S5489" s="1">
        <v>0.37229378322793061</v>
      </c>
      <c r="T5489" s="1">
        <v>6.7615936207915279</v>
      </c>
    </row>
    <row r="5490" spans="1:20" x14ac:dyDescent="0.3">
      <c r="A5490" s="25">
        <v>44627</v>
      </c>
      <c r="B5490" s="1">
        <v>7.0310155443275653</v>
      </c>
      <c r="C5490" s="1">
        <v>0.5600460852322221</v>
      </c>
      <c r="D5490" s="1">
        <v>0.86405914466584721</v>
      </c>
      <c r="E5490" s="1">
        <v>2.3868736609578241</v>
      </c>
      <c r="F5490" s="1">
        <v>72.159623386592997</v>
      </c>
      <c r="G5490" s="1">
        <v>24.804243379560759</v>
      </c>
      <c r="H5490" s="1">
        <v>0.5098203717894475</v>
      </c>
      <c r="I5490" s="1">
        <v>19.074974061289499</v>
      </c>
      <c r="J5490" s="1">
        <v>1.288625222854455</v>
      </c>
      <c r="K5490" s="1">
        <v>35.278265501639673</v>
      </c>
      <c r="L5490" s="1">
        <v>35.996221493512436</v>
      </c>
      <c r="M5490" s="1">
        <v>5.0788898850004129E-2</v>
      </c>
      <c r="N5490" s="1">
        <v>5.0248472194726697</v>
      </c>
      <c r="O5490" s="1"/>
      <c r="P5490" s="1">
        <v>14.67707475088937</v>
      </c>
      <c r="Q5490" s="1">
        <v>16.729764992630109</v>
      </c>
      <c r="R5490" s="1">
        <v>1.2854832711676929</v>
      </c>
      <c r="S5490" s="1">
        <v>0.37229378322793061</v>
      </c>
      <c r="T5490" s="1">
        <v>6.5914624926166896</v>
      </c>
    </row>
    <row r="5491" spans="1:20" x14ac:dyDescent="0.3">
      <c r="A5491" s="25">
        <v>44628</v>
      </c>
      <c r="B5491" s="1">
        <v>7.0694711871018638</v>
      </c>
      <c r="C5491" s="1">
        <v>0.56733506443680193</v>
      </c>
      <c r="D5491" s="1">
        <v>0.8727063934324204</v>
      </c>
      <c r="E5491" s="1">
        <v>2.4261656338076341</v>
      </c>
      <c r="F5491" s="1">
        <v>69.17334656307041</v>
      </c>
      <c r="G5491" s="1">
        <v>25.100952044289961</v>
      </c>
      <c r="H5491" s="1">
        <v>0.51903864483716133</v>
      </c>
      <c r="I5491" s="1">
        <v>19.09236167066301</v>
      </c>
      <c r="J5491" s="1">
        <v>1.33238664815551</v>
      </c>
      <c r="K5491" s="1">
        <v>34.892348543868529</v>
      </c>
      <c r="L5491" s="1">
        <v>36.11222549462731</v>
      </c>
      <c r="M5491" s="1">
        <v>5.1053671137850108E-2</v>
      </c>
      <c r="N5491" s="1">
        <v>5.0963134755030506</v>
      </c>
      <c r="O5491" s="1"/>
      <c r="P5491" s="1">
        <v>14.91602638877333</v>
      </c>
      <c r="Q5491" s="1">
        <v>16.61257581754273</v>
      </c>
      <c r="R5491" s="1">
        <v>1.2835749318991829</v>
      </c>
      <c r="S5491" s="1">
        <v>0.37229378322793061</v>
      </c>
      <c r="T5491" s="1">
        <v>6.5684258712345267</v>
      </c>
    </row>
    <row r="5492" spans="1:20" x14ac:dyDescent="0.3">
      <c r="A5492" s="25">
        <v>44629</v>
      </c>
      <c r="B5492" s="1">
        <v>7.3257632404243269</v>
      </c>
      <c r="C5492" s="1">
        <v>0.61144402573840917</v>
      </c>
      <c r="D5492" s="1">
        <v>0.90199432375178823</v>
      </c>
      <c r="E5492" s="1">
        <v>2.5622615189416629</v>
      </c>
      <c r="F5492" s="1">
        <v>67.890244906741501</v>
      </c>
      <c r="G5492" s="1">
        <v>26.047249910390331</v>
      </c>
      <c r="H5492" s="1">
        <v>0.54742326499494276</v>
      </c>
      <c r="I5492" s="1">
        <v>19.431665260697311</v>
      </c>
      <c r="J5492" s="1">
        <v>1.415208281787447</v>
      </c>
      <c r="K5492" s="1">
        <v>35.834775140030793</v>
      </c>
      <c r="L5492" s="1">
        <v>38.332230845059748</v>
      </c>
      <c r="M5492" s="1">
        <v>5.2797482008692158E-2</v>
      </c>
      <c r="N5492" s="1">
        <v>5.1098702649537797</v>
      </c>
      <c r="O5492" s="1"/>
      <c r="P5492" s="1">
        <v>15.498825954653361</v>
      </c>
      <c r="Q5492" s="1">
        <v>17.53392519398604</v>
      </c>
      <c r="R5492" s="1">
        <v>1.3239698635479851</v>
      </c>
      <c r="S5492" s="1">
        <v>0.37229378322793061</v>
      </c>
      <c r="T5492" s="1">
        <v>6.7277223862965476</v>
      </c>
    </row>
    <row r="5493" spans="1:20" x14ac:dyDescent="0.3">
      <c r="A5493" s="25">
        <v>44630</v>
      </c>
      <c r="B5493" s="1">
        <v>7.2662584131460637</v>
      </c>
      <c r="C5493" s="1">
        <v>0.60234548745005723</v>
      </c>
      <c r="D5493" s="1">
        <v>0.89848816810520504</v>
      </c>
      <c r="E5493" s="1">
        <v>2.467805219862377</v>
      </c>
      <c r="F5493" s="1">
        <v>69.947860367931725</v>
      </c>
      <c r="G5493" s="1">
        <v>25.187131339794409</v>
      </c>
      <c r="H5493" s="1">
        <v>0.54409418325214021</v>
      </c>
      <c r="I5493" s="1">
        <v>19.962119272859269</v>
      </c>
      <c r="J5493" s="1">
        <v>1.393725769452927</v>
      </c>
      <c r="K5493" s="1">
        <v>35.009974664047483</v>
      </c>
      <c r="L5493" s="1">
        <v>38.003223416011593</v>
      </c>
      <c r="M5493" s="1">
        <v>5.1974655357048968E-2</v>
      </c>
      <c r="N5493" s="1">
        <v>5.2021807096509551</v>
      </c>
      <c r="O5493" s="1"/>
      <c r="P5493" s="1">
        <v>14.68241492424257</v>
      </c>
      <c r="Q5493" s="1">
        <v>17.089414529902172</v>
      </c>
      <c r="R5493" s="1">
        <v>1.2990829460914739</v>
      </c>
      <c r="S5493" s="1">
        <v>0.37229378322793061</v>
      </c>
      <c r="T5493" s="1">
        <v>6.713711163614918</v>
      </c>
    </row>
    <row r="5494" spans="1:20" x14ac:dyDescent="0.3">
      <c r="A5494" s="25">
        <v>44631</v>
      </c>
      <c r="B5494" s="1">
        <v>7.1627917292252379</v>
      </c>
      <c r="C5494" s="1">
        <v>0.55677324709741471</v>
      </c>
      <c r="D5494" s="1">
        <v>0.86544557728865434</v>
      </c>
      <c r="E5494" s="1">
        <v>2.3815803860294369</v>
      </c>
      <c r="F5494" s="1">
        <v>69.404975623937787</v>
      </c>
      <c r="G5494" s="1">
        <v>24.766162480828712</v>
      </c>
      <c r="H5494" s="1">
        <v>0.51733596736110432</v>
      </c>
      <c r="I5494" s="1">
        <v>20.030598859727348</v>
      </c>
      <c r="J5494" s="1">
        <v>1.3488470439689471</v>
      </c>
      <c r="K5494" s="1">
        <v>34.76753758067769</v>
      </c>
      <c r="L5494" s="1">
        <v>37.555034323380269</v>
      </c>
      <c r="M5494" s="1">
        <v>5.2145439231568627E-2</v>
      </c>
      <c r="N5494" s="1">
        <v>5.042042420541736</v>
      </c>
      <c r="O5494" s="1"/>
      <c r="P5494" s="1">
        <v>14.38448478225193</v>
      </c>
      <c r="Q5494" s="1">
        <v>16.907569258263649</v>
      </c>
      <c r="R5494" s="1">
        <v>1.2676423073562579</v>
      </c>
      <c r="S5494" s="1">
        <v>0.37229378322793061</v>
      </c>
      <c r="T5494" s="1">
        <v>6.5985274660366544</v>
      </c>
    </row>
    <row r="5495" spans="1:20" x14ac:dyDescent="0.3">
      <c r="A5495" s="25">
        <v>44634</v>
      </c>
      <c r="B5495" s="1">
        <v>7.1777801039651594</v>
      </c>
      <c r="C5495" s="1">
        <v>0.55133867307339612</v>
      </c>
      <c r="D5495" s="1">
        <v>0.85916301956631613</v>
      </c>
      <c r="E5495" s="1">
        <v>2.332817346870431</v>
      </c>
      <c r="F5495" s="1">
        <v>65.755088863913002</v>
      </c>
      <c r="G5495" s="1">
        <v>24.866708574462141</v>
      </c>
      <c r="H5495" s="1">
        <v>0.50991947873170806</v>
      </c>
      <c r="I5495" s="1">
        <v>19.698278654248131</v>
      </c>
      <c r="J5495" s="1">
        <v>1.3378119466537051</v>
      </c>
      <c r="K5495" s="1">
        <v>34.814427862941209</v>
      </c>
      <c r="L5495" s="1">
        <v>37.794295479710748</v>
      </c>
      <c r="M5495" s="1">
        <v>5.1887430038294137E-2</v>
      </c>
      <c r="N5495" s="1">
        <v>4.9496970855269824</v>
      </c>
      <c r="O5495" s="1"/>
      <c r="P5495" s="1">
        <v>14.23751813273647</v>
      </c>
      <c r="Q5495" s="1">
        <v>17.145988614443379</v>
      </c>
      <c r="R5495" s="1">
        <v>1.253910275656779</v>
      </c>
      <c r="S5495" s="1">
        <v>0.37229378322793061</v>
      </c>
      <c r="T5495" s="1">
        <v>6.4930667454223583</v>
      </c>
    </row>
    <row r="5496" spans="1:20" x14ac:dyDescent="0.3">
      <c r="A5496" s="25">
        <v>44635</v>
      </c>
      <c r="B5496" s="1">
        <v>7.1921931101507974</v>
      </c>
      <c r="C5496" s="1">
        <v>0.56518514145626353</v>
      </c>
      <c r="D5496" s="1">
        <v>0.85554959217774063</v>
      </c>
      <c r="E5496" s="1">
        <v>2.3420988567787151</v>
      </c>
      <c r="F5496" s="1">
        <v>63.738223154226588</v>
      </c>
      <c r="G5496" s="1">
        <v>25.168723166245702</v>
      </c>
      <c r="H5496" s="1">
        <v>0.52134176793589149</v>
      </c>
      <c r="I5496" s="1">
        <v>19.269394115380219</v>
      </c>
      <c r="J5496" s="1">
        <v>1.34053067304888</v>
      </c>
      <c r="K5496" s="1">
        <v>34.802570768608312</v>
      </c>
      <c r="L5496" s="1">
        <v>37.622530402142701</v>
      </c>
      <c r="M5496" s="1">
        <v>5.2328607611818907E-2</v>
      </c>
      <c r="N5496" s="1">
        <v>4.8745176131794148</v>
      </c>
      <c r="O5496" s="1"/>
      <c r="P5496" s="1">
        <v>13.994784820858751</v>
      </c>
      <c r="Q5496" s="1">
        <v>17.267218795535719</v>
      </c>
      <c r="R5496" s="1">
        <v>1.260647045637687</v>
      </c>
      <c r="S5496" s="1">
        <v>0.37229378322793061</v>
      </c>
      <c r="T5496" s="1">
        <v>6.4358712344950106</v>
      </c>
    </row>
    <row r="5497" spans="1:20" x14ac:dyDescent="0.3">
      <c r="A5497" s="25">
        <v>44636</v>
      </c>
      <c r="B5497" s="1">
        <v>7.2277480138170329</v>
      </c>
      <c r="C5497" s="1">
        <v>0.58177512582649216</v>
      </c>
      <c r="D5497" s="1">
        <v>0.8588164920261897</v>
      </c>
      <c r="E5497" s="1">
        <v>2.4198932291739541</v>
      </c>
      <c r="F5497" s="1">
        <v>65.214915861005309</v>
      </c>
      <c r="G5497" s="1">
        <v>25.796734877599921</v>
      </c>
      <c r="H5497" s="1">
        <v>0.48634505059123412</v>
      </c>
      <c r="I5497" s="1">
        <v>19.84677731859129</v>
      </c>
      <c r="J5497" s="1">
        <v>1.382977749989255</v>
      </c>
      <c r="K5497" s="1">
        <v>35.489371446300019</v>
      </c>
      <c r="L5497" s="1">
        <v>38.391127979433371</v>
      </c>
      <c r="M5497" s="1">
        <v>5.3752960876763622E-2</v>
      </c>
      <c r="N5497" s="1">
        <v>4.857603042438619</v>
      </c>
      <c r="O5497" s="1"/>
      <c r="P5497" s="1">
        <v>14.816717172456119</v>
      </c>
      <c r="Q5497" s="1">
        <v>17.489474127695551</v>
      </c>
      <c r="R5497" s="1">
        <v>1.313576993763496</v>
      </c>
      <c r="S5497" s="1">
        <v>0.37229378322793061</v>
      </c>
      <c r="T5497" s="1">
        <v>6.5630496160661869</v>
      </c>
    </row>
    <row r="5498" spans="1:20" x14ac:dyDescent="0.3">
      <c r="A5498" s="25">
        <v>44637</v>
      </c>
      <c r="B5498" s="1">
        <v>7.4112445355233687</v>
      </c>
      <c r="C5498" s="1">
        <v>0.56695537389362394</v>
      </c>
      <c r="D5498" s="1">
        <v>0.86676813685724274</v>
      </c>
      <c r="E5498" s="1">
        <v>2.4748128108381051</v>
      </c>
      <c r="F5498" s="1">
        <v>67.665432152788853</v>
      </c>
      <c r="G5498" s="1">
        <v>26.151243495752851</v>
      </c>
      <c r="H5498" s="1">
        <v>0.48472303449923682</v>
      </c>
      <c r="I5498" s="1">
        <v>20.25834321827076</v>
      </c>
      <c r="J5498" s="1">
        <v>1.416181041469081</v>
      </c>
      <c r="K5498" s="1">
        <v>36.311670357875762</v>
      </c>
      <c r="L5498" s="1">
        <v>38.983434867197303</v>
      </c>
      <c r="M5498" s="1">
        <v>5.4348916004557463E-2</v>
      </c>
      <c r="N5498" s="1">
        <v>4.8306432299701028</v>
      </c>
      <c r="O5498" s="1"/>
      <c r="P5498" s="1">
        <v>15.31862387084333</v>
      </c>
      <c r="Q5498" s="1">
        <v>17.913779761518761</v>
      </c>
      <c r="R5498" s="1">
        <v>1.304847331442045</v>
      </c>
      <c r="S5498" s="1">
        <v>0.37229378322793061</v>
      </c>
      <c r="T5498" s="1">
        <v>6.6790507974010964</v>
      </c>
    </row>
    <row r="5499" spans="1:20" x14ac:dyDescent="0.3">
      <c r="A5499" s="25">
        <v>44638</v>
      </c>
      <c r="B5499" s="1">
        <v>7.6226680301450154</v>
      </c>
      <c r="C5499" s="1">
        <v>0.6184212980427124</v>
      </c>
      <c r="D5499" s="1">
        <v>0.88684439927991043</v>
      </c>
      <c r="E5499" s="1">
        <v>2.571284537751287</v>
      </c>
      <c r="F5499" s="1">
        <v>69.012908253934015</v>
      </c>
      <c r="G5499" s="1">
        <v>26.57738799552304</v>
      </c>
      <c r="H5499" s="1">
        <v>0.51520542257486057</v>
      </c>
      <c r="I5499" s="1">
        <v>21.021136061179131</v>
      </c>
      <c r="J5499" s="1">
        <v>1.467364373098961</v>
      </c>
      <c r="K5499" s="1">
        <v>36.855346646183627</v>
      </c>
      <c r="L5499" s="1">
        <v>39.224523386103129</v>
      </c>
      <c r="M5499" s="1">
        <v>5.5134295119188673E-2</v>
      </c>
      <c r="N5499" s="1">
        <v>4.9386428670985127</v>
      </c>
      <c r="O5499" s="1"/>
      <c r="P5499" s="1">
        <v>15.46236351213987</v>
      </c>
      <c r="Q5499" s="1">
        <v>18.2491832625252</v>
      </c>
      <c r="R5499" s="1">
        <v>1.3101762521553251</v>
      </c>
      <c r="S5499" s="1">
        <v>0.37229378322793061</v>
      </c>
      <c r="T5499" s="1">
        <v>6.8110401653869204</v>
      </c>
    </row>
    <row r="5500" spans="1:20" x14ac:dyDescent="0.3">
      <c r="A5500" s="25">
        <v>44641</v>
      </c>
      <c r="B5500" s="1">
        <v>7.6352123231502897</v>
      </c>
      <c r="C5500" s="1">
        <v>0.61823495795123462</v>
      </c>
      <c r="D5500" s="1">
        <v>0.88330120719713412</v>
      </c>
      <c r="E5500" s="1">
        <v>2.535630128258993</v>
      </c>
      <c r="F5500" s="1">
        <v>70.727048208578623</v>
      </c>
      <c r="G5500" s="1">
        <v>26.565381139591022</v>
      </c>
      <c r="H5500" s="1">
        <v>0.51136618639203768</v>
      </c>
      <c r="I5500" s="1">
        <v>20.307463343342661</v>
      </c>
      <c r="J5500" s="1">
        <v>1.4416055499646361</v>
      </c>
      <c r="K5500" s="1">
        <v>36.865439645437739</v>
      </c>
      <c r="L5500" s="1">
        <v>39.810046985713633</v>
      </c>
      <c r="M5500" s="1">
        <v>5.5011523248185708E-2</v>
      </c>
      <c r="N5500" s="1">
        <v>5.0530454969096459</v>
      </c>
      <c r="O5500" s="1"/>
      <c r="P5500" s="1">
        <v>15.204591855097339</v>
      </c>
      <c r="Q5500" s="1">
        <v>18.386577467873231</v>
      </c>
      <c r="R5500" s="1">
        <v>1.2975619400296841</v>
      </c>
      <c r="S5500" s="1">
        <v>0.37229378322793061</v>
      </c>
      <c r="T5500" s="1">
        <v>6.8608700531601041</v>
      </c>
    </row>
    <row r="5501" spans="1:20" x14ac:dyDescent="0.3">
      <c r="A5501" s="25">
        <v>44642</v>
      </c>
      <c r="B5501" s="1">
        <v>7.816158463088394</v>
      </c>
      <c r="C5501" s="1">
        <v>0.63935889986106886</v>
      </c>
      <c r="D5501" s="1">
        <v>0.92067248244166477</v>
      </c>
      <c r="E5501" s="1">
        <v>2.6164636427414441</v>
      </c>
      <c r="F5501" s="1">
        <v>69.263786029007065</v>
      </c>
      <c r="G5501" s="1">
        <v>26.66473134292238</v>
      </c>
      <c r="H5501" s="1">
        <v>0.53012898348730431</v>
      </c>
      <c r="I5501" s="1">
        <v>20.28690707461271</v>
      </c>
      <c r="J5501" s="1">
        <v>1.4827311559299881</v>
      </c>
      <c r="K5501" s="1">
        <v>38.229425111795237</v>
      </c>
      <c r="L5501" s="1">
        <v>40.492009561978527</v>
      </c>
      <c r="M5501" s="1">
        <v>5.6068823920515938E-2</v>
      </c>
      <c r="N5501" s="1">
        <v>5.0872283578003614</v>
      </c>
      <c r="O5501" s="1"/>
      <c r="P5501" s="1">
        <v>15.40010314920854</v>
      </c>
      <c r="Q5501" s="1">
        <v>18.588627769772401</v>
      </c>
      <c r="R5501" s="1">
        <v>1.3223803065810029</v>
      </c>
      <c r="S5501" s="1">
        <v>0.37229378322793061</v>
      </c>
      <c r="T5501" s="1">
        <v>6.9269013585351784</v>
      </c>
    </row>
    <row r="5502" spans="1:20" x14ac:dyDescent="0.3">
      <c r="A5502" s="25">
        <v>44643</v>
      </c>
      <c r="B5502" s="1">
        <v>7.8107914500022462</v>
      </c>
      <c r="C5502" s="1">
        <v>0.65674413152019462</v>
      </c>
      <c r="D5502" s="1">
        <v>0.93267694379077681</v>
      </c>
      <c r="E5502" s="1">
        <v>2.6733442125757132</v>
      </c>
      <c r="F5502" s="1">
        <v>69.126148197464246</v>
      </c>
      <c r="G5502" s="1">
        <v>26.19267948188611</v>
      </c>
      <c r="H5502" s="1">
        <v>0.54261279744700897</v>
      </c>
      <c r="I5502" s="1">
        <v>19.93924051105682</v>
      </c>
      <c r="J5502" s="1">
        <v>1.4899851590863711</v>
      </c>
      <c r="K5502" s="1">
        <v>38.36465188244582</v>
      </c>
      <c r="L5502" s="1">
        <v>40.381648526000369</v>
      </c>
      <c r="M5502" s="1">
        <v>5.6251298150359487E-2</v>
      </c>
      <c r="N5502" s="1">
        <v>5.147492997281419</v>
      </c>
      <c r="O5502" s="1"/>
      <c r="P5502" s="1">
        <v>15.273293524538291</v>
      </c>
      <c r="Q5502" s="1">
        <v>18.47952060669498</v>
      </c>
      <c r="R5502" s="1">
        <v>1.326076021512943</v>
      </c>
      <c r="S5502" s="1">
        <v>0.37229378322793061</v>
      </c>
      <c r="T5502" s="1">
        <v>6.937822799763766</v>
      </c>
    </row>
    <row r="5503" spans="1:20" x14ac:dyDescent="0.3">
      <c r="A5503" s="25">
        <v>44644</v>
      </c>
      <c r="B5503" s="1">
        <v>7.9678601926192192</v>
      </c>
      <c r="C5503" s="1">
        <v>0.68849870202614505</v>
      </c>
      <c r="D5503" s="1">
        <v>0.97752882575788302</v>
      </c>
      <c r="E5503" s="1">
        <v>2.7876067031346961</v>
      </c>
      <c r="F5503" s="1">
        <v>69.65618294550012</v>
      </c>
      <c r="G5503" s="1">
        <v>26.430390448548192</v>
      </c>
      <c r="H5503" s="1">
        <v>0.5569221105857598</v>
      </c>
      <c r="I5503" s="1">
        <v>20.192803835689009</v>
      </c>
      <c r="J5503" s="1">
        <v>1.542403329056683</v>
      </c>
      <c r="K5503" s="1">
        <v>38.837122432375601</v>
      </c>
      <c r="L5503" s="1">
        <v>40.928707924205447</v>
      </c>
      <c r="M5503" s="1">
        <v>5.6303045309334852E-2</v>
      </c>
      <c r="N5503" s="1">
        <v>5.2118355099244278</v>
      </c>
      <c r="O5503" s="1"/>
      <c r="P5503" s="1">
        <v>15.45125961681657</v>
      </c>
      <c r="Q5503" s="1">
        <v>18.649242860318569</v>
      </c>
      <c r="R5503" s="1">
        <v>1.3012121313406459</v>
      </c>
      <c r="S5503" s="1">
        <v>0.37229378322793061</v>
      </c>
      <c r="T5503" s="1">
        <v>7.0320679267572697</v>
      </c>
    </row>
    <row r="5504" spans="1:20" x14ac:dyDescent="0.3">
      <c r="A5504" s="25">
        <v>44645</v>
      </c>
      <c r="B5504" s="1">
        <v>7.9749945197631531</v>
      </c>
      <c r="C5504" s="1">
        <v>0.72188325863297997</v>
      </c>
      <c r="D5504" s="1">
        <v>0.98895213475200383</v>
      </c>
      <c r="E5504" s="1">
        <v>2.8358504297654679</v>
      </c>
      <c r="F5504" s="1">
        <v>68.51552862628391</v>
      </c>
      <c r="G5504" s="1">
        <v>26.14753195726075</v>
      </c>
      <c r="H5504" s="1">
        <v>0.63166572479475958</v>
      </c>
      <c r="I5504" s="1">
        <v>19.025336340637001</v>
      </c>
      <c r="J5504" s="1">
        <v>1.5799775542605849</v>
      </c>
      <c r="K5504" s="1">
        <v>39.525440647118891</v>
      </c>
      <c r="L5504" s="1">
        <v>41.197504492357261</v>
      </c>
      <c r="M5504" s="1">
        <v>5.6413244437271151E-2</v>
      </c>
      <c r="N5504" s="1">
        <v>5.1952804718288732</v>
      </c>
      <c r="O5504" s="1"/>
      <c r="P5504" s="1">
        <v>15.32637314217331</v>
      </c>
      <c r="Q5504" s="1">
        <v>18.11987106942291</v>
      </c>
      <c r="R5504" s="1">
        <v>1.3342747217665949</v>
      </c>
      <c r="S5504" s="1">
        <v>0.37229378322793061</v>
      </c>
      <c r="T5504" s="1">
        <v>7.0337347903130869</v>
      </c>
    </row>
    <row r="5505" spans="1:20" x14ac:dyDescent="0.3">
      <c r="A5505" s="25">
        <v>44648</v>
      </c>
      <c r="B5505" s="1">
        <v>7.9379629873546671</v>
      </c>
      <c r="C5505" s="1">
        <v>0.71075085230778046</v>
      </c>
      <c r="D5505" s="1">
        <v>0.98702144728920438</v>
      </c>
      <c r="E5505" s="1">
        <v>2.810380336876058</v>
      </c>
      <c r="F5505" s="1">
        <v>68.569105323420459</v>
      </c>
      <c r="G5505" s="1">
        <v>26.79478529765878</v>
      </c>
      <c r="H5505" s="1">
        <v>0.63314051022498585</v>
      </c>
      <c r="I5505" s="1">
        <v>19.1832839554265</v>
      </c>
      <c r="J5505" s="1">
        <v>1.5880303537318989</v>
      </c>
      <c r="K5505" s="1">
        <v>39.428235347049153</v>
      </c>
      <c r="L5505" s="1">
        <v>41.027487799841943</v>
      </c>
      <c r="M5505" s="1">
        <v>5.6277180122946191E-2</v>
      </c>
      <c r="N5505" s="1">
        <v>5.1035809780418999</v>
      </c>
      <c r="O5505" s="1"/>
      <c r="P5505" s="1">
        <v>15.59489270574208</v>
      </c>
      <c r="Q5505" s="1">
        <v>17.812754610687069</v>
      </c>
      <c r="R5505" s="1">
        <v>1.31947305892269</v>
      </c>
      <c r="S5505" s="1">
        <v>0.37229378322793061</v>
      </c>
      <c r="T5505" s="1">
        <v>7.0134542232723307</v>
      </c>
    </row>
    <row r="5506" spans="1:20" x14ac:dyDescent="0.3">
      <c r="A5506" s="25">
        <v>44649</v>
      </c>
      <c r="B5506" s="1">
        <v>8.0042691322487762</v>
      </c>
      <c r="C5506" s="1">
        <v>0.70526132733443003</v>
      </c>
      <c r="D5506" s="1">
        <v>1.0067007087018349</v>
      </c>
      <c r="E5506" s="1">
        <v>2.917429383239869</v>
      </c>
      <c r="F5506" s="1">
        <v>67.917840024249713</v>
      </c>
      <c r="G5506" s="1">
        <v>27.500019826690021</v>
      </c>
      <c r="H5506" s="1">
        <v>0.64368282427968704</v>
      </c>
      <c r="I5506" s="1">
        <v>18.98563165054647</v>
      </c>
      <c r="J5506" s="1">
        <v>1.5961410422389191</v>
      </c>
      <c r="K5506" s="1">
        <v>40.28493207109544</v>
      </c>
      <c r="L5506" s="1">
        <v>41.498133175115377</v>
      </c>
      <c r="M5506" s="1">
        <v>5.6961354803564498E-2</v>
      </c>
      <c r="N5506" s="1">
        <v>5.1706473485047546</v>
      </c>
      <c r="O5506" s="1"/>
      <c r="P5506" s="1">
        <v>15.829074499679271</v>
      </c>
      <c r="Q5506" s="1">
        <v>18.160281129708419</v>
      </c>
      <c r="R5506" s="1">
        <v>1.3485909889710559</v>
      </c>
      <c r="S5506" s="1">
        <v>0.37229378322793061</v>
      </c>
      <c r="T5506" s="1">
        <v>7.0888464264619344</v>
      </c>
    </row>
    <row r="5507" spans="1:20" x14ac:dyDescent="0.3">
      <c r="A5507" s="25">
        <v>44650</v>
      </c>
      <c r="B5507" s="1">
        <v>7.9659794471982384</v>
      </c>
      <c r="C5507" s="1">
        <v>0.69088572544534621</v>
      </c>
      <c r="D5507" s="1">
        <v>0.99268807317224717</v>
      </c>
      <c r="E5507" s="1">
        <v>2.883640859502123</v>
      </c>
      <c r="F5507" s="1">
        <v>68.937379377972221</v>
      </c>
      <c r="G5507" s="1">
        <v>27.569472549925681</v>
      </c>
      <c r="H5507" s="1">
        <v>0.6610768603327376</v>
      </c>
      <c r="I5507" s="1">
        <v>19.06475591278484</v>
      </c>
      <c r="J5507" s="1">
        <v>1.5784908383941749</v>
      </c>
      <c r="K5507" s="1">
        <v>40.464181147213047</v>
      </c>
      <c r="L5507" s="1">
        <v>41.326714749636231</v>
      </c>
      <c r="M5507" s="1">
        <v>5.7495915350014463E-2</v>
      </c>
      <c r="N5507" s="1">
        <v>5.2247347106993534</v>
      </c>
      <c r="O5507" s="1"/>
      <c r="P5507" s="1">
        <v>15.837227553411211</v>
      </c>
      <c r="Q5507" s="1">
        <v>18.28151131080077</v>
      </c>
      <c r="R5507" s="1">
        <v>1.323091182447431</v>
      </c>
      <c r="S5507" s="1">
        <v>0.37229378322793061</v>
      </c>
      <c r="T5507" s="1">
        <v>7.103352628470204</v>
      </c>
    </row>
    <row r="5508" spans="1:20" x14ac:dyDescent="0.3">
      <c r="A5508" s="25">
        <v>44651</v>
      </c>
      <c r="B5508" s="1">
        <v>8.0220558479328243</v>
      </c>
      <c r="C5508" s="1">
        <v>0.6867477649041579</v>
      </c>
      <c r="D5508" s="1">
        <v>0.97942711379443703</v>
      </c>
      <c r="E5508" s="1">
        <v>2.871112339293342</v>
      </c>
      <c r="F5508" s="1">
        <v>68.677760691006227</v>
      </c>
      <c r="G5508" s="1">
        <v>27.952440242063119</v>
      </c>
      <c r="H5508" s="1">
        <v>0.63862969551817983</v>
      </c>
      <c r="I5508" s="1">
        <v>18.53723604298289</v>
      </c>
      <c r="J5508" s="1">
        <v>1.5765066665256351</v>
      </c>
      <c r="K5508" s="1">
        <v>40.53999978117416</v>
      </c>
      <c r="L5508" s="1">
        <v>40.90376415494724</v>
      </c>
      <c r="M5508" s="1">
        <v>5.7530483042938577E-2</v>
      </c>
      <c r="N5508" s="1">
        <v>5.2161440144476838</v>
      </c>
      <c r="O5508" s="1"/>
      <c r="P5508" s="1">
        <v>16.05342200834491</v>
      </c>
      <c r="Q5508" s="1">
        <v>19.279639802045931</v>
      </c>
      <c r="R5508" s="1">
        <v>1.3173298789115571</v>
      </c>
      <c r="S5508" s="1">
        <v>0.37229378322793061</v>
      </c>
      <c r="T5508" s="1">
        <v>7.0879639692853251</v>
      </c>
    </row>
    <row r="5509" spans="1:20" x14ac:dyDescent="0.3">
      <c r="A5509" s="25">
        <v>44652</v>
      </c>
      <c r="B5509" s="1">
        <v>8.1690255119123574</v>
      </c>
      <c r="C5509" s="1">
        <v>0.70633777367024997</v>
      </c>
      <c r="D5509" s="1">
        <v>1.022650265147971</v>
      </c>
      <c r="E5509" s="1">
        <v>2.9906995471514648</v>
      </c>
      <c r="F5509" s="1">
        <v>69.494548692278556</v>
      </c>
      <c r="G5509" s="1">
        <v>28.064178591507051</v>
      </c>
      <c r="H5509" s="1">
        <v>0.6779651122444329</v>
      </c>
      <c r="I5509" s="1">
        <v>18.23446027642597</v>
      </c>
      <c r="J5509" s="1">
        <v>1.617707294154346</v>
      </c>
      <c r="K5509" s="1">
        <v>41.208591724869727</v>
      </c>
      <c r="L5509" s="1">
        <v>41.012793404122263</v>
      </c>
      <c r="M5509" s="1">
        <v>5.8865161096894353E-2</v>
      </c>
      <c r="N5509" s="1">
        <v>5.2189831122768888</v>
      </c>
      <c r="O5509" s="1"/>
      <c r="P5509" s="1">
        <v>16.265151237929189</v>
      </c>
      <c r="Q5509" s="1">
        <v>20.718237951134199</v>
      </c>
      <c r="R5509" s="1">
        <v>1.35639047444825</v>
      </c>
      <c r="S5509" s="1">
        <v>0.37229378322793061</v>
      </c>
      <c r="T5509" s="1">
        <v>7.180753101004167</v>
      </c>
    </row>
    <row r="5510" spans="1:20" x14ac:dyDescent="0.3">
      <c r="A5510" s="25">
        <v>44655</v>
      </c>
      <c r="B5510" s="1">
        <v>8.1268712802519918</v>
      </c>
      <c r="C5510" s="1">
        <v>0.6951744821541872</v>
      </c>
      <c r="D5510" s="1">
        <v>1.0232705523981329</v>
      </c>
      <c r="E5510" s="1">
        <v>2.9785796645913831</v>
      </c>
      <c r="F5510" s="1">
        <v>70.04184985552007</v>
      </c>
      <c r="G5510" s="1">
        <v>27.979277870651678</v>
      </c>
      <c r="H5510" s="1">
        <v>0.67877511035687932</v>
      </c>
      <c r="I5510" s="1">
        <v>18.18936856046744</v>
      </c>
      <c r="J5510" s="1">
        <v>1.602262090931047</v>
      </c>
      <c r="K5510" s="1">
        <v>41.275505833622333</v>
      </c>
      <c r="L5510" s="1">
        <v>40.700048230606619</v>
      </c>
      <c r="M5510" s="1">
        <v>5.8850146899909528E-2</v>
      </c>
      <c r="N5510" s="1">
        <v>5.1753727756626899</v>
      </c>
      <c r="O5510" s="1"/>
      <c r="P5510" s="1">
        <v>16.164579908743029</v>
      </c>
      <c r="Q5510" s="1">
        <v>20.8313861202166</v>
      </c>
      <c r="R5510" s="1">
        <v>1.3563497157008231</v>
      </c>
      <c r="S5510" s="1">
        <v>0.37229378322793061</v>
      </c>
      <c r="T5510" s="1">
        <v>7.1635859421146213</v>
      </c>
    </row>
    <row r="5511" spans="1:20" x14ac:dyDescent="0.3">
      <c r="A5511" s="25">
        <v>44656</v>
      </c>
      <c r="B5511" s="1">
        <v>8.016397435446116</v>
      </c>
      <c r="C5511" s="1">
        <v>0.66593054383899108</v>
      </c>
      <c r="D5511" s="1">
        <v>1.017506783485749</v>
      </c>
      <c r="E5511" s="1">
        <v>2.898770615404235</v>
      </c>
      <c r="F5511" s="1">
        <v>68.212194936788279</v>
      </c>
      <c r="G5511" s="1">
        <v>27.710648824606611</v>
      </c>
      <c r="H5511" s="1">
        <v>0.65386774260391756</v>
      </c>
      <c r="I5511" s="1">
        <v>18.085117885894949</v>
      </c>
      <c r="J5511" s="1">
        <v>1.570807091160541</v>
      </c>
      <c r="K5511" s="1">
        <v>40.375613659539148</v>
      </c>
      <c r="L5511" s="1">
        <v>39.568168271782511</v>
      </c>
      <c r="M5511" s="1">
        <v>5.8399150315738849E-2</v>
      </c>
      <c r="N5511" s="1">
        <v>5.1259191287781549</v>
      </c>
      <c r="O5511" s="1"/>
      <c r="P5511" s="1">
        <v>15.860955380305169</v>
      </c>
      <c r="Q5511" s="1">
        <v>20.653581854583049</v>
      </c>
      <c r="R5511" s="1">
        <v>1.3276238520636809</v>
      </c>
      <c r="S5511" s="1">
        <v>0.37229378322793061</v>
      </c>
      <c r="T5511" s="1">
        <v>7.0221588895452172</v>
      </c>
    </row>
    <row r="5512" spans="1:20" x14ac:dyDescent="0.3">
      <c r="A5512" s="25">
        <v>44657</v>
      </c>
      <c r="B5512" s="1">
        <v>8.0444499062770909</v>
      </c>
      <c r="C5512" s="1">
        <v>0.64696624210191966</v>
      </c>
      <c r="D5512" s="1">
        <v>0.98357485037768999</v>
      </c>
      <c r="E5512" s="1">
        <v>2.805180070360096</v>
      </c>
      <c r="F5512" s="1">
        <v>68.952097355111931</v>
      </c>
      <c r="G5512" s="1">
        <v>27.55172069313117</v>
      </c>
      <c r="H5512" s="1">
        <v>0.62930818314626757</v>
      </c>
      <c r="I5512" s="1">
        <v>18.352557322195029</v>
      </c>
      <c r="J5512" s="1">
        <v>1.5356789120704191</v>
      </c>
      <c r="K5512" s="1">
        <v>40.345400421295913</v>
      </c>
      <c r="L5512" s="1">
        <v>39.332232063411347</v>
      </c>
      <c r="M5512" s="1">
        <v>5.798295983715715E-2</v>
      </c>
      <c r="N5512" s="1">
        <v>5.104814314845382</v>
      </c>
      <c r="O5512" s="1"/>
      <c r="P5512" s="1">
        <v>15.708888060653949</v>
      </c>
      <c r="Q5512" s="1">
        <v>20.33434237759651</v>
      </c>
      <c r="R5512" s="1">
        <v>1.2827952291762179</v>
      </c>
      <c r="S5512" s="1">
        <v>0.37229378322793061</v>
      </c>
      <c r="T5512" s="1">
        <v>6.9833284111045799</v>
      </c>
    </row>
    <row r="5513" spans="1:20" x14ac:dyDescent="0.3">
      <c r="A5513" s="25">
        <v>44658</v>
      </c>
      <c r="B5513" s="1">
        <v>8.0319499368878855</v>
      </c>
      <c r="C5513" s="1">
        <v>0.6340797573210073</v>
      </c>
      <c r="D5513" s="1">
        <v>0.98288455538263764</v>
      </c>
      <c r="E5513" s="1">
        <v>2.8065130878240301</v>
      </c>
      <c r="F5513" s="1">
        <v>69.131181323562643</v>
      </c>
      <c r="G5513" s="1">
        <v>27.658755066264629</v>
      </c>
      <c r="H5513" s="1">
        <v>0.64112281217454525</v>
      </c>
      <c r="I5513" s="1">
        <v>18.100602055137369</v>
      </c>
      <c r="J5513" s="1">
        <v>1.530237163391178</v>
      </c>
      <c r="K5513" s="1">
        <v>40.226023463000551</v>
      </c>
      <c r="L5513" s="1">
        <v>39.630506154156741</v>
      </c>
      <c r="M5513" s="1">
        <v>5.705592751802168E-2</v>
      </c>
      <c r="N5513" s="1">
        <v>5.2876673777938219</v>
      </c>
      <c r="O5513" s="1"/>
      <c r="P5513" s="1">
        <v>15.61221515040617</v>
      </c>
      <c r="Q5513" s="1">
        <v>20.932411271048299</v>
      </c>
      <c r="R5513" s="1">
        <v>1.255331661190318</v>
      </c>
      <c r="S5513" s="1">
        <v>0.37229378322793061</v>
      </c>
      <c r="T5513" s="1">
        <v>7.0207985823981414</v>
      </c>
    </row>
    <row r="5514" spans="1:20" x14ac:dyDescent="0.3">
      <c r="A5514" s="25">
        <v>44659</v>
      </c>
      <c r="B5514" s="1">
        <v>8.1309437650560135</v>
      </c>
      <c r="C5514" s="1">
        <v>0.62083713527014173</v>
      </c>
      <c r="D5514" s="1">
        <v>0.96258721870122965</v>
      </c>
      <c r="E5514" s="1">
        <v>2.738653511674602</v>
      </c>
      <c r="F5514" s="1">
        <v>67.978749518391496</v>
      </c>
      <c r="G5514" s="1">
        <v>27.836036337138491</v>
      </c>
      <c r="H5514" s="1">
        <v>0.62865744695418602</v>
      </c>
      <c r="I5514" s="1">
        <v>18.108264717542379</v>
      </c>
      <c r="J5514" s="1">
        <v>1.526380050053969</v>
      </c>
      <c r="K5514" s="1">
        <v>39.916016088535173</v>
      </c>
      <c r="L5514" s="1">
        <v>39.751330768195743</v>
      </c>
      <c r="M5514" s="1">
        <v>5.6662890763904031E-2</v>
      </c>
      <c r="N5514" s="1">
        <v>5.3083675159578281</v>
      </c>
      <c r="O5514" s="1"/>
      <c r="P5514" s="1">
        <v>15.585951967536911</v>
      </c>
      <c r="Q5514" s="1">
        <v>20.87179618050212</v>
      </c>
      <c r="R5514" s="1">
        <v>1.2437549606600939</v>
      </c>
      <c r="S5514" s="1">
        <v>0.37229378322793061</v>
      </c>
      <c r="T5514" s="1">
        <v>6.9889108092144436</v>
      </c>
    </row>
    <row r="5515" spans="1:20" x14ac:dyDescent="0.3">
      <c r="A5515" s="25">
        <v>44662</v>
      </c>
      <c r="B5515" s="1">
        <v>8.0562856392879425</v>
      </c>
      <c r="C5515" s="1">
        <v>0.61009889566405429</v>
      </c>
      <c r="D5515" s="1">
        <v>0.94966778057132262</v>
      </c>
      <c r="E5515" s="1">
        <v>2.7027036113917231</v>
      </c>
      <c r="F5515" s="1">
        <v>67.241345360924058</v>
      </c>
      <c r="G5515" s="1">
        <v>27.575758331541412</v>
      </c>
      <c r="H5515" s="1">
        <v>0.599150549804643</v>
      </c>
      <c r="I5515" s="1">
        <v>17.958783885371329</v>
      </c>
      <c r="J5515" s="1">
        <v>1.5229947310490031</v>
      </c>
      <c r="K5515" s="1">
        <v>38.724293874148231</v>
      </c>
      <c r="L5515" s="1">
        <v>39.622951164546812</v>
      </c>
      <c r="M5515" s="1">
        <v>5.6352242729596998E-2</v>
      </c>
      <c r="N5515" s="1">
        <v>5.2632125959501526</v>
      </c>
      <c r="O5515" s="1"/>
      <c r="P5515" s="1">
        <v>14.954910535941901</v>
      </c>
      <c r="Q5515" s="1">
        <v>20.742483987399829</v>
      </c>
      <c r="R5515" s="1">
        <v>1.2169661757768599</v>
      </c>
      <c r="S5515" s="1">
        <v>0.37229378322793061</v>
      </c>
      <c r="T5515" s="1">
        <v>6.9080242173656554</v>
      </c>
    </row>
    <row r="5516" spans="1:20" x14ac:dyDescent="0.3">
      <c r="A5516" s="25">
        <v>44663</v>
      </c>
      <c r="B5516" s="1">
        <v>8.0805514365799525</v>
      </c>
      <c r="C5516" s="1">
        <v>0.60754671942175087</v>
      </c>
      <c r="D5516" s="1">
        <v>0.95285334479217043</v>
      </c>
      <c r="E5516" s="1">
        <v>2.696637289239749</v>
      </c>
      <c r="F5516" s="1">
        <v>66.883752682363237</v>
      </c>
      <c r="G5516" s="1">
        <v>27.113217266004199</v>
      </c>
      <c r="H5516" s="1">
        <v>0.5997644799243067</v>
      </c>
      <c r="I5516" s="1">
        <v>17.788118840312329</v>
      </c>
      <c r="J5516" s="1">
        <v>1.531609834609186</v>
      </c>
      <c r="K5516" s="1">
        <v>37.809809976613153</v>
      </c>
      <c r="L5516" s="1">
        <v>39.055595749905521</v>
      </c>
      <c r="M5516" s="1">
        <v>5.5983001966551781E-2</v>
      </c>
      <c r="N5516" s="1">
        <v>5.2714191837687387</v>
      </c>
      <c r="O5516" s="1"/>
      <c r="P5516" s="1">
        <v>14.844208364584571</v>
      </c>
      <c r="Q5516" s="1">
        <v>20.411121492398369</v>
      </c>
      <c r="R5516" s="1">
        <v>1.2055071889797271</v>
      </c>
      <c r="S5516" s="1">
        <v>0.37229378322793061</v>
      </c>
      <c r="T5516" s="1">
        <v>6.8604170112227134</v>
      </c>
    </row>
    <row r="5517" spans="1:20" x14ac:dyDescent="0.3">
      <c r="A5517" s="25">
        <v>44664</v>
      </c>
      <c r="B5517" s="1">
        <v>8.1499887831579088</v>
      </c>
      <c r="C5517" s="1">
        <v>0.609235126359015</v>
      </c>
      <c r="D5517" s="1">
        <v>0.95735827791380956</v>
      </c>
      <c r="E5517" s="1">
        <v>2.7017264061905339</v>
      </c>
      <c r="F5517" s="1">
        <v>67.029437795732761</v>
      </c>
      <c r="G5517" s="1">
        <v>26.91981961247658</v>
      </c>
      <c r="H5517" s="1">
        <v>0.59071590479207636</v>
      </c>
      <c r="I5517" s="1">
        <v>17.835452655131611</v>
      </c>
      <c r="J5517" s="1">
        <v>1.5318478178102779</v>
      </c>
      <c r="K5517" s="1">
        <v>37.953703772079344</v>
      </c>
      <c r="L5517" s="1">
        <v>39.357367325031618</v>
      </c>
      <c r="M5517" s="1">
        <v>5.6649522307718067E-2</v>
      </c>
      <c r="N5517" s="1">
        <v>5.3746078412388361</v>
      </c>
      <c r="O5517" s="1"/>
      <c r="P5517" s="1">
        <v>14.98077062431792</v>
      </c>
      <c r="Q5517" s="1">
        <v>20.52022865524</v>
      </c>
      <c r="R5517" s="1">
        <v>1.189875244000145</v>
      </c>
      <c r="S5517" s="1">
        <v>0.37229378322793061</v>
      </c>
      <c r="T5517" s="1">
        <v>6.8979303012404323</v>
      </c>
    </row>
    <row r="5518" spans="1:20" x14ac:dyDescent="0.3">
      <c r="A5518" s="25">
        <v>44665</v>
      </c>
      <c r="B5518" s="1">
        <v>8.2130073749255192</v>
      </c>
      <c r="C5518" s="1">
        <v>0.60010050620831334</v>
      </c>
      <c r="D5518" s="1">
        <v>0.9435584978235152</v>
      </c>
      <c r="E5518" s="1">
        <v>2.6635674064984221</v>
      </c>
      <c r="F5518" s="1">
        <v>66.137918488243088</v>
      </c>
      <c r="G5518" s="1">
        <v>26.951970304215958</v>
      </c>
      <c r="H5518" s="1">
        <v>0.56661721922489838</v>
      </c>
      <c r="I5518" s="1">
        <v>17.765439027816591</v>
      </c>
      <c r="J5518" s="1">
        <v>1.513827143750776</v>
      </c>
      <c r="K5518" s="1">
        <v>38.076334141120327</v>
      </c>
      <c r="L5518" s="1">
        <v>39.360798935064437</v>
      </c>
      <c r="M5518" s="1">
        <v>5.5857292091767687E-2</v>
      </c>
      <c r="N5518" s="1">
        <v>5.3741924616199137</v>
      </c>
      <c r="O5518" s="1"/>
      <c r="P5518" s="1">
        <v>14.84086899727191</v>
      </c>
      <c r="Q5518" s="1">
        <v>20.31817835357662</v>
      </c>
      <c r="R5518" s="1">
        <v>1.175605187414599</v>
      </c>
      <c r="S5518" s="1">
        <v>0.37229378322793061</v>
      </c>
      <c r="T5518" s="1">
        <v>6.8624695806261373</v>
      </c>
    </row>
    <row r="5519" spans="1:20" x14ac:dyDescent="0.3">
      <c r="A5519" s="25">
        <v>44669</v>
      </c>
      <c r="B5519" s="1">
        <v>8.1380383852952587</v>
      </c>
      <c r="C5519" s="1">
        <v>0.60111821810986366</v>
      </c>
      <c r="D5519" s="1">
        <v>0.95438218463973656</v>
      </c>
      <c r="E5519" s="1">
        <v>2.6448256154118099</v>
      </c>
      <c r="F5519" s="1">
        <v>65.156498397553548</v>
      </c>
      <c r="G5519" s="1">
        <v>26.959662785341141</v>
      </c>
      <c r="H5519" s="1">
        <v>0.56696317691707609</v>
      </c>
      <c r="I5519" s="1">
        <v>17.344358726531699</v>
      </c>
      <c r="J5519" s="1">
        <v>1.5075559133360921</v>
      </c>
      <c r="K5519" s="1">
        <v>38.310911809795037</v>
      </c>
      <c r="L5519" s="1">
        <v>39.980464697607623</v>
      </c>
      <c r="M5519" s="1">
        <v>5.5462387194190388E-2</v>
      </c>
      <c r="N5519" s="1">
        <v>5.3068704683598069</v>
      </c>
      <c r="O5519" s="1"/>
      <c r="P5519" s="1">
        <v>14.662667730218139</v>
      </c>
      <c r="Q5519" s="1">
        <v>20.289891311306022</v>
      </c>
      <c r="R5519" s="1">
        <v>1.175370629291127</v>
      </c>
      <c r="S5519" s="1">
        <v>0.37229378322793061</v>
      </c>
      <c r="T5519" s="1">
        <v>6.833269344359155</v>
      </c>
    </row>
    <row r="5520" spans="1:20" x14ac:dyDescent="0.3">
      <c r="A5520" s="25">
        <v>44670</v>
      </c>
      <c r="B5520" s="1">
        <v>7.9576647377166587</v>
      </c>
      <c r="C5520" s="1">
        <v>0.60132146178297852</v>
      </c>
      <c r="D5520" s="1">
        <v>0.98657857629993262</v>
      </c>
      <c r="E5520" s="1">
        <v>2.658543943757838</v>
      </c>
      <c r="F5520" s="1">
        <v>63.622581816886552</v>
      </c>
      <c r="G5520" s="1">
        <v>26.669737602757941</v>
      </c>
      <c r="H5520" s="1">
        <v>0.58627671450774987</v>
      </c>
      <c r="I5520" s="1">
        <v>17.45043756972937</v>
      </c>
      <c r="J5520" s="1">
        <v>1.527080972404528</v>
      </c>
      <c r="K5520" s="1">
        <v>38.07243733088999</v>
      </c>
      <c r="L5520" s="1">
        <v>39.536291666486143</v>
      </c>
      <c r="M5520" s="1">
        <v>5.6275206407016637E-2</v>
      </c>
      <c r="N5520" s="1">
        <v>5.3733216147255671</v>
      </c>
      <c r="O5520" s="1"/>
      <c r="P5520" s="1">
        <v>14.557493871466161</v>
      </c>
      <c r="Q5520" s="1">
        <v>19.509977146215711</v>
      </c>
      <c r="R5520" s="1">
        <v>1.1834934825728609</v>
      </c>
      <c r="S5520" s="1">
        <v>0.37229378322793061</v>
      </c>
      <c r="T5520" s="1">
        <v>6.79602244536329</v>
      </c>
    </row>
    <row r="5521" spans="1:20" x14ac:dyDescent="0.3">
      <c r="A5521" s="25">
        <v>44671</v>
      </c>
      <c r="B5521" s="1">
        <v>8.0350284020878515</v>
      </c>
      <c r="C5521" s="1">
        <v>0.60295585723760936</v>
      </c>
      <c r="D5521" s="1">
        <v>0.99224194137502864</v>
      </c>
      <c r="E5521" s="1">
        <v>2.5660000882034568</v>
      </c>
      <c r="F5521" s="1">
        <v>61.805511665245383</v>
      </c>
      <c r="G5521" s="1">
        <v>26.814220195410719</v>
      </c>
      <c r="H5521" s="1">
        <v>0.55832031759669865</v>
      </c>
      <c r="I5521" s="1">
        <v>17.255714234357988</v>
      </c>
      <c r="J5521" s="1">
        <v>1.5467535708586799</v>
      </c>
      <c r="K5521" s="1">
        <v>38.365015629836122</v>
      </c>
      <c r="L5521" s="1">
        <v>39.54066624733197</v>
      </c>
      <c r="M5521" s="1">
        <v>5.5747745600514029E-2</v>
      </c>
      <c r="N5521" s="1">
        <v>5.412606606750205</v>
      </c>
      <c r="O5521" s="1"/>
      <c r="P5521" s="1">
        <v>14.55154189877546</v>
      </c>
      <c r="Q5521" s="1">
        <v>19.134163584687961</v>
      </c>
      <c r="R5521" s="1">
        <v>1.1706707991054259</v>
      </c>
      <c r="S5521" s="1">
        <v>0.37229378322793061</v>
      </c>
      <c r="T5521" s="1">
        <v>6.7539149438866204</v>
      </c>
    </row>
    <row r="5522" spans="1:20" x14ac:dyDescent="0.3">
      <c r="A5522" s="25">
        <v>44673</v>
      </c>
      <c r="B5522" s="1">
        <v>7.901081140166327</v>
      </c>
      <c r="C5522" s="1">
        <v>0.58534269173769815</v>
      </c>
      <c r="D5522" s="1">
        <v>0.96247080812543639</v>
      </c>
      <c r="E5522" s="1">
        <v>2.500867630773643</v>
      </c>
      <c r="F5522" s="1">
        <v>58.453499603576411</v>
      </c>
      <c r="G5522" s="1">
        <v>26.71059746809274</v>
      </c>
      <c r="H5522" s="1">
        <v>0.52978714295503315</v>
      </c>
      <c r="I5522" s="1">
        <v>17.128053021929439</v>
      </c>
      <c r="J5522" s="1">
        <v>1.4946794396258529</v>
      </c>
      <c r="K5522" s="1">
        <v>37.641140156530462</v>
      </c>
      <c r="L5522" s="1">
        <v>38.750872120929607</v>
      </c>
      <c r="M5522" s="1">
        <v>5.5210996024313772E-2</v>
      </c>
      <c r="N5522" s="1">
        <v>5.2103466306798341</v>
      </c>
      <c r="O5522" s="1"/>
      <c r="P5522" s="1">
        <v>14.46998697756255</v>
      </c>
      <c r="Q5522" s="1">
        <v>18.750268011150268</v>
      </c>
      <c r="R5522" s="1">
        <v>1.1383582797285989</v>
      </c>
      <c r="S5522" s="1">
        <v>0.37229378322793061</v>
      </c>
      <c r="T5522" s="1">
        <v>6.5609870053160346</v>
      </c>
    </row>
    <row r="5523" spans="1:20" x14ac:dyDescent="0.3">
      <c r="A5523" s="25">
        <v>44676</v>
      </c>
      <c r="B5523" s="1">
        <v>8.0401648006999178</v>
      </c>
      <c r="C5523" s="1">
        <v>0.59767241046137787</v>
      </c>
      <c r="D5523" s="1">
        <v>0.96554010247983402</v>
      </c>
      <c r="E5523" s="1">
        <v>2.4956315450364159</v>
      </c>
      <c r="F5523" s="1">
        <v>57.458337936486608</v>
      </c>
      <c r="G5523" s="1">
        <v>26.839838335822499</v>
      </c>
      <c r="H5523" s="1">
        <v>0.54583725525427707</v>
      </c>
      <c r="I5523" s="1">
        <v>17.18896841624127</v>
      </c>
      <c r="J5523" s="1">
        <v>1.4879892957403911</v>
      </c>
      <c r="K5523" s="1">
        <v>37.271480830297698</v>
      </c>
      <c r="L5523" s="1">
        <v>38.624202118517303</v>
      </c>
      <c r="M5523" s="1">
        <v>5.5687411565956683E-2</v>
      </c>
      <c r="N5523" s="1">
        <v>5.1712583833551751</v>
      </c>
      <c r="O5523" s="1"/>
      <c r="P5523" s="1">
        <v>14.494683592722989</v>
      </c>
      <c r="Q5523" s="1">
        <v>18.879580204252569</v>
      </c>
      <c r="R5523" s="1">
        <v>1.143960876547639</v>
      </c>
      <c r="S5523" s="1">
        <v>0.37229378322793061</v>
      </c>
      <c r="T5523" s="1">
        <v>6.5377997637330454</v>
      </c>
    </row>
    <row r="5524" spans="1:20" x14ac:dyDescent="0.3">
      <c r="A5524" s="25">
        <v>44677</v>
      </c>
      <c r="B5524" s="1">
        <v>8.0080752053967874</v>
      </c>
      <c r="C5524" s="1">
        <v>0.57849063264213407</v>
      </c>
      <c r="D5524" s="1">
        <v>0.95709690207273879</v>
      </c>
      <c r="E5524" s="1">
        <v>2.4224127037864589</v>
      </c>
      <c r="F5524" s="1">
        <v>56.359844384134071</v>
      </c>
      <c r="G5524" s="1">
        <v>26.297549140560601</v>
      </c>
      <c r="H5524" s="1">
        <v>0.53993486765206533</v>
      </c>
      <c r="I5524" s="1">
        <v>16.77174944617072</v>
      </c>
      <c r="J5524" s="1">
        <v>1.44593204778711</v>
      </c>
      <c r="K5524" s="1">
        <v>35.965460261077837</v>
      </c>
      <c r="L5524" s="1">
        <v>37.168373634732859</v>
      </c>
      <c r="M5524" s="1">
        <v>5.4250560533193687E-2</v>
      </c>
      <c r="N5524" s="1">
        <v>5.1419172872882006</v>
      </c>
      <c r="O5524" s="1"/>
      <c r="P5524" s="1">
        <v>13.94604533166147</v>
      </c>
      <c r="Q5524" s="1">
        <v>18.649242860318591</v>
      </c>
      <c r="R5524" s="1">
        <v>1.1180517142837729</v>
      </c>
      <c r="S5524" s="1">
        <v>0.37229378322793061</v>
      </c>
      <c r="T5524" s="1">
        <v>6.3917814530419639</v>
      </c>
    </row>
    <row r="5525" spans="1:20" x14ac:dyDescent="0.3">
      <c r="A5525" s="25">
        <v>44678</v>
      </c>
      <c r="B5525" s="1">
        <v>8.0884144051166214</v>
      </c>
      <c r="C5525" s="1">
        <v>0.58102115160385859</v>
      </c>
      <c r="D5525" s="1">
        <v>0.96730847326977121</v>
      </c>
      <c r="E5525" s="1">
        <v>2.4101848230691778</v>
      </c>
      <c r="F5525" s="1">
        <v>59.29481672221862</v>
      </c>
      <c r="G5525" s="1">
        <v>26.764707882268119</v>
      </c>
      <c r="H5525" s="1">
        <v>0.54584288543670068</v>
      </c>
      <c r="I5525" s="1">
        <v>16.738647683788749</v>
      </c>
      <c r="J5525" s="1">
        <v>1.441759178215869</v>
      </c>
      <c r="K5525" s="1">
        <v>35.76106901632226</v>
      </c>
      <c r="L5525" s="1">
        <v>37.121490052678652</v>
      </c>
      <c r="M5525" s="1">
        <v>5.4088672813651532E-2</v>
      </c>
      <c r="N5525" s="1">
        <v>5.1507631291017271</v>
      </c>
      <c r="O5525" s="1"/>
      <c r="P5525" s="1">
        <v>14.551662697196329</v>
      </c>
      <c r="Q5525" s="1">
        <v>18.661365878333509</v>
      </c>
      <c r="R5525" s="1">
        <v>1.088327128267057</v>
      </c>
      <c r="S5525" s="1">
        <v>0.37229378322793061</v>
      </c>
      <c r="T5525" s="1">
        <v>6.4589113998818934</v>
      </c>
    </row>
    <row r="5526" spans="1:20" x14ac:dyDescent="0.3">
      <c r="A5526" s="25">
        <v>44679</v>
      </c>
      <c r="B5526" s="1">
        <v>8.0517522184975476</v>
      </c>
      <c r="C5526" s="1">
        <v>0.58900883725560038</v>
      </c>
      <c r="D5526" s="1">
        <v>0.982978304581551</v>
      </c>
      <c r="E5526" s="1">
        <v>2.4034509727910458</v>
      </c>
      <c r="F5526" s="1">
        <v>60.778226860518579</v>
      </c>
      <c r="G5526" s="1">
        <v>26.72195529887281</v>
      </c>
      <c r="H5526" s="1">
        <v>0.54279366765653736</v>
      </c>
      <c r="I5526" s="1">
        <v>16.80524802282293</v>
      </c>
      <c r="J5526" s="1">
        <v>1.4481727566675311</v>
      </c>
      <c r="K5526" s="1">
        <v>35.825611495655302</v>
      </c>
      <c r="L5526" s="1">
        <v>36.972422196897661</v>
      </c>
      <c r="M5526" s="1">
        <v>5.4713509007549621E-2</v>
      </c>
      <c r="N5526" s="1">
        <v>5.1928358530362368</v>
      </c>
      <c r="O5526" s="1"/>
      <c r="P5526" s="1">
        <v>14.537847967876459</v>
      </c>
      <c r="Q5526" s="1">
        <v>18.709857950864759</v>
      </c>
      <c r="R5526" s="1">
        <v>1.076961600616867</v>
      </c>
      <c r="S5526" s="1">
        <v>0.37229378322793061</v>
      </c>
      <c r="T5526" s="1">
        <v>6.4925558180744503</v>
      </c>
    </row>
    <row r="5527" spans="1:20" x14ac:dyDescent="0.3">
      <c r="A5527" s="25">
        <v>44680</v>
      </c>
      <c r="B5527" s="1">
        <v>7.9185842848081558</v>
      </c>
      <c r="C5527" s="1">
        <v>0.56754366702309</v>
      </c>
      <c r="D5527" s="1">
        <v>0.99490473712824601</v>
      </c>
      <c r="E5527" s="1">
        <v>2.3195771339029592</v>
      </c>
      <c r="F5527" s="1">
        <v>59.930305097249672</v>
      </c>
      <c r="G5527" s="1">
        <v>26.225454597570518</v>
      </c>
      <c r="H5527" s="1">
        <v>0.52187231560217928</v>
      </c>
      <c r="I5527" s="1">
        <v>16.42156562185701</v>
      </c>
      <c r="J5527" s="1">
        <v>1.3927535939156761</v>
      </c>
      <c r="K5527" s="1">
        <v>35.132287802703537</v>
      </c>
      <c r="L5527" s="1">
        <v>36.231070167557213</v>
      </c>
      <c r="M5527" s="1">
        <v>5.4023496077333658E-2</v>
      </c>
      <c r="N5527" s="1">
        <v>5.1740904678614088</v>
      </c>
      <c r="O5527" s="1"/>
      <c r="P5527" s="1">
        <v>14.114175737129569</v>
      </c>
      <c r="Q5527" s="1">
        <v>18.36859721689644</v>
      </c>
      <c r="R5527" s="1">
        <v>1.031821566976173</v>
      </c>
      <c r="S5527" s="1">
        <v>0.37229378322793061</v>
      </c>
      <c r="T5527" s="1">
        <v>6.3718936798582657</v>
      </c>
    </row>
    <row r="5528" spans="1:20" x14ac:dyDescent="0.3">
      <c r="A5528" s="25">
        <v>44683</v>
      </c>
      <c r="B5528" s="1">
        <v>7.8065175906823558</v>
      </c>
      <c r="C5528" s="1">
        <v>0.56767353180293045</v>
      </c>
      <c r="D5528" s="1">
        <v>0.98263033076685835</v>
      </c>
      <c r="E5528" s="1">
        <v>2.297870406250933</v>
      </c>
      <c r="F5528" s="1">
        <v>59.542892851123092</v>
      </c>
      <c r="G5528" s="1">
        <v>26.058472651820381</v>
      </c>
      <c r="H5528" s="1">
        <v>0.51514412804808407</v>
      </c>
      <c r="I5528" s="1">
        <v>16.762117564841681</v>
      </c>
      <c r="J5528" s="1">
        <v>1.3501334241261169</v>
      </c>
      <c r="K5528" s="1">
        <v>34.217277645479342</v>
      </c>
      <c r="L5528" s="1">
        <v>36.055584318835251</v>
      </c>
      <c r="M5528" s="1">
        <v>5.3560384919777083E-2</v>
      </c>
      <c r="N5528" s="1">
        <v>5.07813960732007</v>
      </c>
      <c r="O5528" s="1"/>
      <c r="P5528" s="1">
        <v>13.599334863060459</v>
      </c>
      <c r="Q5528" s="1">
        <v>18.492347029698252</v>
      </c>
      <c r="R5528" s="1">
        <v>1.0248907568155421</v>
      </c>
      <c r="S5528" s="1">
        <v>0.37229378322793061</v>
      </c>
      <c r="T5528" s="1">
        <v>6.2987974010632266</v>
      </c>
    </row>
    <row r="5529" spans="1:20" x14ac:dyDescent="0.3">
      <c r="A5529" s="25">
        <v>44684</v>
      </c>
      <c r="B5529" s="1">
        <v>7.7692478914284324</v>
      </c>
      <c r="C5529" s="1">
        <v>0.57520585985148265</v>
      </c>
      <c r="D5529" s="1">
        <v>0.97515873280994525</v>
      </c>
      <c r="E5529" s="1">
        <v>2.2672989852659811</v>
      </c>
      <c r="F5529" s="1">
        <v>59.501558819039232</v>
      </c>
      <c r="G5529" s="1">
        <v>25.761254013868999</v>
      </c>
      <c r="H5529" s="1">
        <v>0.51345431075649173</v>
      </c>
      <c r="I5529" s="1">
        <v>16.883156495267361</v>
      </c>
      <c r="J5529" s="1">
        <v>1.3684281449405129</v>
      </c>
      <c r="K5529" s="1">
        <v>33.874449899974422</v>
      </c>
      <c r="L5529" s="1">
        <v>36.247128235592648</v>
      </c>
      <c r="M5529" s="1">
        <v>5.3098947668428528E-2</v>
      </c>
      <c r="N5529" s="1">
        <v>5.0989982118553776</v>
      </c>
      <c r="O5529" s="1"/>
      <c r="P5529" s="1">
        <v>13.46277418298506</v>
      </c>
      <c r="Q5529" s="1">
        <v>18.430472123297349</v>
      </c>
      <c r="R5529" s="1">
        <v>1.023193200350639</v>
      </c>
      <c r="S5529" s="1">
        <v>0.39720563491285898</v>
      </c>
      <c r="T5529" s="1">
        <v>6.2922675723567876</v>
      </c>
    </row>
    <row r="5530" spans="1:20" x14ac:dyDescent="0.3">
      <c r="A5530" s="25">
        <v>44685</v>
      </c>
      <c r="B5530" s="1">
        <v>7.9336505941667044</v>
      </c>
      <c r="C5530" s="1">
        <v>0.59369768636303255</v>
      </c>
      <c r="D5530" s="1">
        <v>0.98389405526333684</v>
      </c>
      <c r="E5530" s="1">
        <v>2.3382612346908811</v>
      </c>
      <c r="F5530" s="1">
        <v>59.167900987731521</v>
      </c>
      <c r="G5530" s="1">
        <v>25.534122416526301</v>
      </c>
      <c r="H5530" s="1">
        <v>0.53237392699758423</v>
      </c>
      <c r="I5530" s="1">
        <v>17.30447492831944</v>
      </c>
      <c r="J5530" s="1">
        <v>1.409731973376956</v>
      </c>
      <c r="K5530" s="1">
        <v>34.108810117995773</v>
      </c>
      <c r="L5530" s="1">
        <v>36.72964522097508</v>
      </c>
      <c r="M5530" s="1">
        <v>5.4160738463325662E-2</v>
      </c>
      <c r="N5530" s="1">
        <v>5.3404424392107366</v>
      </c>
      <c r="O5530" s="1"/>
      <c r="P5530" s="1">
        <v>13.727667285610289</v>
      </c>
      <c r="Q5530" s="1">
        <v>18.682096742755341</v>
      </c>
      <c r="R5530" s="1">
        <v>1.046081696264306</v>
      </c>
      <c r="S5530" s="1">
        <v>0.39261660958743949</v>
      </c>
      <c r="T5530" s="1">
        <v>6.3995121086828366</v>
      </c>
    </row>
    <row r="5531" spans="1:20" x14ac:dyDescent="0.3">
      <c r="A5531" s="25">
        <v>44686</v>
      </c>
      <c r="B5531" s="1">
        <v>7.7303183745505351</v>
      </c>
      <c r="C5531" s="1">
        <v>0.56403342097546771</v>
      </c>
      <c r="D5531" s="1">
        <v>0.93410913232112636</v>
      </c>
      <c r="E5531" s="1">
        <v>2.216257452836043</v>
      </c>
      <c r="F5531" s="1">
        <v>58.229489489613258</v>
      </c>
      <c r="G5531" s="1">
        <v>24.572318746318011</v>
      </c>
      <c r="H5531" s="1">
        <v>0.50223610520516904</v>
      </c>
      <c r="I5531" s="1">
        <v>17.621180163908431</v>
      </c>
      <c r="J5531" s="1">
        <v>1.361341461982396</v>
      </c>
      <c r="K5531" s="1">
        <v>32.895954353935799</v>
      </c>
      <c r="L5531" s="1">
        <v>35.606368031047417</v>
      </c>
      <c r="M5531" s="1">
        <v>5.1000741648557148E-2</v>
      </c>
      <c r="N5531" s="1">
        <v>5.2644962367600696</v>
      </c>
      <c r="O5531" s="1"/>
      <c r="P5531" s="1">
        <v>13.42711889624494</v>
      </c>
      <c r="Q5531" s="1">
        <v>18.100472622492529</v>
      </c>
      <c r="R5531" s="1">
        <v>0.98382970578190498</v>
      </c>
      <c r="S5531" s="1">
        <v>0.38606085916023197</v>
      </c>
      <c r="T5531" s="1">
        <v>6.2199757826344024</v>
      </c>
    </row>
    <row r="5532" spans="1:20" x14ac:dyDescent="0.3">
      <c r="A5532" s="25">
        <v>44687</v>
      </c>
      <c r="B5532" s="1">
        <v>7.6995386436431259</v>
      </c>
      <c r="C5532" s="1">
        <v>0.55007648400506937</v>
      </c>
      <c r="D5532" s="1">
        <v>0.9288550298785816</v>
      </c>
      <c r="E5532" s="1">
        <v>2.1758916556110841</v>
      </c>
      <c r="F5532" s="1">
        <v>57.834140732413132</v>
      </c>
      <c r="G5532" s="1">
        <v>24.29257086657336</v>
      </c>
      <c r="H5532" s="1">
        <v>0.49994848759563842</v>
      </c>
      <c r="I5532" s="1">
        <v>17.359492904044959</v>
      </c>
      <c r="J5532" s="1">
        <v>1.333955231783307</v>
      </c>
      <c r="K5532" s="1">
        <v>32.421657392634877</v>
      </c>
      <c r="L5532" s="1">
        <v>36.072192382552871</v>
      </c>
      <c r="M5532" s="1">
        <v>4.9932046107894958E-2</v>
      </c>
      <c r="N5532" s="1">
        <v>5.372364157790587</v>
      </c>
      <c r="O5532" s="1"/>
      <c r="P5532" s="1">
        <v>13.0044064288144</v>
      </c>
      <c r="Q5532" s="1">
        <v>18.191222485166691</v>
      </c>
      <c r="R5532" s="1">
        <v>0.98202927789331884</v>
      </c>
      <c r="S5532" s="1">
        <v>0.38511391742257778</v>
      </c>
      <c r="T5532" s="1">
        <v>6.2099663319551333</v>
      </c>
    </row>
    <row r="5533" spans="1:20" x14ac:dyDescent="0.3">
      <c r="A5533" s="25">
        <v>44690</v>
      </c>
      <c r="B5533" s="1">
        <v>7.7395143925020147</v>
      </c>
      <c r="C5533" s="1">
        <v>0.54831159844147248</v>
      </c>
      <c r="D5533" s="1">
        <v>0.92889467641309165</v>
      </c>
      <c r="E5533" s="1">
        <v>2.09866818374149</v>
      </c>
      <c r="F5533" s="1">
        <v>55.597859922836768</v>
      </c>
      <c r="G5533" s="1">
        <v>24.638342941343691</v>
      </c>
      <c r="H5533" s="1">
        <v>0.48400329002426762</v>
      </c>
      <c r="I5533" s="1">
        <v>16.92825410622871</v>
      </c>
      <c r="J5533" s="1">
        <v>1.3177465890101729</v>
      </c>
      <c r="K5533" s="1">
        <v>32.278624915720393</v>
      </c>
      <c r="L5533" s="1">
        <v>36.154878500871938</v>
      </c>
      <c r="M5533" s="1">
        <v>4.8305592695426607E-2</v>
      </c>
      <c r="N5533" s="1">
        <v>5.1859850769688718</v>
      </c>
      <c r="O5533" s="1"/>
      <c r="P5533" s="1">
        <v>12.60675154436429</v>
      </c>
      <c r="Q5533" s="1">
        <v>18.661471773955039</v>
      </c>
      <c r="R5533" s="1">
        <v>0.96701888125489843</v>
      </c>
      <c r="S5533" s="1">
        <v>0.37411482503280258</v>
      </c>
      <c r="T5533" s="1">
        <v>6.0986426461902186</v>
      </c>
    </row>
    <row r="5534" spans="1:20" x14ac:dyDescent="0.3">
      <c r="A5534" s="25">
        <v>44691</v>
      </c>
      <c r="B5534" s="1">
        <v>7.7402396256185151</v>
      </c>
      <c r="C5534" s="1">
        <v>0.55959273989547875</v>
      </c>
      <c r="D5534" s="1">
        <v>0.93615720012531778</v>
      </c>
      <c r="E5534" s="1">
        <v>2.1632445986137898</v>
      </c>
      <c r="F5534" s="1">
        <v>54.515711757548168</v>
      </c>
      <c r="G5534" s="1">
        <v>24.572281973461969</v>
      </c>
      <c r="H5534" s="1">
        <v>0.48943423834465871</v>
      </c>
      <c r="I5534" s="1">
        <v>16.519671643467571</v>
      </c>
      <c r="J5534" s="1">
        <v>1.3324771635717849</v>
      </c>
      <c r="K5534" s="1">
        <v>31.91869399441099</v>
      </c>
      <c r="L5534" s="1">
        <v>36.293112788522357</v>
      </c>
      <c r="M5534" s="1">
        <v>4.887964818436559E-2</v>
      </c>
      <c r="N5534" s="1">
        <v>5.2242357659238996</v>
      </c>
      <c r="O5534" s="1"/>
      <c r="P5534" s="1">
        <v>12.384344123869541</v>
      </c>
      <c r="Q5534" s="1">
        <v>18.979096293668309</v>
      </c>
      <c r="R5534" s="1">
        <v>0.9557326920093856</v>
      </c>
      <c r="S5534" s="1">
        <v>0.37273083327252882</v>
      </c>
      <c r="T5534" s="1">
        <v>6.0903685764914588</v>
      </c>
    </row>
    <row r="5535" spans="1:20" x14ac:dyDescent="0.3">
      <c r="A5535" s="25">
        <v>44692</v>
      </c>
      <c r="B5535" s="1">
        <v>7.6324899220852274</v>
      </c>
      <c r="C5535" s="1">
        <v>0.55400913227231108</v>
      </c>
      <c r="D5535" s="1">
        <v>0.93463647593666876</v>
      </c>
      <c r="E5535" s="1">
        <v>2.144299917318687</v>
      </c>
      <c r="F5535" s="1">
        <v>56.649105362968058</v>
      </c>
      <c r="G5535" s="1">
        <v>24.732139608896979</v>
      </c>
      <c r="H5535" s="1">
        <v>0.48317080485708103</v>
      </c>
      <c r="I5535" s="1">
        <v>16.55311313568448</v>
      </c>
      <c r="J5535" s="1">
        <v>1.351983554918204</v>
      </c>
      <c r="K5535" s="1">
        <v>31.658384092263748</v>
      </c>
      <c r="L5535" s="1">
        <v>36.95849938339903</v>
      </c>
      <c r="M5535" s="1">
        <v>4.7787607665140383E-2</v>
      </c>
      <c r="N5535" s="1">
        <v>5.4091253743609942</v>
      </c>
      <c r="O5535" s="1"/>
      <c r="P5535" s="1">
        <v>12.36183925486956</v>
      </c>
      <c r="Q5535" s="1">
        <v>18.632596817681769</v>
      </c>
      <c r="R5535" s="1">
        <v>0.9119910690271168</v>
      </c>
      <c r="S5535" s="1">
        <v>0.3824187755724669</v>
      </c>
      <c r="T5535" s="1">
        <v>6.1663851151801774</v>
      </c>
    </row>
    <row r="5536" spans="1:20" x14ac:dyDescent="0.3">
      <c r="A5536" s="25">
        <v>44693</v>
      </c>
      <c r="B5536" s="1">
        <v>7.7461180191077039</v>
      </c>
      <c r="C5536" s="1">
        <v>0.56511051461747608</v>
      </c>
      <c r="D5536" s="1">
        <v>0.96026765416626503</v>
      </c>
      <c r="E5536" s="1">
        <v>2.2015101400093382</v>
      </c>
      <c r="F5536" s="1">
        <v>56.091245117202668</v>
      </c>
      <c r="G5536" s="1">
        <v>25.367440177867241</v>
      </c>
      <c r="H5536" s="1">
        <v>0.52100084805502433</v>
      </c>
      <c r="I5536" s="1">
        <v>16.39740080165825</v>
      </c>
      <c r="J5536" s="1">
        <v>1.368086379397603</v>
      </c>
      <c r="K5536" s="1">
        <v>32.862473158162722</v>
      </c>
      <c r="L5536" s="1">
        <v>37.583126024217812</v>
      </c>
      <c r="M5536" s="1">
        <v>4.8167595286771343E-2</v>
      </c>
      <c r="N5536" s="1">
        <v>5.4605204069303523</v>
      </c>
      <c r="O5536" s="1"/>
      <c r="P5536" s="1">
        <v>12.553213626975021</v>
      </c>
      <c r="Q5536" s="1">
        <v>18.587221886226789</v>
      </c>
      <c r="R5536" s="1">
        <v>0.9350743600028012</v>
      </c>
      <c r="S5536" s="1">
        <v>0.37615439182700572</v>
      </c>
      <c r="T5536" s="1">
        <v>6.2426249261665916</v>
      </c>
    </row>
    <row r="5537" spans="1:20" x14ac:dyDescent="0.3">
      <c r="A5537" s="25">
        <v>44694</v>
      </c>
      <c r="B5537" s="1">
        <v>7.8555353822196752</v>
      </c>
      <c r="C5537" s="1">
        <v>0.57075413001608599</v>
      </c>
      <c r="D5537" s="1">
        <v>0.97916882263225036</v>
      </c>
      <c r="E5537" s="1">
        <v>2.2326894384692482</v>
      </c>
      <c r="F5537" s="1">
        <v>56.265627496546877</v>
      </c>
      <c r="G5537" s="1">
        <v>25.826129238673431</v>
      </c>
      <c r="H5537" s="1">
        <v>0.54630781088620062</v>
      </c>
      <c r="I5537" s="1">
        <v>17.309612734389098</v>
      </c>
      <c r="J5537" s="1">
        <v>1.402031064305211</v>
      </c>
      <c r="K5537" s="1">
        <v>32.45542589839831</v>
      </c>
      <c r="L5537" s="1">
        <v>38.03115462596179</v>
      </c>
      <c r="M5537" s="1">
        <v>4.8668909406227742E-2</v>
      </c>
      <c r="N5537" s="1">
        <v>5.5279713435500284</v>
      </c>
      <c r="O5537" s="1"/>
      <c r="P5537" s="1">
        <v>12.680226527893391</v>
      </c>
      <c r="Q5537" s="1">
        <v>18.673846755282369</v>
      </c>
      <c r="R5537" s="1">
        <v>0.95570121083456716</v>
      </c>
      <c r="S5537" s="1">
        <v>0.3787038503362436</v>
      </c>
      <c r="T5537" s="1">
        <v>6.315663319551116</v>
      </c>
    </row>
    <row r="5538" spans="1:20" x14ac:dyDescent="0.3">
      <c r="A5538" s="25">
        <v>44697</v>
      </c>
      <c r="B5538" s="1">
        <v>7.9801060576906027</v>
      </c>
      <c r="C5538" s="1">
        <v>0.59106551966903931</v>
      </c>
      <c r="D5538" s="1">
        <v>1.008889131154818</v>
      </c>
      <c r="E5538" s="1">
        <v>2.247683784117056</v>
      </c>
      <c r="F5538" s="1">
        <v>57.83013208049222</v>
      </c>
      <c r="G5538" s="1">
        <v>25.780272298904109</v>
      </c>
      <c r="H5538" s="1">
        <v>0.54567760443382218</v>
      </c>
      <c r="I5538" s="1">
        <v>17.195811265443439</v>
      </c>
      <c r="J5538" s="1">
        <v>1.415403315768317</v>
      </c>
      <c r="K5538" s="1">
        <v>32.832957687348838</v>
      </c>
      <c r="L5538" s="1">
        <v>38.536199179373938</v>
      </c>
      <c r="M5538" s="1">
        <v>4.8574694092122721E-2</v>
      </c>
      <c r="N5538" s="1">
        <v>5.6126810002376004</v>
      </c>
      <c r="O5538" s="1"/>
      <c r="P5538" s="1">
        <v>12.48847881275262</v>
      </c>
      <c r="Q5538" s="1">
        <v>18.68622173660971</v>
      </c>
      <c r="R5538" s="1">
        <v>0.94725452299170321</v>
      </c>
      <c r="S5538" s="1">
        <v>0.39924520170706218</v>
      </c>
      <c r="T5538" s="1">
        <v>6.3929556999409574</v>
      </c>
    </row>
    <row r="5539" spans="1:20" x14ac:dyDescent="0.3">
      <c r="A5539" s="25">
        <v>44698</v>
      </c>
      <c r="B5539" s="1">
        <v>8.0945151824970907</v>
      </c>
      <c r="C5539" s="1">
        <v>0.59177431625200483</v>
      </c>
      <c r="D5539" s="1">
        <v>1.0082925511089871</v>
      </c>
      <c r="E5539" s="1">
        <v>2.237754720408168</v>
      </c>
      <c r="F5539" s="1">
        <v>57.726812517684372</v>
      </c>
      <c r="G5539" s="1">
        <v>26.051774321018499</v>
      </c>
      <c r="H5539" s="1">
        <v>0.57331218663885886</v>
      </c>
      <c r="I5539" s="1">
        <v>17.601145972533551</v>
      </c>
      <c r="J5539" s="1">
        <v>1.4431646857614719</v>
      </c>
      <c r="K5539" s="1">
        <v>33.275038431498913</v>
      </c>
      <c r="L5539" s="1">
        <v>39.164158687214261</v>
      </c>
      <c r="M5539" s="1">
        <v>4.9561961881536831E-2</v>
      </c>
      <c r="N5539" s="1">
        <v>5.6022523184065429</v>
      </c>
      <c r="O5539" s="1"/>
      <c r="P5539" s="1">
        <v>12.829919943355829</v>
      </c>
      <c r="Q5539" s="1">
        <v>18.97497129981393</v>
      </c>
      <c r="R5539" s="1">
        <v>0.89694105751095976</v>
      </c>
      <c r="S5539" s="1">
        <v>0.40223171023891968</v>
      </c>
      <c r="T5539" s="1">
        <v>6.4258316597755707</v>
      </c>
    </row>
    <row r="5540" spans="1:20" x14ac:dyDescent="0.3">
      <c r="A5540" s="25">
        <v>44699</v>
      </c>
      <c r="B5540" s="1">
        <v>7.9789870992906087</v>
      </c>
      <c r="C5540" s="1">
        <v>0.56386326872195369</v>
      </c>
      <c r="D5540" s="1">
        <v>0.96913503636040677</v>
      </c>
      <c r="E5540" s="1">
        <v>2.181300265257804</v>
      </c>
      <c r="F5540" s="1">
        <v>55.985844278881217</v>
      </c>
      <c r="G5540" s="1">
        <v>25.222011700645812</v>
      </c>
      <c r="H5540" s="1">
        <v>0.5675677934692912</v>
      </c>
      <c r="I5540" s="1">
        <v>17.10717461616985</v>
      </c>
      <c r="J5540" s="1">
        <v>1.4124113086622869</v>
      </c>
      <c r="K5540" s="1">
        <v>32.532385033687568</v>
      </c>
      <c r="L5540" s="1">
        <v>38.368817222731032</v>
      </c>
      <c r="M5540" s="1">
        <v>4.9524904178579833E-2</v>
      </c>
      <c r="N5540" s="1">
        <v>5.4593820219116074</v>
      </c>
      <c r="O5540" s="1"/>
      <c r="P5540" s="1">
        <v>12.497154753782389</v>
      </c>
      <c r="Q5540" s="1">
        <v>18.38509719207816</v>
      </c>
      <c r="R5540" s="1">
        <v>0.89859342416752219</v>
      </c>
      <c r="S5540" s="1">
        <v>0.38525960076345112</v>
      </c>
      <c r="T5540" s="1">
        <v>6.2756733608978381</v>
      </c>
    </row>
    <row r="5541" spans="1:20" x14ac:dyDescent="0.3">
      <c r="A5541" s="25">
        <v>44700</v>
      </c>
      <c r="B5541" s="1">
        <v>8.0719980236141229</v>
      </c>
      <c r="C5541" s="1">
        <v>0.56909932422405463</v>
      </c>
      <c r="D5541" s="1">
        <v>0.96688576066829879</v>
      </c>
      <c r="E5541" s="1">
        <v>2.193420923107253</v>
      </c>
      <c r="F5541" s="1">
        <v>57.613105420412907</v>
      </c>
      <c r="G5541" s="1">
        <v>25.018873200768901</v>
      </c>
      <c r="H5541" s="1">
        <v>0.56887876752514055</v>
      </c>
      <c r="I5541" s="1">
        <v>16.979794054304879</v>
      </c>
      <c r="J5541" s="1">
        <v>1.4063402535638549</v>
      </c>
      <c r="K5541" s="1">
        <v>33.027174171293112</v>
      </c>
      <c r="L5541" s="1">
        <v>38.34300038520017</v>
      </c>
      <c r="M5541" s="1">
        <v>4.998953420369405E-2</v>
      </c>
      <c r="N5541" s="1">
        <v>5.5013478500395276</v>
      </c>
      <c r="O5541" s="1"/>
      <c r="P5541" s="1">
        <v>12.138393194880701</v>
      </c>
      <c r="Q5541" s="1">
        <v>18.896596418467102</v>
      </c>
      <c r="R5541" s="1">
        <v>0.89064395871586188</v>
      </c>
      <c r="S5541" s="1">
        <v>0.38598801748979561</v>
      </c>
      <c r="T5541" s="1">
        <v>6.3204500886001416</v>
      </c>
    </row>
    <row r="5542" spans="1:20" x14ac:dyDescent="0.3">
      <c r="A5542" s="25">
        <v>44701</v>
      </c>
      <c r="B5542" s="1">
        <v>8.1490433968444034</v>
      </c>
      <c r="C5542" s="1">
        <v>0.5773894701636979</v>
      </c>
      <c r="D5542" s="1">
        <v>0.97413208422693698</v>
      </c>
      <c r="E5542" s="1">
        <v>2.194723754476783</v>
      </c>
      <c r="F5542" s="1">
        <v>58.786186633167112</v>
      </c>
      <c r="G5542" s="1">
        <v>24.954576153736681</v>
      </c>
      <c r="H5542" s="1">
        <v>0.56804443888488465</v>
      </c>
      <c r="I5542" s="1">
        <v>17.140655098926889</v>
      </c>
      <c r="J5542" s="1">
        <v>1.419490932495187</v>
      </c>
      <c r="K5542" s="1">
        <v>33.557482556251223</v>
      </c>
      <c r="L5542" s="1">
        <v>38.942935421862188</v>
      </c>
      <c r="M5542" s="1">
        <v>5.010257605640879E-2</v>
      </c>
      <c r="N5542" s="1">
        <v>5.6061837446044942</v>
      </c>
      <c r="O5542" s="1"/>
      <c r="P5542" s="1">
        <v>12.270066818077209</v>
      </c>
      <c r="Q5542" s="1">
        <v>18.958471324868</v>
      </c>
      <c r="R5542" s="1">
        <v>0.91456366800821043</v>
      </c>
      <c r="S5542" s="1">
        <v>0.38693495922744991</v>
      </c>
      <c r="T5542" s="1">
        <v>6.4080259893680109</v>
      </c>
    </row>
    <row r="5543" spans="1:20" x14ac:dyDescent="0.3">
      <c r="A5543" s="25">
        <v>44704</v>
      </c>
      <c r="B5543" s="1">
        <v>8.1385510103766752</v>
      </c>
      <c r="C5543" s="1">
        <v>0.57975643162510959</v>
      </c>
      <c r="D5543" s="1">
        <v>0.97228260532086441</v>
      </c>
      <c r="E5543" s="1">
        <v>2.2033860776046361</v>
      </c>
      <c r="F5543" s="1">
        <v>60.062570584118973</v>
      </c>
      <c r="G5543" s="1">
        <v>25.183429673799889</v>
      </c>
      <c r="H5543" s="1">
        <v>0.5770173372219668</v>
      </c>
      <c r="I5543" s="1">
        <v>17.396125712245471</v>
      </c>
      <c r="J5543" s="1">
        <v>1.441495790701985</v>
      </c>
      <c r="K5543" s="1">
        <v>33.883540185963007</v>
      </c>
      <c r="L5543" s="1">
        <v>39.693316450700223</v>
      </c>
      <c r="M5543" s="1">
        <v>5.0910306517210298E-2</v>
      </c>
      <c r="N5543" s="1">
        <v>5.8000224037466852</v>
      </c>
      <c r="O5543" s="1"/>
      <c r="P5543" s="1">
        <v>12.51812221818218</v>
      </c>
      <c r="Q5543" s="1">
        <v>19.663845257932621</v>
      </c>
      <c r="R5543" s="1">
        <v>0.91016152355557522</v>
      </c>
      <c r="S5543" s="1">
        <v>0.3795051087110462</v>
      </c>
      <c r="T5543" s="1">
        <v>6.5177684583579696</v>
      </c>
    </row>
    <row r="5544" spans="1:20" x14ac:dyDescent="0.3">
      <c r="A5544" s="25">
        <v>44705</v>
      </c>
      <c r="B5544" s="1">
        <v>8.3312577734773861</v>
      </c>
      <c r="C5544" s="1">
        <v>0.5685051133711968</v>
      </c>
      <c r="D5544" s="1">
        <v>0.96066995155269075</v>
      </c>
      <c r="E5544" s="1">
        <v>2.1788219845629602</v>
      </c>
      <c r="F5544" s="1">
        <v>60.839380568410427</v>
      </c>
      <c r="G5544" s="1">
        <v>25.471046714857181</v>
      </c>
      <c r="H5544" s="1">
        <v>0.56803510291297488</v>
      </c>
      <c r="I5544" s="1">
        <v>17.325678668805729</v>
      </c>
      <c r="J5544" s="1">
        <v>1.428309677493846</v>
      </c>
      <c r="K5544" s="1">
        <v>33.910573750031027</v>
      </c>
      <c r="L5544" s="1">
        <v>40.129044200772547</v>
      </c>
      <c r="M5544" s="1">
        <v>5.0466036218908689E-2</v>
      </c>
      <c r="N5544" s="1">
        <v>5.708491449658454</v>
      </c>
      <c r="O5544" s="1"/>
      <c r="P5544" s="1">
        <v>12.19552381413351</v>
      </c>
      <c r="Q5544" s="1">
        <v>19.849469977135339</v>
      </c>
      <c r="R5544" s="1">
        <v>0.91755054114327961</v>
      </c>
      <c r="S5544" s="1">
        <v>0.39188819288307369</v>
      </c>
      <c r="T5544" s="1">
        <v>6.5316473715298526</v>
      </c>
    </row>
    <row r="5545" spans="1:20" x14ac:dyDescent="0.3">
      <c r="A5545" s="25">
        <v>44706</v>
      </c>
      <c r="B5545" s="1">
        <v>8.3411999128467293</v>
      </c>
      <c r="C5545" s="1">
        <v>0.57009833677381994</v>
      </c>
      <c r="D5545" s="1">
        <v>0.9491896983193816</v>
      </c>
      <c r="E5545" s="1">
        <v>2.1804296798400862</v>
      </c>
      <c r="F5545" s="1">
        <v>60.979177920913017</v>
      </c>
      <c r="G5545" s="1">
        <v>25.312137372504608</v>
      </c>
      <c r="H5545" s="1">
        <v>0.56905787845133204</v>
      </c>
      <c r="I5545" s="1">
        <v>17.034656392835391</v>
      </c>
      <c r="J5545" s="1">
        <v>1.440932759953987</v>
      </c>
      <c r="K5545" s="1">
        <v>33.540903785063023</v>
      </c>
      <c r="L5545" s="1">
        <v>39.638755160654448</v>
      </c>
      <c r="M5545" s="1">
        <v>5.1142625352146767E-2</v>
      </c>
      <c r="N5545" s="1">
        <v>5.7932799383766556</v>
      </c>
      <c r="O5545" s="1"/>
      <c r="P5545" s="1">
        <v>11.90881631149715</v>
      </c>
      <c r="Q5545" s="1">
        <v>19.97321978993714</v>
      </c>
      <c r="R5545" s="1">
        <v>0.93240895317111783</v>
      </c>
      <c r="S5545" s="1">
        <v>0.38642506751241512</v>
      </c>
      <c r="T5545" s="1">
        <v>6.5315894861193389</v>
      </c>
    </row>
    <row r="5546" spans="1:20" x14ac:dyDescent="0.3">
      <c r="A5546" s="25">
        <v>44707</v>
      </c>
      <c r="B5546" s="1">
        <v>8.2402663387468209</v>
      </c>
      <c r="C5546" s="1">
        <v>0.59051487522450807</v>
      </c>
      <c r="D5546" s="1">
        <v>0.94253774522525302</v>
      </c>
      <c r="E5546" s="1">
        <v>2.2591995186232361</v>
      </c>
      <c r="F5546" s="1">
        <v>61.031366022262951</v>
      </c>
      <c r="G5546" s="1">
        <v>25.51451356263302</v>
      </c>
      <c r="H5546" s="1">
        <v>0.58483154603265519</v>
      </c>
      <c r="I5546" s="1">
        <v>17.629595556311241</v>
      </c>
      <c r="J5546" s="1">
        <v>1.480859812260505</v>
      </c>
      <c r="K5546" s="1">
        <v>34.412438229163243</v>
      </c>
      <c r="L5546" s="1">
        <v>39.910875486029759</v>
      </c>
      <c r="M5546" s="1">
        <v>5.1655422799500472E-2</v>
      </c>
      <c r="N5546" s="1">
        <v>5.8541175688776281</v>
      </c>
      <c r="O5546" s="1"/>
      <c r="P5546" s="1">
        <v>12.129746664052041</v>
      </c>
      <c r="Q5546" s="1">
        <v>19.853594970989711</v>
      </c>
      <c r="R5546" s="1">
        <v>0.97145069506562998</v>
      </c>
      <c r="S5546" s="1">
        <v>0.3948018597444945</v>
      </c>
      <c r="T5546" s="1">
        <v>6.6089710572947684</v>
      </c>
    </row>
    <row r="5547" spans="1:20" x14ac:dyDescent="0.3">
      <c r="A5547" s="25">
        <v>44708</v>
      </c>
      <c r="B5547" s="1">
        <v>8.1667526217490973</v>
      </c>
      <c r="C5547" s="1">
        <v>0.57814775273922303</v>
      </c>
      <c r="D5547" s="1">
        <v>0.95203551602143444</v>
      </c>
      <c r="E5547" s="1">
        <v>2.248053232306805</v>
      </c>
      <c r="F5547" s="1">
        <v>62.046735918045997</v>
      </c>
      <c r="G5547" s="1">
        <v>25.644094683684269</v>
      </c>
      <c r="H5547" s="1">
        <v>0.56807873245962881</v>
      </c>
      <c r="I5547" s="1">
        <v>17.69450070536697</v>
      </c>
      <c r="J5547" s="1">
        <v>1.486359616049681</v>
      </c>
      <c r="K5547" s="1">
        <v>34.840494360740117</v>
      </c>
      <c r="L5547" s="1">
        <v>40.149813591675013</v>
      </c>
      <c r="M5547" s="1">
        <v>5.1642359293461212E-2</v>
      </c>
      <c r="N5547" s="1">
        <v>5.6908573720558682</v>
      </c>
      <c r="O5547" s="1"/>
      <c r="P5547" s="1">
        <v>12.357730457196279</v>
      </c>
      <c r="Q5547" s="1">
        <v>19.62672031395061</v>
      </c>
      <c r="R5547" s="1">
        <v>0.97373705843032676</v>
      </c>
      <c r="S5547" s="1">
        <v>0.40434411872553788</v>
      </c>
      <c r="T5547" s="1">
        <v>6.6120307147076431</v>
      </c>
    </row>
    <row r="5548" spans="1:20" x14ac:dyDescent="0.3">
      <c r="A5548" s="25">
        <v>44711</v>
      </c>
      <c r="B5548" s="1">
        <v>8.0266241070414672</v>
      </c>
      <c r="C5548" s="1">
        <v>0.56060193564408556</v>
      </c>
      <c r="D5548" s="1">
        <v>0.95696743658565497</v>
      </c>
      <c r="E5548" s="1">
        <v>2.2075462970714939</v>
      </c>
      <c r="F5548" s="1">
        <v>62.500989807052861</v>
      </c>
      <c r="G5548" s="1">
        <v>25.556712639268959</v>
      </c>
      <c r="H5548" s="1">
        <v>0.55292320472394241</v>
      </c>
      <c r="I5548" s="1">
        <v>17.674890183495169</v>
      </c>
      <c r="J5548" s="1">
        <v>1.4644504916673109</v>
      </c>
      <c r="K5548" s="1">
        <v>35.045885610882479</v>
      </c>
      <c r="L5548" s="1">
        <v>39.669276133230852</v>
      </c>
      <c r="M5548" s="1">
        <v>5.1421025270504427E-2</v>
      </c>
      <c r="N5548" s="1">
        <v>5.5977890396037457</v>
      </c>
      <c r="O5548" s="1"/>
      <c r="P5548" s="1">
        <v>12.0823395407661</v>
      </c>
      <c r="Q5548" s="1">
        <v>19.22247092541755</v>
      </c>
      <c r="R5548" s="1">
        <v>0.95370469405551861</v>
      </c>
      <c r="S5548" s="1">
        <v>0.40427127703312271</v>
      </c>
      <c r="T5548" s="1">
        <v>6.5583053750738571</v>
      </c>
    </row>
    <row r="5549" spans="1:20" x14ac:dyDescent="0.3">
      <c r="A5549" s="25">
        <v>44712</v>
      </c>
      <c r="B5549" s="1">
        <v>8.1281245839651444</v>
      </c>
      <c r="C5549" s="1">
        <v>0.55001728345387002</v>
      </c>
      <c r="D5549" s="1">
        <v>0.94887104101689601</v>
      </c>
      <c r="E5549" s="1">
        <v>2.2109600163523599</v>
      </c>
      <c r="F5549" s="1">
        <v>62.255026167078178</v>
      </c>
      <c r="G5549" s="1">
        <v>25.912548437461059</v>
      </c>
      <c r="H5549" s="1">
        <v>0.54374597343488029</v>
      </c>
      <c r="I5549" s="1">
        <v>17.689284800456299</v>
      </c>
      <c r="J5549" s="1">
        <v>1.485883054474022</v>
      </c>
      <c r="K5549" s="1">
        <v>35.251402166699563</v>
      </c>
      <c r="L5549" s="1">
        <v>40.025852605274338</v>
      </c>
      <c r="M5549" s="1">
        <v>5.1686522204303177E-2</v>
      </c>
      <c r="N5549" s="1">
        <v>5.6068324216167769</v>
      </c>
      <c r="O5549" s="1"/>
      <c r="P5549" s="1">
        <v>12.045260731439949</v>
      </c>
      <c r="Q5549" s="1">
        <v>18.884221437139761</v>
      </c>
      <c r="R5549" s="1">
        <v>0.93582356671706657</v>
      </c>
      <c r="S5549" s="1">
        <v>0.39953656838880858</v>
      </c>
      <c r="T5549" s="1">
        <v>6.5771122268163262</v>
      </c>
    </row>
    <row r="5550" spans="1:20" x14ac:dyDescent="0.3">
      <c r="A5550" s="25">
        <v>44713</v>
      </c>
      <c r="B5550" s="1">
        <v>8.0733600933648617</v>
      </c>
      <c r="C5550" s="1">
        <v>0.54608506519016808</v>
      </c>
      <c r="D5550" s="1">
        <v>0.93694142807248559</v>
      </c>
      <c r="E5550" s="1">
        <v>2.2020426909978932</v>
      </c>
      <c r="F5550" s="1">
        <v>63.534559935061537</v>
      </c>
      <c r="G5550" s="1">
        <v>25.86168858381324</v>
      </c>
      <c r="H5550" s="1">
        <v>0.55035519922383425</v>
      </c>
      <c r="I5550" s="1">
        <v>17.82660609111521</v>
      </c>
      <c r="J5550" s="1">
        <v>1.47375628789292</v>
      </c>
      <c r="K5550" s="1">
        <v>34.782646687490342</v>
      </c>
      <c r="L5550" s="1">
        <v>39.443746641619867</v>
      </c>
      <c r="M5550" s="1">
        <v>5.1612252666225288E-2</v>
      </c>
      <c r="N5550" s="1">
        <v>5.6025174401889428</v>
      </c>
      <c r="O5550" s="1"/>
      <c r="P5550" s="1">
        <v>12.38443598203102</v>
      </c>
      <c r="Q5550" s="1">
        <v>18.706846705410019</v>
      </c>
      <c r="R5550" s="1">
        <v>0.94080533706065717</v>
      </c>
      <c r="S5550" s="1">
        <v>0.40536390211165019</v>
      </c>
      <c r="T5550" s="1">
        <v>6.5776692262256597</v>
      </c>
    </row>
    <row r="5551" spans="1:20" x14ac:dyDescent="0.3">
      <c r="A5551" s="25">
        <v>44714</v>
      </c>
      <c r="B5551" s="1">
        <v>8.1363057361053368</v>
      </c>
      <c r="C5551" s="1">
        <v>0.55222670879877112</v>
      </c>
      <c r="D5551" s="1">
        <v>0.95804364624562899</v>
      </c>
      <c r="E5551" s="1">
        <v>2.25453046745191</v>
      </c>
      <c r="F5551" s="1">
        <v>65.030160784717935</v>
      </c>
      <c r="G5551" s="1">
        <v>25.853889309625512</v>
      </c>
      <c r="H5551" s="1">
        <v>0.55576478291005305</v>
      </c>
      <c r="I5551" s="1">
        <v>17.939444878356269</v>
      </c>
      <c r="J5551" s="1">
        <v>1.478474166456496</v>
      </c>
      <c r="K5551" s="1">
        <v>35.349529809403663</v>
      </c>
      <c r="L5551" s="1">
        <v>39.519895163317159</v>
      </c>
      <c r="M5551" s="1">
        <v>5.238925673440642E-2</v>
      </c>
      <c r="N5551" s="1">
        <v>5.5864977168239003</v>
      </c>
      <c r="O5551" s="1"/>
      <c r="P5551" s="1">
        <v>12.520012881392439</v>
      </c>
      <c r="Q5551" s="1">
        <v>18.937846356067709</v>
      </c>
      <c r="R5551" s="1">
        <v>0.94344145777986699</v>
      </c>
      <c r="S5551" s="1">
        <v>0.41993223641875421</v>
      </c>
      <c r="T5551" s="1">
        <v>6.6386834022445624</v>
      </c>
    </row>
    <row r="5552" spans="1:20" x14ac:dyDescent="0.3">
      <c r="A5552" s="25">
        <v>44715</v>
      </c>
      <c r="B5552" s="1">
        <v>8.0602358089865245</v>
      </c>
      <c r="C5552" s="1">
        <v>0.54540030151711827</v>
      </c>
      <c r="D5552" s="1">
        <v>0.94822516618598962</v>
      </c>
      <c r="E5552" s="1">
        <v>2.227816024691879</v>
      </c>
      <c r="F5552" s="1">
        <v>64.060994353754197</v>
      </c>
      <c r="G5552" s="1">
        <v>25.542010204501079</v>
      </c>
      <c r="H5552" s="1">
        <v>0.53089437556796593</v>
      </c>
      <c r="I5552" s="1">
        <v>17.532376339611432</v>
      </c>
      <c r="J5552" s="1">
        <v>1.4503677702341971</v>
      </c>
      <c r="K5552" s="1">
        <v>34.728393786860487</v>
      </c>
      <c r="L5552" s="1">
        <v>39.048478487631179</v>
      </c>
      <c r="M5552" s="1">
        <v>5.1536583248969238E-2</v>
      </c>
      <c r="N5552" s="1">
        <v>5.6224186698182974</v>
      </c>
      <c r="O5552" s="1"/>
      <c r="P5552" s="1">
        <v>12.302522197354129</v>
      </c>
      <c r="Q5552" s="1">
        <v>19.03684620621484</v>
      </c>
      <c r="R5552" s="1">
        <v>0.91554433707328242</v>
      </c>
      <c r="S5552" s="1">
        <v>0.41140976084580161</v>
      </c>
      <c r="T5552" s="1">
        <v>6.5624524512699596</v>
      </c>
    </row>
    <row r="5553" spans="1:20" x14ac:dyDescent="0.3">
      <c r="A5553" s="25">
        <v>44718</v>
      </c>
      <c r="B5553" s="1">
        <v>8.0046592108576071</v>
      </c>
      <c r="C5553" s="1">
        <v>0.52631088057133224</v>
      </c>
      <c r="D5553" s="1">
        <v>0.93043086745454762</v>
      </c>
      <c r="E5553" s="1">
        <v>2.1786946190428509</v>
      </c>
      <c r="F5553" s="1">
        <v>64.091607439660166</v>
      </c>
      <c r="G5553" s="1">
        <v>25.42705507069536</v>
      </c>
      <c r="H5553" s="1">
        <v>0.51039684264252549</v>
      </c>
      <c r="I5553" s="1">
        <v>17.645499338902219</v>
      </c>
      <c r="J5553" s="1">
        <v>1.4268292005673879</v>
      </c>
      <c r="K5553" s="1">
        <v>34.163046558899808</v>
      </c>
      <c r="L5553" s="1">
        <v>38.811908921274991</v>
      </c>
      <c r="M5553" s="1">
        <v>5.0495631924763501E-2</v>
      </c>
      <c r="N5553" s="1">
        <v>5.5898026335592768</v>
      </c>
      <c r="O5553" s="1"/>
      <c r="P5553" s="1">
        <v>12.35372921620136</v>
      </c>
      <c r="Q5553" s="1">
        <v>18.723346680355949</v>
      </c>
      <c r="R5553" s="1">
        <v>0.88467057835422791</v>
      </c>
      <c r="S5553" s="1">
        <v>0.39764268493547872</v>
      </c>
      <c r="T5553" s="1">
        <v>6.5083230950974853</v>
      </c>
    </row>
    <row r="5554" spans="1:20" x14ac:dyDescent="0.3">
      <c r="A5554" s="25">
        <v>44719</v>
      </c>
      <c r="B5554" s="1">
        <v>7.9641928222861722</v>
      </c>
      <c r="C5554" s="1">
        <v>0.51628862827931743</v>
      </c>
      <c r="D5554" s="1">
        <v>0.92463468259303438</v>
      </c>
      <c r="E5554" s="1">
        <v>2.15051693089594</v>
      </c>
      <c r="F5554" s="1">
        <v>65.305657223434608</v>
      </c>
      <c r="G5554" s="1">
        <v>25.268343025621689</v>
      </c>
      <c r="H5554" s="1">
        <v>0.51056470660201025</v>
      </c>
      <c r="I5554" s="1">
        <v>17.80912106868896</v>
      </c>
      <c r="J5554" s="1">
        <v>1.4171702113449121</v>
      </c>
      <c r="K5554" s="1">
        <v>33.389528564148883</v>
      </c>
      <c r="L5554" s="1">
        <v>38.557007679054742</v>
      </c>
      <c r="M5554" s="1">
        <v>4.9510768063750613E-2</v>
      </c>
      <c r="N5554" s="1">
        <v>5.6103528006939234</v>
      </c>
      <c r="O5554" s="1"/>
      <c r="P5554" s="1">
        <v>12.34042821859819</v>
      </c>
      <c r="Q5554" s="1">
        <v>18.446972098479069</v>
      </c>
      <c r="R5554" s="1">
        <v>0.87722125569783693</v>
      </c>
      <c r="S5554" s="1">
        <v>0.38722632590919631</v>
      </c>
      <c r="T5554" s="1">
        <v>6.5014624926166809</v>
      </c>
    </row>
    <row r="5555" spans="1:20" x14ac:dyDescent="0.3">
      <c r="A5555" s="25">
        <v>44720</v>
      </c>
      <c r="B5555" s="1">
        <v>7.9743786055682682</v>
      </c>
      <c r="C5555" s="1">
        <v>0.50388265840708646</v>
      </c>
      <c r="D5555" s="1">
        <v>0.92243629282440076</v>
      </c>
      <c r="E5555" s="1">
        <v>2.130749868403766</v>
      </c>
      <c r="F5555" s="1">
        <v>62.9669959079718</v>
      </c>
      <c r="G5555" s="1">
        <v>25.09335434445142</v>
      </c>
      <c r="H5555" s="1">
        <v>0.51234366358888117</v>
      </c>
      <c r="I5555" s="1">
        <v>17.355899999631081</v>
      </c>
      <c r="J5555" s="1">
        <v>1.38963207634238</v>
      </c>
      <c r="K5555" s="1">
        <v>33.064760552037967</v>
      </c>
      <c r="L5555" s="1">
        <v>37.941946135069422</v>
      </c>
      <c r="M5555" s="1">
        <v>4.9153912134338631E-2</v>
      </c>
      <c r="N5555" s="1">
        <v>5.5814102239263796</v>
      </c>
      <c r="O5555" s="1"/>
      <c r="P5555" s="1">
        <v>11.735689851684651</v>
      </c>
      <c r="Q5555" s="1">
        <v>18.215972447821379</v>
      </c>
      <c r="R5555" s="1">
        <v>0.88286437069851764</v>
      </c>
      <c r="S5555" s="1">
        <v>0.38875600101034319</v>
      </c>
      <c r="T5555" s="1">
        <v>6.4009255759007919</v>
      </c>
    </row>
    <row r="5556" spans="1:20" x14ac:dyDescent="0.3">
      <c r="A5556" s="25">
        <v>44721</v>
      </c>
      <c r="B5556" s="1">
        <v>7.9565580904070909</v>
      </c>
      <c r="C5556" s="1">
        <v>0.50964855193050129</v>
      </c>
      <c r="D5556" s="1">
        <v>0.90542609370863603</v>
      </c>
      <c r="E5556" s="1">
        <v>2.0833964059045949</v>
      </c>
      <c r="F5556" s="1">
        <v>60.724267299624557</v>
      </c>
      <c r="G5556" s="1">
        <v>25.031430268660689</v>
      </c>
      <c r="H5556" s="1">
        <v>0.51354554214961101</v>
      </c>
      <c r="I5556" s="1">
        <v>17.178302191626841</v>
      </c>
      <c r="J5556" s="1">
        <v>1.404484587848581</v>
      </c>
      <c r="K5556" s="1">
        <v>33.129041350031393</v>
      </c>
      <c r="L5556" s="1">
        <v>37.742319574183647</v>
      </c>
      <c r="M5556" s="1">
        <v>4.829957832919525E-2</v>
      </c>
      <c r="N5556" s="1">
        <v>5.509698116094258</v>
      </c>
      <c r="O5556" s="1"/>
      <c r="P5556" s="1">
        <v>11.73475534823927</v>
      </c>
      <c r="Q5556" s="1">
        <v>18.162347528893442</v>
      </c>
      <c r="R5556" s="1">
        <v>0.89299949853325089</v>
      </c>
      <c r="S5556" s="1">
        <v>0.3875176925909426</v>
      </c>
      <c r="T5556" s="1">
        <v>6.3256769049025641</v>
      </c>
    </row>
    <row r="5557" spans="1:20" x14ac:dyDescent="0.3">
      <c r="A5557" s="25">
        <v>44722</v>
      </c>
      <c r="B5557" s="1">
        <v>7.8125297374085321</v>
      </c>
      <c r="C5557" s="1">
        <v>0.49133168933317339</v>
      </c>
      <c r="D5557" s="1">
        <v>0.89150165703244866</v>
      </c>
      <c r="E5557" s="1">
        <v>2.006150181943926</v>
      </c>
      <c r="F5557" s="1">
        <v>60.73263770906766</v>
      </c>
      <c r="G5557" s="1">
        <v>25.03096471473421</v>
      </c>
      <c r="H5557" s="1">
        <v>0.4969922283831088</v>
      </c>
      <c r="I5557" s="1">
        <v>17.014037247128329</v>
      </c>
      <c r="J5557" s="1">
        <v>1.369217015259637</v>
      </c>
      <c r="K5557" s="1">
        <v>32.413203225061558</v>
      </c>
      <c r="L5557" s="1">
        <v>36.981116379722081</v>
      </c>
      <c r="M5557" s="1">
        <v>4.7249324159050067E-2</v>
      </c>
      <c r="N5557" s="1">
        <v>5.4267340214978699</v>
      </c>
      <c r="O5557" s="1"/>
      <c r="P5557" s="1">
        <v>11.39794284934276</v>
      </c>
      <c r="Q5557" s="1">
        <v>17.758098140360381</v>
      </c>
      <c r="R5557" s="1">
        <v>0.87812110513635666</v>
      </c>
      <c r="S5557" s="1">
        <v>0.38380276733274082</v>
      </c>
      <c r="T5557" s="1">
        <v>6.2304329592439682</v>
      </c>
    </row>
    <row r="5558" spans="1:20" x14ac:dyDescent="0.3">
      <c r="A5558" s="25">
        <v>44725</v>
      </c>
      <c r="B5558" s="1">
        <v>7.6916833690345081</v>
      </c>
      <c r="C5558" s="1">
        <v>0.48167077941236358</v>
      </c>
      <c r="D5558" s="1">
        <v>0.85977200342322246</v>
      </c>
      <c r="E5558" s="1">
        <v>1.8977134240662541</v>
      </c>
      <c r="F5558" s="1">
        <v>58.602403999922082</v>
      </c>
      <c r="G5558" s="1">
        <v>24.128563178269921</v>
      </c>
      <c r="H5558" s="1">
        <v>0.4604085927701636</v>
      </c>
      <c r="I5558" s="1">
        <v>17.05364745263882</v>
      </c>
      <c r="J5558" s="1">
        <v>1.297035240662965</v>
      </c>
      <c r="K5558" s="1">
        <v>32.026565941545492</v>
      </c>
      <c r="L5558" s="1">
        <v>36.343593510782647</v>
      </c>
      <c r="M5558" s="1">
        <v>4.5616112628498608E-2</v>
      </c>
      <c r="N5558" s="1">
        <v>5.3115927978371156</v>
      </c>
      <c r="O5558" s="1"/>
      <c r="P5558" s="1">
        <v>11.19425645015834</v>
      </c>
      <c r="Q5558" s="1">
        <v>17.349723757972939</v>
      </c>
      <c r="R5558" s="1">
        <v>0.84112986684925017</v>
      </c>
      <c r="S5558" s="1">
        <v>0.37469755839629548</v>
      </c>
      <c r="T5558" s="1">
        <v>6.0601405788541269</v>
      </c>
    </row>
    <row r="5559" spans="1:20" x14ac:dyDescent="0.3">
      <c r="A5559" s="25">
        <v>44726</v>
      </c>
      <c r="B5559" s="1">
        <v>7.7267142370376716</v>
      </c>
      <c r="C5559" s="1">
        <v>0.47935947476033958</v>
      </c>
      <c r="D5559" s="1">
        <v>0.85421851421089134</v>
      </c>
      <c r="E5559" s="1">
        <v>1.846993331320653</v>
      </c>
      <c r="F5559" s="1">
        <v>58.254401001391301</v>
      </c>
      <c r="G5559" s="1">
        <v>23.678063815661631</v>
      </c>
      <c r="H5559" s="1">
        <v>0.45724223719276552</v>
      </c>
      <c r="I5559" s="1">
        <v>16.674214479896548</v>
      </c>
      <c r="J5559" s="1">
        <v>1.298353081926221</v>
      </c>
      <c r="K5559" s="1">
        <v>31.895581681243058</v>
      </c>
      <c r="L5559" s="1">
        <v>36.106581401548297</v>
      </c>
      <c r="M5559" s="1">
        <v>4.5739501179389297E-2</v>
      </c>
      <c r="N5559" s="1">
        <v>5.3235437380217858</v>
      </c>
      <c r="O5559" s="1"/>
      <c r="P5559" s="1">
        <v>11.344312272246739</v>
      </c>
      <c r="Q5559" s="1">
        <v>17.362098739300279</v>
      </c>
      <c r="R5559" s="1">
        <v>0.83889127276545616</v>
      </c>
      <c r="S5559" s="1">
        <v>0.36821464963952472</v>
      </c>
      <c r="T5559" s="1">
        <v>6.0285440047253616</v>
      </c>
    </row>
    <row r="5560" spans="1:20" x14ac:dyDescent="0.3">
      <c r="A5560" s="25">
        <v>44727</v>
      </c>
      <c r="B5560" s="1">
        <v>7.9123957381632213</v>
      </c>
      <c r="C5560" s="1">
        <v>0.49295063144453588</v>
      </c>
      <c r="D5560" s="1">
        <v>0.87490036466349841</v>
      </c>
      <c r="E5560" s="1">
        <v>1.913838477466584</v>
      </c>
      <c r="F5560" s="1">
        <v>58.178566113065457</v>
      </c>
      <c r="G5560" s="1">
        <v>23.614090687210268</v>
      </c>
      <c r="H5560" s="1">
        <v>0.47107432638804342</v>
      </c>
      <c r="I5560" s="1">
        <v>16.481403528584089</v>
      </c>
      <c r="J5560" s="1">
        <v>1.335503029320894</v>
      </c>
      <c r="K5560" s="1">
        <v>32.284429914149463</v>
      </c>
      <c r="L5560" s="1">
        <v>36.501463097231252</v>
      </c>
      <c r="M5560" s="1">
        <v>4.623449283922134E-2</v>
      </c>
      <c r="N5560" s="1">
        <v>5.2694600018371798</v>
      </c>
      <c r="O5560" s="1"/>
      <c r="P5560" s="1">
        <v>11.30522482223355</v>
      </c>
      <c r="Q5560" s="1">
        <v>17.572473421157671</v>
      </c>
      <c r="R5560" s="1">
        <v>0.86211870307092142</v>
      </c>
      <c r="S5560" s="1">
        <v>0.37877669200668029</v>
      </c>
      <c r="T5560" s="1">
        <v>6.0724642646190414</v>
      </c>
    </row>
    <row r="5561" spans="1:20" x14ac:dyDescent="0.3">
      <c r="A5561" s="25">
        <v>44729</v>
      </c>
      <c r="B5561" s="1">
        <v>7.9489917430931651</v>
      </c>
      <c r="C5561" s="1">
        <v>0.48998850636379659</v>
      </c>
      <c r="D5561" s="1">
        <v>0.87100282374576787</v>
      </c>
      <c r="E5561" s="1">
        <v>1.884357019076272</v>
      </c>
      <c r="F5561" s="1">
        <v>55.001002473536523</v>
      </c>
      <c r="G5561" s="1">
        <v>23.399938881865751</v>
      </c>
      <c r="H5561" s="1">
        <v>0.46713492940041118</v>
      </c>
      <c r="I5561" s="1">
        <v>16.11973949506833</v>
      </c>
      <c r="J5561" s="1">
        <v>1.319372873788855</v>
      </c>
      <c r="K5561" s="1">
        <v>31.835639835043811</v>
      </c>
      <c r="L5561" s="1">
        <v>35.974314358530513</v>
      </c>
      <c r="M5561" s="1">
        <v>4.5041188255582239E-2</v>
      </c>
      <c r="N5561" s="1">
        <v>4.9505954348557868</v>
      </c>
      <c r="O5561" s="1"/>
      <c r="P5561" s="1">
        <v>10.857227767446361</v>
      </c>
      <c r="Q5561" s="1">
        <v>16.966099338240181</v>
      </c>
      <c r="R5561" s="1">
        <v>0.85226614708251869</v>
      </c>
      <c r="S5561" s="1">
        <v>0.38307435062837492</v>
      </c>
      <c r="T5561" s="1">
        <v>5.896334317779111</v>
      </c>
    </row>
    <row r="5562" spans="1:20" x14ac:dyDescent="0.3">
      <c r="A5562" s="25">
        <v>44732</v>
      </c>
      <c r="B5562" s="1">
        <v>7.9856735981911928</v>
      </c>
      <c r="C5562" s="1">
        <v>0.48097968237015842</v>
      </c>
      <c r="D5562" s="1">
        <v>0.86768468778562391</v>
      </c>
      <c r="E5562" s="1">
        <v>1.8645087689035691</v>
      </c>
      <c r="F5562" s="1">
        <v>53.826426684291519</v>
      </c>
      <c r="G5562" s="1">
        <v>23.289552802563531</v>
      </c>
      <c r="H5562" s="1">
        <v>0.46647517138643302</v>
      </c>
      <c r="I5562" s="1">
        <v>16.09621068436833</v>
      </c>
      <c r="J5562" s="1">
        <v>1.303291732346092</v>
      </c>
      <c r="K5562" s="1">
        <v>32.312365857257319</v>
      </c>
      <c r="L5562" s="1">
        <v>36.894797388819612</v>
      </c>
      <c r="M5562" s="1">
        <v>4.4343748473820867E-2</v>
      </c>
      <c r="N5562" s="1">
        <v>4.9728538735634187</v>
      </c>
      <c r="O5562" s="1"/>
      <c r="P5562" s="1">
        <v>11.297892874235281</v>
      </c>
      <c r="Q5562" s="1">
        <v>16.986724307040479</v>
      </c>
      <c r="R5562" s="1">
        <v>0.82931598606063706</v>
      </c>
      <c r="S5562" s="1">
        <v>0.37535313345220339</v>
      </c>
      <c r="T5562" s="1">
        <v>5.8979722386296718</v>
      </c>
    </row>
    <row r="5563" spans="1:20" x14ac:dyDescent="0.3">
      <c r="A5563" s="25">
        <v>44733</v>
      </c>
      <c r="B5563" s="1">
        <v>7.938306667643559</v>
      </c>
      <c r="C5563" s="1">
        <v>0.48060539074773578</v>
      </c>
      <c r="D5563" s="1">
        <v>0.86232440441415237</v>
      </c>
      <c r="E5563" s="1">
        <v>1.8575432836790531</v>
      </c>
      <c r="F5563" s="1">
        <v>54.216041260300017</v>
      </c>
      <c r="G5563" s="1">
        <v>23.30459333507887</v>
      </c>
      <c r="H5563" s="1">
        <v>0.44721066547450472</v>
      </c>
      <c r="I5563" s="1">
        <v>16.00781030544071</v>
      </c>
      <c r="J5563" s="1">
        <v>1.303319548711275</v>
      </c>
      <c r="K5563" s="1">
        <v>32.211501571050448</v>
      </c>
      <c r="L5563" s="1">
        <v>36.481538748035071</v>
      </c>
      <c r="M5563" s="1">
        <v>4.5605620046813677E-2</v>
      </c>
      <c r="N5563" s="1">
        <v>4.9290512536975823</v>
      </c>
      <c r="O5563" s="1"/>
      <c r="P5563" s="1">
        <v>11.81768637433089</v>
      </c>
      <c r="Q5563" s="1">
        <v>16.66497479370863</v>
      </c>
      <c r="R5563" s="1">
        <v>0.83273903022174611</v>
      </c>
      <c r="S5563" s="1">
        <v>0.38037920877826392</v>
      </c>
      <c r="T5563" s="1">
        <v>5.8880389840519998</v>
      </c>
    </row>
    <row r="5564" spans="1:20" x14ac:dyDescent="0.3">
      <c r="A5564" s="25">
        <v>44734</v>
      </c>
      <c r="B5564" s="1">
        <v>7.9447827867530014</v>
      </c>
      <c r="C5564" s="1">
        <v>0.48574406943153559</v>
      </c>
      <c r="D5564" s="1">
        <v>0.87776402937750697</v>
      </c>
      <c r="E5564" s="1">
        <v>1.870340197204142</v>
      </c>
      <c r="F5564" s="1">
        <v>53.516059134058679</v>
      </c>
      <c r="G5564" s="1">
        <v>23.69825382172424</v>
      </c>
      <c r="H5564" s="1">
        <v>0.45939200381345152</v>
      </c>
      <c r="I5564" s="1">
        <v>15.69266369309342</v>
      </c>
      <c r="J5564" s="1">
        <v>1.3127415013201329</v>
      </c>
      <c r="K5564" s="1">
        <v>32.376573064366667</v>
      </c>
      <c r="L5564" s="1">
        <v>36.451877062554942</v>
      </c>
      <c r="M5564" s="1">
        <v>4.5421121326175089E-2</v>
      </c>
      <c r="N5564" s="1">
        <v>4.9023797196993684</v>
      </c>
      <c r="O5564" s="1"/>
      <c r="P5564" s="1">
        <v>12.037779073033761</v>
      </c>
      <c r="Q5564" s="1">
        <v>17.126974095024011</v>
      </c>
      <c r="R5564" s="1">
        <v>0.82074706010032406</v>
      </c>
      <c r="S5564" s="1">
        <v>0.35583156546749711</v>
      </c>
      <c r="T5564" s="1">
        <v>5.8784595392794072</v>
      </c>
    </row>
    <row r="5565" spans="1:20" x14ac:dyDescent="0.3">
      <c r="A5565" s="25">
        <v>44735</v>
      </c>
      <c r="B5565" s="1">
        <v>7.8029360125076366</v>
      </c>
      <c r="C5565" s="1">
        <v>0.48209345652710689</v>
      </c>
      <c r="D5565" s="1">
        <v>0.87865843876932659</v>
      </c>
      <c r="E5565" s="1">
        <v>1.911986159027673</v>
      </c>
      <c r="F5565" s="1">
        <v>51.647663551622813</v>
      </c>
      <c r="G5565" s="1">
        <v>23.93697726586371</v>
      </c>
      <c r="H5565" s="1">
        <v>0.46310561262384908</v>
      </c>
      <c r="I5565" s="1">
        <v>15.255970204086539</v>
      </c>
      <c r="J5565" s="1">
        <v>1.319512761808417</v>
      </c>
      <c r="K5565" s="1">
        <v>32.055029958539471</v>
      </c>
      <c r="L5565" s="1">
        <v>35.699242596310008</v>
      </c>
      <c r="M5565" s="1">
        <v>4.5745036858324227E-2</v>
      </c>
      <c r="N5565" s="1">
        <v>4.7934379653339354</v>
      </c>
      <c r="O5565" s="1"/>
      <c r="P5565" s="1">
        <v>12.14190570117079</v>
      </c>
      <c r="Q5565" s="1">
        <v>16.994974294513451</v>
      </c>
      <c r="R5565" s="1">
        <v>0.81606235440006791</v>
      </c>
      <c r="S5565" s="1">
        <v>0.33208518053153269</v>
      </c>
      <c r="T5565" s="1">
        <v>5.7932864737153187</v>
      </c>
    </row>
    <row r="5566" spans="1:20" x14ac:dyDescent="0.3">
      <c r="A5566" s="25">
        <v>44736</v>
      </c>
      <c r="B5566" s="1">
        <v>7.7798365355997428</v>
      </c>
      <c r="C5566" s="1">
        <v>0.47490880521264001</v>
      </c>
      <c r="D5566" s="1">
        <v>0.86901706776641741</v>
      </c>
      <c r="E5566" s="1">
        <v>1.8847934638530619</v>
      </c>
      <c r="F5566" s="1">
        <v>53.158184648353149</v>
      </c>
      <c r="G5566" s="1">
        <v>24.36599958102093</v>
      </c>
      <c r="H5566" s="1">
        <v>0.46514589690226099</v>
      </c>
      <c r="I5566" s="1">
        <v>15.809009111893999</v>
      </c>
      <c r="J5566" s="1">
        <v>1.3175819687799279</v>
      </c>
      <c r="K5566" s="1">
        <v>31.950250067535912</v>
      </c>
      <c r="L5566" s="1">
        <v>35.533088492756818</v>
      </c>
      <c r="M5566" s="1">
        <v>4.5696195211985369E-2</v>
      </c>
      <c r="N5566" s="1">
        <v>4.7974006159997513</v>
      </c>
      <c r="O5566" s="1"/>
      <c r="P5566" s="1">
        <v>12.414792535369269</v>
      </c>
      <c r="Q5566" s="1">
        <v>17.250723907825819</v>
      </c>
      <c r="R5566" s="1">
        <v>0.81528532590461211</v>
      </c>
      <c r="S5566" s="1">
        <v>0.32633068847912772</v>
      </c>
      <c r="T5566" s="1">
        <v>5.828249261665702</v>
      </c>
    </row>
    <row r="5567" spans="1:20" x14ac:dyDescent="0.3">
      <c r="A5567" s="25">
        <v>44739</v>
      </c>
      <c r="B5567" s="1">
        <v>7.9319402957562923</v>
      </c>
      <c r="C5567" s="1">
        <v>0.47214398102939792</v>
      </c>
      <c r="D5567" s="1">
        <v>0.87748087584902568</v>
      </c>
      <c r="E5567" s="1">
        <v>1.8725527798921779</v>
      </c>
      <c r="F5567" s="1">
        <v>55.384759087709973</v>
      </c>
      <c r="G5567" s="1">
        <v>24.487278319650152</v>
      </c>
      <c r="H5567" s="1">
        <v>0.45846941326465512</v>
      </c>
      <c r="I5567" s="1">
        <v>16.123353517860771</v>
      </c>
      <c r="J5567" s="1">
        <v>1.332697569628581</v>
      </c>
      <c r="K5567" s="1">
        <v>32.053266334548702</v>
      </c>
      <c r="L5567" s="1">
        <v>36.026292283869552</v>
      </c>
      <c r="M5567" s="1">
        <v>4.5891124469789928E-2</v>
      </c>
      <c r="N5567" s="1">
        <v>5.0537634175862722</v>
      </c>
      <c r="O5567" s="1"/>
      <c r="P5567" s="1">
        <v>12.182374717146701</v>
      </c>
      <c r="Q5567" s="1">
        <v>17.43222363317415</v>
      </c>
      <c r="R5567" s="1">
        <v>0.81546813123670669</v>
      </c>
      <c r="S5567" s="1">
        <v>0.33121108048629372</v>
      </c>
      <c r="T5567" s="1">
        <v>5.9517779090372338</v>
      </c>
    </row>
    <row r="5568" spans="1:20" x14ac:dyDescent="0.3">
      <c r="A5568" s="25">
        <v>44740</v>
      </c>
      <c r="B5568" s="1">
        <v>7.9427624596173354</v>
      </c>
      <c r="C5568" s="1">
        <v>0.4608044021847279</v>
      </c>
      <c r="D5568" s="1">
        <v>0.87525672759706441</v>
      </c>
      <c r="E5568" s="1">
        <v>1.840175793989397</v>
      </c>
      <c r="F5568" s="1">
        <v>56.195540668447187</v>
      </c>
      <c r="G5568" s="1">
        <v>24.304899265061351</v>
      </c>
      <c r="H5568" s="1">
        <v>0.44999829705373429</v>
      </c>
      <c r="I5568" s="1">
        <v>16.238841544128672</v>
      </c>
      <c r="J5568" s="1">
        <v>1.322600282381154</v>
      </c>
      <c r="K5568" s="1">
        <v>31.507966182846399</v>
      </c>
      <c r="L5568" s="1">
        <v>35.633207355841343</v>
      </c>
      <c r="M5568" s="1">
        <v>4.5439256243410331E-2</v>
      </c>
      <c r="N5568" s="1">
        <v>5.1135690999112837</v>
      </c>
      <c r="O5568" s="1"/>
      <c r="P5568" s="1">
        <v>12.235923718157711</v>
      </c>
      <c r="Q5568" s="1">
        <v>17.378598714481999</v>
      </c>
      <c r="R5568" s="1">
        <v>0.78678096651939733</v>
      </c>
      <c r="S5568" s="1">
        <v>0.33091971378256868</v>
      </c>
      <c r="T5568" s="1">
        <v>5.9416072061429626</v>
      </c>
    </row>
    <row r="5569" spans="1:20" x14ac:dyDescent="0.3">
      <c r="A5569" s="25">
        <v>44741</v>
      </c>
      <c r="B5569" s="1">
        <v>7.8769415769176616</v>
      </c>
      <c r="C5569" s="1">
        <v>0.46916026627083662</v>
      </c>
      <c r="D5569" s="1">
        <v>0.86450461525645539</v>
      </c>
      <c r="E5569" s="1">
        <v>1.8149749905548</v>
      </c>
      <c r="F5569" s="1">
        <v>55.67229501100735</v>
      </c>
      <c r="G5569" s="1">
        <v>24.09349673870593</v>
      </c>
      <c r="H5569" s="1">
        <v>0.44491002688863412</v>
      </c>
      <c r="I5569" s="1">
        <v>16.07641518262519</v>
      </c>
      <c r="J5569" s="1">
        <v>1.3215658447153309</v>
      </c>
      <c r="K5569" s="1">
        <v>31.089639311590631</v>
      </c>
      <c r="L5569" s="1">
        <v>35.18737968373749</v>
      </c>
      <c r="M5569" s="1">
        <v>4.4678642463634927E-2</v>
      </c>
      <c r="N5569" s="1">
        <v>5.0579850394305126</v>
      </c>
      <c r="O5569" s="1"/>
      <c r="P5569" s="1">
        <v>12.13669271996209</v>
      </c>
      <c r="Q5569" s="1">
        <v>17.291973845426419</v>
      </c>
      <c r="R5569" s="1">
        <v>0.78987597963525646</v>
      </c>
      <c r="S5569" s="1">
        <v>0.34038913109317548</v>
      </c>
      <c r="T5569" s="1">
        <v>5.8843225044300276</v>
      </c>
    </row>
    <row r="5570" spans="1:20" x14ac:dyDescent="0.3">
      <c r="A5570" s="25">
        <v>44742</v>
      </c>
      <c r="B5570" s="1">
        <v>7.9050886584742406</v>
      </c>
      <c r="C5570" s="1">
        <v>0.4717029296186217</v>
      </c>
      <c r="D5570" s="1">
        <v>0.85053811449527095</v>
      </c>
      <c r="E5570" s="1">
        <v>1.80252710086148</v>
      </c>
      <c r="F5570" s="1">
        <v>53.965222158384101</v>
      </c>
      <c r="G5570" s="1">
        <v>23.521301514443529</v>
      </c>
      <c r="H5570" s="1">
        <v>0.43932973399780578</v>
      </c>
      <c r="I5570" s="1">
        <v>16.24939363203524</v>
      </c>
      <c r="J5570" s="1">
        <v>1.310651243507069</v>
      </c>
      <c r="K5570" s="1">
        <v>30.91384972650485</v>
      </c>
      <c r="L5570" s="1">
        <v>34.706347106262129</v>
      </c>
      <c r="M5570" s="1">
        <v>4.5422884393401752E-2</v>
      </c>
      <c r="N5570" s="1">
        <v>5.0027759122504571</v>
      </c>
      <c r="O5570" s="1"/>
      <c r="P5570" s="1">
        <v>12.22515761129241</v>
      </c>
      <c r="Q5570" s="1">
        <v>17.395098689427918</v>
      </c>
      <c r="R5570" s="1">
        <v>0.80770336578331003</v>
      </c>
      <c r="S5570" s="1">
        <v>0.32145029649394041</v>
      </c>
      <c r="T5570" s="1">
        <v>5.82055227406972</v>
      </c>
    </row>
    <row r="5571" spans="1:20" x14ac:dyDescent="0.3">
      <c r="A5571" s="25">
        <v>44743</v>
      </c>
      <c r="B5571" s="1">
        <v>7.9592335535367891</v>
      </c>
      <c r="C5571" s="1">
        <v>0.48540140872377241</v>
      </c>
      <c r="D5571" s="1">
        <v>0.86019783238160374</v>
      </c>
      <c r="E5571" s="1">
        <v>1.791516563595599</v>
      </c>
      <c r="F5571" s="1">
        <v>53.010487113798327</v>
      </c>
      <c r="G5571" s="1">
        <v>24.05810512150925</v>
      </c>
      <c r="H5571" s="1">
        <v>0.42971466161114691</v>
      </c>
      <c r="I5571" s="1">
        <v>16.40064117149991</v>
      </c>
      <c r="J5571" s="1">
        <v>1.319482364193165</v>
      </c>
      <c r="K5571" s="1">
        <v>31.322449493658748</v>
      </c>
      <c r="L5571" s="1">
        <v>34.914214835880813</v>
      </c>
      <c r="M5571" s="1">
        <v>4.6276960447179057E-2</v>
      </c>
      <c r="N5571" s="1">
        <v>5.0715656245183656</v>
      </c>
      <c r="O5571" s="1"/>
      <c r="P5571" s="1">
        <v>12.322402391680599</v>
      </c>
      <c r="Q5571" s="1">
        <v>17.73747317156008</v>
      </c>
      <c r="R5571" s="1">
        <v>0.80811734140033076</v>
      </c>
      <c r="S5571" s="1">
        <v>0.32166882150525022</v>
      </c>
      <c r="T5571" s="1">
        <v>5.8448848198464471</v>
      </c>
    </row>
    <row r="5572" spans="1:20" x14ac:dyDescent="0.3">
      <c r="A5572" s="25">
        <v>44746</v>
      </c>
      <c r="B5572" s="1">
        <v>7.8237987224302667</v>
      </c>
      <c r="C5572" s="1">
        <v>0.48339999736357142</v>
      </c>
      <c r="D5572" s="1">
        <v>0.865306842718783</v>
      </c>
      <c r="E5572" s="1">
        <v>1.76805437571832</v>
      </c>
      <c r="F5572" s="1">
        <v>52.692278544488531</v>
      </c>
      <c r="G5572" s="1">
        <v>24.177038384791562</v>
      </c>
      <c r="H5572" s="1">
        <v>0.4141800071667327</v>
      </c>
      <c r="I5572" s="1">
        <v>16.3687640360308</v>
      </c>
      <c r="J5572" s="1">
        <v>1.310130263928426</v>
      </c>
      <c r="K5572" s="1">
        <v>30.937876977806962</v>
      </c>
      <c r="L5572" s="1">
        <v>34.571072225349504</v>
      </c>
      <c r="M5572" s="1">
        <v>4.5722811458864358E-2</v>
      </c>
      <c r="N5572" s="1">
        <v>5.1378320635560657</v>
      </c>
      <c r="O5572" s="1"/>
      <c r="P5572" s="1">
        <v>12.28739738904193</v>
      </c>
      <c r="Q5572" s="1">
        <v>17.324973795554062</v>
      </c>
      <c r="R5572" s="1">
        <v>0.82670361430793349</v>
      </c>
      <c r="S5572" s="1">
        <v>0.32421828001448799</v>
      </c>
      <c r="T5572" s="1">
        <v>5.8244985233313864</v>
      </c>
    </row>
    <row r="5573" spans="1:20" x14ac:dyDescent="0.3">
      <c r="A5573" s="25">
        <v>44747</v>
      </c>
      <c r="B5573" s="1">
        <v>7.7514308486077246</v>
      </c>
      <c r="C5573" s="1">
        <v>0.49627479494850252</v>
      </c>
      <c r="D5573" s="1">
        <v>0.86711800957338436</v>
      </c>
      <c r="E5573" s="1">
        <v>1.827770299535695</v>
      </c>
      <c r="F5573" s="1">
        <v>52.353952706441987</v>
      </c>
      <c r="G5573" s="1">
        <v>24.72799398757962</v>
      </c>
      <c r="H5573" s="1">
        <v>0.4245181126537762</v>
      </c>
      <c r="I5573" s="1">
        <v>15.95169575124326</v>
      </c>
      <c r="J5573" s="1">
        <v>1.3019804251503679</v>
      </c>
      <c r="K5573" s="1">
        <v>31.20389259028066</v>
      </c>
      <c r="L5573" s="1">
        <v>34.69814248930453</v>
      </c>
      <c r="M5573" s="1">
        <v>4.6243318459325611E-2</v>
      </c>
      <c r="N5573" s="1">
        <v>4.9495099290848996</v>
      </c>
      <c r="O5573" s="1"/>
      <c r="P5573" s="1">
        <v>12.465916681216621</v>
      </c>
      <c r="Q5573" s="1">
        <v>17.08572415742341</v>
      </c>
      <c r="R5573" s="1">
        <v>0.83980752420502325</v>
      </c>
      <c r="S5573" s="1">
        <v>0.31402044599951529</v>
      </c>
      <c r="T5573" s="1">
        <v>5.8059444772593238</v>
      </c>
    </row>
    <row r="5574" spans="1:20" x14ac:dyDescent="0.3">
      <c r="A5574" s="25">
        <v>44748</v>
      </c>
      <c r="B5574" s="1">
        <v>7.7387792801398092</v>
      </c>
      <c r="C5574" s="1">
        <v>0.5076166570696663</v>
      </c>
      <c r="D5574" s="1">
        <v>0.88220188093402152</v>
      </c>
      <c r="E5574" s="1">
        <v>1.8984973586188729</v>
      </c>
      <c r="F5574" s="1">
        <v>52.890810628975807</v>
      </c>
      <c r="G5574" s="1">
        <v>24.909261603600221</v>
      </c>
      <c r="H5574" s="1">
        <v>0.46403704567078208</v>
      </c>
      <c r="I5574" s="1">
        <v>16.124926106881201</v>
      </c>
      <c r="J5574" s="1">
        <v>1.317670540247635</v>
      </c>
      <c r="K5574" s="1">
        <v>30.97351394223579</v>
      </c>
      <c r="L5574" s="1">
        <v>34.507940062434137</v>
      </c>
      <c r="M5574" s="1">
        <v>4.7337078736884912E-2</v>
      </c>
      <c r="N5574" s="1">
        <v>4.8799921984111467</v>
      </c>
      <c r="O5574" s="1"/>
      <c r="P5574" s="1">
        <v>12.48464425829339</v>
      </c>
      <c r="Q5574" s="1">
        <v>17.131099088642589</v>
      </c>
      <c r="R5574" s="1">
        <v>0.86542178221179789</v>
      </c>
      <c r="S5574" s="1">
        <v>0.31656990450875322</v>
      </c>
      <c r="T5574" s="1">
        <v>5.8310088600118339</v>
      </c>
    </row>
    <row r="5575" spans="1:20" x14ac:dyDescent="0.3">
      <c r="A5575" s="25">
        <v>44749</v>
      </c>
      <c r="B5575" s="1">
        <v>7.8618714531405942</v>
      </c>
      <c r="C5575" s="1">
        <v>0.52442263709786174</v>
      </c>
      <c r="D5575" s="1">
        <v>0.9031511176409488</v>
      </c>
      <c r="E5575" s="1">
        <v>1.9539546816300519</v>
      </c>
      <c r="F5575" s="1">
        <v>54.572524536035068</v>
      </c>
      <c r="G5575" s="1">
        <v>24.821508044608571</v>
      </c>
      <c r="H5575" s="1">
        <v>0.4997402725656358</v>
      </c>
      <c r="I5575" s="1">
        <v>16.021110796798322</v>
      </c>
      <c r="J5575" s="1">
        <v>1.3534675211669589</v>
      </c>
      <c r="K5575" s="1">
        <v>31.517162004183</v>
      </c>
      <c r="L5575" s="1">
        <v>34.99178768290998</v>
      </c>
      <c r="M5575" s="1">
        <v>4.7989444993812781E-2</v>
      </c>
      <c r="N5575" s="1">
        <v>5.007600160904965</v>
      </c>
      <c r="O5575" s="1"/>
      <c r="P5575" s="1">
        <v>12.71461988732073</v>
      </c>
      <c r="Q5575" s="1">
        <v>17.448723608355859</v>
      </c>
      <c r="R5575" s="1">
        <v>0.88540446527128669</v>
      </c>
      <c r="S5575" s="1">
        <v>0.33070118877125898</v>
      </c>
      <c r="T5575" s="1">
        <v>5.9497767277023259</v>
      </c>
    </row>
    <row r="5576" spans="1:20" x14ac:dyDescent="0.3">
      <c r="A5576" s="25">
        <v>44750</v>
      </c>
      <c r="B5576" s="1">
        <v>7.8385865428943564</v>
      </c>
      <c r="C5576" s="1">
        <v>0.52929180736690673</v>
      </c>
      <c r="D5576" s="1">
        <v>0.91059496850455324</v>
      </c>
      <c r="E5576" s="1">
        <v>1.9556136406677671</v>
      </c>
      <c r="F5576" s="1">
        <v>53.414022552822473</v>
      </c>
      <c r="G5576" s="1">
        <v>24.69886967530633</v>
      </c>
      <c r="H5576" s="1">
        <v>0.49832179308924812</v>
      </c>
      <c r="I5576" s="1">
        <v>15.68885802905039</v>
      </c>
      <c r="J5576" s="1">
        <v>1.349630700283027</v>
      </c>
      <c r="K5576" s="1">
        <v>31.720400652032609</v>
      </c>
      <c r="L5576" s="1">
        <v>35.029188600342522</v>
      </c>
      <c r="M5576" s="1">
        <v>4.7591807037098498E-2</v>
      </c>
      <c r="N5576" s="1">
        <v>5.05762848479546</v>
      </c>
      <c r="O5576" s="1"/>
      <c r="P5576" s="1">
        <v>12.54556759669682</v>
      </c>
      <c r="Q5576" s="1">
        <v>17.54772345850299</v>
      </c>
      <c r="R5576" s="1">
        <v>0.86541597388643676</v>
      </c>
      <c r="S5576" s="1">
        <v>0.33259507224656748</v>
      </c>
      <c r="T5576" s="1">
        <v>5.9237412876550728</v>
      </c>
    </row>
    <row r="5577" spans="1:20" x14ac:dyDescent="0.3">
      <c r="A5577" s="25">
        <v>44753</v>
      </c>
      <c r="B5577" s="1">
        <v>7.6889311562204288</v>
      </c>
      <c r="C5577" s="1">
        <v>0.51709294958589802</v>
      </c>
      <c r="D5577" s="1">
        <v>0.88145622233571475</v>
      </c>
      <c r="E5577" s="1">
        <v>1.911880385985661</v>
      </c>
      <c r="F5577" s="1">
        <v>51.639469237277567</v>
      </c>
      <c r="G5577" s="1">
        <v>24.470126445491861</v>
      </c>
      <c r="H5577" s="1">
        <v>0.47845562809139891</v>
      </c>
      <c r="I5577" s="1">
        <v>15.61004499761995</v>
      </c>
      <c r="J5577" s="1">
        <v>1.3080469774232459</v>
      </c>
      <c r="K5577" s="1">
        <v>30.4577756848911</v>
      </c>
      <c r="L5577" s="1">
        <v>34.358727810159067</v>
      </c>
      <c r="M5577" s="1">
        <v>4.7065357567584447E-2</v>
      </c>
      <c r="N5577" s="1">
        <v>5.0288807201433032</v>
      </c>
      <c r="O5577" s="1"/>
      <c r="P5577" s="1">
        <v>12.1694624587549</v>
      </c>
      <c r="Q5577" s="1">
        <v>17.506473520902389</v>
      </c>
      <c r="R5577" s="1">
        <v>0.85225464183084987</v>
      </c>
      <c r="S5577" s="1">
        <v>0.31758968789486541</v>
      </c>
      <c r="T5577" s="1">
        <v>5.8010903721205187</v>
      </c>
    </row>
    <row r="5578" spans="1:20" x14ac:dyDescent="0.3">
      <c r="A5578" s="25">
        <v>44754</v>
      </c>
      <c r="B5578" s="1">
        <v>7.7377211045550061</v>
      </c>
      <c r="C5578" s="1">
        <v>0.53728653190210496</v>
      </c>
      <c r="D5578" s="1">
        <v>0.88768509281849983</v>
      </c>
      <c r="E5578" s="1">
        <v>1.964061533564873</v>
      </c>
      <c r="F5578" s="1">
        <v>51.779617736224687</v>
      </c>
      <c r="G5578" s="1">
        <v>24.161500381448299</v>
      </c>
      <c r="H5578" s="1">
        <v>0.48832488443167971</v>
      </c>
      <c r="I5578" s="1">
        <v>15.64282947790872</v>
      </c>
      <c r="J5578" s="1">
        <v>1.31321071104697</v>
      </c>
      <c r="K5578" s="1">
        <v>30.15186662604243</v>
      </c>
      <c r="L5578" s="1">
        <v>34.421786833365182</v>
      </c>
      <c r="M5578" s="1">
        <v>4.6696125816786969E-2</v>
      </c>
      <c r="N5578" s="1">
        <v>4.9670588128833586</v>
      </c>
      <c r="O5578" s="1"/>
      <c r="P5578" s="1">
        <v>12.246484734946939</v>
      </c>
      <c r="Q5578" s="1">
        <v>17.630223333704201</v>
      </c>
      <c r="R5578" s="1">
        <v>0.8659603994419901</v>
      </c>
      <c r="S5578" s="1">
        <v>0.29792243659126438</v>
      </c>
      <c r="T5578" s="1">
        <v>5.8045605434140803</v>
      </c>
    </row>
    <row r="5579" spans="1:20" x14ac:dyDescent="0.3">
      <c r="A5579" s="25">
        <v>44755</v>
      </c>
      <c r="B5579" s="1">
        <v>7.7105935873660787</v>
      </c>
      <c r="C5579" s="1">
        <v>0.53907108709442231</v>
      </c>
      <c r="D5579" s="1">
        <v>0.88528390082030861</v>
      </c>
      <c r="E5579" s="1">
        <v>1.9687041308008399</v>
      </c>
      <c r="F5579" s="1">
        <v>51.649510113518367</v>
      </c>
      <c r="G5579" s="1">
        <v>24.848107377793191</v>
      </c>
      <c r="H5579" s="1">
        <v>0.47287592030712672</v>
      </c>
      <c r="I5579" s="1">
        <v>15.211193934133069</v>
      </c>
      <c r="J5579" s="1">
        <v>1.3201173444601559</v>
      </c>
      <c r="K5579" s="1">
        <v>29.660310111823769</v>
      </c>
      <c r="L5579" s="1">
        <v>34.043473306622118</v>
      </c>
      <c r="M5579" s="1">
        <v>4.6197970726084281E-2</v>
      </c>
      <c r="N5579" s="1">
        <v>4.9584286885883992</v>
      </c>
      <c r="O5579" s="1"/>
      <c r="P5579" s="1">
        <v>12.289115166599251</v>
      </c>
      <c r="Q5579" s="1">
        <v>17.514723508611151</v>
      </c>
      <c r="R5579" s="1">
        <v>0.84579426721543938</v>
      </c>
      <c r="S5579" s="1">
        <v>0.29581002810464613</v>
      </c>
      <c r="T5579" s="1">
        <v>5.7815215593621012</v>
      </c>
    </row>
    <row r="5580" spans="1:20" x14ac:dyDescent="0.3">
      <c r="A5580" s="25">
        <v>44756</v>
      </c>
      <c r="B5580" s="1">
        <v>7.7694735890283502</v>
      </c>
      <c r="C5580" s="1">
        <v>0.51634441259228947</v>
      </c>
      <c r="D5580" s="1">
        <v>0.87346533734649323</v>
      </c>
      <c r="E5580" s="1">
        <v>1.9831770544916021</v>
      </c>
      <c r="F5580" s="1">
        <v>48.378187406895613</v>
      </c>
      <c r="G5580" s="1">
        <v>25.116058660077069</v>
      </c>
      <c r="H5580" s="1">
        <v>0.4834006736764494</v>
      </c>
      <c r="I5580" s="1">
        <v>14.877054749891061</v>
      </c>
      <c r="J5580" s="1">
        <v>1.3146316649931149</v>
      </c>
      <c r="K5580" s="1">
        <v>29.872075059267509</v>
      </c>
      <c r="L5580" s="1">
        <v>33.449931507881047</v>
      </c>
      <c r="M5580" s="1">
        <v>4.5920884976398839E-2</v>
      </c>
      <c r="N5580" s="1">
        <v>4.8507153212949321</v>
      </c>
      <c r="O5580" s="1"/>
      <c r="P5580" s="1">
        <v>12.165574042144</v>
      </c>
      <c r="Q5580" s="1">
        <v>17.4610985896832</v>
      </c>
      <c r="R5580" s="1">
        <v>0.82646947075788424</v>
      </c>
      <c r="S5580" s="1">
        <v>0.29049258609683931</v>
      </c>
      <c r="T5580" s="1">
        <v>5.6775457767277242</v>
      </c>
    </row>
    <row r="5581" spans="1:20" x14ac:dyDescent="0.3">
      <c r="A5581" s="25">
        <v>44757</v>
      </c>
      <c r="B5581" s="1">
        <v>7.8048798990559121</v>
      </c>
      <c r="C5581" s="1">
        <v>0.51404146545174656</v>
      </c>
      <c r="D5581" s="1">
        <v>0.88218271589792518</v>
      </c>
      <c r="E5581" s="1">
        <v>1.987504177813576</v>
      </c>
      <c r="F5581" s="1">
        <v>48.96424683855529</v>
      </c>
      <c r="G5581" s="1">
        <v>24.55783283649335</v>
      </c>
      <c r="H5581" s="1">
        <v>0.49609852717520081</v>
      </c>
      <c r="I5581" s="1">
        <v>14.570511467293709</v>
      </c>
      <c r="J5581" s="1">
        <v>1.3093326010805459</v>
      </c>
      <c r="K5581" s="1">
        <v>29.948072861254431</v>
      </c>
      <c r="L5581" s="1">
        <v>33.933535138433953</v>
      </c>
      <c r="M5581" s="1">
        <v>4.5758237289769868E-2</v>
      </c>
      <c r="N5581" s="1">
        <v>4.9198103999232377</v>
      </c>
      <c r="O5581" s="1"/>
      <c r="P5581" s="1">
        <v>12.215385269159491</v>
      </c>
      <c r="Q5581" s="1">
        <v>17.824098040615659</v>
      </c>
      <c r="R5581" s="1">
        <v>0.80568833791921246</v>
      </c>
      <c r="S5581" s="1">
        <v>0.28721471086125688</v>
      </c>
      <c r="T5581" s="1">
        <v>5.7029533372711381</v>
      </c>
    </row>
    <row r="5582" spans="1:20" x14ac:dyDescent="0.3">
      <c r="A5582" s="25">
        <v>44760</v>
      </c>
      <c r="B5582" s="1">
        <v>7.7684130652026298</v>
      </c>
      <c r="C5582" s="1">
        <v>0.50288568916070142</v>
      </c>
      <c r="D5582" s="1">
        <v>0.88470070646018417</v>
      </c>
      <c r="E5582" s="1">
        <v>1.964732253926821</v>
      </c>
      <c r="F5582" s="1">
        <v>49.182898208058312</v>
      </c>
      <c r="G5582" s="1">
        <v>24.173722282084189</v>
      </c>
      <c r="H5582" s="1">
        <v>0.49489435686335131</v>
      </c>
      <c r="I5582" s="1">
        <v>14.50017356231054</v>
      </c>
      <c r="J5582" s="1">
        <v>1.320898081939474</v>
      </c>
      <c r="K5582" s="1">
        <v>30.310662192401669</v>
      </c>
      <c r="L5582" s="1">
        <v>34.322597310154393</v>
      </c>
      <c r="M5582" s="1">
        <v>4.5571767448301978E-2</v>
      </c>
      <c r="N5582" s="1">
        <v>5.0316344513901452</v>
      </c>
      <c r="O5582" s="1"/>
      <c r="P5582" s="1">
        <v>12.07846553111847</v>
      </c>
      <c r="Q5582" s="1">
        <v>17.514723508611151</v>
      </c>
      <c r="R5582" s="1">
        <v>0.78858851486273307</v>
      </c>
      <c r="S5582" s="1">
        <v>0.29974347837415782</v>
      </c>
      <c r="T5582" s="1">
        <v>5.7245203780271936</v>
      </c>
    </row>
    <row r="5583" spans="1:20" x14ac:dyDescent="0.3">
      <c r="A5583" s="25">
        <v>44761</v>
      </c>
      <c r="B5583" s="1">
        <v>7.7754214699467488</v>
      </c>
      <c r="C5583" s="1">
        <v>0.50590125964485555</v>
      </c>
      <c r="D5583" s="1">
        <v>0.88595294002305347</v>
      </c>
      <c r="E5583" s="1">
        <v>1.9720249227287121</v>
      </c>
      <c r="F5583" s="1">
        <v>49.470736521934207</v>
      </c>
      <c r="G5583" s="1">
        <v>24.29357862358049</v>
      </c>
      <c r="H5583" s="1">
        <v>0.47675207062254671</v>
      </c>
      <c r="I5583" s="1">
        <v>15.058449156338961</v>
      </c>
      <c r="J5583" s="1">
        <v>1.3256859070230209</v>
      </c>
      <c r="K5583" s="1">
        <v>30.44023752362062</v>
      </c>
      <c r="L5583" s="1">
        <v>35.533207349480421</v>
      </c>
      <c r="M5583" s="1">
        <v>4.6800943079355013E-2</v>
      </c>
      <c r="N5583" s="1">
        <v>5.0963108456232078</v>
      </c>
      <c r="O5583" s="1"/>
      <c r="P5583" s="1">
        <v>12.56007903811032</v>
      </c>
      <c r="Q5583" s="1">
        <v>17.57659841477626</v>
      </c>
      <c r="R5583" s="1">
        <v>0.80380506633895765</v>
      </c>
      <c r="S5583" s="1">
        <v>0.30258430356514188</v>
      </c>
      <c r="T5583" s="1">
        <v>5.8030005906674766</v>
      </c>
    </row>
    <row r="5584" spans="1:20" x14ac:dyDescent="0.3">
      <c r="A5584" s="25">
        <v>44762</v>
      </c>
      <c r="B5584" s="1">
        <v>7.8444000233224482</v>
      </c>
      <c r="C5584" s="1">
        <v>0.50934408728126246</v>
      </c>
      <c r="D5584" s="1">
        <v>0.88860766164770877</v>
      </c>
      <c r="E5584" s="1">
        <v>2.015255486653972</v>
      </c>
      <c r="F5584" s="1">
        <v>48.58145282298139</v>
      </c>
      <c r="G5584" s="1">
        <v>24.30423139877858</v>
      </c>
      <c r="H5584" s="1">
        <v>0.47860692516889453</v>
      </c>
      <c r="I5584" s="1">
        <v>14.975930324830889</v>
      </c>
      <c r="J5584" s="1">
        <v>1.3240700227161391</v>
      </c>
      <c r="K5584" s="1">
        <v>30.804411087600691</v>
      </c>
      <c r="L5584" s="1">
        <v>35.199225573927947</v>
      </c>
      <c r="M5584" s="1">
        <v>4.7422927274413079E-2</v>
      </c>
      <c r="N5584" s="1">
        <v>5.143314874107511</v>
      </c>
      <c r="O5584" s="1"/>
      <c r="P5584" s="1">
        <v>12.18418475301311</v>
      </c>
      <c r="Q5584" s="1">
        <v>17.48997354595647</v>
      </c>
      <c r="R5584" s="1">
        <v>0.82568784123085659</v>
      </c>
      <c r="S5584" s="1">
        <v>0.30651775383465357</v>
      </c>
      <c r="T5584" s="1">
        <v>5.8054831659775772</v>
      </c>
    </row>
    <row r="5585" spans="1:20" x14ac:dyDescent="0.3">
      <c r="A5585" s="25">
        <v>44763</v>
      </c>
      <c r="B5585" s="1">
        <v>7.8593248232918622</v>
      </c>
      <c r="C5585" s="1">
        <v>0.51507600746807303</v>
      </c>
      <c r="D5585" s="1">
        <v>0.88512966881200827</v>
      </c>
      <c r="E5585" s="1">
        <v>1.998124439220778</v>
      </c>
      <c r="F5585" s="1">
        <v>49.298115886319117</v>
      </c>
      <c r="G5585" s="1">
        <v>24.818901307473642</v>
      </c>
      <c r="H5585" s="1">
        <v>0.47319748678075241</v>
      </c>
      <c r="I5585" s="1">
        <v>14.99287293992791</v>
      </c>
      <c r="J5585" s="1">
        <v>1.334624827004623</v>
      </c>
      <c r="K5585" s="1">
        <v>31.644877931822279</v>
      </c>
      <c r="L5585" s="1">
        <v>35.514874609628087</v>
      </c>
      <c r="M5585" s="1">
        <v>4.7757901326580643E-2</v>
      </c>
      <c r="N5585" s="1">
        <v>5.1232508212018457</v>
      </c>
      <c r="O5585" s="1"/>
      <c r="P5585" s="1">
        <v>11.90014366003488</v>
      </c>
      <c r="Q5585" s="1">
        <v>17.481723558483509</v>
      </c>
      <c r="R5585" s="1">
        <v>0.85063052893350222</v>
      </c>
      <c r="S5585" s="1">
        <v>0.30411397866628892</v>
      </c>
      <c r="T5585" s="1">
        <v>5.8495670407560771</v>
      </c>
    </row>
    <row r="5586" spans="1:20" x14ac:dyDescent="0.3">
      <c r="A5586" s="25">
        <v>44764</v>
      </c>
      <c r="B5586" s="1">
        <v>7.8640550673686258</v>
      </c>
      <c r="C5586" s="1">
        <v>0.50916004283584826</v>
      </c>
      <c r="D5586" s="1">
        <v>0.893784732775179</v>
      </c>
      <c r="E5586" s="1">
        <v>1.9789401047580759</v>
      </c>
      <c r="F5586" s="1">
        <v>49.635101133823611</v>
      </c>
      <c r="G5586" s="1">
        <v>24.83994702443</v>
      </c>
      <c r="H5586" s="1">
        <v>0.46180986327418039</v>
      </c>
      <c r="I5586" s="1">
        <v>15.34373018445061</v>
      </c>
      <c r="J5586" s="1">
        <v>1.3406702400418919</v>
      </c>
      <c r="K5586" s="1">
        <v>31.109283146079331</v>
      </c>
      <c r="L5586" s="1">
        <v>35.141898728124843</v>
      </c>
      <c r="M5586" s="1">
        <v>4.7452778505512209E-2</v>
      </c>
      <c r="N5586" s="1">
        <v>5.1358469966472038</v>
      </c>
      <c r="O5586" s="1"/>
      <c r="P5586" s="1">
        <v>12.074297714613129</v>
      </c>
      <c r="Q5586" s="1">
        <v>17.96434782836339</v>
      </c>
      <c r="R5586" s="1">
        <v>0.84303726365308229</v>
      </c>
      <c r="S5586" s="1">
        <v>0.30848447895842013</v>
      </c>
      <c r="T5586" s="1">
        <v>5.8431671588895684</v>
      </c>
    </row>
    <row r="5587" spans="1:20" x14ac:dyDescent="0.3">
      <c r="A5587" s="25">
        <v>44767</v>
      </c>
      <c r="B5587" s="1">
        <v>7.9657525805312268</v>
      </c>
      <c r="C5587" s="1">
        <v>0.50711463868459417</v>
      </c>
      <c r="D5587" s="1">
        <v>0.88974838725377425</v>
      </c>
      <c r="E5587" s="1">
        <v>1.9653756760135821</v>
      </c>
      <c r="F5587" s="1">
        <v>50.504435678680153</v>
      </c>
      <c r="G5587" s="1">
        <v>25.282173202282319</v>
      </c>
      <c r="H5587" s="1">
        <v>0.455803476941539</v>
      </c>
      <c r="I5587" s="1">
        <v>15.034946538658669</v>
      </c>
      <c r="J5587" s="1">
        <v>1.358209714673815</v>
      </c>
      <c r="K5587" s="1">
        <v>31.225465263809571</v>
      </c>
      <c r="L5587" s="1">
        <v>35.599938863978757</v>
      </c>
      <c r="M5587" s="1">
        <v>4.6922473394236802E-2</v>
      </c>
      <c r="N5587" s="1">
        <v>5.3205431623641593</v>
      </c>
      <c r="O5587" s="1"/>
      <c r="P5587" s="1">
        <v>12.35272723275064</v>
      </c>
      <c r="Q5587" s="1">
        <v>18.059222684891939</v>
      </c>
      <c r="R5587" s="1">
        <v>0.83864938294497415</v>
      </c>
      <c r="S5587" s="1">
        <v>0.3135105542844806</v>
      </c>
      <c r="T5587" s="1">
        <v>5.9226137034849611</v>
      </c>
    </row>
    <row r="5588" spans="1:20" x14ac:dyDescent="0.3">
      <c r="A5588" s="25">
        <v>44768</v>
      </c>
      <c r="B5588" s="1">
        <v>7.9237299507589611</v>
      </c>
      <c r="C5588" s="1">
        <v>0.49893989966312791</v>
      </c>
      <c r="D5588" s="1">
        <v>0.87918299968450964</v>
      </c>
      <c r="E5588" s="1">
        <v>1.9089297427787959</v>
      </c>
      <c r="F5588" s="1">
        <v>50.333928217281503</v>
      </c>
      <c r="G5588" s="1">
        <v>25.624004145274728</v>
      </c>
      <c r="H5588" s="1">
        <v>0.43694935850010203</v>
      </c>
      <c r="I5588" s="1">
        <v>14.89820463894169</v>
      </c>
      <c r="J5588" s="1">
        <v>1.342300048015002</v>
      </c>
      <c r="K5588" s="1">
        <v>31.244031461144971</v>
      </c>
      <c r="L5588" s="1">
        <v>35.340609632705387</v>
      </c>
      <c r="M5588" s="1">
        <v>4.6410907139071027E-2</v>
      </c>
      <c r="N5588" s="1">
        <v>5.356787513448829</v>
      </c>
      <c r="O5588" s="1"/>
      <c r="P5588" s="1">
        <v>12.209370528526049</v>
      </c>
      <c r="Q5588" s="1">
        <v>17.890097940635151</v>
      </c>
      <c r="R5588" s="1">
        <v>0.81239822781404514</v>
      </c>
      <c r="S5588" s="1">
        <v>0.31613285446415501</v>
      </c>
      <c r="T5588" s="1">
        <v>5.8931890135853742</v>
      </c>
    </row>
    <row r="5589" spans="1:20" x14ac:dyDescent="0.3">
      <c r="A5589" s="25">
        <v>44769</v>
      </c>
      <c r="B5589" s="1">
        <v>8.101405730837465</v>
      </c>
      <c r="C5589" s="1">
        <v>0.51716856626841623</v>
      </c>
      <c r="D5589" s="1">
        <v>0.91141244296467316</v>
      </c>
      <c r="E5589" s="1">
        <v>1.9943528406800179</v>
      </c>
      <c r="F5589" s="1">
        <v>50.491808511011257</v>
      </c>
      <c r="G5589" s="1">
        <v>25.959044428290259</v>
      </c>
      <c r="H5589" s="1">
        <v>0.46392802916690451</v>
      </c>
      <c r="I5589" s="1">
        <v>15.47411643230325</v>
      </c>
      <c r="J5589" s="1">
        <v>1.401723026263799</v>
      </c>
      <c r="K5589" s="1">
        <v>31.625205789546651</v>
      </c>
      <c r="L5589" s="1">
        <v>35.553167698662158</v>
      </c>
      <c r="M5589" s="1">
        <v>4.6395814503811188E-2</v>
      </c>
      <c r="N5589" s="1">
        <v>5.4350270585210314</v>
      </c>
      <c r="O5589" s="1"/>
      <c r="P5589" s="1">
        <v>12.52793156261777</v>
      </c>
      <c r="Q5589" s="1">
        <v>18.11284760381988</v>
      </c>
      <c r="R5589" s="1">
        <v>0.84323573010619068</v>
      </c>
      <c r="S5589" s="1">
        <v>0.31773537123573858</v>
      </c>
      <c r="T5589" s="1">
        <v>5.9916101594802358</v>
      </c>
    </row>
    <row r="5590" spans="1:20" x14ac:dyDescent="0.3">
      <c r="A5590" s="25">
        <v>44770</v>
      </c>
      <c r="B5590" s="1">
        <v>8.1544770614193478</v>
      </c>
      <c r="C5590" s="1">
        <v>0.53893733054665671</v>
      </c>
      <c r="D5590" s="1">
        <v>0.92312389467325939</v>
      </c>
      <c r="E5590" s="1">
        <v>2.0337267364827718</v>
      </c>
      <c r="F5590" s="1">
        <v>50.676714286314642</v>
      </c>
      <c r="G5590" s="1">
        <v>25.724872370609269</v>
      </c>
      <c r="H5590" s="1">
        <v>0.4597929054172874</v>
      </c>
      <c r="I5590" s="1">
        <v>15.43909535765826</v>
      </c>
      <c r="J5590" s="1">
        <v>1.4135053693508111</v>
      </c>
      <c r="K5590" s="1">
        <v>32.272875696511527</v>
      </c>
      <c r="L5590" s="1">
        <v>35.931102497479323</v>
      </c>
      <c r="M5590" s="1">
        <v>4.6789425618037249E-2</v>
      </c>
      <c r="N5590" s="1">
        <v>5.5463700523711434</v>
      </c>
      <c r="O5590" s="1"/>
      <c r="P5590" s="1">
        <v>12.90879440319069</v>
      </c>
      <c r="Q5590" s="1">
        <v>18.438722111006111</v>
      </c>
      <c r="R5590" s="1">
        <v>0.8666851889989351</v>
      </c>
      <c r="S5590" s="1">
        <v>0.31642422116787999</v>
      </c>
      <c r="T5590" s="1">
        <v>6.0600507974010869</v>
      </c>
    </row>
    <row r="5591" spans="1:20" x14ac:dyDescent="0.3">
      <c r="A5591" s="25">
        <v>44771</v>
      </c>
      <c r="B5591" s="1">
        <v>8.2114385874778222</v>
      </c>
      <c r="C5591" s="1">
        <v>0.52886559775723518</v>
      </c>
      <c r="D5591" s="1">
        <v>0.90533831185675184</v>
      </c>
      <c r="E5591" s="1">
        <v>1.990792631248202</v>
      </c>
      <c r="F5591" s="1">
        <v>50.124997104836893</v>
      </c>
      <c r="G5591" s="1">
        <v>25.457269142842101</v>
      </c>
      <c r="H5591" s="1">
        <v>0.45501353082756713</v>
      </c>
      <c r="I5591" s="1">
        <v>15.88664408628221</v>
      </c>
      <c r="J5591" s="1">
        <v>1.41329484674022</v>
      </c>
      <c r="K5591" s="1">
        <v>32.05810075975301</v>
      </c>
      <c r="L5591" s="1">
        <v>35.84194179990989</v>
      </c>
      <c r="M5591" s="1">
        <v>4.6560129963615679E-2</v>
      </c>
      <c r="N5591" s="1">
        <v>5.8075642861947259</v>
      </c>
      <c r="O5591" s="1"/>
      <c r="P5591" s="1">
        <v>12.940631960600991</v>
      </c>
      <c r="Q5591" s="1">
        <v>18.426347129678781</v>
      </c>
      <c r="R5591" s="1">
        <v>0.88728988076877591</v>
      </c>
      <c r="S5591" s="1">
        <v>0.32123177148263071</v>
      </c>
      <c r="T5591" s="1">
        <v>6.093602480803332</v>
      </c>
    </row>
    <row r="5592" spans="1:20" x14ac:dyDescent="0.3">
      <c r="A5592" s="25">
        <v>44774</v>
      </c>
      <c r="B5592" s="1">
        <v>8.2246198530691093</v>
      </c>
      <c r="C5592" s="1">
        <v>0.53755067531337086</v>
      </c>
      <c r="D5592" s="1">
        <v>0.90737584085098322</v>
      </c>
      <c r="E5592" s="1">
        <v>2.0050791194652851</v>
      </c>
      <c r="F5592" s="1">
        <v>48.851072688115728</v>
      </c>
      <c r="G5592" s="1">
        <v>25.332974282458391</v>
      </c>
      <c r="H5592" s="1">
        <v>0.45926678500759133</v>
      </c>
      <c r="I5592" s="1">
        <v>15.656019632245689</v>
      </c>
      <c r="J5592" s="1">
        <v>1.4066302880084851</v>
      </c>
      <c r="K5592" s="1">
        <v>31.616753490317571</v>
      </c>
      <c r="L5592" s="1">
        <v>35.625476690161342</v>
      </c>
      <c r="M5592" s="1">
        <v>4.6512764435582943E-2</v>
      </c>
      <c r="N5592" s="1">
        <v>5.7374353026540286</v>
      </c>
      <c r="O5592" s="1"/>
      <c r="P5592" s="1">
        <v>12.93287053895631</v>
      </c>
      <c r="Q5592" s="1">
        <v>18.48822203607968</v>
      </c>
      <c r="R5592" s="1">
        <v>0.88085887378620775</v>
      </c>
      <c r="S5592" s="1">
        <v>0.3052066037448164</v>
      </c>
      <c r="T5592" s="1">
        <v>6.0381027761370589</v>
      </c>
    </row>
    <row r="5593" spans="1:20" x14ac:dyDescent="0.3">
      <c r="A5593" s="25">
        <v>44775</v>
      </c>
      <c r="B5593" s="1">
        <v>8.2606204465525135</v>
      </c>
      <c r="C5593" s="1">
        <v>0.52455334358539174</v>
      </c>
      <c r="D5593" s="1">
        <v>0.90288151215614998</v>
      </c>
      <c r="E5593" s="1">
        <v>2.007861799896419</v>
      </c>
      <c r="F5593" s="1">
        <v>50.363022529202347</v>
      </c>
      <c r="G5593" s="1">
        <v>25.467616593299908</v>
      </c>
      <c r="H5593" s="1">
        <v>0.45250524175095402</v>
      </c>
      <c r="I5593" s="1">
        <v>15.75906284882654</v>
      </c>
      <c r="J5593" s="1">
        <v>1.4161269590321179</v>
      </c>
      <c r="K5593" s="1">
        <v>31.696095259443268</v>
      </c>
      <c r="L5593" s="1">
        <v>36.089299372007908</v>
      </c>
      <c r="M5593" s="1">
        <v>4.6609930659730688E-2</v>
      </c>
      <c r="N5593" s="1">
        <v>5.7618904411427181</v>
      </c>
      <c r="O5593" s="1"/>
      <c r="P5593" s="1">
        <v>13.14158127183757</v>
      </c>
      <c r="Q5593" s="1">
        <v>18.56247192380793</v>
      </c>
      <c r="R5593" s="1">
        <v>0.90565456275883116</v>
      </c>
      <c r="S5593" s="1">
        <v>0.31416612934038851</v>
      </c>
      <c r="T5593" s="1">
        <v>6.1052392203189836</v>
      </c>
    </row>
    <row r="5594" spans="1:20" x14ac:dyDescent="0.3">
      <c r="A5594" s="25">
        <v>44776</v>
      </c>
      <c r="B5594" s="1">
        <v>8.255899044408693</v>
      </c>
      <c r="C5594" s="1">
        <v>0.56076907550358346</v>
      </c>
      <c r="D5594" s="1">
        <v>0.92105881252151556</v>
      </c>
      <c r="E5594" s="1">
        <v>2.1260524823332192</v>
      </c>
      <c r="F5594" s="1">
        <v>48.482920947386127</v>
      </c>
      <c r="G5594" s="1">
        <v>25.364875523650628</v>
      </c>
      <c r="H5594" s="1">
        <v>0.48476142709630932</v>
      </c>
      <c r="I5594" s="1">
        <v>15.65060027249959</v>
      </c>
      <c r="J5594" s="1">
        <v>1.4533354060062189</v>
      </c>
      <c r="K5594" s="1">
        <v>32.343375494715161</v>
      </c>
      <c r="L5594" s="1">
        <v>36.539093510176308</v>
      </c>
      <c r="M5594" s="1">
        <v>4.7458525197046172E-2</v>
      </c>
      <c r="N5594" s="1">
        <v>5.7850117703677926</v>
      </c>
      <c r="O5594" s="1"/>
      <c r="P5594" s="1">
        <v>13.132112031395859</v>
      </c>
      <c r="Q5594" s="1">
        <v>18.731596667828921</v>
      </c>
      <c r="R5594" s="1">
        <v>0.91619556806711622</v>
      </c>
      <c r="S5594" s="1">
        <v>0.31023267907087693</v>
      </c>
      <c r="T5594" s="1">
        <v>6.129632604843497</v>
      </c>
    </row>
    <row r="5595" spans="1:20" x14ac:dyDescent="0.3">
      <c r="A5595" s="25">
        <v>44777</v>
      </c>
      <c r="B5595" s="1">
        <v>8.4793555576046007</v>
      </c>
      <c r="C5595" s="1">
        <v>0.62241881809751498</v>
      </c>
      <c r="D5595" s="1">
        <v>0.97201403767805283</v>
      </c>
      <c r="E5595" s="1">
        <v>2.2129415756309152</v>
      </c>
      <c r="F5595" s="1">
        <v>48.579296234512732</v>
      </c>
      <c r="G5595" s="1">
        <v>25.274663033324639</v>
      </c>
      <c r="H5595" s="1">
        <v>0.50720516345920963</v>
      </c>
      <c r="I5595" s="1">
        <v>15.703494573269481</v>
      </c>
      <c r="J5595" s="1">
        <v>1.518643917704724</v>
      </c>
      <c r="K5595" s="1">
        <v>33.631335421411308</v>
      </c>
      <c r="L5595" s="1">
        <v>37.455521793097667</v>
      </c>
      <c r="M5595" s="1">
        <v>4.841418673049018E-2</v>
      </c>
      <c r="N5595" s="1">
        <v>5.8566199190826378</v>
      </c>
      <c r="O5595" s="1"/>
      <c r="P5595" s="1">
        <v>13.523685445777859</v>
      </c>
      <c r="Q5595" s="1">
        <v>19.321470775800481</v>
      </c>
      <c r="R5595" s="1">
        <v>0.93575248586019577</v>
      </c>
      <c r="S5595" s="1">
        <v>0.3066634371755268</v>
      </c>
      <c r="T5595" s="1">
        <v>6.2547088009450924</v>
      </c>
    </row>
    <row r="5596" spans="1:20" x14ac:dyDescent="0.3">
      <c r="A5596" s="25">
        <v>44778</v>
      </c>
      <c r="B5596" s="1">
        <v>8.4827966278971552</v>
      </c>
      <c r="C5596" s="1">
        <v>0.62007401727679778</v>
      </c>
      <c r="D5596" s="1">
        <v>0.96422377510152657</v>
      </c>
      <c r="E5596" s="1">
        <v>2.1551520447840549</v>
      </c>
      <c r="F5596" s="1">
        <v>49.241013982970621</v>
      </c>
      <c r="G5596" s="1">
        <v>25.150166061593261</v>
      </c>
      <c r="H5596" s="1">
        <v>0.51314730007282494</v>
      </c>
      <c r="I5596" s="1">
        <v>15.85777293110867</v>
      </c>
      <c r="J5596" s="1">
        <v>1.5149543630893649</v>
      </c>
      <c r="K5596" s="1">
        <v>34.062053273278998</v>
      </c>
      <c r="L5596" s="1">
        <v>38.053729803244103</v>
      </c>
      <c r="M5596" s="1">
        <v>4.8276847759176643E-2</v>
      </c>
      <c r="N5596" s="1">
        <v>5.9440580571486796</v>
      </c>
      <c r="O5596" s="1"/>
      <c r="P5596" s="1">
        <v>13.54614679668674</v>
      </c>
      <c r="Q5596" s="1">
        <v>19.177095994198371</v>
      </c>
      <c r="R5596" s="1">
        <v>0.91790425828691524</v>
      </c>
      <c r="S5596" s="1">
        <v>0.30921289568476462</v>
      </c>
      <c r="T5596" s="1">
        <v>6.2889497932664149</v>
      </c>
    </row>
    <row r="5597" spans="1:20" x14ac:dyDescent="0.3">
      <c r="A5597" s="25">
        <v>44781</v>
      </c>
      <c r="B5597" s="1">
        <v>8.5101090047234376</v>
      </c>
      <c r="C5597" s="1">
        <v>0.61776745739932371</v>
      </c>
      <c r="D5597" s="1">
        <v>0.9739070620951592</v>
      </c>
      <c r="E5597" s="1">
        <v>2.1843479762802218</v>
      </c>
      <c r="F5597" s="1">
        <v>49.621167583816742</v>
      </c>
      <c r="G5597" s="1">
        <v>25.145342790634981</v>
      </c>
      <c r="H5597" s="1">
        <v>0.5250111239322891</v>
      </c>
      <c r="I5597" s="1">
        <v>16.095298877180031</v>
      </c>
      <c r="J5597" s="1">
        <v>1.5447402593624471</v>
      </c>
      <c r="K5597" s="1">
        <v>34.949290389471237</v>
      </c>
      <c r="L5597" s="1">
        <v>38.488270359014827</v>
      </c>
      <c r="M5597" s="1">
        <v>4.9007863450564272E-2</v>
      </c>
      <c r="N5597" s="1">
        <v>6.1777879208553106</v>
      </c>
      <c r="O5597" s="1"/>
      <c r="P5597" s="1">
        <v>13.9601516563799</v>
      </c>
      <c r="Q5597" s="1">
        <v>19.556595420076761</v>
      </c>
      <c r="R5597" s="1">
        <v>0.96032169312269522</v>
      </c>
      <c r="S5597" s="1">
        <v>0.30557081209699932</v>
      </c>
      <c r="T5597" s="1">
        <v>6.4029692852924054</v>
      </c>
    </row>
    <row r="5598" spans="1:20" x14ac:dyDescent="0.3">
      <c r="A5598" s="25">
        <v>44782</v>
      </c>
      <c r="B5598" s="1">
        <v>8.5309913123111141</v>
      </c>
      <c r="C5598" s="1">
        <v>0.6063979464986291</v>
      </c>
      <c r="D5598" s="1">
        <v>0.96089738315387763</v>
      </c>
      <c r="E5598" s="1">
        <v>2.1157632304288598</v>
      </c>
      <c r="F5598" s="1">
        <v>50.585570708091943</v>
      </c>
      <c r="G5598" s="1">
        <v>24.765073302793901</v>
      </c>
      <c r="H5598" s="1">
        <v>0.51520290372783284</v>
      </c>
      <c r="I5598" s="1">
        <v>16.216304683309328</v>
      </c>
      <c r="J5598" s="1">
        <v>1.506772632559733</v>
      </c>
      <c r="K5598" s="1">
        <v>34.889624274341962</v>
      </c>
      <c r="L5598" s="1">
        <v>39.062409638135982</v>
      </c>
      <c r="M5598" s="1">
        <v>4.9389436784033652E-2</v>
      </c>
      <c r="N5598" s="1">
        <v>6.2561441347497047</v>
      </c>
      <c r="O5598" s="1"/>
      <c r="P5598" s="1">
        <v>13.89336920227416</v>
      </c>
      <c r="Q5598" s="1">
        <v>19.214220937944599</v>
      </c>
      <c r="R5598" s="1">
        <v>0.93015521056537842</v>
      </c>
      <c r="S5598" s="1">
        <v>0.31125246247896771</v>
      </c>
      <c r="T5598" s="1">
        <v>6.4176639102185717</v>
      </c>
    </row>
    <row r="5599" spans="1:20" x14ac:dyDescent="0.3">
      <c r="A5599" s="25">
        <v>44783</v>
      </c>
      <c r="B5599" s="1">
        <v>8.5278501899998602</v>
      </c>
      <c r="C5599" s="1">
        <v>0.63248329999039687</v>
      </c>
      <c r="D5599" s="1">
        <v>0.99821991410855604</v>
      </c>
      <c r="E5599" s="1">
        <v>2.181414054209061</v>
      </c>
      <c r="F5599" s="1">
        <v>50.725785642700977</v>
      </c>
      <c r="G5599" s="1">
        <v>25.529831714664429</v>
      </c>
      <c r="H5599" s="1">
        <v>0.54237968070561893</v>
      </c>
      <c r="I5599" s="1">
        <v>16.206691816272471</v>
      </c>
      <c r="J5599" s="1">
        <v>1.5529696614402231</v>
      </c>
      <c r="K5599" s="1">
        <v>35.157275297082002</v>
      </c>
      <c r="L5599" s="1">
        <v>39.901578776842108</v>
      </c>
      <c r="M5599" s="1">
        <v>5.0815184770663539E-2</v>
      </c>
      <c r="N5599" s="1">
        <v>6.2750156430715283</v>
      </c>
      <c r="O5599" s="1"/>
      <c r="P5599" s="1">
        <v>14.410267254579511</v>
      </c>
      <c r="Q5599" s="1">
        <v>19.45759556992963</v>
      </c>
      <c r="R5599" s="1">
        <v>0.96379774702892118</v>
      </c>
      <c r="S5599" s="1">
        <v>0.32064903809715928</v>
      </c>
      <c r="T5599" s="1">
        <v>6.5112675723567879</v>
      </c>
    </row>
    <row r="5600" spans="1:20" x14ac:dyDescent="0.3">
      <c r="A5600" s="25">
        <v>44784</v>
      </c>
      <c r="B5600" s="1">
        <v>8.3605561585289312</v>
      </c>
      <c r="C5600" s="1">
        <v>0.59085601458344139</v>
      </c>
      <c r="D5600" s="1">
        <v>0.97714577293729421</v>
      </c>
      <c r="E5600" s="1">
        <v>2.1254509515088511</v>
      </c>
      <c r="F5600" s="1">
        <v>52.293018212071637</v>
      </c>
      <c r="G5600" s="1">
        <v>25.319027120431031</v>
      </c>
      <c r="H5600" s="1">
        <v>0.52829341777680539</v>
      </c>
      <c r="I5600" s="1">
        <v>16.318746638579391</v>
      </c>
      <c r="J5600" s="1">
        <v>1.535631668196574</v>
      </c>
      <c r="K5600" s="1">
        <v>34.896725230317458</v>
      </c>
      <c r="L5600" s="1">
        <v>40.315820361782293</v>
      </c>
      <c r="M5600" s="1">
        <v>5.044072150353069E-2</v>
      </c>
      <c r="N5600" s="1">
        <v>6.1482705233686321</v>
      </c>
      <c r="O5600" s="1"/>
      <c r="P5600" s="1">
        <v>14.220814702710999</v>
      </c>
      <c r="Q5600" s="1">
        <v>18.92547137474039</v>
      </c>
      <c r="R5600" s="1">
        <v>0.93257145527546759</v>
      </c>
      <c r="S5600" s="1">
        <v>0.32086756313044767</v>
      </c>
      <c r="T5600" s="1">
        <v>6.4806816302421986</v>
      </c>
    </row>
    <row r="5601" spans="1:20" x14ac:dyDescent="0.3">
      <c r="A5601" s="25">
        <v>44785</v>
      </c>
      <c r="B5601" s="1">
        <v>8.4201062979513441</v>
      </c>
      <c r="C5601" s="1">
        <v>0.60303936792512214</v>
      </c>
      <c r="D5601" s="1">
        <v>0.99592519153350123</v>
      </c>
      <c r="E5601" s="1">
        <v>2.169141075653445</v>
      </c>
      <c r="F5601" s="1">
        <v>53.030752990699042</v>
      </c>
      <c r="G5601" s="1">
        <v>25.384599990174451</v>
      </c>
      <c r="H5601" s="1">
        <v>0.53909590365707627</v>
      </c>
      <c r="I5601" s="1">
        <v>16.596132246917151</v>
      </c>
      <c r="J5601" s="1">
        <v>1.590999821061706</v>
      </c>
      <c r="K5601" s="1">
        <v>36.502120153549413</v>
      </c>
      <c r="L5601" s="1">
        <v>41.084254118122303</v>
      </c>
      <c r="M5601" s="1">
        <v>5.1108944054164822E-2</v>
      </c>
      <c r="N5601" s="1">
        <v>6.5542554306561032</v>
      </c>
      <c r="O5601" s="1"/>
      <c r="P5601" s="1">
        <v>14.58878380089052</v>
      </c>
      <c r="Q5601" s="1">
        <v>18.088097641165209</v>
      </c>
      <c r="R5601" s="1">
        <v>1.007738143180209</v>
      </c>
      <c r="S5601" s="1">
        <v>0.33288643892831382</v>
      </c>
      <c r="T5601" s="1">
        <v>6.660617838157143</v>
      </c>
    </row>
    <row r="5602" spans="1:20" x14ac:dyDescent="0.3">
      <c r="A5602" s="25">
        <v>44788</v>
      </c>
      <c r="B5602" s="1">
        <v>8.5738247702638244</v>
      </c>
      <c r="C5602" s="1">
        <v>0.6445253779500234</v>
      </c>
      <c r="D5602" s="1">
        <v>1.0014783504709051</v>
      </c>
      <c r="E5602" s="1">
        <v>2.264309046249581</v>
      </c>
      <c r="F5602" s="1">
        <v>51.902735100845028</v>
      </c>
      <c r="G5602" s="1">
        <v>25.681232500997339</v>
      </c>
      <c r="H5602" s="1">
        <v>0.54913006337062975</v>
      </c>
      <c r="I5602" s="1">
        <v>16.194055004235771</v>
      </c>
      <c r="J5602" s="1">
        <v>1.6099997251359901</v>
      </c>
      <c r="K5602" s="1">
        <v>36.610867634320591</v>
      </c>
      <c r="L5602" s="1">
        <v>40.967342199884683</v>
      </c>
      <c r="M5602" s="1">
        <v>5.0583745690865253E-2</v>
      </c>
      <c r="N5602" s="1">
        <v>6.5214299585356743</v>
      </c>
      <c r="O5602" s="1"/>
      <c r="P5602" s="1">
        <v>14.42381869134773</v>
      </c>
      <c r="Q5602" s="1">
        <v>18.405722160878479</v>
      </c>
      <c r="R5602" s="1">
        <v>1.046934186266828</v>
      </c>
      <c r="S5602" s="1">
        <v>0.3210132464713209</v>
      </c>
      <c r="T5602" s="1">
        <v>6.6764311872416089</v>
      </c>
    </row>
    <row r="5603" spans="1:20" x14ac:dyDescent="0.3">
      <c r="A5603" s="25">
        <v>44789</v>
      </c>
      <c r="B5603" s="1">
        <v>8.5454064686664601</v>
      </c>
      <c r="C5603" s="1">
        <v>0.6389759169341972</v>
      </c>
      <c r="D5603" s="1">
        <v>0.99330755498289203</v>
      </c>
      <c r="E5603" s="1">
        <v>2.2494208414213142</v>
      </c>
      <c r="F5603" s="1">
        <v>52.800807095563123</v>
      </c>
      <c r="G5603" s="1">
        <v>26.399149402543191</v>
      </c>
      <c r="H5603" s="1">
        <v>0.51051873913015722</v>
      </c>
      <c r="I5603" s="1">
        <v>16.533493455066619</v>
      </c>
      <c r="J5603" s="1">
        <v>1.5886331634058679</v>
      </c>
      <c r="K5603" s="1">
        <v>36.518981076505533</v>
      </c>
      <c r="L5603" s="1">
        <v>41.349975701983652</v>
      </c>
      <c r="M5603" s="1">
        <v>5.043496827537481E-2</v>
      </c>
      <c r="N5603" s="1">
        <v>6.5353775680788901</v>
      </c>
      <c r="O5603" s="1"/>
      <c r="P5603" s="1">
        <v>14.5622817946293</v>
      </c>
      <c r="Q5603" s="1">
        <v>18.335597267004619</v>
      </c>
      <c r="R5603" s="1">
        <v>1.025057162760695</v>
      </c>
      <c r="S5603" s="1">
        <v>0.32582079678607162</v>
      </c>
      <c r="T5603" s="1">
        <v>6.7048068517424957</v>
      </c>
    </row>
    <row r="5604" spans="1:20" x14ac:dyDescent="0.3">
      <c r="A5604" s="25">
        <v>44790</v>
      </c>
      <c r="B5604" s="1">
        <v>8.7330147062004215</v>
      </c>
      <c r="C5604" s="1">
        <v>0.64048470406968117</v>
      </c>
      <c r="D5604" s="1">
        <v>0.99636253258331919</v>
      </c>
      <c r="E5604" s="1">
        <v>2.2317790718575088</v>
      </c>
      <c r="F5604" s="1">
        <v>51.873366097730212</v>
      </c>
      <c r="G5604" s="1">
        <v>26.558409134155241</v>
      </c>
      <c r="H5604" s="1">
        <v>0.49469631183922042</v>
      </c>
      <c r="I5604" s="1">
        <v>16.869554203489528</v>
      </c>
      <c r="J5604" s="1">
        <v>1.602909487844044</v>
      </c>
      <c r="K5604" s="1">
        <v>36.171660934363068</v>
      </c>
      <c r="L5604" s="1">
        <v>41.386166972309418</v>
      </c>
      <c r="M5604" s="1">
        <v>5.0840822965687371E-2</v>
      </c>
      <c r="N5604" s="1">
        <v>6.6654083556744652</v>
      </c>
      <c r="O5604" s="1"/>
      <c r="P5604" s="1">
        <v>14.486001115091851</v>
      </c>
      <c r="Q5604" s="1">
        <v>19.1110960939431</v>
      </c>
      <c r="R5604" s="1">
        <v>0.99457262767523003</v>
      </c>
      <c r="S5604" s="1">
        <v>0.33135676382716678</v>
      </c>
      <c r="T5604" s="1">
        <v>6.7163473124631086</v>
      </c>
    </row>
    <row r="5605" spans="1:20" x14ac:dyDescent="0.3">
      <c r="A5605" s="25">
        <v>44791</v>
      </c>
      <c r="B5605" s="1">
        <v>8.6924569481532874</v>
      </c>
      <c r="C5605" s="1">
        <v>0.62337690612870289</v>
      </c>
      <c r="D5605" s="1">
        <v>0.99911362534282999</v>
      </c>
      <c r="E5605" s="1">
        <v>2.234492206029167</v>
      </c>
      <c r="F5605" s="1">
        <v>51.369722375994442</v>
      </c>
      <c r="G5605" s="1">
        <v>26.84222382436214</v>
      </c>
      <c r="H5605" s="1">
        <v>0.47556603629879429</v>
      </c>
      <c r="I5605" s="1">
        <v>16.755779930872869</v>
      </c>
      <c r="J5605" s="1">
        <v>1.604229715921347</v>
      </c>
      <c r="K5605" s="1">
        <v>36.099562035349557</v>
      </c>
      <c r="L5605" s="1">
        <v>41.252303515369597</v>
      </c>
      <c r="M5605" s="1">
        <v>5.1105207880881152E-2</v>
      </c>
      <c r="N5605" s="1">
        <v>6.754202386419605</v>
      </c>
      <c r="O5605" s="1"/>
      <c r="P5605" s="1">
        <v>14.676744607698129</v>
      </c>
      <c r="Q5605" s="1">
        <v>19.164721012871031</v>
      </c>
      <c r="R5605" s="1">
        <v>1.005113275316919</v>
      </c>
      <c r="S5605" s="1">
        <v>0.32145029649394041</v>
      </c>
      <c r="T5605" s="1">
        <v>6.7225558180744498</v>
      </c>
    </row>
    <row r="5606" spans="1:20" x14ac:dyDescent="0.3">
      <c r="A5606" s="25">
        <v>44792</v>
      </c>
      <c r="B5606" s="1">
        <v>8.5766157485855956</v>
      </c>
      <c r="C5606" s="1">
        <v>0.58794736818411464</v>
      </c>
      <c r="D5606" s="1">
        <v>0.98653830965789802</v>
      </c>
      <c r="E5606" s="1">
        <v>2.1671352707388891</v>
      </c>
      <c r="F5606" s="1">
        <v>50.67725363191115</v>
      </c>
      <c r="G5606" s="1">
        <v>26.546666068336751</v>
      </c>
      <c r="H5606" s="1">
        <v>0.47281652567672128</v>
      </c>
      <c r="I5606" s="1">
        <v>16.571380069221551</v>
      </c>
      <c r="J5606" s="1">
        <v>1.5621029331599541</v>
      </c>
      <c r="K5606" s="1">
        <v>35.514152726646813</v>
      </c>
      <c r="L5606" s="1">
        <v>40.677789500708442</v>
      </c>
      <c r="M5606" s="1">
        <v>5.0222654405383822E-2</v>
      </c>
      <c r="N5606" s="1">
        <v>6.5064064056230668</v>
      </c>
      <c r="O5606" s="1"/>
      <c r="P5606" s="1">
        <v>14.16596019435732</v>
      </c>
      <c r="Q5606" s="1">
        <v>19.21009594409022</v>
      </c>
      <c r="R5606" s="1">
        <v>0.98484041631294639</v>
      </c>
      <c r="S5606" s="1">
        <v>0.31438465435169832</v>
      </c>
      <c r="T5606" s="1">
        <v>6.5857182516243613</v>
      </c>
    </row>
    <row r="5607" spans="1:20" x14ac:dyDescent="0.3">
      <c r="A5607" s="25">
        <v>44795</v>
      </c>
      <c r="B5607" s="1">
        <v>8.4755523627118343</v>
      </c>
      <c r="C5607" s="1">
        <v>0.57844860859890579</v>
      </c>
      <c r="D5607" s="1">
        <v>0.98122863788949821</v>
      </c>
      <c r="E5607" s="1">
        <v>2.173917281938619</v>
      </c>
      <c r="F5607" s="1">
        <v>49.845989012880267</v>
      </c>
      <c r="G5607" s="1">
        <v>26.1413821879535</v>
      </c>
      <c r="H5607" s="1">
        <v>0.46653334874404268</v>
      </c>
      <c r="I5607" s="1">
        <v>16.204617616690651</v>
      </c>
      <c r="J5607" s="1">
        <v>1.551549509880126</v>
      </c>
      <c r="K5607" s="1">
        <v>35.131819189567032</v>
      </c>
      <c r="L5607" s="1">
        <v>40.309161872961191</v>
      </c>
      <c r="M5607" s="1">
        <v>4.9968611492756998E-2</v>
      </c>
      <c r="N5607" s="1">
        <v>6.5612167751859571</v>
      </c>
      <c r="O5607" s="1"/>
      <c r="P5607" s="1">
        <v>13.69283605109201</v>
      </c>
      <c r="Q5607" s="1">
        <v>19.12347107527043</v>
      </c>
      <c r="R5607" s="1">
        <v>0.95810171080943285</v>
      </c>
      <c r="S5607" s="1">
        <v>0.31831810462120991</v>
      </c>
      <c r="T5607" s="1">
        <v>6.5269066745422579</v>
      </c>
    </row>
    <row r="5608" spans="1:20" x14ac:dyDescent="0.3">
      <c r="A5608" s="25">
        <v>44796</v>
      </c>
      <c r="B5608" s="1">
        <v>8.4844346691066921</v>
      </c>
      <c r="C5608" s="1">
        <v>0.58895282703437324</v>
      </c>
      <c r="D5608" s="1">
        <v>0.96869647901469924</v>
      </c>
      <c r="E5608" s="1">
        <v>2.24205431543459</v>
      </c>
      <c r="F5608" s="1">
        <v>53.075717737893527</v>
      </c>
      <c r="G5608" s="1">
        <v>26.075613232003409</v>
      </c>
      <c r="H5608" s="1">
        <v>0.47094069611297029</v>
      </c>
      <c r="I5608" s="1">
        <v>16.489151426224652</v>
      </c>
      <c r="J5608" s="1">
        <v>1.578538127916747</v>
      </c>
      <c r="K5608" s="1">
        <v>35.305862403083097</v>
      </c>
      <c r="L5608" s="1">
        <v>40.663730572829408</v>
      </c>
      <c r="M5608" s="1">
        <v>5.0114915641544543E-2</v>
      </c>
      <c r="N5608" s="1">
        <v>6.7728809973778183</v>
      </c>
      <c r="O5608" s="1"/>
      <c r="P5608" s="1">
        <v>13.65676868378079</v>
      </c>
      <c r="Q5608" s="1">
        <v>19.465845557402591</v>
      </c>
      <c r="R5608" s="1">
        <v>0.96772996230200481</v>
      </c>
      <c r="S5608" s="1">
        <v>0.33193949719065952</v>
      </c>
      <c r="T5608" s="1">
        <v>6.6661015948021518</v>
      </c>
    </row>
    <row r="5609" spans="1:20" x14ac:dyDescent="0.3">
      <c r="A5609" s="25">
        <v>44797</v>
      </c>
      <c r="B5609" s="1">
        <v>8.4783984666307859</v>
      </c>
      <c r="C5609" s="1">
        <v>0.59918974777458256</v>
      </c>
      <c r="D5609" s="1">
        <v>0.97833968938289018</v>
      </c>
      <c r="E5609" s="1">
        <v>2.2857777405169171</v>
      </c>
      <c r="F5609" s="1">
        <v>51.558440616834773</v>
      </c>
      <c r="G5609" s="1">
        <v>26.282722511003499</v>
      </c>
      <c r="H5609" s="1">
        <v>0.475306097825059</v>
      </c>
      <c r="I5609" s="1">
        <v>16.08552912403611</v>
      </c>
      <c r="J5609" s="1">
        <v>1.5974656316210341</v>
      </c>
      <c r="K5609" s="1">
        <v>35.360014543899169</v>
      </c>
      <c r="L5609" s="1">
        <v>40.586257766383568</v>
      </c>
      <c r="M5609" s="1">
        <v>4.9812454649300661E-2</v>
      </c>
      <c r="N5609" s="1">
        <v>6.8388368821953183</v>
      </c>
      <c r="O5609" s="1"/>
      <c r="P5609" s="1">
        <v>13.712779808603621</v>
      </c>
      <c r="Q5609" s="1">
        <v>19.684470226732941</v>
      </c>
      <c r="R5609" s="1">
        <v>0.99886098054634997</v>
      </c>
      <c r="S5609" s="1">
        <v>0.34301143127284989</v>
      </c>
      <c r="T5609" s="1">
        <v>6.668507974010657</v>
      </c>
    </row>
    <row r="5610" spans="1:20" x14ac:dyDescent="0.3">
      <c r="A5610" s="25">
        <v>44798</v>
      </c>
      <c r="B5610" s="1">
        <v>8.3686923681311907</v>
      </c>
      <c r="C5610" s="1">
        <v>0.59691766709785132</v>
      </c>
      <c r="D5610" s="1">
        <v>0.98510503494413182</v>
      </c>
      <c r="E5610" s="1">
        <v>2.329595819795836</v>
      </c>
      <c r="F5610" s="1">
        <v>52.464964882507942</v>
      </c>
      <c r="G5610" s="1">
        <v>26.3077452752105</v>
      </c>
      <c r="H5610" s="1">
        <v>0.49230347457485651</v>
      </c>
      <c r="I5610" s="1">
        <v>15.89462821050491</v>
      </c>
      <c r="J5610" s="1">
        <v>1.608248539280223</v>
      </c>
      <c r="K5610" s="1">
        <v>35.871513862754313</v>
      </c>
      <c r="L5610" s="1">
        <v>41.010469898007457</v>
      </c>
      <c r="M5610" s="1">
        <v>4.9565200297472523E-2</v>
      </c>
      <c r="N5610" s="1">
        <v>6.7908506009399918</v>
      </c>
      <c r="O5610" s="1"/>
      <c r="P5610" s="1">
        <v>13.84849346218331</v>
      </c>
      <c r="Q5610" s="1">
        <v>19.98971976488308</v>
      </c>
      <c r="R5610" s="1">
        <v>1.0095886615925249</v>
      </c>
      <c r="S5610" s="1">
        <v>0.34883876499569139</v>
      </c>
      <c r="T5610" s="1">
        <v>6.705949202598962</v>
      </c>
    </row>
    <row r="5611" spans="1:20" x14ac:dyDescent="0.3">
      <c r="A5611" s="25">
        <v>44799</v>
      </c>
      <c r="B5611" s="1">
        <v>8.2794422932882537</v>
      </c>
      <c r="C5611" s="1">
        <v>0.58784538476214665</v>
      </c>
      <c r="D5611" s="1">
        <v>0.95952371341674259</v>
      </c>
      <c r="E5611" s="1">
        <v>2.2981547380841638</v>
      </c>
      <c r="F5611" s="1">
        <v>51.497988641180143</v>
      </c>
      <c r="G5611" s="1">
        <v>25.992122141361602</v>
      </c>
      <c r="H5611" s="1">
        <v>0.48518060494540111</v>
      </c>
      <c r="I5611" s="1">
        <v>15.364510211625941</v>
      </c>
      <c r="J5611" s="1">
        <v>1.568322115841255</v>
      </c>
      <c r="K5611" s="1">
        <v>35.401420656456139</v>
      </c>
      <c r="L5611" s="1">
        <v>40.74235712710405</v>
      </c>
      <c r="M5611" s="1">
        <v>4.8254456535997393E-2</v>
      </c>
      <c r="N5611" s="1">
        <v>6.8256238506889826</v>
      </c>
      <c r="O5611" s="1"/>
      <c r="P5611" s="1">
        <v>13.755749157158339</v>
      </c>
      <c r="Q5611" s="1">
        <v>19.663845257932639</v>
      </c>
      <c r="R5611" s="1">
        <v>0.99383223764984396</v>
      </c>
      <c r="S5611" s="1">
        <v>0.35218948190171029</v>
      </c>
      <c r="T5611" s="1">
        <v>6.6331281748375917</v>
      </c>
    </row>
    <row r="5612" spans="1:20" x14ac:dyDescent="0.3">
      <c r="A5612" s="25">
        <v>44802</v>
      </c>
      <c r="B5612" s="1">
        <v>8.3300189404777001</v>
      </c>
      <c r="C5612" s="1">
        <v>0.59948279447026942</v>
      </c>
      <c r="D5612" s="1">
        <v>0.95361510343682165</v>
      </c>
      <c r="E5612" s="1">
        <v>2.285172530957543</v>
      </c>
      <c r="F5612" s="1">
        <v>50.557169710076693</v>
      </c>
      <c r="G5612" s="1">
        <v>25.934269971635459</v>
      </c>
      <c r="H5612" s="1">
        <v>0.48007321573221018</v>
      </c>
      <c r="I5612" s="1">
        <v>15.3314202010085</v>
      </c>
      <c r="J5612" s="1">
        <v>1.569629943828339</v>
      </c>
      <c r="K5612" s="1">
        <v>35.108853616899417</v>
      </c>
      <c r="L5612" s="1">
        <v>40.975721928389497</v>
      </c>
      <c r="M5612" s="1">
        <v>4.8252570572199657E-2</v>
      </c>
      <c r="N5612" s="1">
        <v>6.9790153144388256</v>
      </c>
      <c r="O5612" s="1"/>
      <c r="P5612" s="1">
        <v>13.56124954950646</v>
      </c>
      <c r="Q5612" s="1">
        <v>19.837094995808009</v>
      </c>
      <c r="R5612" s="1">
        <v>0.9732956609215232</v>
      </c>
      <c r="S5612" s="1">
        <v>0.35335494862869582</v>
      </c>
      <c r="T5612" s="1">
        <v>6.6345611340815376</v>
      </c>
    </row>
    <row r="5613" spans="1:20" x14ac:dyDescent="0.3">
      <c r="A5613" s="25">
        <v>44803</v>
      </c>
      <c r="B5613" s="1">
        <v>8.2540919251488258</v>
      </c>
      <c r="C5613" s="1">
        <v>0.59276019577597472</v>
      </c>
      <c r="D5613" s="1">
        <v>0.94120886249795643</v>
      </c>
      <c r="E5613" s="1">
        <v>2.2639018221330369</v>
      </c>
      <c r="F5613" s="1">
        <v>49.144340785899459</v>
      </c>
      <c r="G5613" s="1">
        <v>25.63050138488974</v>
      </c>
      <c r="H5613" s="1">
        <v>0.47004168281839093</v>
      </c>
      <c r="I5613" s="1">
        <v>15.17025737948746</v>
      </c>
      <c r="J5613" s="1">
        <v>1.571255944840501</v>
      </c>
      <c r="K5613" s="1">
        <v>34.851585817498709</v>
      </c>
      <c r="L5613" s="1">
        <v>40.835813285141228</v>
      </c>
      <c r="M5613" s="1">
        <v>4.7882992861341789E-2</v>
      </c>
      <c r="N5613" s="1">
        <v>6.6594035726513017</v>
      </c>
      <c r="O5613" s="1"/>
      <c r="P5613" s="1">
        <v>13.54819321194794</v>
      </c>
      <c r="Q5613" s="1">
        <v>19.75872011446118</v>
      </c>
      <c r="R5613" s="1">
        <v>0.96604336808915037</v>
      </c>
      <c r="S5613" s="1">
        <v>0.35342779029913229</v>
      </c>
      <c r="T5613" s="1">
        <v>6.5227784997046916</v>
      </c>
    </row>
    <row r="5614" spans="1:20" x14ac:dyDescent="0.3">
      <c r="A5614" s="25">
        <v>44804</v>
      </c>
      <c r="B5614" s="1">
        <v>8.2869923489281216</v>
      </c>
      <c r="C5614" s="1">
        <v>0.58761600136322922</v>
      </c>
      <c r="D5614" s="1">
        <v>0.92919554520678715</v>
      </c>
      <c r="E5614" s="1">
        <v>2.2200665704996991</v>
      </c>
      <c r="F5614" s="1">
        <v>48.781105322932611</v>
      </c>
      <c r="G5614" s="1">
        <v>25.321176807580159</v>
      </c>
      <c r="H5614" s="1">
        <v>0.46121676158280578</v>
      </c>
      <c r="I5614" s="1">
        <v>14.85238337074397</v>
      </c>
      <c r="J5614" s="1">
        <v>1.5518722197278461</v>
      </c>
      <c r="K5614" s="1">
        <v>34.101263386554471</v>
      </c>
      <c r="L5614" s="1">
        <v>39.949099344748177</v>
      </c>
      <c r="M5614" s="1">
        <v>4.7145541174507262E-2</v>
      </c>
      <c r="N5614" s="1">
        <v>6.7607378290618261</v>
      </c>
      <c r="O5614" s="1"/>
      <c r="P5614" s="1">
        <v>13.424335313459411</v>
      </c>
      <c r="Q5614" s="1">
        <v>20.274344334468712</v>
      </c>
      <c r="R5614" s="1">
        <v>0.95202057109545357</v>
      </c>
      <c r="S5614" s="1">
        <v>0.35401052368460367</v>
      </c>
      <c r="T5614" s="1">
        <v>6.46916007088012</v>
      </c>
    </row>
    <row r="5615" spans="1:20" x14ac:dyDescent="0.3">
      <c r="A5615" s="25">
        <v>44805</v>
      </c>
      <c r="B5615" s="1">
        <v>8.4110219148450867</v>
      </c>
      <c r="C5615" s="1">
        <v>0.6244256265573136</v>
      </c>
      <c r="D5615" s="1">
        <v>0.94823887255496364</v>
      </c>
      <c r="E5615" s="1">
        <v>2.2372976225308601</v>
      </c>
      <c r="F5615" s="1">
        <v>48.372424584575271</v>
      </c>
      <c r="G5615" s="1">
        <v>25.312293165688988</v>
      </c>
      <c r="H5615" s="1">
        <v>0.47668687494722828</v>
      </c>
      <c r="I5615" s="1">
        <v>14.765079705548519</v>
      </c>
      <c r="J5615" s="1">
        <v>1.5779768261404661</v>
      </c>
      <c r="K5615" s="1">
        <v>34.491865539514698</v>
      </c>
      <c r="L5615" s="1">
        <v>40.424086483568573</v>
      </c>
      <c r="M5615" s="1">
        <v>4.7278974505799112E-2</v>
      </c>
      <c r="N5615" s="1">
        <v>6.8458132441786654</v>
      </c>
      <c r="O5615" s="1"/>
      <c r="P5615" s="1">
        <v>13.39474741798511</v>
      </c>
      <c r="Q5615" s="1">
        <v>20.212469428067809</v>
      </c>
      <c r="R5615" s="1">
        <v>0.97356834156040883</v>
      </c>
      <c r="S5615" s="1">
        <v>0.35823534063586182</v>
      </c>
      <c r="T5615" s="1">
        <v>6.5212817483756904</v>
      </c>
    </row>
    <row r="5616" spans="1:20" x14ac:dyDescent="0.3">
      <c r="A5616" s="25">
        <v>44806</v>
      </c>
      <c r="B5616" s="1">
        <v>8.385875309573418</v>
      </c>
      <c r="C5616" s="1">
        <v>0.67483805069284286</v>
      </c>
      <c r="D5616" s="1">
        <v>0.97234558171339824</v>
      </c>
      <c r="E5616" s="1">
        <v>2.239939193761125</v>
      </c>
      <c r="F5616" s="1">
        <v>47.92648978593337</v>
      </c>
      <c r="G5616" s="1">
        <v>25.417189262263442</v>
      </c>
      <c r="H5616" s="1">
        <v>0.47346173307253508</v>
      </c>
      <c r="I5616" s="1">
        <v>14.68816415760206</v>
      </c>
      <c r="J5616" s="1">
        <v>1.5783729508863911</v>
      </c>
      <c r="K5616" s="1">
        <v>35.271138075595537</v>
      </c>
      <c r="L5616" s="1">
        <v>40.844396153531029</v>
      </c>
      <c r="M5616" s="1">
        <v>4.7743710144906547E-2</v>
      </c>
      <c r="N5616" s="1">
        <v>6.80797978210017</v>
      </c>
      <c r="O5616" s="1"/>
      <c r="P5616" s="1">
        <v>14.063376508137161</v>
      </c>
      <c r="Q5616" s="1">
        <v>20.369219190997249</v>
      </c>
      <c r="R5616" s="1">
        <v>0.99141316984188965</v>
      </c>
      <c r="S5616" s="1">
        <v>0.35401052368460367</v>
      </c>
      <c r="T5616" s="1">
        <v>6.548389840519814</v>
      </c>
    </row>
    <row r="5617" spans="1:20" x14ac:dyDescent="0.3">
      <c r="A5617" s="25">
        <v>44809</v>
      </c>
      <c r="B5617" s="1">
        <v>8.445329184828287</v>
      </c>
      <c r="C5617" s="1">
        <v>0.67156811997666455</v>
      </c>
      <c r="D5617" s="1">
        <v>0.97773696257303955</v>
      </c>
      <c r="E5617" s="1">
        <v>2.2697097548779479</v>
      </c>
      <c r="F5617" s="1">
        <v>49.505467793984771</v>
      </c>
      <c r="G5617" s="1">
        <v>25.474467099520989</v>
      </c>
      <c r="H5617" s="1">
        <v>0.47890586221478759</v>
      </c>
      <c r="I5617" s="1">
        <v>15.011705802204551</v>
      </c>
      <c r="J5617" s="1">
        <v>1.601641692549681</v>
      </c>
      <c r="K5617" s="1">
        <v>35.745756675849123</v>
      </c>
      <c r="L5617" s="1">
        <v>41.062975003174451</v>
      </c>
      <c r="M5617" s="1">
        <v>4.7850299978857508E-2</v>
      </c>
      <c r="N5617" s="1">
        <v>6.830815361860938</v>
      </c>
      <c r="O5617" s="1"/>
      <c r="P5617" s="1">
        <v>14.28127540033269</v>
      </c>
      <c r="Q5617" s="1">
        <v>20.818843510985289</v>
      </c>
      <c r="R5617" s="1">
        <v>1.002157118620139</v>
      </c>
      <c r="S5617" s="1">
        <v>0.35867239065848128</v>
      </c>
      <c r="T5617" s="1">
        <v>6.6274867099823069</v>
      </c>
    </row>
    <row r="5618" spans="1:20" x14ac:dyDescent="0.3">
      <c r="A5618" s="25">
        <v>44810</v>
      </c>
      <c r="B5618" s="1">
        <v>8.289108160730116</v>
      </c>
      <c r="C5618" s="1">
        <v>0.63436766851259996</v>
      </c>
      <c r="D5618" s="1">
        <v>0.966752933902572</v>
      </c>
      <c r="E5618" s="1">
        <v>2.2050015604823541</v>
      </c>
      <c r="F5618" s="1">
        <v>48.357512573358321</v>
      </c>
      <c r="G5618" s="1">
        <v>25.471449451907169</v>
      </c>
      <c r="H5618" s="1">
        <v>0.46414509076219501</v>
      </c>
      <c r="I5618" s="1">
        <v>15.00824552184185</v>
      </c>
      <c r="J5618" s="1">
        <v>1.5575781439355889</v>
      </c>
      <c r="K5618" s="1">
        <v>34.838822830691448</v>
      </c>
      <c r="L5618" s="1">
        <v>40.386911374028287</v>
      </c>
      <c r="M5618" s="1">
        <v>4.7509008510694527E-2</v>
      </c>
      <c r="N5618" s="1">
        <v>6.6004182912931544</v>
      </c>
      <c r="O5618" s="1"/>
      <c r="P5618" s="1">
        <v>14.03240554998707</v>
      </c>
      <c r="Q5618" s="1">
        <v>20.25371936566841</v>
      </c>
      <c r="R5618" s="1">
        <v>0.97807534728792045</v>
      </c>
      <c r="S5618" s="1">
        <v>0.35374885043122822</v>
      </c>
      <c r="T5618" s="1">
        <v>6.4833886591849046</v>
      </c>
    </row>
    <row r="5619" spans="1:20" x14ac:dyDescent="0.3">
      <c r="A5619" s="25">
        <v>44812</v>
      </c>
      <c r="B5619" s="1">
        <v>8.2847427689048185</v>
      </c>
      <c r="C5619" s="1">
        <v>0.65703550349210849</v>
      </c>
      <c r="D5619" s="1">
        <v>0.96404037717100444</v>
      </c>
      <c r="E5619" s="1">
        <v>2.234725372895519</v>
      </c>
      <c r="F5619" s="1">
        <v>48.797026519024683</v>
      </c>
      <c r="G5619" s="1">
        <v>25.04430791391594</v>
      </c>
      <c r="H5619" s="1">
        <v>0.47808596152783472</v>
      </c>
      <c r="I5619" s="1">
        <v>14.71090102529493</v>
      </c>
      <c r="J5619" s="1">
        <v>1.5748627487523319</v>
      </c>
      <c r="K5619" s="1">
        <v>35.727212685499687</v>
      </c>
      <c r="L5619" s="1">
        <v>40.219213335206028</v>
      </c>
      <c r="M5619" s="1">
        <v>4.8126022907481303E-2</v>
      </c>
      <c r="N5619" s="1">
        <v>6.5100364569339337</v>
      </c>
      <c r="O5619" s="1"/>
      <c r="P5619" s="1">
        <v>14.08614057552003</v>
      </c>
      <c r="Q5619" s="1">
        <v>21.268467830737539</v>
      </c>
      <c r="R5619" s="1">
        <v>0.98398097257116757</v>
      </c>
      <c r="S5619" s="1">
        <v>0.34629074103405838</v>
      </c>
      <c r="T5619" s="1">
        <v>6.492359125812194</v>
      </c>
    </row>
    <row r="5620" spans="1:20" x14ac:dyDescent="0.3">
      <c r="A5620" s="25">
        <v>44813</v>
      </c>
      <c r="B5620" s="1">
        <v>8.2921708661575302</v>
      </c>
      <c r="C5620" s="1">
        <v>0.68559016634583136</v>
      </c>
      <c r="D5620" s="1">
        <v>0.98076115523601282</v>
      </c>
      <c r="E5620" s="1">
        <v>2.2919995378404061</v>
      </c>
      <c r="F5620" s="1">
        <v>52.382920457415167</v>
      </c>
      <c r="G5620" s="1">
        <v>25.220405129523279</v>
      </c>
      <c r="H5620" s="1">
        <v>0.48878838409109149</v>
      </c>
      <c r="I5620" s="1">
        <v>15.075178229709749</v>
      </c>
      <c r="J5620" s="1">
        <v>1.61112104973291</v>
      </c>
      <c r="K5620" s="1">
        <v>35.759494355652102</v>
      </c>
      <c r="L5620" s="1">
        <v>40.753172747348863</v>
      </c>
      <c r="M5620" s="1">
        <v>4.9048809220441678E-2</v>
      </c>
      <c r="N5620" s="1">
        <v>6.5336272324104909</v>
      </c>
      <c r="O5620" s="1"/>
      <c r="P5620" s="1">
        <v>14.2003900271279</v>
      </c>
      <c r="Q5620" s="1">
        <v>21.878966907509412</v>
      </c>
      <c r="R5620" s="1">
        <v>1.004083742524853</v>
      </c>
      <c r="S5620" s="1">
        <v>0.35143201839469362</v>
      </c>
      <c r="T5620" s="1">
        <v>6.6332197282929979</v>
      </c>
    </row>
    <row r="5621" spans="1:20" x14ac:dyDescent="0.3">
      <c r="A5621" s="25">
        <v>44816</v>
      </c>
      <c r="B5621" s="1">
        <v>8.3588465820535465</v>
      </c>
      <c r="C5621" s="1">
        <v>0.68264153133222383</v>
      </c>
      <c r="D5621" s="1">
        <v>0.97270366030143296</v>
      </c>
      <c r="E5621" s="1">
        <v>2.3520190165449559</v>
      </c>
      <c r="F5621" s="1">
        <v>52.806573679249347</v>
      </c>
      <c r="G5621" s="1">
        <v>25.3808920791164</v>
      </c>
      <c r="H5621" s="1">
        <v>0.49482493231866798</v>
      </c>
      <c r="I5621" s="1">
        <v>15.240364391297939</v>
      </c>
      <c r="J5621" s="1">
        <v>1.633140822012114</v>
      </c>
      <c r="K5621" s="1">
        <v>36.348754953318263</v>
      </c>
      <c r="L5621" s="1">
        <v>41.295801003492123</v>
      </c>
      <c r="M5621" s="1">
        <v>4.9174428144264627E-2</v>
      </c>
      <c r="N5621" s="1">
        <v>6.5138158052922952</v>
      </c>
      <c r="O5621" s="1"/>
      <c r="P5621" s="1">
        <v>14.683303814637821</v>
      </c>
      <c r="Q5621" s="1">
        <v>21.59434233792377</v>
      </c>
      <c r="R5621" s="1">
        <v>1.021702062419849</v>
      </c>
      <c r="S5621" s="1">
        <v>0.34930066370968371</v>
      </c>
      <c r="T5621" s="1">
        <v>6.6985558180744524</v>
      </c>
    </row>
    <row r="5622" spans="1:20" x14ac:dyDescent="0.3">
      <c r="A5622" s="25">
        <v>44817</v>
      </c>
      <c r="B5622" s="1">
        <v>8.2457452920393113</v>
      </c>
      <c r="C5622" s="1">
        <v>0.67600122544162389</v>
      </c>
      <c r="D5622" s="1">
        <v>0.95445251626080241</v>
      </c>
      <c r="E5622" s="1">
        <v>2.3035665093243289</v>
      </c>
      <c r="F5622" s="1">
        <v>51.303273354572561</v>
      </c>
      <c r="G5622" s="1">
        <v>24.942416401961349</v>
      </c>
      <c r="H5622" s="1">
        <v>0.47937752665334821</v>
      </c>
      <c r="I5622" s="1">
        <v>14.874796738173179</v>
      </c>
      <c r="J5622" s="1">
        <v>1.579400605929951</v>
      </c>
      <c r="K5622" s="1">
        <v>35.659381825970002</v>
      </c>
      <c r="L5622" s="1">
        <v>40.786280824806681</v>
      </c>
      <c r="M5622" s="1">
        <v>4.8066339954034268E-2</v>
      </c>
      <c r="N5622" s="1">
        <v>6.3372657362524629</v>
      </c>
      <c r="O5622" s="1"/>
      <c r="P5622" s="1">
        <v>14.168748942192201</v>
      </c>
      <c r="Q5622" s="1">
        <v>21.280842812064879</v>
      </c>
      <c r="R5622" s="1">
        <v>0.97629820730144001</v>
      </c>
      <c r="S5622" s="1">
        <v>0.33360438074848581</v>
      </c>
      <c r="T5622" s="1">
        <v>6.5442386296515336</v>
      </c>
    </row>
    <row r="5623" spans="1:20" x14ac:dyDescent="0.3">
      <c r="A5623" s="25">
        <v>44818</v>
      </c>
      <c r="B5623" s="1">
        <v>8.2240992401353807</v>
      </c>
      <c r="C5623" s="1">
        <v>0.66748162909144715</v>
      </c>
      <c r="D5623" s="1">
        <v>0.97361567127524795</v>
      </c>
      <c r="E5623" s="1">
        <v>2.297318200337271</v>
      </c>
      <c r="F5623" s="1">
        <v>50.25592940015926</v>
      </c>
      <c r="G5623" s="1">
        <v>24.775456510205661</v>
      </c>
      <c r="H5623" s="1">
        <v>0.48501119510495971</v>
      </c>
      <c r="I5623" s="1">
        <v>14.95461466426883</v>
      </c>
      <c r="J5623" s="1">
        <v>1.5924882782944241</v>
      </c>
      <c r="K5623" s="1">
        <v>35.45427171413052</v>
      </c>
      <c r="L5623" s="1">
        <v>40.671811284499057</v>
      </c>
      <c r="M5623" s="1">
        <v>4.8415440253867341E-2</v>
      </c>
      <c r="N5623" s="1">
        <v>6.4273584763765346</v>
      </c>
      <c r="O5623" s="1"/>
      <c r="P5623" s="1">
        <v>14.17445868774028</v>
      </c>
      <c r="Q5623" s="1">
        <v>21.140593024317141</v>
      </c>
      <c r="R5623" s="1">
        <v>0.97555729911612521</v>
      </c>
      <c r="S5623" s="1">
        <v>0.3379145177540927</v>
      </c>
      <c r="T5623" s="1">
        <v>6.5296320141760464</v>
      </c>
    </row>
    <row r="5624" spans="1:20" x14ac:dyDescent="0.3">
      <c r="A5624" s="25">
        <v>44819</v>
      </c>
      <c r="B5624" s="1">
        <v>8.1243170081707472</v>
      </c>
      <c r="C5624" s="1">
        <v>0.67023069243569444</v>
      </c>
      <c r="D5624" s="1">
        <v>0.96788261606627002</v>
      </c>
      <c r="E5624" s="1">
        <v>2.266656621492154</v>
      </c>
      <c r="F5624" s="1">
        <v>51.099237588851622</v>
      </c>
      <c r="G5624" s="1">
        <v>24.62152709555351</v>
      </c>
      <c r="H5624" s="1">
        <v>0.48057630532931062</v>
      </c>
      <c r="I5624" s="1">
        <v>14.77459310251915</v>
      </c>
      <c r="J5624" s="1">
        <v>1.56094181259264</v>
      </c>
      <c r="K5624" s="1">
        <v>35.179605600696057</v>
      </c>
      <c r="L5624" s="1">
        <v>40.577693500115309</v>
      </c>
      <c r="M5624" s="1">
        <v>4.8074917984750672E-2</v>
      </c>
      <c r="N5624" s="1">
        <v>6.3610257722680874</v>
      </c>
      <c r="O5624" s="1"/>
      <c r="P5624" s="1">
        <v>14.030484026797691</v>
      </c>
      <c r="Q5624" s="1">
        <v>20.24959437204982</v>
      </c>
      <c r="R5624" s="1">
        <v>0.95387473463044758</v>
      </c>
      <c r="S5624" s="1">
        <v>0.33607553240668803</v>
      </c>
      <c r="T5624" s="1">
        <v>6.4946042528056962</v>
      </c>
    </row>
    <row r="5625" spans="1:20" x14ac:dyDescent="0.3">
      <c r="A5625" s="25">
        <v>44820</v>
      </c>
      <c r="B5625" s="1">
        <v>8.0346452693239296</v>
      </c>
      <c r="C5625" s="1">
        <v>0.67074749593910021</v>
      </c>
      <c r="D5625" s="1">
        <v>0.9533271390773036</v>
      </c>
      <c r="E5625" s="1">
        <v>2.2394746063383248</v>
      </c>
      <c r="F5625" s="1">
        <v>51.052011708839991</v>
      </c>
      <c r="G5625" s="1">
        <v>24.54488475994869</v>
      </c>
      <c r="H5625" s="1">
        <v>0.44336867086486009</v>
      </c>
      <c r="I5625" s="1">
        <v>14.624705898786029</v>
      </c>
      <c r="J5625" s="1">
        <v>1.55003042212877</v>
      </c>
      <c r="K5625" s="1">
        <v>35.036465862029658</v>
      </c>
      <c r="L5625" s="1">
        <v>40.291548634587258</v>
      </c>
      <c r="M5625" s="1">
        <v>4.7872348516528593E-2</v>
      </c>
      <c r="N5625" s="1">
        <v>6.3296372018857427</v>
      </c>
      <c r="O5625" s="1"/>
      <c r="P5625" s="1">
        <v>14.14645219786741</v>
      </c>
      <c r="Q5625" s="1">
        <v>19.42872061342057</v>
      </c>
      <c r="R5625" s="1">
        <v>0.94539304299965798</v>
      </c>
      <c r="S5625" s="1">
        <v>0.3382353175595299</v>
      </c>
      <c r="T5625" s="1">
        <v>6.4548357944477512</v>
      </c>
    </row>
    <row r="5626" spans="1:20" x14ac:dyDescent="0.3">
      <c r="A5626" s="25">
        <v>44823</v>
      </c>
      <c r="B5626" s="1">
        <v>8.1181192762828545</v>
      </c>
      <c r="C5626" s="1">
        <v>0.68510181462576891</v>
      </c>
      <c r="D5626" s="1">
        <v>0.97293267776330317</v>
      </c>
      <c r="E5626" s="1">
        <v>2.2865183642751941</v>
      </c>
      <c r="F5626" s="1">
        <v>52.828037696168508</v>
      </c>
      <c r="G5626" s="1">
        <v>24.692869089168699</v>
      </c>
      <c r="H5626" s="1">
        <v>0.49430675260733148</v>
      </c>
      <c r="I5626" s="1">
        <v>14.76656420009458</v>
      </c>
      <c r="J5626" s="1">
        <v>1.5829860784345891</v>
      </c>
      <c r="K5626" s="1">
        <v>36.599212733277923</v>
      </c>
      <c r="L5626" s="1">
        <v>41.378955603077571</v>
      </c>
      <c r="M5626" s="1">
        <v>4.8070171973150042E-2</v>
      </c>
      <c r="N5626" s="1">
        <v>6.4272056009366549</v>
      </c>
      <c r="O5626" s="1"/>
      <c r="P5626" s="1">
        <v>14.2369834301956</v>
      </c>
      <c r="Q5626" s="1">
        <v>19.870094945935641</v>
      </c>
      <c r="R5626" s="1">
        <v>0.97777425697498077</v>
      </c>
      <c r="S5626" s="1">
        <v>0.34528789141433452</v>
      </c>
      <c r="T5626" s="1">
        <v>6.6050732427643508</v>
      </c>
    </row>
    <row r="5627" spans="1:20" x14ac:dyDescent="0.3">
      <c r="A5627" s="25">
        <v>44824</v>
      </c>
      <c r="B5627" s="1">
        <v>8.1143124642823707</v>
      </c>
      <c r="C5627" s="1">
        <v>0.68087737410857652</v>
      </c>
      <c r="D5627" s="1">
        <v>0.97353093761488596</v>
      </c>
      <c r="E5627" s="1">
        <v>2.2944332634291311</v>
      </c>
      <c r="F5627" s="1">
        <v>52.076035572205427</v>
      </c>
      <c r="G5627" s="1">
        <v>24.794850167352781</v>
      </c>
      <c r="H5627" s="1">
        <v>0.49491271320420721</v>
      </c>
      <c r="I5627" s="1">
        <v>14.78204507164928</v>
      </c>
      <c r="J5627" s="1">
        <v>1.589748781553689</v>
      </c>
      <c r="K5627" s="1">
        <v>37.558244171636552</v>
      </c>
      <c r="L5627" s="1">
        <v>42.579773677356222</v>
      </c>
      <c r="M5627" s="1">
        <v>4.806503980700879E-2</v>
      </c>
      <c r="N5627" s="1">
        <v>6.422972863539516</v>
      </c>
      <c r="O5627" s="1"/>
      <c r="P5627" s="1">
        <v>14.53531653097277</v>
      </c>
      <c r="Q5627" s="1">
        <v>19.754595120606801</v>
      </c>
      <c r="R5627" s="1">
        <v>0.99466698407461196</v>
      </c>
      <c r="S5627" s="1">
        <v>0.34493692391827607</v>
      </c>
      <c r="T5627" s="1">
        <v>6.6460076786769324</v>
      </c>
    </row>
    <row r="5628" spans="1:20" x14ac:dyDescent="0.3">
      <c r="A5628" s="25">
        <v>44825</v>
      </c>
      <c r="B5628" s="1">
        <v>8.1439411579878307</v>
      </c>
      <c r="C5628" s="1">
        <v>0.69120173914563821</v>
      </c>
      <c r="D5628" s="1">
        <v>0.98444871315751203</v>
      </c>
      <c r="E5628" s="1">
        <v>2.3311055863615269</v>
      </c>
      <c r="F5628" s="1">
        <v>51.363016038203192</v>
      </c>
      <c r="G5628" s="1">
        <v>24.368043401059911</v>
      </c>
      <c r="H5628" s="1">
        <v>0.49434269779768891</v>
      </c>
      <c r="I5628" s="1">
        <v>14.51927519184723</v>
      </c>
      <c r="J5628" s="1">
        <v>1.577369278028955</v>
      </c>
      <c r="K5628" s="1">
        <v>36.974701733267374</v>
      </c>
      <c r="L5628" s="1">
        <v>42.063038548089168</v>
      </c>
      <c r="M5628" s="1">
        <v>4.8123339954315787E-2</v>
      </c>
      <c r="N5628" s="1">
        <v>6.4355241360883344</v>
      </c>
      <c r="O5628" s="1"/>
      <c r="P5628" s="1">
        <v>14.496719941039199</v>
      </c>
      <c r="Q5628" s="1">
        <v>19.42872061342057</v>
      </c>
      <c r="R5628" s="1">
        <v>1.0089033932884459</v>
      </c>
      <c r="S5628" s="1">
        <v>0.34016956567812268</v>
      </c>
      <c r="T5628" s="1">
        <v>6.6116869462492884</v>
      </c>
    </row>
    <row r="5629" spans="1:20" x14ac:dyDescent="0.3">
      <c r="A5629" s="25">
        <v>44826</v>
      </c>
      <c r="B5629" s="1">
        <v>8.3783854021009319</v>
      </c>
      <c r="C5629" s="1">
        <v>0.71495328235808131</v>
      </c>
      <c r="D5629" s="1">
        <v>1.004944512426684</v>
      </c>
      <c r="E5629" s="1">
        <v>2.3505638835214202</v>
      </c>
      <c r="F5629" s="1">
        <v>52.553238794599132</v>
      </c>
      <c r="G5629" s="1">
        <v>24.454598186672008</v>
      </c>
      <c r="H5629" s="1">
        <v>0.5313616978794734</v>
      </c>
      <c r="I5629" s="1">
        <v>14.81951290821409</v>
      </c>
      <c r="J5629" s="1">
        <v>1.6104163544395931</v>
      </c>
      <c r="K5629" s="1">
        <v>37.291048424933479</v>
      </c>
      <c r="L5629" s="1">
        <v>42.839023364050533</v>
      </c>
      <c r="M5629" s="1">
        <v>4.8970171163285357E-2</v>
      </c>
      <c r="N5629" s="1">
        <v>6.5954544090493634</v>
      </c>
      <c r="O5629" s="1"/>
      <c r="P5629" s="1">
        <v>14.43209743977914</v>
      </c>
      <c r="Q5629" s="1">
        <v>19.606095345150319</v>
      </c>
      <c r="R5629" s="1">
        <v>1.0324136340055969</v>
      </c>
      <c r="S5629" s="1">
        <v>0.35309780367274962</v>
      </c>
      <c r="T5629" s="1">
        <v>6.7377720023626964</v>
      </c>
    </row>
    <row r="5630" spans="1:20" x14ac:dyDescent="0.3">
      <c r="A5630" s="25">
        <v>44827</v>
      </c>
      <c r="B5630" s="1">
        <v>8.4343545191753737</v>
      </c>
      <c r="C5630" s="1">
        <v>0.70331382601754078</v>
      </c>
      <c r="D5630" s="1">
        <v>1.002119496239477</v>
      </c>
      <c r="E5630" s="1">
        <v>2.3459231509170548</v>
      </c>
      <c r="F5630" s="1">
        <v>51.491684533864671</v>
      </c>
      <c r="G5630" s="1">
        <v>23.932322844835099</v>
      </c>
      <c r="H5630" s="1">
        <v>0.5383062096508815</v>
      </c>
      <c r="I5630" s="1">
        <v>14.32896791578197</v>
      </c>
      <c r="J5630" s="1">
        <v>1.578991652879651</v>
      </c>
      <c r="K5630" s="1">
        <v>37.061156624332114</v>
      </c>
      <c r="L5630" s="1">
        <v>42.056669528276267</v>
      </c>
      <c r="M5630" s="1">
        <v>4.854955337704054E-2</v>
      </c>
      <c r="N5630" s="1">
        <v>6.2015288927536076</v>
      </c>
      <c r="O5630" s="1"/>
      <c r="P5630" s="1">
        <v>14.071486367896259</v>
      </c>
      <c r="Q5630" s="1">
        <v>19.13997105021636</v>
      </c>
      <c r="R5630" s="1">
        <v>1.025166333904731</v>
      </c>
      <c r="S5630" s="1">
        <v>0.34373559664521541</v>
      </c>
      <c r="T5630" s="1">
        <v>6.598700531600735</v>
      </c>
    </row>
    <row r="5631" spans="1:20" x14ac:dyDescent="0.3">
      <c r="A5631" s="25">
        <v>44830</v>
      </c>
      <c r="B5631" s="1">
        <v>8.2018851722912469</v>
      </c>
      <c r="C5631" s="1">
        <v>0.67706914926689754</v>
      </c>
      <c r="D5631" s="1">
        <v>0.983217852250029</v>
      </c>
      <c r="E5631" s="1">
        <v>2.274758945579443</v>
      </c>
      <c r="F5631" s="1">
        <v>50.825342353438991</v>
      </c>
      <c r="G5631" s="1">
        <v>23.641498925229609</v>
      </c>
      <c r="H5631" s="1">
        <v>0.51969003467457309</v>
      </c>
      <c r="I5631" s="1">
        <v>14.28990851665899</v>
      </c>
      <c r="J5631" s="1">
        <v>1.5222599740073079</v>
      </c>
      <c r="K5631" s="1">
        <v>35.783276036155421</v>
      </c>
      <c r="L5631" s="1">
        <v>40.970991092830367</v>
      </c>
      <c r="M5631" s="1">
        <v>4.7194849143666139E-2</v>
      </c>
      <c r="N5631" s="1">
        <v>6.0767055991918184</v>
      </c>
      <c r="O5631" s="1"/>
      <c r="P5631" s="1">
        <v>14.031336246634419</v>
      </c>
      <c r="Q5631" s="1">
        <v>18.174722510220789</v>
      </c>
      <c r="R5631" s="1">
        <v>0.98695613974908003</v>
      </c>
      <c r="S5631" s="1">
        <v>0.33599545918482893</v>
      </c>
      <c r="T5631" s="1">
        <v>6.4450183106911068</v>
      </c>
    </row>
    <row r="5632" spans="1:20" x14ac:dyDescent="0.3">
      <c r="A5632" s="25">
        <v>44831</v>
      </c>
      <c r="B5632" s="1">
        <v>7.9799467926444114</v>
      </c>
      <c r="C5632" s="1">
        <v>0.66587387290908462</v>
      </c>
      <c r="D5632" s="1">
        <v>0.98136554067639958</v>
      </c>
      <c r="E5632" s="1">
        <v>2.2488566584434921</v>
      </c>
      <c r="F5632" s="1">
        <v>50.71467339425601</v>
      </c>
      <c r="G5632" s="1">
        <v>23.828502896074632</v>
      </c>
      <c r="H5632" s="1">
        <v>0.5024222343372361</v>
      </c>
      <c r="I5632" s="1">
        <v>14.4447296186469</v>
      </c>
      <c r="J5632" s="1">
        <v>1.497986104364605</v>
      </c>
      <c r="K5632" s="1">
        <v>35.632951098680422</v>
      </c>
      <c r="L5632" s="1">
        <v>40.732084689043738</v>
      </c>
      <c r="M5632" s="1">
        <v>4.6906949491206419E-2</v>
      </c>
      <c r="N5632" s="1">
        <v>6.0859759458249396</v>
      </c>
      <c r="O5632" s="1"/>
      <c r="P5632" s="1">
        <v>13.87503988344109</v>
      </c>
      <c r="Q5632" s="1">
        <v>18.0262227347643</v>
      </c>
      <c r="R5632" s="1">
        <v>0.96899026233059604</v>
      </c>
      <c r="S5632" s="1">
        <v>0.32732076834226032</v>
      </c>
      <c r="T5632" s="1">
        <v>6.4014382752510599</v>
      </c>
    </row>
    <row r="5633" spans="1:20" x14ac:dyDescent="0.3">
      <c r="A5633" s="25">
        <v>44832</v>
      </c>
      <c r="B5633" s="1">
        <v>7.8910411423062463</v>
      </c>
      <c r="C5633" s="1">
        <v>0.71175318189617209</v>
      </c>
      <c r="D5633" s="1">
        <v>0.993788772661514</v>
      </c>
      <c r="E5633" s="1">
        <v>2.2591630725341481</v>
      </c>
      <c r="F5633" s="1">
        <v>51.118233877864057</v>
      </c>
      <c r="G5633" s="1">
        <v>23.874402313272899</v>
      </c>
      <c r="H5633" s="1">
        <v>0.5379960062364153</v>
      </c>
      <c r="I5633" s="1">
        <v>14.482263940105449</v>
      </c>
      <c r="J5633" s="1">
        <v>1.4867503987544819</v>
      </c>
      <c r="K5633" s="1">
        <v>35.6345786300082</v>
      </c>
      <c r="L5633" s="1">
        <v>40.801057574270793</v>
      </c>
      <c r="M5633" s="1">
        <v>4.7599261797173262E-2</v>
      </c>
      <c r="N5633" s="1">
        <v>6.0463250482375939</v>
      </c>
      <c r="O5633" s="1"/>
      <c r="P5633" s="1">
        <v>14.025134097449239</v>
      </c>
      <c r="Q5633" s="1">
        <v>19.01209624379597</v>
      </c>
      <c r="R5633" s="1">
        <v>0.95258523285630936</v>
      </c>
      <c r="S5633" s="1">
        <v>0.32563954133297268</v>
      </c>
      <c r="T5633" s="1">
        <v>6.4058594211459203</v>
      </c>
    </row>
    <row r="5634" spans="1:20" x14ac:dyDescent="0.3">
      <c r="A5634" s="25">
        <v>44833</v>
      </c>
      <c r="B5634" s="1">
        <v>7.8671914327947974</v>
      </c>
      <c r="C5634" s="1">
        <v>0.69971384211281085</v>
      </c>
      <c r="D5634" s="1">
        <v>0.98314830521971464</v>
      </c>
      <c r="E5634" s="1">
        <v>2.1881582100886758</v>
      </c>
      <c r="F5634" s="1">
        <v>51.124419958256539</v>
      </c>
      <c r="G5634" s="1">
        <v>23.671769511044321</v>
      </c>
      <c r="H5634" s="1">
        <v>0.52182230798840579</v>
      </c>
      <c r="I5634" s="1">
        <v>14.33435849108748</v>
      </c>
      <c r="J5634" s="1">
        <v>1.45852627056132</v>
      </c>
      <c r="K5634" s="1">
        <v>35.225719298709258</v>
      </c>
      <c r="L5634" s="1">
        <v>41.049360571959447</v>
      </c>
      <c r="M5634" s="1">
        <v>4.6853244903725132E-2</v>
      </c>
      <c r="N5634" s="1">
        <v>6.0126772798002373</v>
      </c>
      <c r="O5634" s="1"/>
      <c r="P5634" s="1">
        <v>13.788999496461599</v>
      </c>
      <c r="Q5634" s="1">
        <v>19.13997105021636</v>
      </c>
      <c r="R5634" s="1">
        <v>0.92709769970593059</v>
      </c>
      <c r="S5634" s="1">
        <v>0.3189142435669951</v>
      </c>
      <c r="T5634" s="1">
        <v>6.3593827525103634</v>
      </c>
    </row>
    <row r="5635" spans="1:20" x14ac:dyDescent="0.3">
      <c r="A5635" s="25">
        <v>44834</v>
      </c>
      <c r="B5635" s="1">
        <v>7.954508619268907</v>
      </c>
      <c r="C5635" s="1">
        <v>0.73325818281134236</v>
      </c>
      <c r="D5635" s="1">
        <v>1.0034206117144699</v>
      </c>
      <c r="E5635" s="1">
        <v>2.2617417236715371</v>
      </c>
      <c r="F5635" s="1">
        <v>53.738185667822037</v>
      </c>
      <c r="G5635" s="1">
        <v>23.50814612776707</v>
      </c>
      <c r="H5635" s="1">
        <v>0.54345614079695725</v>
      </c>
      <c r="I5635" s="1">
        <v>14.713589889821961</v>
      </c>
      <c r="J5635" s="1">
        <v>1.490278581239421</v>
      </c>
      <c r="K5635" s="1">
        <v>36.09142208302297</v>
      </c>
      <c r="L5635" s="1">
        <v>41.269760243887397</v>
      </c>
      <c r="M5635" s="1">
        <v>4.7651242487974831E-2</v>
      </c>
      <c r="N5635" s="1">
        <v>6.1053710432150208</v>
      </c>
      <c r="O5635" s="1"/>
      <c r="P5635" s="1">
        <v>14.48503418824215</v>
      </c>
      <c r="Q5635" s="1">
        <v>20.459969053671429</v>
      </c>
      <c r="R5635" s="1">
        <v>0.93316106778251517</v>
      </c>
      <c r="S5635" s="1">
        <v>0.32135970593429442</v>
      </c>
      <c r="T5635" s="1">
        <v>6.4995150620201088</v>
      </c>
    </row>
    <row r="5636" spans="1:20" x14ac:dyDescent="0.3">
      <c r="A5636" s="25">
        <v>44837</v>
      </c>
      <c r="B5636" s="1">
        <v>8.4124055956843229</v>
      </c>
      <c r="C5636" s="1">
        <v>0.7814559807998902</v>
      </c>
      <c r="D5636" s="1">
        <v>1.0623579351520249</v>
      </c>
      <c r="E5636" s="1">
        <v>2.4012106996271712</v>
      </c>
      <c r="F5636" s="1">
        <v>55.223188711339041</v>
      </c>
      <c r="G5636" s="1">
        <v>24.525010881598782</v>
      </c>
      <c r="H5636" s="1">
        <v>0.53862445900248013</v>
      </c>
      <c r="I5636" s="1">
        <v>15.10132893519204</v>
      </c>
      <c r="J5636" s="1">
        <v>1.576136341808257</v>
      </c>
      <c r="K5636" s="1">
        <v>38.310277490046218</v>
      </c>
      <c r="L5636" s="1">
        <v>43.996115125419372</v>
      </c>
      <c r="M5636" s="1">
        <v>4.9925579315879647E-2</v>
      </c>
      <c r="N5636" s="1">
        <v>6.5806823156133909</v>
      </c>
      <c r="O5636" s="1"/>
      <c r="P5636" s="1">
        <v>15.12953333675091</v>
      </c>
      <c r="Q5636" s="1">
        <v>23.924963810707251</v>
      </c>
      <c r="R5636" s="1">
        <v>0.98299765891525637</v>
      </c>
      <c r="S5636" s="1">
        <v>0.33202495636571477</v>
      </c>
      <c r="T5636" s="1">
        <v>6.8596845835794733</v>
      </c>
    </row>
    <row r="5637" spans="1:20" x14ac:dyDescent="0.3">
      <c r="A5637" s="25">
        <v>44838</v>
      </c>
      <c r="B5637" s="1">
        <v>8.2240162233629128</v>
      </c>
      <c r="C5637" s="1">
        <v>0.75893318907059204</v>
      </c>
      <c r="D5637" s="1">
        <v>1.0638046631596121</v>
      </c>
      <c r="E5637" s="1">
        <v>2.4076823665820521</v>
      </c>
      <c r="F5637" s="1">
        <v>56.564102888684687</v>
      </c>
      <c r="G5637" s="1">
        <v>24.367204323490679</v>
      </c>
      <c r="H5637" s="1">
        <v>0.55299752423413717</v>
      </c>
      <c r="I5637" s="1">
        <v>15.16610951695826</v>
      </c>
      <c r="J5637" s="1">
        <v>1.5908632269817491</v>
      </c>
      <c r="K5637" s="1">
        <v>38.856729255400111</v>
      </c>
      <c r="L5637" s="1">
        <v>43.677120603180008</v>
      </c>
      <c r="M5637" s="1">
        <v>4.9529849302295259E-2</v>
      </c>
      <c r="N5637" s="1">
        <v>6.503799486923965</v>
      </c>
      <c r="O5637" s="1"/>
      <c r="P5637" s="1">
        <v>15.09267908364111</v>
      </c>
      <c r="Q5637" s="1">
        <v>23.883713874521408</v>
      </c>
      <c r="R5637" s="1">
        <v>0.9953505386843492</v>
      </c>
      <c r="S5637" s="1">
        <v>0.3284770277098728</v>
      </c>
      <c r="T5637" s="1">
        <v>6.865334908446572</v>
      </c>
    </row>
    <row r="5638" spans="1:20" x14ac:dyDescent="0.3">
      <c r="A5638" s="25">
        <v>44839</v>
      </c>
      <c r="B5638" s="1">
        <v>8.1631621223443496</v>
      </c>
      <c r="C5638" s="1">
        <v>0.76029090960728463</v>
      </c>
      <c r="D5638" s="1">
        <v>1.0686311648277089</v>
      </c>
      <c r="E5638" s="1">
        <v>2.4118289595800508</v>
      </c>
      <c r="F5638" s="1">
        <v>57.321509285824689</v>
      </c>
      <c r="G5638" s="1">
        <v>24.04989176020268</v>
      </c>
      <c r="H5638" s="1">
        <v>0.54161810549357414</v>
      </c>
      <c r="I5638" s="1">
        <v>15.44733830153158</v>
      </c>
      <c r="J5638" s="1">
        <v>1.598842631782244</v>
      </c>
      <c r="K5638" s="1">
        <v>39.324643761759731</v>
      </c>
      <c r="L5638" s="1">
        <v>43.985485291674387</v>
      </c>
      <c r="M5638" s="1">
        <v>4.9147958092851142E-2</v>
      </c>
      <c r="N5638" s="1">
        <v>6.6855152932137907</v>
      </c>
      <c r="O5638" s="1"/>
      <c r="P5638" s="1">
        <v>15.25277072671676</v>
      </c>
      <c r="Q5638" s="1">
        <v>23.883713874521408</v>
      </c>
      <c r="R5638" s="1">
        <v>0.99481679967951964</v>
      </c>
      <c r="S5638" s="1">
        <v>0.32984936470181081</v>
      </c>
      <c r="T5638" s="1">
        <v>6.9224937979917591</v>
      </c>
    </row>
    <row r="5639" spans="1:20" x14ac:dyDescent="0.3">
      <c r="A5639" s="25">
        <v>44840</v>
      </c>
      <c r="B5639" s="1">
        <v>8.2305656575450534</v>
      </c>
      <c r="C5639" s="1">
        <v>0.76516411933401818</v>
      </c>
      <c r="D5639" s="1">
        <v>1.0613720491462191</v>
      </c>
      <c r="E5639" s="1">
        <v>2.4609596973821599</v>
      </c>
      <c r="F5639" s="1">
        <v>56.478317383751538</v>
      </c>
      <c r="G5639" s="1">
        <v>24.13273463005563</v>
      </c>
      <c r="H5639" s="1">
        <v>0.57421615065673504</v>
      </c>
      <c r="I5639" s="1">
        <v>15.377842898871391</v>
      </c>
      <c r="J5639" s="1">
        <v>1.613973921006401</v>
      </c>
      <c r="K5639" s="1">
        <v>39.504066939899062</v>
      </c>
      <c r="L5639" s="1">
        <v>43.539728346270692</v>
      </c>
      <c r="M5639" s="1">
        <v>4.9030481755872747E-2</v>
      </c>
      <c r="N5639" s="1">
        <v>6.8506075124604298</v>
      </c>
      <c r="O5639" s="1"/>
      <c r="P5639" s="1">
        <v>15.323606516915451</v>
      </c>
      <c r="Q5639" s="1">
        <v>23.594964311788779</v>
      </c>
      <c r="R5639" s="1">
        <v>1.00510291883838</v>
      </c>
      <c r="S5639" s="1">
        <v>0.33028053287335929</v>
      </c>
      <c r="T5639" s="1">
        <v>6.9439356172475177</v>
      </c>
    </row>
    <row r="5640" spans="1:20" x14ac:dyDescent="0.3">
      <c r="A5640" s="25">
        <v>44841</v>
      </c>
      <c r="B5640" s="1">
        <v>8.1637094966641079</v>
      </c>
      <c r="C5640" s="1">
        <v>0.74276241141339239</v>
      </c>
      <c r="D5640" s="1">
        <v>1.052717554702632</v>
      </c>
      <c r="E5640" s="1">
        <v>2.418061873428988</v>
      </c>
      <c r="F5640" s="1">
        <v>56.443683572135228</v>
      </c>
      <c r="G5640" s="1">
        <v>23.507181034199562</v>
      </c>
      <c r="H5640" s="1">
        <v>0.56982249865382428</v>
      </c>
      <c r="I5640" s="1">
        <v>15.284666917903101</v>
      </c>
      <c r="J5640" s="1">
        <v>1.5689700705036489</v>
      </c>
      <c r="K5640" s="1">
        <v>39.448285929883617</v>
      </c>
      <c r="L5640" s="1">
        <v>43.103739062386097</v>
      </c>
      <c r="M5640" s="1">
        <v>4.9284202738829337E-2</v>
      </c>
      <c r="N5640" s="1">
        <v>6.8020204776707729</v>
      </c>
      <c r="O5640" s="1"/>
      <c r="P5640" s="1">
        <v>15.084765551590131</v>
      </c>
      <c r="Q5640" s="1">
        <v>23.685714174227151</v>
      </c>
      <c r="R5640" s="1">
        <v>0.97143846324361183</v>
      </c>
      <c r="S5640" s="1">
        <v>0.32217119000305372</v>
      </c>
      <c r="T5640" s="1">
        <v>6.8739072652097146</v>
      </c>
    </row>
    <row r="5641" spans="1:20" x14ac:dyDescent="0.3">
      <c r="A5641" s="25">
        <v>44844</v>
      </c>
      <c r="B5641" s="1">
        <v>8.2421015629587142</v>
      </c>
      <c r="C5641" s="1">
        <v>0.73475239138129567</v>
      </c>
      <c r="D5641" s="1">
        <v>1.0535248290589501</v>
      </c>
      <c r="E5641" s="1">
        <v>2.416834530594651</v>
      </c>
      <c r="F5641" s="1">
        <v>55.470928016679864</v>
      </c>
      <c r="G5641" s="1">
        <v>23.762554452508031</v>
      </c>
      <c r="H5641" s="1">
        <v>0.56713090053968018</v>
      </c>
      <c r="I5641" s="1">
        <v>15.837152439728699</v>
      </c>
      <c r="J5641" s="1">
        <v>1.563198930893632</v>
      </c>
      <c r="K5641" s="1">
        <v>39.516975678929562</v>
      </c>
      <c r="L5641" s="1">
        <v>42.601727849392752</v>
      </c>
      <c r="M5641" s="1">
        <v>4.9460454601340707E-2</v>
      </c>
      <c r="N5641" s="1">
        <v>6.707305983142108</v>
      </c>
      <c r="O5641" s="1"/>
      <c r="P5641" s="1">
        <v>15.46963189171181</v>
      </c>
      <c r="Q5641" s="1">
        <v>23.978588729635199</v>
      </c>
      <c r="R5641" s="1">
        <v>0.98082684695825817</v>
      </c>
      <c r="S5641" s="1">
        <v>0.32957756939633759</v>
      </c>
      <c r="T5641" s="1">
        <v>6.8482362669817167</v>
      </c>
    </row>
    <row r="5642" spans="1:20" x14ac:dyDescent="0.3">
      <c r="A5642" s="25">
        <v>44845</v>
      </c>
      <c r="B5642" s="1">
        <v>8.2140832413605338</v>
      </c>
      <c r="C5642" s="1">
        <v>0.71498424243282976</v>
      </c>
      <c r="D5642" s="1">
        <v>1.0541827107086359</v>
      </c>
      <c r="E5642" s="1">
        <v>2.3852026598916769</v>
      </c>
      <c r="F5642" s="1">
        <v>55.13499879686286</v>
      </c>
      <c r="G5642" s="1">
        <v>23.283326007616139</v>
      </c>
      <c r="H5642" s="1">
        <v>0.55917209520804612</v>
      </c>
      <c r="I5642" s="1">
        <v>15.663286465178251</v>
      </c>
      <c r="J5642" s="1">
        <v>1.5742817564156519</v>
      </c>
      <c r="K5642" s="1">
        <v>38.574641890710041</v>
      </c>
      <c r="L5642" s="1">
        <v>42.251476286948268</v>
      </c>
      <c r="M5642" s="1">
        <v>4.8407510040124058E-2</v>
      </c>
      <c r="N5642" s="1">
        <v>6.6865032941550684</v>
      </c>
      <c r="O5642" s="1"/>
      <c r="P5642" s="1">
        <v>15.259616343772461</v>
      </c>
      <c r="Q5642" s="1">
        <v>23.693964161935909</v>
      </c>
      <c r="R5642" s="1">
        <v>0.94824673318109998</v>
      </c>
      <c r="S5642" s="1">
        <v>0.33348339437480129</v>
      </c>
      <c r="T5642" s="1">
        <v>6.7824642646190467</v>
      </c>
    </row>
    <row r="5643" spans="1:20" x14ac:dyDescent="0.3">
      <c r="A5643" s="25">
        <v>44847</v>
      </c>
      <c r="B5643" s="1">
        <v>8.0770527790476727</v>
      </c>
      <c r="C5643" s="1">
        <v>0.70501002956660364</v>
      </c>
      <c r="D5643" s="1">
        <v>1.0453970101122509</v>
      </c>
      <c r="E5643" s="1">
        <v>2.3399028292905042</v>
      </c>
      <c r="F5643" s="1">
        <v>54.26756531293438</v>
      </c>
      <c r="G5643" s="1">
        <v>23.394728762931781</v>
      </c>
      <c r="H5643" s="1">
        <v>0.54952366828754629</v>
      </c>
      <c r="I5643" s="1">
        <v>15.78526283535782</v>
      </c>
      <c r="J5643" s="1">
        <v>1.5823222128946339</v>
      </c>
      <c r="K5643" s="1">
        <v>37.975981012985869</v>
      </c>
      <c r="L5643" s="1">
        <v>41.989491896714867</v>
      </c>
      <c r="M5643" s="1">
        <v>4.8241418529250679E-2</v>
      </c>
      <c r="N5643" s="1">
        <v>6.8506417822559866</v>
      </c>
      <c r="O5643" s="1"/>
      <c r="P5643" s="1">
        <v>14.98223874665249</v>
      </c>
      <c r="Q5643" s="1">
        <v>23.178339942164168</v>
      </c>
      <c r="R5643" s="1">
        <v>0.94160745826933157</v>
      </c>
      <c r="S5643" s="1">
        <v>0.32989088850875059</v>
      </c>
      <c r="T5643" s="1">
        <v>6.7513343177791167</v>
      </c>
    </row>
    <row r="5644" spans="1:20" x14ac:dyDescent="0.3">
      <c r="A5644" s="25">
        <v>44848</v>
      </c>
      <c r="B5644" s="1">
        <v>7.9761190330125276</v>
      </c>
      <c r="C5644" s="1">
        <v>0.70454071462722934</v>
      </c>
      <c r="D5644" s="1">
        <v>1.0287809071733329</v>
      </c>
      <c r="E5644" s="1">
        <v>2.2448737259769689</v>
      </c>
      <c r="F5644" s="1">
        <v>52.513134842867608</v>
      </c>
      <c r="G5644" s="1">
        <v>22.9388478436972</v>
      </c>
      <c r="H5644" s="1">
        <v>0.52037859608862902</v>
      </c>
      <c r="I5644" s="1">
        <v>15.73934690283181</v>
      </c>
      <c r="J5644" s="1">
        <v>1.5460275735868101</v>
      </c>
      <c r="K5644" s="1">
        <v>37.75500524489005</v>
      </c>
      <c r="L5644" s="1">
        <v>41.835875329113193</v>
      </c>
      <c r="M5644" s="1">
        <v>4.7518909766081537E-2</v>
      </c>
      <c r="N5644" s="1">
        <v>6.7153663270323083</v>
      </c>
      <c r="O5644" s="1"/>
      <c r="P5644" s="1">
        <v>14.713336162576571</v>
      </c>
      <c r="Q5644" s="1">
        <v>22.56371587177372</v>
      </c>
      <c r="R5644" s="1">
        <v>0.90631524459230262</v>
      </c>
      <c r="S5644" s="1">
        <v>0.32146003838008008</v>
      </c>
      <c r="T5644" s="1">
        <v>6.6197483756645266</v>
      </c>
    </row>
    <row r="5645" spans="1:20" x14ac:dyDescent="0.3">
      <c r="A5645" s="25">
        <v>44851</v>
      </c>
      <c r="B5645" s="1">
        <v>8.2074656780210482</v>
      </c>
      <c r="C5645" s="1">
        <v>0.68058133292057654</v>
      </c>
      <c r="D5645" s="1">
        <v>1.0386196789183539</v>
      </c>
      <c r="E5645" s="1">
        <v>2.2805049325654019</v>
      </c>
      <c r="F5645" s="1">
        <v>53.144506641927727</v>
      </c>
      <c r="G5645" s="1">
        <v>23.257501552706859</v>
      </c>
      <c r="H5645" s="1">
        <v>0.51610737808927287</v>
      </c>
      <c r="I5645" s="1">
        <v>16.238398200224498</v>
      </c>
      <c r="J5645" s="1">
        <v>1.5929641927011819</v>
      </c>
      <c r="K5645" s="1">
        <v>38.353816433772863</v>
      </c>
      <c r="L5645" s="1">
        <v>42.218849775418278</v>
      </c>
      <c r="M5645" s="1">
        <v>4.8269541611115088E-2</v>
      </c>
      <c r="N5645" s="1">
        <v>6.7286748679324493</v>
      </c>
      <c r="O5645" s="1"/>
      <c r="P5645" s="1">
        <v>15.14170665322527</v>
      </c>
      <c r="Q5645" s="1">
        <v>23.149464985655111</v>
      </c>
      <c r="R5645" s="1">
        <v>0.917921052828788</v>
      </c>
      <c r="S5645" s="1">
        <v>0.32697147832366108</v>
      </c>
      <c r="T5645" s="1">
        <v>6.7113987005316273</v>
      </c>
    </row>
    <row r="5646" spans="1:20" x14ac:dyDescent="0.3">
      <c r="A5646" s="25">
        <v>44852</v>
      </c>
      <c r="B5646" s="1">
        <v>8.359163122667459</v>
      </c>
      <c r="C5646" s="1">
        <v>0.68808063548135578</v>
      </c>
      <c r="D5646" s="1">
        <v>1.046724436396544</v>
      </c>
      <c r="E5646" s="1">
        <v>2.2929369050632071</v>
      </c>
      <c r="F5646" s="1">
        <v>54.11769379603971</v>
      </c>
      <c r="G5646" s="1">
        <v>23.561792787739819</v>
      </c>
      <c r="H5646" s="1">
        <v>0.52913243392279585</v>
      </c>
      <c r="I5646" s="1">
        <v>16.349704645406291</v>
      </c>
      <c r="J5646" s="1">
        <v>1.624470218286489</v>
      </c>
      <c r="K5646" s="1">
        <v>38.58059898309088</v>
      </c>
      <c r="L5646" s="1">
        <v>43.146845781877389</v>
      </c>
      <c r="M5646" s="1">
        <v>4.9155398118200432E-2</v>
      </c>
      <c r="N5646" s="1">
        <v>6.906568468935161</v>
      </c>
      <c r="O5646" s="1"/>
      <c r="P5646" s="1">
        <v>15.57638772576964</v>
      </c>
      <c r="Q5646" s="1">
        <v>23.264964810983962</v>
      </c>
      <c r="R5646" s="1">
        <v>0.94728545448774004</v>
      </c>
      <c r="S5646" s="1">
        <v>0.33234442537920378</v>
      </c>
      <c r="T5646" s="1">
        <v>6.8365664500886272</v>
      </c>
    </row>
    <row r="5647" spans="1:20" x14ac:dyDescent="0.3">
      <c r="A5647" s="25">
        <v>44853</v>
      </c>
      <c r="B5647" s="1">
        <v>8.3872597553317032</v>
      </c>
      <c r="C5647" s="1">
        <v>0.68095298017538464</v>
      </c>
      <c r="D5647" s="1">
        <v>1.0384306028592749</v>
      </c>
      <c r="E5647" s="1">
        <v>2.271729113354318</v>
      </c>
      <c r="F5647" s="1">
        <v>53.441347024927047</v>
      </c>
      <c r="G5647" s="1">
        <v>23.688939516706011</v>
      </c>
      <c r="H5647" s="1">
        <v>0.50842080518862742</v>
      </c>
      <c r="I5647" s="1">
        <v>16.213867691159439</v>
      </c>
      <c r="J5647" s="1">
        <v>1.648671749424754</v>
      </c>
      <c r="K5647" s="1">
        <v>39.052188438217009</v>
      </c>
      <c r="L5647" s="1">
        <v>43.2570642211993</v>
      </c>
      <c r="M5647" s="1">
        <v>5.0059816407906833E-2</v>
      </c>
      <c r="N5647" s="1">
        <v>7.1191639172362251</v>
      </c>
      <c r="O5647" s="1"/>
      <c r="P5647" s="1">
        <v>15.57678209003325</v>
      </c>
      <c r="Q5647" s="1">
        <v>23.43408955524075</v>
      </c>
      <c r="R5647" s="1">
        <v>0.94093905894437202</v>
      </c>
      <c r="S5647" s="1">
        <v>0.33551786528090338</v>
      </c>
      <c r="T5647" s="1">
        <v>6.8679409332546042</v>
      </c>
    </row>
    <row r="5648" spans="1:20" x14ac:dyDescent="0.3">
      <c r="A5648" s="25">
        <v>44854</v>
      </c>
      <c r="B5648" s="1">
        <v>8.4411957094948598</v>
      </c>
      <c r="C5648" s="1">
        <v>0.67014316391604545</v>
      </c>
      <c r="D5648" s="1">
        <v>1.044638604272851</v>
      </c>
      <c r="E5648" s="1">
        <v>2.2334047452984058</v>
      </c>
      <c r="F5648" s="1">
        <v>54.232459426973399</v>
      </c>
      <c r="G5648" s="1">
        <v>23.728522731157089</v>
      </c>
      <c r="H5648" s="1">
        <v>0.50162684685443859</v>
      </c>
      <c r="I5648" s="1">
        <v>16.335424550418711</v>
      </c>
      <c r="J5648" s="1">
        <v>1.6255451863869059</v>
      </c>
      <c r="K5648" s="1">
        <v>38.969828949863533</v>
      </c>
      <c r="L5648" s="1">
        <v>44.047344830860737</v>
      </c>
      <c r="M5648" s="1">
        <v>4.9691123002381307E-2</v>
      </c>
      <c r="N5648" s="1">
        <v>7.2630475006533466</v>
      </c>
      <c r="O5648" s="1"/>
      <c r="P5648" s="1">
        <v>15.580592685555439</v>
      </c>
      <c r="Q5648" s="1">
        <v>23.363964661366879</v>
      </c>
      <c r="R5648" s="1">
        <v>0.93920407434447284</v>
      </c>
      <c r="S5648" s="1">
        <v>0.33606834757308429</v>
      </c>
      <c r="T5648" s="1">
        <v>6.9209161252215274</v>
      </c>
    </row>
    <row r="5649" spans="1:20" x14ac:dyDescent="0.3">
      <c r="A5649" s="25">
        <v>44855</v>
      </c>
      <c r="B5649" s="1">
        <v>8.5931747225081807</v>
      </c>
      <c r="C5649" s="1">
        <v>0.66482296046029576</v>
      </c>
      <c r="D5649" s="1">
        <v>1.065673067208885</v>
      </c>
      <c r="E5649" s="1">
        <v>2.2828367802507499</v>
      </c>
      <c r="F5649" s="1">
        <v>55.800299570250139</v>
      </c>
      <c r="G5649" s="1">
        <v>24.06913176052808</v>
      </c>
      <c r="H5649" s="1">
        <v>0.5095922280123113</v>
      </c>
      <c r="I5649" s="1">
        <v>16.39798015808428</v>
      </c>
      <c r="J5649" s="1">
        <v>1.6547457425247769</v>
      </c>
      <c r="K5649" s="1">
        <v>40.108349084929849</v>
      </c>
      <c r="L5649" s="1">
        <v>45.280167607268588</v>
      </c>
      <c r="M5649" s="1">
        <v>4.9482776498982757E-2</v>
      </c>
      <c r="N5649" s="1">
        <v>7.4867984256403624</v>
      </c>
      <c r="O5649" s="1"/>
      <c r="P5649" s="1">
        <v>15.820986535492549</v>
      </c>
      <c r="Q5649" s="1">
        <v>24.230213351215319</v>
      </c>
      <c r="R5649" s="1">
        <v>0.9503321406786116</v>
      </c>
      <c r="S5649" s="1">
        <v>0.33854633949583568</v>
      </c>
      <c r="T5649" s="1">
        <v>7.0838033077377691</v>
      </c>
    </row>
    <row r="5650" spans="1:20" x14ac:dyDescent="0.3">
      <c r="A5650" s="25">
        <v>44858</v>
      </c>
      <c r="B5650" s="1">
        <v>8.5188900009062003</v>
      </c>
      <c r="C5650" s="1">
        <v>0.65063607722571237</v>
      </c>
      <c r="D5650" s="1">
        <v>1.0441031040784401</v>
      </c>
      <c r="E5650" s="1">
        <v>2.2698235333195571</v>
      </c>
      <c r="F5650" s="1">
        <v>54.233046708236238</v>
      </c>
      <c r="G5650" s="1">
        <v>23.74958368873412</v>
      </c>
      <c r="H5650" s="1">
        <v>0.50577128565687646</v>
      </c>
      <c r="I5650" s="1">
        <v>16.868898236430091</v>
      </c>
      <c r="J5650" s="1">
        <v>1.6401026688974321</v>
      </c>
      <c r="K5650" s="1">
        <v>38.68234101784617</v>
      </c>
      <c r="L5650" s="1">
        <v>42.967201396806061</v>
      </c>
      <c r="M5650" s="1">
        <v>4.9250152099843007E-2</v>
      </c>
      <c r="N5650" s="1">
        <v>6.9244844111324806</v>
      </c>
      <c r="O5650" s="1"/>
      <c r="P5650" s="1">
        <v>15.73110022311149</v>
      </c>
      <c r="Q5650" s="1">
        <v>24.114713525650679</v>
      </c>
      <c r="R5650" s="1">
        <v>0.92894595162359039</v>
      </c>
      <c r="S5650" s="1">
        <v>0.33172705142025399</v>
      </c>
      <c r="T5650" s="1">
        <v>6.8524926166568472</v>
      </c>
    </row>
    <row r="5651" spans="1:20" x14ac:dyDescent="0.3">
      <c r="A5651" s="25">
        <v>44859</v>
      </c>
      <c r="B5651" s="1">
        <v>8.3968827027338282</v>
      </c>
      <c r="C5651" s="1">
        <v>0.64697589282601164</v>
      </c>
      <c r="D5651" s="1">
        <v>1.026934575248051</v>
      </c>
      <c r="E5651" s="1">
        <v>2.2316561606888299</v>
      </c>
      <c r="F5651" s="1">
        <v>54.184424302126857</v>
      </c>
      <c r="G5651" s="1">
        <v>23.10846676420357</v>
      </c>
      <c r="H5651" s="1">
        <v>0.52365174577553364</v>
      </c>
      <c r="I5651" s="1">
        <v>17.003740141556211</v>
      </c>
      <c r="J5651" s="1">
        <v>1.5941175937545009</v>
      </c>
      <c r="K5651" s="1">
        <v>38.202010684321571</v>
      </c>
      <c r="L5651" s="1">
        <v>42.561879619592439</v>
      </c>
      <c r="M5651" s="1">
        <v>4.8487188657071779E-2</v>
      </c>
      <c r="N5651" s="1">
        <v>6.799611861363398</v>
      </c>
      <c r="O5651" s="1"/>
      <c r="P5651" s="1">
        <v>15.880144110574239</v>
      </c>
      <c r="Q5651" s="1">
        <v>23.896088854905571</v>
      </c>
      <c r="R5651" s="1">
        <v>0.90831213087514118</v>
      </c>
      <c r="S5651" s="1">
        <v>0.32471401498621288</v>
      </c>
      <c r="T5651" s="1">
        <v>6.7705605434140832</v>
      </c>
    </row>
    <row r="5652" spans="1:20" x14ac:dyDescent="0.3">
      <c r="A5652" s="25">
        <v>44860</v>
      </c>
      <c r="B5652" s="1">
        <v>8.1524812470688595</v>
      </c>
      <c r="C5652" s="1">
        <v>0.62437188495863127</v>
      </c>
      <c r="D5652" s="1">
        <v>0.99952593787712118</v>
      </c>
      <c r="E5652" s="1">
        <v>2.1432919139331581</v>
      </c>
      <c r="F5652" s="1">
        <v>55.196636555001078</v>
      </c>
      <c r="G5652" s="1">
        <v>22.908727341155579</v>
      </c>
      <c r="H5652" s="1">
        <v>0.51398697816343775</v>
      </c>
      <c r="I5652" s="1">
        <v>17.172669705737551</v>
      </c>
      <c r="J5652" s="1">
        <v>1.5383602610889271</v>
      </c>
      <c r="K5652" s="1">
        <v>36.821183041287988</v>
      </c>
      <c r="L5652" s="1">
        <v>41.116873075962339</v>
      </c>
      <c r="M5652" s="1">
        <v>4.772673828739294E-2</v>
      </c>
      <c r="N5652" s="1">
        <v>6.6611211460682931</v>
      </c>
      <c r="O5652" s="1"/>
      <c r="P5652" s="1">
        <v>16.9361621844544</v>
      </c>
      <c r="Q5652" s="1">
        <v>23.450589530186669</v>
      </c>
      <c r="R5652" s="1">
        <v>0.88128562634130403</v>
      </c>
      <c r="S5652" s="1">
        <v>0.31739886749324703</v>
      </c>
      <c r="T5652" s="1">
        <v>6.6605900767867938</v>
      </c>
    </row>
    <row r="5653" spans="1:20" x14ac:dyDescent="0.3">
      <c r="A5653" s="25">
        <v>44861</v>
      </c>
      <c r="B5653" s="1">
        <v>8.4742510545433447</v>
      </c>
      <c r="C5653" s="1">
        <v>0.65834919736008446</v>
      </c>
      <c r="D5653" s="1">
        <v>1.029257309286649</v>
      </c>
      <c r="E5653" s="1">
        <v>2.2381973855975379</v>
      </c>
      <c r="F5653" s="1">
        <v>53.518823806091604</v>
      </c>
      <c r="G5653" s="1">
        <v>23.41743239190254</v>
      </c>
      <c r="H5653" s="1">
        <v>0.55800107290150924</v>
      </c>
      <c r="I5653" s="1">
        <v>17.263365646334918</v>
      </c>
      <c r="J5653" s="1">
        <v>1.607364631904848</v>
      </c>
      <c r="K5653" s="1">
        <v>38.388556231968657</v>
      </c>
      <c r="L5653" s="1">
        <v>41.919743963917817</v>
      </c>
      <c r="M5653" s="1">
        <v>4.9422608535013943E-2</v>
      </c>
      <c r="N5653" s="1">
        <v>6.7256108074822576</v>
      </c>
      <c r="O5653" s="1"/>
      <c r="P5653" s="1">
        <v>17.282801109446641</v>
      </c>
      <c r="Q5653" s="1">
        <v>23.978588729635192</v>
      </c>
      <c r="R5653" s="1">
        <v>0.91780607267187519</v>
      </c>
      <c r="S5653" s="1">
        <v>0.32657765430967678</v>
      </c>
      <c r="T5653" s="1">
        <v>6.7714565859421398</v>
      </c>
    </row>
    <row r="5654" spans="1:20" x14ac:dyDescent="0.3">
      <c r="A5654" s="25">
        <v>44862</v>
      </c>
      <c r="B5654" s="1">
        <v>8.5471527234586659</v>
      </c>
      <c r="C5654" s="1">
        <v>0.66659735570912493</v>
      </c>
      <c r="D5654" s="1">
        <v>1.03425045784367</v>
      </c>
      <c r="E5654" s="1">
        <v>2.290189200925437</v>
      </c>
      <c r="F5654" s="1">
        <v>50.997434289071379</v>
      </c>
      <c r="G5654" s="1">
        <v>23.82997257646959</v>
      </c>
      <c r="H5654" s="1">
        <v>0.5817289039301895</v>
      </c>
      <c r="I5654" s="1">
        <v>17.907358803813619</v>
      </c>
      <c r="J5654" s="1">
        <v>1.6263498861010981</v>
      </c>
      <c r="K5654" s="1">
        <v>38.876986220883147</v>
      </c>
      <c r="L5654" s="1">
        <v>42.185353903442547</v>
      </c>
      <c r="M5654" s="1">
        <v>5.0370191471585592E-2</v>
      </c>
      <c r="N5654" s="1">
        <v>6.6654323890089486</v>
      </c>
      <c r="O5654" s="1"/>
      <c r="P5654" s="1">
        <v>17.189458154373231</v>
      </c>
      <c r="Q5654" s="1">
        <v>24.560212850133802</v>
      </c>
      <c r="R5654" s="1">
        <v>0.94350950273784162</v>
      </c>
      <c r="S5654" s="1">
        <v>0.32622132454622349</v>
      </c>
      <c r="T5654" s="1">
        <v>6.7654489072652364</v>
      </c>
    </row>
    <row r="5655" spans="1:20" x14ac:dyDescent="0.3">
      <c r="A5655" s="25">
        <v>44865</v>
      </c>
      <c r="B5655" s="1">
        <v>8.8129148865600015</v>
      </c>
      <c r="C5655" s="1">
        <v>0.68949050530515099</v>
      </c>
      <c r="D5655" s="1">
        <v>1.0843411520842221</v>
      </c>
      <c r="E5655" s="1">
        <v>2.4111660682500031</v>
      </c>
      <c r="F5655" s="1">
        <v>50.826014424590923</v>
      </c>
      <c r="G5655" s="1">
        <v>23.88315246301914</v>
      </c>
      <c r="H5655" s="1">
        <v>0.60695880151228909</v>
      </c>
      <c r="I5655" s="1">
        <v>17.447821979595421</v>
      </c>
      <c r="J5655" s="1">
        <v>1.701822067884313</v>
      </c>
      <c r="K5655" s="1">
        <v>40.628982117467537</v>
      </c>
      <c r="L5655" s="1">
        <v>43.014662999476108</v>
      </c>
      <c r="M5655" s="1">
        <v>5.1666464729484669E-2</v>
      </c>
      <c r="N5655" s="1">
        <v>6.3625393550456808</v>
      </c>
      <c r="O5655" s="1"/>
      <c r="P5655" s="1">
        <v>17.99863093040674</v>
      </c>
      <c r="Q5655" s="1">
        <v>24.791212501263072</v>
      </c>
      <c r="R5655" s="1">
        <v>1.000214481177325</v>
      </c>
      <c r="S5655" s="1">
        <v>0.33734541742460072</v>
      </c>
      <c r="T5655" s="1">
        <v>6.8539326639102454</v>
      </c>
    </row>
    <row r="5656" spans="1:20" x14ac:dyDescent="0.3">
      <c r="A5656" s="25">
        <v>44866</v>
      </c>
      <c r="B5656" s="1">
        <v>8.854867591952587</v>
      </c>
      <c r="C5656" s="1">
        <v>0.69266367763185954</v>
      </c>
      <c r="D5656" s="1">
        <v>1.089794598069592</v>
      </c>
      <c r="E5656" s="1">
        <v>2.403870549497674</v>
      </c>
      <c r="F5656" s="1">
        <v>52.337899597341291</v>
      </c>
      <c r="G5656" s="1">
        <v>23.699671625769149</v>
      </c>
      <c r="H5656" s="1">
        <v>0.61415232633109063</v>
      </c>
      <c r="I5656" s="1">
        <v>17.478905606579008</v>
      </c>
      <c r="J5656" s="1">
        <v>1.700894889529543</v>
      </c>
      <c r="K5656" s="1">
        <v>40.687117450054359</v>
      </c>
      <c r="L5656" s="1">
        <v>43.285782112837161</v>
      </c>
      <c r="M5656" s="1">
        <v>5.1035369431620382E-2</v>
      </c>
      <c r="N5656" s="1">
        <v>6.4391403593554024</v>
      </c>
      <c r="O5656" s="1"/>
      <c r="P5656" s="1">
        <v>17.66048681628417</v>
      </c>
      <c r="Q5656" s="1">
        <v>24.86546238828393</v>
      </c>
      <c r="R5656" s="1">
        <v>1.006269154643727</v>
      </c>
      <c r="S5656" s="1">
        <v>0.35372732162965281</v>
      </c>
      <c r="T5656" s="1">
        <v>6.9065953927938839</v>
      </c>
    </row>
    <row r="5657" spans="1:20" x14ac:dyDescent="0.3">
      <c r="A5657" s="25">
        <v>44868</v>
      </c>
      <c r="B5657" s="1">
        <v>8.8893984960686332</v>
      </c>
      <c r="C5657" s="1">
        <v>0.6825126651876452</v>
      </c>
      <c r="D5657" s="1">
        <v>1.116283491854642</v>
      </c>
      <c r="E5657" s="1">
        <v>2.436498814372424</v>
      </c>
      <c r="F5657" s="1">
        <v>50.934180279730391</v>
      </c>
      <c r="G5657" s="1">
        <v>23.944969938663348</v>
      </c>
      <c r="H5657" s="1">
        <v>0.60079371091848432</v>
      </c>
      <c r="I5657" s="1">
        <v>17.828257987565731</v>
      </c>
      <c r="J5657" s="1">
        <v>1.7261572711799349</v>
      </c>
      <c r="K5657" s="1">
        <v>41.058650746046318</v>
      </c>
      <c r="L5657" s="1">
        <v>43.001496946589533</v>
      </c>
      <c r="M5657" s="1">
        <v>5.1889837682465793E-2</v>
      </c>
      <c r="N5657" s="1">
        <v>6.4678327660831156</v>
      </c>
      <c r="O5657" s="1"/>
      <c r="P5657" s="1">
        <v>17.93902048989888</v>
      </c>
      <c r="Q5657" s="1">
        <v>24.749962565077229</v>
      </c>
      <c r="R5657" s="1">
        <v>1.005043263029666</v>
      </c>
      <c r="S5657" s="1">
        <v>0.3544810081223268</v>
      </c>
      <c r="T5657" s="1">
        <v>6.9046875369167422</v>
      </c>
    </row>
    <row r="5658" spans="1:20" x14ac:dyDescent="0.3">
      <c r="A5658" s="25">
        <v>44869</v>
      </c>
      <c r="B5658" s="1">
        <v>9.0278211610584247</v>
      </c>
      <c r="C5658" s="1">
        <v>0.68917703856330992</v>
      </c>
      <c r="D5658" s="1">
        <v>1.105905566328077</v>
      </c>
      <c r="E5658" s="1">
        <v>2.3975635938772921</v>
      </c>
      <c r="F5658" s="1">
        <v>54.615957730839298</v>
      </c>
      <c r="G5658" s="1">
        <v>24.538976239289081</v>
      </c>
      <c r="H5658" s="1">
        <v>0.60240597005868635</v>
      </c>
      <c r="I5658" s="1">
        <v>17.998110298648921</v>
      </c>
      <c r="J5658" s="1">
        <v>1.718362553971591</v>
      </c>
      <c r="K5658" s="1">
        <v>41.412149765830769</v>
      </c>
      <c r="L5658" s="1">
        <v>43.114246798730768</v>
      </c>
      <c r="M5658" s="1">
        <v>5.1155318139872903E-2</v>
      </c>
      <c r="N5658" s="1">
        <v>6.2831512089795396</v>
      </c>
      <c r="O5658" s="1"/>
      <c r="P5658" s="1">
        <v>18.157585499774971</v>
      </c>
      <c r="Q5658" s="1">
        <v>24.60558778135298</v>
      </c>
      <c r="R5658" s="1">
        <v>1.008693265705487</v>
      </c>
      <c r="S5658" s="1">
        <v>0.36236414620950319</v>
      </c>
      <c r="T5658" s="1">
        <v>6.9790584760779959</v>
      </c>
    </row>
    <row r="5659" spans="1:20" x14ac:dyDescent="0.3">
      <c r="A5659" s="25">
        <v>44872</v>
      </c>
      <c r="B5659" s="1">
        <v>8.6723162129200713</v>
      </c>
      <c r="C5659" s="1">
        <v>0.65062556810935068</v>
      </c>
      <c r="D5659" s="1">
        <v>1.0700984223780721</v>
      </c>
      <c r="E5659" s="1">
        <v>2.3060365433076528</v>
      </c>
      <c r="F5659" s="1">
        <v>54.215918191943537</v>
      </c>
      <c r="G5659" s="1">
        <v>24.302970369692542</v>
      </c>
      <c r="H5659" s="1">
        <v>0.54469933278041349</v>
      </c>
      <c r="I5659" s="1">
        <v>18.10617033636683</v>
      </c>
      <c r="J5659" s="1">
        <v>1.669090020711901</v>
      </c>
      <c r="K5659" s="1">
        <v>40.790234875203431</v>
      </c>
      <c r="L5659" s="1">
        <v>42.037708349845452</v>
      </c>
      <c r="M5659" s="1">
        <v>5.0473578743116802E-2</v>
      </c>
      <c r="N5659" s="1">
        <v>6.0346964473426787</v>
      </c>
      <c r="O5659" s="1"/>
      <c r="P5659" s="1">
        <v>18.155294098959999</v>
      </c>
      <c r="Q5659" s="1">
        <v>23.97446373695978</v>
      </c>
      <c r="R5659" s="1">
        <v>0.98314342967218282</v>
      </c>
      <c r="S5659" s="1">
        <v>0.34267384224666569</v>
      </c>
      <c r="T5659" s="1">
        <v>6.8129001772002624</v>
      </c>
    </row>
    <row r="5660" spans="1:20" x14ac:dyDescent="0.3">
      <c r="A5660" s="25">
        <v>44873</v>
      </c>
      <c r="B5660" s="1">
        <v>8.7122555560940338</v>
      </c>
      <c r="C5660" s="1">
        <v>0.64788342588206027</v>
      </c>
      <c r="D5660" s="1">
        <v>1.06944459834308</v>
      </c>
      <c r="E5660" s="1">
        <v>2.2889967354609748</v>
      </c>
      <c r="F5660" s="1">
        <v>55.869174205041112</v>
      </c>
      <c r="G5660" s="1">
        <v>24.647426461306871</v>
      </c>
      <c r="H5660" s="1">
        <v>0.52895820241786717</v>
      </c>
      <c r="I5660" s="1">
        <v>18.340466914223761</v>
      </c>
      <c r="J5660" s="1">
        <v>1.6783880969278091</v>
      </c>
      <c r="K5660" s="1">
        <v>40.875005327355403</v>
      </c>
      <c r="L5660" s="1">
        <v>41.863230164894418</v>
      </c>
      <c r="M5660" s="1">
        <v>5.0500301798533383E-2</v>
      </c>
      <c r="N5660" s="1">
        <v>6.066119383074259</v>
      </c>
      <c r="O5660" s="1"/>
      <c r="P5660" s="1">
        <v>18.12103057977129</v>
      </c>
      <c r="Q5660" s="1">
        <v>24.089963562524421</v>
      </c>
      <c r="R5660" s="1">
        <v>0.98681742807382944</v>
      </c>
      <c r="S5660" s="1">
        <v>0.34652369419154472</v>
      </c>
      <c r="T5660" s="1">
        <v>6.8612138216184562</v>
      </c>
    </row>
    <row r="5661" spans="1:20" x14ac:dyDescent="0.3">
      <c r="A5661" s="25">
        <v>44874</v>
      </c>
      <c r="B5661" s="1">
        <v>8.6601775242519832</v>
      </c>
      <c r="C5661" s="1">
        <v>0.63952640134594396</v>
      </c>
      <c r="D5661" s="1">
        <v>1.0506235041276371</v>
      </c>
      <c r="E5661" s="1">
        <v>2.2577060214430271</v>
      </c>
      <c r="F5661" s="1">
        <v>55.486496849821073</v>
      </c>
      <c r="G5661" s="1">
        <v>24.34645399947496</v>
      </c>
      <c r="H5661" s="1">
        <v>0.5164423720612985</v>
      </c>
      <c r="I5661" s="1">
        <v>18.232263483996441</v>
      </c>
      <c r="J5661" s="1">
        <v>1.6525338783361661</v>
      </c>
      <c r="K5661" s="1">
        <v>40.353007743739518</v>
      </c>
      <c r="L5661" s="1">
        <v>38.394016406112947</v>
      </c>
      <c r="M5661" s="1">
        <v>5.1589034128062983E-2</v>
      </c>
      <c r="N5661" s="1">
        <v>5.9723282492890304</v>
      </c>
      <c r="O5661" s="1"/>
      <c r="P5661" s="1">
        <v>18.04457053513708</v>
      </c>
      <c r="Q5661" s="1">
        <v>23.792964012083029</v>
      </c>
      <c r="R5661" s="1">
        <v>0.97087216697388723</v>
      </c>
      <c r="S5661" s="1">
        <v>0.34340842070525007</v>
      </c>
      <c r="T5661" s="1">
        <v>6.7088062610750407</v>
      </c>
    </row>
    <row r="5662" spans="1:20" x14ac:dyDescent="0.3">
      <c r="A5662" s="25">
        <v>44875</v>
      </c>
      <c r="B5662" s="1">
        <v>8.2224638053533905</v>
      </c>
      <c r="C5662" s="1">
        <v>0.57708051135619753</v>
      </c>
      <c r="D5662" s="1">
        <v>0.96253040270388557</v>
      </c>
      <c r="E5662" s="1">
        <v>2.096682807091431</v>
      </c>
      <c r="F5662" s="1">
        <v>56.369318526081209</v>
      </c>
      <c r="G5662" s="1">
        <v>23.522197849127991</v>
      </c>
      <c r="H5662" s="1">
        <v>0.46825852723558209</v>
      </c>
      <c r="I5662" s="1">
        <v>18.46311513379548</v>
      </c>
      <c r="J5662" s="1">
        <v>1.5297647482245991</v>
      </c>
      <c r="K5662" s="1">
        <v>37.020094331073842</v>
      </c>
      <c r="L5662" s="1">
        <v>37.333362665236137</v>
      </c>
      <c r="M5662" s="1">
        <v>4.966022569375235E-2</v>
      </c>
      <c r="N5662" s="1">
        <v>5.8116840297424144</v>
      </c>
      <c r="O5662" s="1"/>
      <c r="P5662" s="1">
        <v>17.539521065332181</v>
      </c>
      <c r="Q5662" s="1">
        <v>22.860715422450891</v>
      </c>
      <c r="R5662" s="1">
        <v>0.91737806405781919</v>
      </c>
      <c r="S5662" s="1">
        <v>0.32601009765819289</v>
      </c>
      <c r="T5662" s="1">
        <v>6.4840791494388919</v>
      </c>
    </row>
    <row r="5663" spans="1:20" x14ac:dyDescent="0.3">
      <c r="A5663" s="25">
        <v>44876</v>
      </c>
      <c r="B5663" s="1">
        <v>8.2986247935923867</v>
      </c>
      <c r="C5663" s="1">
        <v>0.55999409568138392</v>
      </c>
      <c r="D5663" s="1">
        <v>0.93033904558553238</v>
      </c>
      <c r="E5663" s="1">
        <v>2.0393849097727221</v>
      </c>
      <c r="F5663" s="1">
        <v>62.149312039215239</v>
      </c>
      <c r="G5663" s="1">
        <v>24.48540094660212</v>
      </c>
      <c r="H5663" s="1">
        <v>0.47088914792824232</v>
      </c>
      <c r="I5663" s="1">
        <v>19.128313322500581</v>
      </c>
      <c r="J5663" s="1">
        <v>1.535021792301692</v>
      </c>
      <c r="K5663" s="1">
        <v>35.780496780356771</v>
      </c>
      <c r="L5663" s="1">
        <v>36.827836272792027</v>
      </c>
      <c r="M5663" s="1">
        <v>4.9533492577805122E-2</v>
      </c>
      <c r="N5663" s="1">
        <v>6.0024962947564866</v>
      </c>
      <c r="O5663" s="1"/>
      <c r="P5663" s="1">
        <v>17.919404259159592</v>
      </c>
      <c r="Q5663" s="1">
        <v>23.347464686185159</v>
      </c>
      <c r="R5663" s="1">
        <v>0.90007419029072555</v>
      </c>
      <c r="S5663" s="1">
        <v>0.33478252612012299</v>
      </c>
      <c r="T5663" s="1">
        <v>6.630448316597783</v>
      </c>
    </row>
    <row r="5664" spans="1:20" x14ac:dyDescent="0.3">
      <c r="A5664" s="25">
        <v>44879</v>
      </c>
      <c r="B5664" s="1">
        <v>8.3243551583207793</v>
      </c>
      <c r="C5664" s="1">
        <v>0.5748433068750608</v>
      </c>
      <c r="D5664" s="1">
        <v>0.93842391661936242</v>
      </c>
      <c r="E5664" s="1">
        <v>2.0900267163649429</v>
      </c>
      <c r="F5664" s="1">
        <v>62.777148019562411</v>
      </c>
      <c r="G5664" s="1">
        <v>24.12836493994195</v>
      </c>
      <c r="H5664" s="1">
        <v>0.4626454398981138</v>
      </c>
      <c r="I5664" s="1">
        <v>18.915751066500519</v>
      </c>
      <c r="J5664" s="1">
        <v>1.557089257957154</v>
      </c>
      <c r="K5664" s="1">
        <v>35.940595387857982</v>
      </c>
      <c r="L5664" s="1">
        <v>36.986996225866967</v>
      </c>
      <c r="M5664" s="1">
        <v>5.0041266814752038E-2</v>
      </c>
      <c r="N5664" s="1">
        <v>6.1063557633762358</v>
      </c>
      <c r="O5664" s="1"/>
      <c r="P5664" s="1">
        <v>18.017085220433909</v>
      </c>
      <c r="Q5664" s="1">
        <v>23.850713923686381</v>
      </c>
      <c r="R5664" s="1">
        <v>0.91076613721744881</v>
      </c>
      <c r="S5664" s="1">
        <v>0.33288294697883442</v>
      </c>
      <c r="T5664" s="1">
        <v>6.6840685174247172</v>
      </c>
    </row>
    <row r="5665" spans="1:20" x14ac:dyDescent="0.3">
      <c r="A5665" s="25">
        <v>44881</v>
      </c>
      <c r="B5665" s="1">
        <v>8.0201333463115603</v>
      </c>
      <c r="C5665" s="1">
        <v>0.54579596520194473</v>
      </c>
      <c r="D5665" s="1">
        <v>0.89664490491928428</v>
      </c>
      <c r="E5665" s="1">
        <v>2.0175001859619659</v>
      </c>
      <c r="F5665" s="1">
        <v>62.117280754807688</v>
      </c>
      <c r="G5665" s="1">
        <v>23.224016112055899</v>
      </c>
      <c r="H5665" s="1">
        <v>0.45498132667218072</v>
      </c>
      <c r="I5665" s="1">
        <v>19.027254598684952</v>
      </c>
      <c r="J5665" s="1">
        <v>1.4731531144642529</v>
      </c>
      <c r="K5665" s="1">
        <v>35.42084716408484</v>
      </c>
      <c r="L5665" s="1">
        <v>36.367209746581253</v>
      </c>
      <c r="M5665" s="1">
        <v>4.7646620638414822E-2</v>
      </c>
      <c r="N5665" s="1">
        <v>5.9458779772421861</v>
      </c>
      <c r="O5665" s="1"/>
      <c r="P5665" s="1">
        <v>17.5439149628296</v>
      </c>
      <c r="Q5665" s="1">
        <v>23.512464436823361</v>
      </c>
      <c r="R5665" s="1">
        <v>0.84914809123584656</v>
      </c>
      <c r="S5665" s="1">
        <v>0.32149669239939588</v>
      </c>
      <c r="T5665" s="1">
        <v>6.5117147076196371</v>
      </c>
    </row>
    <row r="5666" spans="1:20" x14ac:dyDescent="0.3">
      <c r="A5666" s="25">
        <v>44882</v>
      </c>
      <c r="B5666" s="1">
        <v>7.9806107320777793</v>
      </c>
      <c r="C5666" s="1">
        <v>0.53092059727072782</v>
      </c>
      <c r="D5666" s="1">
        <v>0.88661381110037518</v>
      </c>
      <c r="E5666" s="1">
        <v>1.997743020127031</v>
      </c>
      <c r="F5666" s="1">
        <v>62.478491697423813</v>
      </c>
      <c r="G5666" s="1">
        <v>22.814500654600209</v>
      </c>
      <c r="H5666" s="1">
        <v>0.44016358688717822</v>
      </c>
      <c r="I5666" s="1">
        <v>18.69781318217283</v>
      </c>
      <c r="J5666" s="1">
        <v>1.4635393609053411</v>
      </c>
      <c r="K5666" s="1">
        <v>34.363141815839171</v>
      </c>
      <c r="L5666" s="1">
        <v>36.533726792711192</v>
      </c>
      <c r="M5666" s="1">
        <v>4.6809601903203511E-2</v>
      </c>
      <c r="N5666" s="1">
        <v>5.9245729959717268</v>
      </c>
      <c r="O5666" s="1"/>
      <c r="P5666" s="1">
        <v>17.78998745937546</v>
      </c>
      <c r="Q5666" s="1">
        <v>22.732840616030511</v>
      </c>
      <c r="R5666" s="1">
        <v>0.83652669179585704</v>
      </c>
      <c r="S5666" s="1">
        <v>0.31405527252732879</v>
      </c>
      <c r="T5666" s="1">
        <v>6.4797861783815973</v>
      </c>
    </row>
    <row r="5667" spans="1:20" x14ac:dyDescent="0.3">
      <c r="A5667" s="25">
        <v>44883</v>
      </c>
      <c r="B5667" s="1">
        <v>8.0159308110672516</v>
      </c>
      <c r="C5667" s="1">
        <v>0.52375945177867189</v>
      </c>
      <c r="D5667" s="1">
        <v>0.89659510399783338</v>
      </c>
      <c r="E5667" s="1">
        <v>1.9651046988297429</v>
      </c>
      <c r="F5667" s="1">
        <v>60.819934968322798</v>
      </c>
      <c r="G5667" s="1">
        <v>22.75249542533944</v>
      </c>
      <c r="H5667" s="1">
        <v>0.42232519348606951</v>
      </c>
      <c r="I5667" s="1">
        <v>18.51061334222268</v>
      </c>
      <c r="J5667" s="1">
        <v>1.4644260228862409</v>
      </c>
      <c r="K5667" s="1">
        <v>34.780674200061682</v>
      </c>
      <c r="L5667" s="1">
        <v>36.727460339517258</v>
      </c>
      <c r="M5667" s="1">
        <v>4.6591636652685967E-2</v>
      </c>
      <c r="N5667" s="1">
        <v>5.8357524458430303</v>
      </c>
      <c r="O5667" s="1"/>
      <c r="P5667" s="1">
        <v>17.7493052791373</v>
      </c>
      <c r="Q5667" s="1">
        <v>22.774090553631101</v>
      </c>
      <c r="R5667" s="1">
        <v>0.83069726934915333</v>
      </c>
      <c r="S5667" s="1">
        <v>0.32759978203382922</v>
      </c>
      <c r="T5667" s="1">
        <v>6.4306066154755133</v>
      </c>
    </row>
    <row r="5668" spans="1:20" x14ac:dyDescent="0.3">
      <c r="A5668" s="25">
        <v>44886</v>
      </c>
      <c r="B5668" s="1">
        <v>8.3193755034881161</v>
      </c>
      <c r="C5668" s="1">
        <v>0.55360210626943496</v>
      </c>
      <c r="D5668" s="1">
        <v>0.94948782851135516</v>
      </c>
      <c r="E5668" s="1">
        <v>2.03124002525422</v>
      </c>
      <c r="F5668" s="1">
        <v>60.245625188509408</v>
      </c>
      <c r="G5668" s="1">
        <v>22.953575044019601</v>
      </c>
      <c r="H5668" s="1">
        <v>0.43150068740830427</v>
      </c>
      <c r="I5668" s="1">
        <v>18.008380088383621</v>
      </c>
      <c r="J5668" s="1">
        <v>1.4992433224180579</v>
      </c>
      <c r="K5668" s="1">
        <v>35.148219542101998</v>
      </c>
      <c r="L5668" s="1">
        <v>36.889736018003127</v>
      </c>
      <c r="M5668" s="1">
        <v>4.7418318903693378E-2</v>
      </c>
      <c r="N5668" s="1">
        <v>5.8332094847280018</v>
      </c>
      <c r="O5668" s="1"/>
      <c r="P5668" s="1">
        <v>17.859779278541321</v>
      </c>
      <c r="Q5668" s="1">
        <v>24.440588031893739</v>
      </c>
      <c r="R5668" s="1">
        <v>0.83578959559968491</v>
      </c>
      <c r="S5668" s="1">
        <v>0.32776821008609031</v>
      </c>
      <c r="T5668" s="1">
        <v>6.4824678086237713</v>
      </c>
    </row>
    <row r="5669" spans="1:20" x14ac:dyDescent="0.3">
      <c r="A5669" s="25">
        <v>44887</v>
      </c>
      <c r="B5669" s="1">
        <v>8.29289345723606</v>
      </c>
      <c r="C5669" s="1">
        <v>0.53939185391751165</v>
      </c>
      <c r="D5669" s="1">
        <v>0.92889555711318517</v>
      </c>
      <c r="E5669" s="1">
        <v>1.982753088294537</v>
      </c>
      <c r="F5669" s="1">
        <v>60.659270822907523</v>
      </c>
      <c r="G5669" s="1">
        <v>22.778298811767002</v>
      </c>
      <c r="H5669" s="1">
        <v>0.42812502488555693</v>
      </c>
      <c r="I5669" s="1">
        <v>18.08014258916916</v>
      </c>
      <c r="J5669" s="1">
        <v>1.4710290211061341</v>
      </c>
      <c r="K5669" s="1">
        <v>34.935861763616288</v>
      </c>
      <c r="L5669" s="1">
        <v>36.432603244511078</v>
      </c>
      <c r="M5669" s="1">
        <v>4.6707500952995411E-2</v>
      </c>
      <c r="N5669" s="1">
        <v>5.8425938484042534</v>
      </c>
      <c r="O5669" s="1"/>
      <c r="P5669" s="1">
        <v>17.620268423270549</v>
      </c>
      <c r="Q5669" s="1">
        <v>24.279713275109909</v>
      </c>
      <c r="R5669" s="1">
        <v>0.81477702961592346</v>
      </c>
      <c r="S5669" s="1">
        <v>0.32829716587390212</v>
      </c>
      <c r="T5669" s="1">
        <v>6.4404335499114262</v>
      </c>
    </row>
    <row r="5670" spans="1:20" x14ac:dyDescent="0.3">
      <c r="A5670" s="25">
        <v>44888</v>
      </c>
      <c r="B5670" s="1">
        <v>8.2353234696948192</v>
      </c>
      <c r="C5670" s="1">
        <v>0.52712105532487341</v>
      </c>
      <c r="D5670" s="1">
        <v>0.92029207286045722</v>
      </c>
      <c r="E5670" s="1">
        <v>1.949129244205785</v>
      </c>
      <c r="F5670" s="1">
        <v>61.25051941307153</v>
      </c>
      <c r="G5670" s="1">
        <v>22.832808970651481</v>
      </c>
      <c r="H5670" s="1">
        <v>0.42812502488555693</v>
      </c>
      <c r="I5670" s="1">
        <v>17.92775580154343</v>
      </c>
      <c r="J5670" s="1">
        <v>1.448077976462891</v>
      </c>
      <c r="K5670" s="1">
        <v>34.87406895683867</v>
      </c>
      <c r="L5670" s="1">
        <v>36.316067075837744</v>
      </c>
      <c r="M5670" s="1">
        <v>4.6690165224611897E-2</v>
      </c>
      <c r="N5670" s="1">
        <v>5.8159233016857979</v>
      </c>
      <c r="O5670" s="1"/>
      <c r="P5670" s="1">
        <v>17.614931427900469</v>
      </c>
      <c r="Q5670" s="1">
        <v>24.337463186713268</v>
      </c>
      <c r="R5670" s="1">
        <v>0.81798778315306375</v>
      </c>
      <c r="S5670" s="1">
        <v>0.327904039784366</v>
      </c>
      <c r="T5670" s="1">
        <v>6.428892498523358</v>
      </c>
    </row>
    <row r="5671" spans="1:20" x14ac:dyDescent="0.3">
      <c r="A5671" s="25">
        <v>44889</v>
      </c>
      <c r="B5671" s="1">
        <v>8.4764935302595497</v>
      </c>
      <c r="C5671" s="1">
        <v>0.54626625460811085</v>
      </c>
      <c r="D5671" s="1">
        <v>0.95512300360309244</v>
      </c>
      <c r="E5671" s="1">
        <v>2.0399959352376551</v>
      </c>
      <c r="F5671" s="1">
        <v>61.700202207740908</v>
      </c>
      <c r="G5671" s="1">
        <v>23.317535631276581</v>
      </c>
      <c r="H5671" s="1">
        <v>0.44221493575324211</v>
      </c>
      <c r="I5671" s="1">
        <v>18.022378398723522</v>
      </c>
      <c r="J5671" s="1">
        <v>1.496135590295276</v>
      </c>
      <c r="K5671" s="1">
        <v>36.398944451488319</v>
      </c>
      <c r="L5671" s="1">
        <v>37.342388912712238</v>
      </c>
      <c r="M5671" s="1">
        <v>4.7929721735814168E-2</v>
      </c>
      <c r="N5671" s="1">
        <v>6.0381716853882592</v>
      </c>
      <c r="O5671" s="1"/>
      <c r="P5671" s="1">
        <v>17.989964477380241</v>
      </c>
      <c r="Q5671" s="1">
        <v>24.94796226537148</v>
      </c>
      <c r="R5671" s="1">
        <v>0.86078614221749805</v>
      </c>
      <c r="S5671" s="1">
        <v>0.33848838088535821</v>
      </c>
      <c r="T5671" s="1">
        <v>6.6055026580035712</v>
      </c>
    </row>
    <row r="5672" spans="1:20" x14ac:dyDescent="0.3">
      <c r="A5672" s="25">
        <v>44890</v>
      </c>
      <c r="B5672" s="1">
        <v>8.2187722509067669</v>
      </c>
      <c r="C5672" s="1">
        <v>0.52743594166095253</v>
      </c>
      <c r="D5672" s="1">
        <v>0.92069875227483977</v>
      </c>
      <c r="E5672" s="1">
        <v>1.9511023537331029</v>
      </c>
      <c r="F5672" s="1">
        <v>61.279105491976352</v>
      </c>
      <c r="G5672" s="1">
        <v>22.899322165986749</v>
      </c>
      <c r="H5672" s="1">
        <v>0.42322300601248608</v>
      </c>
      <c r="I5672" s="1">
        <v>17.63013375039781</v>
      </c>
      <c r="J5672" s="1">
        <v>1.430369042064461</v>
      </c>
      <c r="K5672" s="1">
        <v>35.052790068226102</v>
      </c>
      <c r="L5672" s="1">
        <v>36.28883517686311</v>
      </c>
      <c r="M5672" s="1">
        <v>4.6450595153224368E-2</v>
      </c>
      <c r="N5672" s="1">
        <v>5.8772261336681204</v>
      </c>
      <c r="O5672" s="1"/>
      <c r="P5672" s="1">
        <v>17.70096575556834</v>
      </c>
      <c r="Q5672" s="1">
        <v>24.78708750858765</v>
      </c>
      <c r="R5672" s="1">
        <v>0.82449492343025088</v>
      </c>
      <c r="S5672" s="1">
        <v>0.33003566457640238</v>
      </c>
      <c r="T5672" s="1">
        <v>6.436898995865354</v>
      </c>
    </row>
    <row r="5673" spans="1:20" x14ac:dyDescent="0.3">
      <c r="A5673" s="25">
        <v>44893</v>
      </c>
      <c r="B5673" s="1">
        <v>8.2033094695465181</v>
      </c>
      <c r="C5673" s="1">
        <v>0.52239842785250279</v>
      </c>
      <c r="D5673" s="1">
        <v>0.92094822418734845</v>
      </c>
      <c r="E5673" s="1">
        <v>1.908952337630422</v>
      </c>
      <c r="F5673" s="1">
        <v>61.437982149569137</v>
      </c>
      <c r="G5673" s="1">
        <v>22.83010510336824</v>
      </c>
      <c r="H5673" s="1">
        <v>0.41499162178326682</v>
      </c>
      <c r="I5673" s="1">
        <v>17.586309960909521</v>
      </c>
      <c r="J5673" s="1">
        <v>1.4484116083479639</v>
      </c>
      <c r="K5673" s="1">
        <v>34.951950423384893</v>
      </c>
      <c r="L5673" s="1">
        <v>36.066846437430037</v>
      </c>
      <c r="M5673" s="1">
        <v>4.6367850721332739E-2</v>
      </c>
      <c r="N5673" s="1">
        <v>5.9609692333433486</v>
      </c>
      <c r="O5673" s="1"/>
      <c r="P5673" s="1">
        <v>17.03260127697353</v>
      </c>
      <c r="Q5673" s="1">
        <v>24.820087457064741</v>
      </c>
      <c r="R5673" s="1">
        <v>0.81252206597128318</v>
      </c>
      <c r="S5673" s="1">
        <v>0.32816763465638332</v>
      </c>
      <c r="T5673" s="1">
        <v>6.42540756054344</v>
      </c>
    </row>
    <row r="5674" spans="1:20" x14ac:dyDescent="0.3">
      <c r="A5674" s="25">
        <v>44894</v>
      </c>
      <c r="B5674" s="1">
        <v>8.2740811462978687</v>
      </c>
      <c r="C5674" s="1">
        <v>0.54217162051427792</v>
      </c>
      <c r="D5674" s="1">
        <v>0.94333144672299563</v>
      </c>
      <c r="E5674" s="1">
        <v>1.931688157553999</v>
      </c>
      <c r="F5674" s="1">
        <v>63.994884740148358</v>
      </c>
      <c r="G5674" s="1">
        <v>22.624821744029841</v>
      </c>
      <c r="H5674" s="1">
        <v>0.42441204736094612</v>
      </c>
      <c r="I5674" s="1">
        <v>17.087691061667069</v>
      </c>
      <c r="J5674" s="1">
        <v>1.4715014888317981</v>
      </c>
      <c r="K5674" s="1">
        <v>35.71494432471075</v>
      </c>
      <c r="L5674" s="1">
        <v>36.505484532550867</v>
      </c>
      <c r="M5674" s="1">
        <v>4.6737915539691158E-2</v>
      </c>
      <c r="N5674" s="1">
        <v>6.1652606564822392</v>
      </c>
      <c r="O5674" s="1"/>
      <c r="P5674" s="1">
        <v>17.018118358879921</v>
      </c>
      <c r="Q5674" s="1">
        <v>24.683962663407179</v>
      </c>
      <c r="R5674" s="1">
        <v>0.82760984256663916</v>
      </c>
      <c r="S5674" s="1">
        <v>0.33091165313725102</v>
      </c>
      <c r="T5674" s="1">
        <v>6.5510696987596244</v>
      </c>
    </row>
    <row r="5675" spans="1:20" x14ac:dyDescent="0.3">
      <c r="A5675" s="25">
        <v>44895</v>
      </c>
      <c r="B5675" s="1">
        <v>8.3526062090418858</v>
      </c>
      <c r="C5675" s="1">
        <v>0.5415222493440639</v>
      </c>
      <c r="D5675" s="1">
        <v>0.9381783081680064</v>
      </c>
      <c r="E5675" s="1">
        <v>1.972096664864911</v>
      </c>
      <c r="F5675" s="1">
        <v>64.962365961166384</v>
      </c>
      <c r="G5675" s="1">
        <v>22.507529077598061</v>
      </c>
      <c r="H5675" s="1">
        <v>0.42372710533030888</v>
      </c>
      <c r="I5675" s="1">
        <v>16.99820659828071</v>
      </c>
      <c r="J5675" s="1">
        <v>1.470276603322644</v>
      </c>
      <c r="K5675" s="1">
        <v>36.155993537004683</v>
      </c>
      <c r="L5675" s="1">
        <v>36.781246266500702</v>
      </c>
      <c r="M5675" s="1">
        <v>4.7566489440830688E-2</v>
      </c>
      <c r="N5675" s="1">
        <v>6.3903728228112628</v>
      </c>
      <c r="O5675" s="1"/>
      <c r="P5675" s="1">
        <v>17.517140505579871</v>
      </c>
      <c r="Q5675" s="1">
        <v>24.86958738331727</v>
      </c>
      <c r="R5675" s="1">
        <v>0.8378014945174096</v>
      </c>
      <c r="S5675" s="1">
        <v>0.33367903734839172</v>
      </c>
      <c r="T5675" s="1">
        <v>6.6441825162433812</v>
      </c>
    </row>
    <row r="5676" spans="1:20" x14ac:dyDescent="0.3">
      <c r="A5676" s="25">
        <v>44896</v>
      </c>
      <c r="B5676" s="1">
        <v>8.2371563815001885</v>
      </c>
      <c r="C5676" s="1">
        <v>0.53083745299650176</v>
      </c>
      <c r="D5676" s="1">
        <v>0.90852083549103624</v>
      </c>
      <c r="E5676" s="1">
        <v>1.8988198005501631</v>
      </c>
      <c r="F5676" s="1">
        <v>65.067135490725718</v>
      </c>
      <c r="G5676" s="1">
        <v>22.266429578405312</v>
      </c>
      <c r="H5676" s="1">
        <v>0.41641789389904088</v>
      </c>
      <c r="I5676" s="1">
        <v>16.993613600281421</v>
      </c>
      <c r="J5676" s="1">
        <v>1.4257724472903479</v>
      </c>
      <c r="K5676" s="1">
        <v>35.579170999947799</v>
      </c>
      <c r="L5676" s="1">
        <v>36.575527354373349</v>
      </c>
      <c r="M5676" s="1">
        <v>4.7086418139718839E-2</v>
      </c>
      <c r="N5676" s="1">
        <v>6.203841946092056</v>
      </c>
      <c r="O5676" s="1"/>
      <c r="P5676" s="1">
        <v>17.31440198438484</v>
      </c>
      <c r="Q5676" s="1">
        <v>24.844837420191009</v>
      </c>
      <c r="R5676" s="1">
        <v>0.81472371781929298</v>
      </c>
      <c r="S5676" s="1">
        <v>0.32042502353287677</v>
      </c>
      <c r="T5676" s="1">
        <v>6.5520141760189272</v>
      </c>
    </row>
    <row r="5677" spans="1:20" x14ac:dyDescent="0.3">
      <c r="A5677" s="25">
        <v>44897</v>
      </c>
      <c r="B5677" s="1">
        <v>8.0797373773899501</v>
      </c>
      <c r="C5677" s="1">
        <v>0.54753949087507692</v>
      </c>
      <c r="D5677" s="1">
        <v>0.92722031241770797</v>
      </c>
      <c r="E5677" s="1">
        <v>1.9444420365372601</v>
      </c>
      <c r="F5677" s="1">
        <v>65.576453279100917</v>
      </c>
      <c r="G5677" s="1">
        <v>22.65334476078468</v>
      </c>
      <c r="H5677" s="1">
        <v>0.41325232065679068</v>
      </c>
      <c r="I5677" s="1">
        <v>16.619154576782371</v>
      </c>
      <c r="J5677" s="1">
        <v>1.4437155902295811</v>
      </c>
      <c r="K5677" s="1">
        <v>36.157210252862818</v>
      </c>
      <c r="L5677" s="1">
        <v>36.976929387569093</v>
      </c>
      <c r="M5677" s="1">
        <v>4.8282541705573799E-2</v>
      </c>
      <c r="N5677" s="1">
        <v>6.2666772133714428</v>
      </c>
      <c r="O5677" s="1"/>
      <c r="P5677" s="1">
        <v>17.47136974550482</v>
      </c>
      <c r="Q5677" s="1">
        <v>25.067587083611532</v>
      </c>
      <c r="R5677" s="1">
        <v>0.83837629751643383</v>
      </c>
      <c r="S5677" s="1">
        <v>0.32503189227843748</v>
      </c>
      <c r="T5677" s="1">
        <v>6.6109822799763984</v>
      </c>
    </row>
    <row r="5678" spans="1:20" x14ac:dyDescent="0.3">
      <c r="A5678" s="25">
        <v>44900</v>
      </c>
      <c r="B5678" s="1">
        <v>7.8802785242894418</v>
      </c>
      <c r="C5678" s="1">
        <v>0.51196822779009488</v>
      </c>
      <c r="D5678" s="1">
        <v>0.90165564770411499</v>
      </c>
      <c r="E5678" s="1">
        <v>1.880195803571008</v>
      </c>
      <c r="F5678" s="1">
        <v>65.431035265797647</v>
      </c>
      <c r="G5678" s="1">
        <v>22.0350861258331</v>
      </c>
      <c r="H5678" s="1">
        <v>0.39846719007209841</v>
      </c>
      <c r="I5678" s="1">
        <v>16.92415908330964</v>
      </c>
      <c r="J5678" s="1">
        <v>1.3840769652381679</v>
      </c>
      <c r="K5678" s="1">
        <v>34.919796084905833</v>
      </c>
      <c r="L5678" s="1">
        <v>35.816148179490341</v>
      </c>
      <c r="M5678" s="1">
        <v>4.6042679474620908E-2</v>
      </c>
      <c r="N5678" s="1">
        <v>6.1524014260027204</v>
      </c>
      <c r="O5678" s="1"/>
      <c r="P5678" s="1">
        <v>16.981550100943942</v>
      </c>
      <c r="Q5678" s="1">
        <v>24.432338044184981</v>
      </c>
      <c r="R5678" s="1">
        <v>0.79982006290955054</v>
      </c>
      <c r="S5678" s="1">
        <v>0.31398716071791971</v>
      </c>
      <c r="T5678" s="1">
        <v>6.4619852333136691</v>
      </c>
    </row>
    <row r="5679" spans="1:20" x14ac:dyDescent="0.3">
      <c r="A5679" s="25">
        <v>44901</v>
      </c>
      <c r="B5679" s="1">
        <v>7.9320579992723488</v>
      </c>
      <c r="C5679" s="1">
        <v>0.51864051949623424</v>
      </c>
      <c r="D5679" s="1">
        <v>0.90545646828019677</v>
      </c>
      <c r="E5679" s="1">
        <v>1.912272807433695</v>
      </c>
      <c r="F5679" s="1">
        <v>66.387419824725157</v>
      </c>
      <c r="G5679" s="1">
        <v>21.891732317956571</v>
      </c>
      <c r="H5679" s="1">
        <v>0.4041472902297365</v>
      </c>
      <c r="I5679" s="1">
        <v>17.24046396669014</v>
      </c>
      <c r="J5679" s="1">
        <v>1.3911631196004071</v>
      </c>
      <c r="K5679" s="1">
        <v>35.076728670604417</v>
      </c>
      <c r="L5679" s="1">
        <v>36.463512881223281</v>
      </c>
      <c r="M5679" s="1">
        <v>4.6225333385075382E-2</v>
      </c>
      <c r="N5679" s="1">
        <v>6.1193470192093251</v>
      </c>
      <c r="O5679" s="1"/>
      <c r="P5679" s="1">
        <v>17.04084650092874</v>
      </c>
      <c r="Q5679" s="1">
        <v>23.335089705093608</v>
      </c>
      <c r="R5679" s="1">
        <v>0.79368943458625729</v>
      </c>
      <c r="S5679" s="1">
        <v>0.31375031648033119</v>
      </c>
      <c r="T5679" s="1">
        <v>6.5084802126403094</v>
      </c>
    </row>
    <row r="5680" spans="1:20" x14ac:dyDescent="0.3">
      <c r="A5680" s="25">
        <v>44902</v>
      </c>
      <c r="B5680" s="1">
        <v>8.0225166519199718</v>
      </c>
      <c r="C5680" s="1">
        <v>0.5251249482922008</v>
      </c>
      <c r="D5680" s="1">
        <v>0.90564211587019861</v>
      </c>
      <c r="E5680" s="1">
        <v>1.9063811094855889</v>
      </c>
      <c r="F5680" s="1">
        <v>64.298216846703525</v>
      </c>
      <c r="G5680" s="1">
        <v>22.098689393393901</v>
      </c>
      <c r="H5680" s="1">
        <v>0.40686453463630512</v>
      </c>
      <c r="I5680" s="1">
        <v>17.173007576622808</v>
      </c>
      <c r="J5680" s="1">
        <v>1.388472969189946</v>
      </c>
      <c r="K5680" s="1">
        <v>35.080348017992542</v>
      </c>
      <c r="L5680" s="1">
        <v>36.161199868199141</v>
      </c>
      <c r="M5680" s="1">
        <v>4.5662583652278932E-2</v>
      </c>
      <c r="N5680" s="1">
        <v>6.0091817164166308</v>
      </c>
      <c r="O5680" s="1"/>
      <c r="P5680" s="1">
        <v>16.851257124524938</v>
      </c>
      <c r="Q5680" s="1">
        <v>23.702214149644661</v>
      </c>
      <c r="R5680" s="1">
        <v>0.79627708682099407</v>
      </c>
      <c r="S5680" s="1">
        <v>0.31109817884168439</v>
      </c>
      <c r="T5680" s="1">
        <v>6.4423242764323927</v>
      </c>
    </row>
    <row r="5681" spans="1:20" x14ac:dyDescent="0.3">
      <c r="A5681" s="25">
        <v>44903</v>
      </c>
      <c r="B5681" s="1">
        <v>7.8834852460410518</v>
      </c>
      <c r="C5681" s="1">
        <v>0.50659798264510991</v>
      </c>
      <c r="D5681" s="1">
        <v>0.8822673179690198</v>
      </c>
      <c r="E5681" s="1">
        <v>1.843284127589442</v>
      </c>
      <c r="F5681" s="1">
        <v>64.906271701041845</v>
      </c>
      <c r="G5681" s="1">
        <v>21.6297568691413</v>
      </c>
      <c r="H5681" s="1">
        <v>0.39694026983049913</v>
      </c>
      <c r="I5681" s="1">
        <v>17.065937060884849</v>
      </c>
      <c r="J5681" s="1">
        <v>1.326717025784494</v>
      </c>
      <c r="K5681" s="1">
        <v>34.040746897065553</v>
      </c>
      <c r="L5681" s="1">
        <v>35.157934328614949</v>
      </c>
      <c r="M5681" s="1">
        <v>4.4379510129872492E-2</v>
      </c>
      <c r="N5681" s="1">
        <v>5.8936058533807767</v>
      </c>
      <c r="O5681" s="1"/>
      <c r="P5681" s="1">
        <v>16.773375370348429</v>
      </c>
      <c r="Q5681" s="1">
        <v>23.231964861092109</v>
      </c>
      <c r="R5681" s="1">
        <v>0.77589509854037564</v>
      </c>
      <c r="S5681" s="1">
        <v>0.30129542737490211</v>
      </c>
      <c r="T5681" s="1">
        <v>6.3348517424690129</v>
      </c>
    </row>
    <row r="5682" spans="1:20" x14ac:dyDescent="0.3">
      <c r="A5682" s="25">
        <v>44904</v>
      </c>
      <c r="B5682" s="1">
        <v>7.852449560682607</v>
      </c>
      <c r="C5682" s="1">
        <v>0.50111363455039093</v>
      </c>
      <c r="D5682" s="1">
        <v>0.8799587528208761</v>
      </c>
      <c r="E5682" s="1">
        <v>1.824079125800429</v>
      </c>
      <c r="F5682" s="1">
        <v>67.036810908684259</v>
      </c>
      <c r="G5682" s="1">
        <v>21.371313400951639</v>
      </c>
      <c r="H5682" s="1">
        <v>0.38462235142188977</v>
      </c>
      <c r="I5682" s="1">
        <v>17.639238850447239</v>
      </c>
      <c r="J5682" s="1">
        <v>1.3080944653630771</v>
      </c>
      <c r="K5682" s="1">
        <v>34.077134700454337</v>
      </c>
      <c r="L5682" s="1">
        <v>34.77211414887114</v>
      </c>
      <c r="M5682" s="1">
        <v>4.4449221293122579E-2</v>
      </c>
      <c r="N5682" s="1">
        <v>5.8873914150208</v>
      </c>
      <c r="O5682" s="1"/>
      <c r="P5682" s="1">
        <v>16.708095560828379</v>
      </c>
      <c r="Q5682" s="1">
        <v>23.005090204053001</v>
      </c>
      <c r="R5682" s="1">
        <v>0.74886760226443116</v>
      </c>
      <c r="S5682" s="1">
        <v>0.30017444784366021</v>
      </c>
      <c r="T5682" s="1">
        <v>6.3508304784406606</v>
      </c>
    </row>
    <row r="5683" spans="1:20" x14ac:dyDescent="0.3">
      <c r="A5683" s="25">
        <v>44907</v>
      </c>
      <c r="B5683" s="1">
        <v>7.7406701560180382</v>
      </c>
      <c r="C5683" s="1">
        <v>0.48191147713666582</v>
      </c>
      <c r="D5683" s="1">
        <v>0.85657515919897276</v>
      </c>
      <c r="E5683" s="1">
        <v>1.791776021712242</v>
      </c>
      <c r="F5683" s="1">
        <v>65.165720327523658</v>
      </c>
      <c r="G5683" s="1">
        <v>21.090481904755961</v>
      </c>
      <c r="H5683" s="1">
        <v>0.37040714681203629</v>
      </c>
      <c r="I5683" s="1">
        <v>17.6275886704885</v>
      </c>
      <c r="J5683" s="1">
        <v>1.2851509778501919</v>
      </c>
      <c r="K5683" s="1">
        <v>33.513905899818212</v>
      </c>
      <c r="L5683" s="1">
        <v>34.143318452041861</v>
      </c>
      <c r="M5683" s="1">
        <v>4.4081094656636573E-2</v>
      </c>
      <c r="N5683" s="1">
        <v>5.7658774263686414</v>
      </c>
      <c r="O5683" s="1"/>
      <c r="P5683" s="1">
        <v>16.357872967255219</v>
      </c>
      <c r="Q5683" s="1">
        <v>22.456466033917831</v>
      </c>
      <c r="R5683" s="1">
        <v>0.72203448658393932</v>
      </c>
      <c r="S5683" s="1">
        <v>0.29847014766337548</v>
      </c>
      <c r="T5683" s="1">
        <v>6.2222876550502288</v>
      </c>
    </row>
    <row r="5684" spans="1:20" x14ac:dyDescent="0.3">
      <c r="A5684" s="25">
        <v>44908</v>
      </c>
      <c r="B5684" s="1">
        <v>7.6292036057701393</v>
      </c>
      <c r="C5684" s="1">
        <v>0.46687700756768818</v>
      </c>
      <c r="D5684" s="1">
        <v>0.83164600268903166</v>
      </c>
      <c r="E5684" s="1">
        <v>1.750721437842133</v>
      </c>
      <c r="F5684" s="1">
        <v>65.268406915716156</v>
      </c>
      <c r="G5684" s="1">
        <v>20.977978996735992</v>
      </c>
      <c r="H5684" s="1">
        <v>0.36545838880120107</v>
      </c>
      <c r="I5684" s="1">
        <v>16.65420395253031</v>
      </c>
      <c r="J5684" s="1">
        <v>1.2334856609214599</v>
      </c>
      <c r="K5684" s="1">
        <v>33.006011711342147</v>
      </c>
      <c r="L5684" s="1">
        <v>32.878138588248468</v>
      </c>
      <c r="M5684" s="1">
        <v>4.3775707745444419E-2</v>
      </c>
      <c r="N5684" s="1">
        <v>5.6714146780070429</v>
      </c>
      <c r="O5684" s="1"/>
      <c r="P5684" s="1">
        <v>16.25711730780715</v>
      </c>
      <c r="Q5684" s="1">
        <v>22.2749663085695</v>
      </c>
      <c r="R5684" s="1">
        <v>0.70102354944872103</v>
      </c>
      <c r="S5684" s="1">
        <v>0.29090034554743288</v>
      </c>
      <c r="T5684" s="1">
        <v>6.1157513290017933</v>
      </c>
    </row>
    <row r="5685" spans="1:20" x14ac:dyDescent="0.3">
      <c r="A5685" s="25">
        <v>44909</v>
      </c>
      <c r="B5685" s="1">
        <v>7.6320830211883974</v>
      </c>
      <c r="C5685" s="1">
        <v>0.47680853069734058</v>
      </c>
      <c r="D5685" s="1">
        <v>0.84237338768112879</v>
      </c>
      <c r="E5685" s="1">
        <v>1.7592178066636741</v>
      </c>
      <c r="F5685" s="1">
        <v>65.88111741885281</v>
      </c>
      <c r="G5685" s="1">
        <v>20.81669326622076</v>
      </c>
      <c r="H5685" s="1">
        <v>0.37813381382071393</v>
      </c>
      <c r="I5685" s="1">
        <v>16.973609711965949</v>
      </c>
      <c r="J5685" s="1">
        <v>1.2506450500760229</v>
      </c>
      <c r="K5685" s="1">
        <v>33.918166508201352</v>
      </c>
      <c r="L5685" s="1">
        <v>33.102530770715461</v>
      </c>
      <c r="M5685" s="1">
        <v>4.3961458050558337E-2</v>
      </c>
      <c r="N5685" s="1">
        <v>5.370300680311237</v>
      </c>
      <c r="O5685" s="1"/>
      <c r="P5685" s="1">
        <v>16.840628618294978</v>
      </c>
      <c r="Q5685" s="1">
        <v>22.70396565952144</v>
      </c>
      <c r="R5685" s="1">
        <v>0.72601880432370103</v>
      </c>
      <c r="S5685" s="1">
        <v>0.29535491059517571</v>
      </c>
      <c r="T5685" s="1">
        <v>6.1279249852333351</v>
      </c>
    </row>
    <row r="5686" spans="1:20" x14ac:dyDescent="0.3">
      <c r="A5686" s="25">
        <v>44910</v>
      </c>
      <c r="B5686" s="1">
        <v>7.5651637489139176</v>
      </c>
      <c r="C5686" s="1">
        <v>0.48388034092835053</v>
      </c>
      <c r="D5686" s="1">
        <v>0.85200358825060218</v>
      </c>
      <c r="E5686" s="1">
        <v>1.741667085707078</v>
      </c>
      <c r="F5686" s="1">
        <v>65.829101948244769</v>
      </c>
      <c r="G5686" s="1">
        <v>20.700024509152239</v>
      </c>
      <c r="H5686" s="1">
        <v>0.37831367403677912</v>
      </c>
      <c r="I5686" s="1">
        <v>16.746636243759198</v>
      </c>
      <c r="J5686" s="1">
        <v>1.2523452006976821</v>
      </c>
      <c r="K5686" s="1">
        <v>33.731343387750421</v>
      </c>
      <c r="L5686" s="1">
        <v>33.207719074359993</v>
      </c>
      <c r="M5686" s="1">
        <v>4.3769808690443397E-2</v>
      </c>
      <c r="N5686" s="1">
        <v>5.4381576835726104</v>
      </c>
      <c r="O5686" s="1"/>
      <c r="P5686" s="1">
        <v>16.77814220631608</v>
      </c>
      <c r="Q5686" s="1">
        <v>22.823590478704659</v>
      </c>
      <c r="R5686" s="1">
        <v>0.73704235398495299</v>
      </c>
      <c r="S5686" s="1">
        <v>0.29698190042855133</v>
      </c>
      <c r="T5686" s="1">
        <v>6.1274477259303231</v>
      </c>
    </row>
    <row r="5687" spans="1:20" x14ac:dyDescent="0.3">
      <c r="A5687" s="25">
        <v>44911</v>
      </c>
      <c r="B5687" s="1">
        <v>7.556775100363688</v>
      </c>
      <c r="C5687" s="1">
        <v>0.46309750004492622</v>
      </c>
      <c r="D5687" s="1">
        <v>0.82862928468655817</v>
      </c>
      <c r="E5687" s="1">
        <v>1.6874660929864791</v>
      </c>
      <c r="F5687" s="1">
        <v>64.818167130379052</v>
      </c>
      <c r="G5687" s="1">
        <v>20.53819961516578</v>
      </c>
      <c r="H5687" s="1">
        <v>0.36448670758396873</v>
      </c>
      <c r="I5687" s="1">
        <v>16.683151614427022</v>
      </c>
      <c r="J5687" s="1">
        <v>1.237916517989408</v>
      </c>
      <c r="K5687" s="1">
        <v>33.536006591905092</v>
      </c>
      <c r="L5687" s="1">
        <v>33.351721159974112</v>
      </c>
      <c r="M5687" s="1">
        <v>4.2876563696821031E-2</v>
      </c>
      <c r="N5687" s="1">
        <v>5.4156999203067064</v>
      </c>
      <c r="O5687" s="1"/>
      <c r="P5687" s="1">
        <v>16.92514498398096</v>
      </c>
      <c r="Q5687" s="1">
        <v>22.184216445659541</v>
      </c>
      <c r="R5687" s="1">
        <v>0.72520694717282175</v>
      </c>
      <c r="S5687" s="1">
        <v>0.29728292966758191</v>
      </c>
      <c r="T5687" s="1">
        <v>6.0753514471352839</v>
      </c>
    </row>
    <row r="5688" spans="1:20" x14ac:dyDescent="0.3">
      <c r="A5688" s="25">
        <v>44914</v>
      </c>
      <c r="B5688" s="1">
        <v>7.6751081135755159</v>
      </c>
      <c r="C5688" s="1">
        <v>0.48267449909685839</v>
      </c>
      <c r="D5688" s="1">
        <v>0.85439555021936409</v>
      </c>
      <c r="E5688" s="1">
        <v>1.7831455101903151</v>
      </c>
      <c r="F5688" s="1">
        <v>64.471904304465184</v>
      </c>
      <c r="G5688" s="1">
        <v>20.882543579340261</v>
      </c>
      <c r="H5688" s="1">
        <v>0.37862190392306577</v>
      </c>
      <c r="I5688" s="1">
        <v>16.376897821878931</v>
      </c>
      <c r="J5688" s="1">
        <v>1.2835455545269989</v>
      </c>
      <c r="K5688" s="1">
        <v>35.001372394930009</v>
      </c>
      <c r="L5688" s="1">
        <v>34.340205230988119</v>
      </c>
      <c r="M5688" s="1">
        <v>4.3817725183604543E-2</v>
      </c>
      <c r="N5688" s="1">
        <v>5.5157129441817636</v>
      </c>
      <c r="O5688" s="1"/>
      <c r="P5688" s="1">
        <v>17.208491588577989</v>
      </c>
      <c r="Q5688" s="1">
        <v>22.584340840574018</v>
      </c>
      <c r="R5688" s="1">
        <v>0.7460688103184494</v>
      </c>
      <c r="S5688" s="1">
        <v>0.29753236291357171</v>
      </c>
      <c r="T5688" s="1">
        <v>6.18663614884822</v>
      </c>
    </row>
    <row r="5689" spans="1:20" x14ac:dyDescent="0.3">
      <c r="A5689" s="25">
        <v>44915</v>
      </c>
      <c r="B5689" s="1">
        <v>7.8109399314812418</v>
      </c>
      <c r="C5689" s="1">
        <v>0.49153721272407153</v>
      </c>
      <c r="D5689" s="1">
        <v>0.8768769424922358</v>
      </c>
      <c r="E5689" s="1">
        <v>1.864056275191637</v>
      </c>
      <c r="F5689" s="1">
        <v>64.950063428934172</v>
      </c>
      <c r="G5689" s="1">
        <v>21.052639939239889</v>
      </c>
      <c r="H5689" s="1">
        <v>0.38852346946208999</v>
      </c>
      <c r="I5689" s="1">
        <v>16.351444082069179</v>
      </c>
      <c r="J5689" s="1">
        <v>1.335266431337319</v>
      </c>
      <c r="K5689" s="1">
        <v>35.961092115426752</v>
      </c>
      <c r="L5689" s="1">
        <v>35.132881045569619</v>
      </c>
      <c r="M5689" s="1">
        <v>4.4785742568159488E-2</v>
      </c>
      <c r="N5689" s="1">
        <v>5.6534513545029013</v>
      </c>
      <c r="O5689" s="1"/>
      <c r="P5689" s="1">
        <v>17.406282657771779</v>
      </c>
      <c r="Q5689" s="1">
        <v>23.194839917110091</v>
      </c>
      <c r="R5689" s="1">
        <v>0.77504572611815425</v>
      </c>
      <c r="S5689" s="1">
        <v>0.31056263973297288</v>
      </c>
      <c r="T5689" s="1">
        <v>6.3121151801535964</v>
      </c>
    </row>
    <row r="5690" spans="1:20" x14ac:dyDescent="0.3">
      <c r="A5690" s="25">
        <v>44916</v>
      </c>
      <c r="B5690" s="1">
        <v>7.8179018009209438</v>
      </c>
      <c r="C5690" s="1">
        <v>0.48514104181838752</v>
      </c>
      <c r="D5690" s="1">
        <v>0.88354950406015531</v>
      </c>
      <c r="E5690" s="1">
        <v>1.85480385270188</v>
      </c>
      <c r="F5690" s="1">
        <v>65.273806123054527</v>
      </c>
      <c r="G5690" s="1">
        <v>20.799801746988141</v>
      </c>
      <c r="H5690" s="1">
        <v>0.38718065414279862</v>
      </c>
      <c r="I5690" s="1">
        <v>16.25071516400622</v>
      </c>
      <c r="J5690" s="1">
        <v>1.3278385576251139</v>
      </c>
      <c r="K5690" s="1">
        <v>36.162592985209614</v>
      </c>
      <c r="L5690" s="1">
        <v>35.387072927435383</v>
      </c>
      <c r="M5690" s="1">
        <v>4.5312232280527373E-2</v>
      </c>
      <c r="N5690" s="1">
        <v>5.7522271354880559</v>
      </c>
      <c r="O5690" s="1"/>
      <c r="P5690" s="1">
        <v>17.4078071353185</v>
      </c>
      <c r="Q5690" s="1">
        <v>22.89371537257853</v>
      </c>
      <c r="R5690" s="1">
        <v>0.80110589142173905</v>
      </c>
      <c r="S5690" s="1">
        <v>0.31188070839032339</v>
      </c>
      <c r="T5690" s="1">
        <v>6.3457259303012643</v>
      </c>
    </row>
    <row r="5691" spans="1:20" x14ac:dyDescent="0.3">
      <c r="A5691" s="25">
        <v>44917</v>
      </c>
      <c r="B5691" s="1">
        <v>7.8414207193302463</v>
      </c>
      <c r="C5691" s="1">
        <v>0.48588062307506458</v>
      </c>
      <c r="D5691" s="1">
        <v>0.88219747043248709</v>
      </c>
      <c r="E5691" s="1">
        <v>1.846990601284068</v>
      </c>
      <c r="F5691" s="1">
        <v>64.846058637239352</v>
      </c>
      <c r="G5691" s="1">
        <v>21.069147103714759</v>
      </c>
      <c r="H5691" s="1">
        <v>0.38683891475955579</v>
      </c>
      <c r="I5691" s="1">
        <v>16.221123798063392</v>
      </c>
      <c r="J5691" s="1">
        <v>1.3369094509749411</v>
      </c>
      <c r="K5691" s="1">
        <v>35.948310988836418</v>
      </c>
      <c r="L5691" s="1">
        <v>35.531169825114532</v>
      </c>
      <c r="M5691" s="1">
        <v>4.5076959483790188E-2</v>
      </c>
      <c r="N5691" s="1">
        <v>5.806616210060823</v>
      </c>
      <c r="O5691" s="1"/>
      <c r="P5691" s="1">
        <v>17.609509454459751</v>
      </c>
      <c r="Q5691" s="1">
        <v>23.446464536568079</v>
      </c>
      <c r="R5691" s="1">
        <v>0.79744195165166876</v>
      </c>
      <c r="S5691" s="1">
        <v>0.31243309872217262</v>
      </c>
      <c r="T5691" s="1">
        <v>6.3527182516243599</v>
      </c>
    </row>
    <row r="5692" spans="1:20" x14ac:dyDescent="0.3">
      <c r="A5692" s="25">
        <v>44918</v>
      </c>
      <c r="B5692" s="1">
        <v>7.9332278929681914</v>
      </c>
      <c r="C5692" s="1">
        <v>0.50171453727930881</v>
      </c>
      <c r="D5692" s="1">
        <v>0.92954060633531399</v>
      </c>
      <c r="E5692" s="1">
        <v>1.897713976259443</v>
      </c>
      <c r="F5692" s="1">
        <v>64.957008237328353</v>
      </c>
      <c r="G5692" s="1">
        <v>21.410296534977199</v>
      </c>
      <c r="H5692" s="1">
        <v>0.3925123621846599</v>
      </c>
      <c r="I5692" s="1">
        <v>15.84838678744083</v>
      </c>
      <c r="J5692" s="1">
        <v>1.397787434735233</v>
      </c>
      <c r="K5692" s="1">
        <v>37.591682860279263</v>
      </c>
      <c r="L5692" s="1">
        <v>36.340355602637437</v>
      </c>
      <c r="M5692" s="1">
        <v>4.5565279143883822E-2</v>
      </c>
      <c r="N5692" s="1">
        <v>6.0420876481770076</v>
      </c>
      <c r="O5692" s="1"/>
      <c r="P5692" s="1">
        <v>17.456510037867609</v>
      </c>
      <c r="Q5692" s="1">
        <v>23.970338744284369</v>
      </c>
      <c r="R5692" s="1">
        <v>0.821617184370665</v>
      </c>
      <c r="S5692" s="1">
        <v>0.3154746954007589</v>
      </c>
      <c r="T5692" s="1">
        <v>6.479478440637946</v>
      </c>
    </row>
    <row r="5693" spans="1:20" x14ac:dyDescent="0.3">
      <c r="A5693" s="25">
        <v>44921</v>
      </c>
      <c r="B5693" s="1">
        <v>7.8148713980160887</v>
      </c>
      <c r="C5693" s="1">
        <v>0.48972910215185789</v>
      </c>
      <c r="D5693" s="1">
        <v>0.90910259760210643</v>
      </c>
      <c r="E5693" s="1">
        <v>1.8668114006395871</v>
      </c>
      <c r="F5693" s="1">
        <v>65.394710076684873</v>
      </c>
      <c r="G5693" s="1">
        <v>21.26733857099525</v>
      </c>
      <c r="H5693" s="1">
        <v>0.39388840059802349</v>
      </c>
      <c r="I5693" s="1">
        <v>15.61925527246477</v>
      </c>
      <c r="J5693" s="1">
        <v>1.358725489803789</v>
      </c>
      <c r="K5693" s="1">
        <v>37.488981374744263</v>
      </c>
      <c r="L5693" s="1">
        <v>35.639871845232108</v>
      </c>
      <c r="M5693" s="1">
        <v>4.4287516619487488E-2</v>
      </c>
      <c r="N5693" s="1">
        <v>5.9807310177244233</v>
      </c>
      <c r="O5693" s="1"/>
      <c r="P5693" s="1">
        <v>17.320381788625539</v>
      </c>
      <c r="Q5693" s="1">
        <v>23.714589130028831</v>
      </c>
      <c r="R5693" s="1">
        <v>0.81873068684687444</v>
      </c>
      <c r="S5693" s="1">
        <v>0.315028483565165</v>
      </c>
      <c r="T5693" s="1">
        <v>6.422784997046687</v>
      </c>
    </row>
    <row r="5694" spans="1:20" x14ac:dyDescent="0.3">
      <c r="A5694" s="25">
        <v>44922</v>
      </c>
      <c r="B5694" s="1">
        <v>7.7302530459087979</v>
      </c>
      <c r="C5694" s="1">
        <v>0.46849978219345062</v>
      </c>
      <c r="D5694" s="1">
        <v>0.88193880071458508</v>
      </c>
      <c r="E5694" s="1">
        <v>1.816235997946281</v>
      </c>
      <c r="F5694" s="1">
        <v>67.085169744883828</v>
      </c>
      <c r="G5694" s="1">
        <v>21.22618037207392</v>
      </c>
      <c r="H5694" s="1">
        <v>0.37866093866797118</v>
      </c>
      <c r="I5694" s="1">
        <v>16.01350917259505</v>
      </c>
      <c r="J5694" s="1">
        <v>1.3141965188842819</v>
      </c>
      <c r="K5694" s="1">
        <v>36.658927009441747</v>
      </c>
      <c r="L5694" s="1">
        <v>35.260320931115679</v>
      </c>
      <c r="M5694" s="1">
        <v>4.4050622524629497E-2</v>
      </c>
      <c r="N5694" s="1">
        <v>6.0106636462918308</v>
      </c>
      <c r="O5694" s="1"/>
      <c r="P5694" s="1">
        <v>17.239900440185739</v>
      </c>
      <c r="Q5694" s="1">
        <v>23.297964761111601</v>
      </c>
      <c r="R5694" s="1">
        <v>0.81500255145168876</v>
      </c>
      <c r="S5694" s="1">
        <v>0.31755162129596182</v>
      </c>
      <c r="T5694" s="1">
        <v>6.4133608978145542</v>
      </c>
    </row>
    <row r="5695" spans="1:20" x14ac:dyDescent="0.3">
      <c r="A5695" s="25">
        <v>44923</v>
      </c>
      <c r="B5695" s="1">
        <v>7.9251674873735549</v>
      </c>
      <c r="C5695" s="1">
        <v>0.49175612525715923</v>
      </c>
      <c r="D5695" s="1">
        <v>0.91380464983685461</v>
      </c>
      <c r="E5695" s="1">
        <v>1.862194287336649</v>
      </c>
      <c r="F5695" s="1">
        <v>66.968756184892769</v>
      </c>
      <c r="G5695" s="1">
        <v>21.564668767937029</v>
      </c>
      <c r="H5695" s="1">
        <v>0.39786196607865698</v>
      </c>
      <c r="I5695" s="1">
        <v>16.280885990929669</v>
      </c>
      <c r="J5695" s="1">
        <v>1.3564199175614391</v>
      </c>
      <c r="K5695" s="1">
        <v>37.667385120908527</v>
      </c>
      <c r="L5695" s="1">
        <v>36.171447605828703</v>
      </c>
      <c r="M5695" s="1">
        <v>4.49935183400519E-2</v>
      </c>
      <c r="N5695" s="1">
        <v>6.0365665049915807</v>
      </c>
      <c r="O5695" s="1"/>
      <c r="P5695" s="1">
        <v>17.550304943049479</v>
      </c>
      <c r="Q5695" s="1">
        <v>23.652714223392131</v>
      </c>
      <c r="R5695" s="1">
        <v>0.83061851039651136</v>
      </c>
      <c r="S5695" s="1">
        <v>0.32425864554912398</v>
      </c>
      <c r="T5695" s="1">
        <v>6.5113236857649399</v>
      </c>
    </row>
    <row r="5696" spans="1:20" x14ac:dyDescent="0.3">
      <c r="A5696" s="25">
        <v>44924</v>
      </c>
      <c r="B5696" s="1">
        <v>7.884439350028277</v>
      </c>
      <c r="C5696" s="1">
        <v>0.48675858354091711</v>
      </c>
      <c r="D5696" s="1">
        <v>0.9031302586386446</v>
      </c>
      <c r="E5696" s="1">
        <v>1.853250511626706</v>
      </c>
      <c r="F5696" s="1">
        <v>66.889215196865734</v>
      </c>
      <c r="G5696" s="1">
        <v>21.76540871538025</v>
      </c>
      <c r="H5696" s="1">
        <v>0.38937607883831621</v>
      </c>
      <c r="I5696" s="1">
        <v>16.312247426645541</v>
      </c>
      <c r="J5696" s="1">
        <v>1.342609047283789</v>
      </c>
      <c r="K5696" s="1">
        <v>37.319821586428347</v>
      </c>
      <c r="L5696" s="1">
        <v>36.044699859702177</v>
      </c>
      <c r="M5696" s="1">
        <v>4.5199750837318003E-2</v>
      </c>
      <c r="N5696" s="1">
        <v>5.9763336707302486</v>
      </c>
      <c r="O5696" s="1"/>
      <c r="P5696" s="1">
        <v>17.498394897855562</v>
      </c>
      <c r="Q5696" s="1">
        <v>23.578464336842849</v>
      </c>
      <c r="R5696" s="1">
        <v>0.81545672477048081</v>
      </c>
      <c r="S5696" s="1">
        <v>0.32687078549065529</v>
      </c>
      <c r="T5696" s="1">
        <v>6.4816656822209353</v>
      </c>
    </row>
    <row r="5697" spans="1:20" x14ac:dyDescent="0.3">
      <c r="A5697" s="25">
        <v>44928</v>
      </c>
      <c r="B5697" s="1">
        <v>7.6273574385730951</v>
      </c>
      <c r="C5697" s="1">
        <v>0.47383391329367031</v>
      </c>
      <c r="D5697" s="1">
        <v>0.86395015695050847</v>
      </c>
      <c r="E5697" s="1">
        <v>1.7717718906906821</v>
      </c>
      <c r="F5697" s="1">
        <v>67.248215654398422</v>
      </c>
      <c r="G5697" s="1">
        <v>21.225747061684721</v>
      </c>
      <c r="H5697" s="1">
        <v>0.37577377192480749</v>
      </c>
      <c r="I5697" s="1">
        <v>16.48711890916076</v>
      </c>
      <c r="J5697" s="1">
        <v>1.2840254262469759</v>
      </c>
      <c r="K5697" s="1">
        <v>35.750859408222887</v>
      </c>
      <c r="L5697" s="1">
        <v>35.008743101516977</v>
      </c>
      <c r="M5697" s="1">
        <v>4.3365509354064607E-2</v>
      </c>
      <c r="N5697" s="1">
        <v>5.6447431833584032</v>
      </c>
      <c r="O5697" s="1"/>
      <c r="P5697" s="1">
        <v>17.338876753646598</v>
      </c>
      <c r="Q5697" s="1">
        <v>22.048091651530399</v>
      </c>
      <c r="R5697" s="1">
        <v>0.75921351401158588</v>
      </c>
      <c r="S5697" s="1">
        <v>0.30743744214800878</v>
      </c>
      <c r="T5697" s="1">
        <v>6.2832852923804143</v>
      </c>
    </row>
    <row r="5698" spans="1:20" x14ac:dyDescent="0.3">
      <c r="A5698" s="25">
        <v>44929</v>
      </c>
      <c r="B5698" s="1">
        <v>7.4869102459203676</v>
      </c>
      <c r="C5698" s="1">
        <v>0.45789158095928589</v>
      </c>
      <c r="D5698" s="1">
        <v>0.83151643205160042</v>
      </c>
      <c r="E5698" s="1">
        <v>1.72364204107212</v>
      </c>
      <c r="F5698" s="1">
        <v>67.099138500952265</v>
      </c>
      <c r="G5698" s="1">
        <v>20.975160144236291</v>
      </c>
      <c r="H5698" s="1">
        <v>0.35505817710585691</v>
      </c>
      <c r="I5698" s="1">
        <v>16.688088033269061</v>
      </c>
      <c r="J5698" s="1">
        <v>1.2534573703413681</v>
      </c>
      <c r="K5698" s="1">
        <v>34.642598981844927</v>
      </c>
      <c r="L5698" s="1">
        <v>33.895921775838779</v>
      </c>
      <c r="M5698" s="1">
        <v>4.2122251794301298E-2</v>
      </c>
      <c r="N5698" s="1">
        <v>5.4891690617920306</v>
      </c>
      <c r="O5698" s="1"/>
      <c r="P5698" s="1">
        <v>17.036737497555979</v>
      </c>
      <c r="Q5698" s="1">
        <v>21.837716969908801</v>
      </c>
      <c r="R5698" s="1">
        <v>0.72973792913823465</v>
      </c>
      <c r="S5698" s="1">
        <v>0.29644482719139359</v>
      </c>
      <c r="T5698" s="1">
        <v>6.1527312463083534</v>
      </c>
    </row>
    <row r="5699" spans="1:20" x14ac:dyDescent="0.3">
      <c r="A5699" s="25">
        <v>44930</v>
      </c>
      <c r="B5699" s="1">
        <v>7.6281824825204314</v>
      </c>
      <c r="C5699" s="1">
        <v>0.47538973890675601</v>
      </c>
      <c r="D5699" s="1">
        <v>0.84174913069378288</v>
      </c>
      <c r="E5699" s="1">
        <v>1.7575815953061811</v>
      </c>
      <c r="F5699" s="1">
        <v>67.219937003064842</v>
      </c>
      <c r="G5699" s="1">
        <v>21.194680315659781</v>
      </c>
      <c r="H5699" s="1">
        <v>0.36530050082804538</v>
      </c>
      <c r="I5699" s="1">
        <v>16.781151302329111</v>
      </c>
      <c r="J5699" s="1">
        <v>1.2716724480367589</v>
      </c>
      <c r="K5699" s="1">
        <v>34.89757545833605</v>
      </c>
      <c r="L5699" s="1">
        <v>34.13514296824988</v>
      </c>
      <c r="M5699" s="1">
        <v>4.3050233924419673E-2</v>
      </c>
      <c r="N5699" s="1">
        <v>5.5959936951224387</v>
      </c>
      <c r="O5699" s="1"/>
      <c r="P5699" s="1">
        <v>17.21242288542091</v>
      </c>
      <c r="Q5699" s="1">
        <v>22.006841713929791</v>
      </c>
      <c r="R5699" s="1">
        <v>0.73930443542265367</v>
      </c>
      <c r="S5699" s="1">
        <v>0.29454860620888862</v>
      </c>
      <c r="T5699" s="1">
        <v>6.2217637330183351</v>
      </c>
    </row>
    <row r="5700" spans="1:20" x14ac:dyDescent="0.3">
      <c r="A5700" s="25">
        <v>44931</v>
      </c>
      <c r="B5700" s="1">
        <v>7.645945652819762</v>
      </c>
      <c r="C5700" s="1">
        <v>0.48310670423296898</v>
      </c>
      <c r="D5700" s="1">
        <v>0.8645191644802922</v>
      </c>
      <c r="E5700" s="1">
        <v>1.7970312882241919</v>
      </c>
      <c r="F5700" s="1">
        <v>68.510310322247165</v>
      </c>
      <c r="G5700" s="1">
        <v>21.593817732293921</v>
      </c>
      <c r="H5700" s="1">
        <v>0.36938687972871348</v>
      </c>
      <c r="I5700" s="1">
        <v>16.920344118066311</v>
      </c>
      <c r="J5700" s="1">
        <v>1.2892554738156019</v>
      </c>
      <c r="K5700" s="1">
        <v>35.608928986502043</v>
      </c>
      <c r="L5700" s="1">
        <v>35.393418982529248</v>
      </c>
      <c r="M5700" s="1">
        <v>4.4275967799762457E-2</v>
      </c>
      <c r="N5700" s="1">
        <v>5.7673975287138859</v>
      </c>
      <c r="O5700" s="1"/>
      <c r="P5700" s="1">
        <v>17.207569333016849</v>
      </c>
      <c r="Q5700" s="1">
        <v>22.555465884300759</v>
      </c>
      <c r="R5700" s="1">
        <v>0.7677973974480885</v>
      </c>
      <c r="S5700" s="1">
        <v>0.29102716013491059</v>
      </c>
      <c r="T5700" s="1">
        <v>6.3580224453632859</v>
      </c>
    </row>
    <row r="5701" spans="1:20" x14ac:dyDescent="0.3">
      <c r="A5701" s="25">
        <v>44932</v>
      </c>
      <c r="B5701" s="1">
        <v>7.6835633766739919</v>
      </c>
      <c r="C5701" s="1">
        <v>0.49828279390269831</v>
      </c>
      <c r="D5701" s="1">
        <v>0.88971109281273886</v>
      </c>
      <c r="E5701" s="1">
        <v>1.8440286172998841</v>
      </c>
      <c r="F5701" s="1">
        <v>69.590742408152948</v>
      </c>
      <c r="G5701" s="1">
        <v>21.711771026343499</v>
      </c>
      <c r="H5701" s="1">
        <v>0.37921019971287212</v>
      </c>
      <c r="I5701" s="1">
        <v>16.784009472743708</v>
      </c>
      <c r="J5701" s="1">
        <v>1.3104997098851701</v>
      </c>
      <c r="K5701" s="1">
        <v>36.390443099955753</v>
      </c>
      <c r="L5701" s="1">
        <v>36.09346629313066</v>
      </c>
      <c r="M5701" s="1">
        <v>4.498490229816391E-2</v>
      </c>
      <c r="N5701" s="1">
        <v>5.7681728050808552</v>
      </c>
      <c r="O5701" s="1"/>
      <c r="P5701" s="1">
        <v>17.36106173776777</v>
      </c>
      <c r="Q5701" s="1">
        <v>22.658590728302261</v>
      </c>
      <c r="R5701" s="1">
        <v>0.77417003386784511</v>
      </c>
      <c r="S5701" s="1">
        <v>0.29063193621896077</v>
      </c>
      <c r="T5701" s="1">
        <v>6.4361311281748632</v>
      </c>
    </row>
    <row r="5702" spans="1:20" x14ac:dyDescent="0.3">
      <c r="A5702" s="25">
        <v>44935</v>
      </c>
      <c r="B5702" s="1">
        <v>7.7361497478802121</v>
      </c>
      <c r="C5702" s="1">
        <v>0.49461690351584009</v>
      </c>
      <c r="D5702" s="1">
        <v>0.88362034311000581</v>
      </c>
      <c r="E5702" s="1">
        <v>1.849408894274843</v>
      </c>
      <c r="F5702" s="1">
        <v>69.835343296087956</v>
      </c>
      <c r="G5702" s="1">
        <v>21.953311465709699</v>
      </c>
      <c r="H5702" s="1">
        <v>0.37945357172140642</v>
      </c>
      <c r="I5702" s="1">
        <v>16.9588382463728</v>
      </c>
      <c r="J5702" s="1">
        <v>1.309490537883879</v>
      </c>
      <c r="K5702" s="1">
        <v>36.252810463255891</v>
      </c>
      <c r="L5702" s="1">
        <v>36.155258152980089</v>
      </c>
      <c r="M5702" s="1">
        <v>4.5247334291091658E-2</v>
      </c>
      <c r="N5702" s="1">
        <v>5.8030089969857839</v>
      </c>
      <c r="O5702" s="1"/>
      <c r="P5702" s="1">
        <v>17.375842643670541</v>
      </c>
      <c r="Q5702" s="1">
        <v>22.699840665902869</v>
      </c>
      <c r="R5702" s="1">
        <v>0.74275810409606591</v>
      </c>
      <c r="S5702" s="1">
        <v>0.28752152077856691</v>
      </c>
      <c r="T5702" s="1">
        <v>6.4459285292380653</v>
      </c>
    </row>
    <row r="5703" spans="1:20" x14ac:dyDescent="0.3">
      <c r="A5703" s="25">
        <v>44936</v>
      </c>
      <c r="B5703" s="1">
        <v>7.7337141590125684</v>
      </c>
      <c r="C5703" s="1">
        <v>0.50923457015193463</v>
      </c>
      <c r="D5703" s="1">
        <v>0.90065712268559917</v>
      </c>
      <c r="E5703" s="1">
        <v>1.9057578777770861</v>
      </c>
      <c r="F5703" s="1">
        <v>70.940466924534476</v>
      </c>
      <c r="G5703" s="1">
        <v>22.134992105282631</v>
      </c>
      <c r="H5703" s="1">
        <v>0.39189126145792702</v>
      </c>
      <c r="I5703" s="1">
        <v>16.80315994996991</v>
      </c>
      <c r="J5703" s="1">
        <v>1.3502665892333481</v>
      </c>
      <c r="K5703" s="1">
        <v>37.238343679485887</v>
      </c>
      <c r="L5703" s="1">
        <v>37.123967055345773</v>
      </c>
      <c r="M5703" s="1">
        <v>4.6023965743591251E-2</v>
      </c>
      <c r="N5703" s="1">
        <v>5.8632621064240951</v>
      </c>
      <c r="O5703" s="1"/>
      <c r="P5703" s="1">
        <v>17.293829765648969</v>
      </c>
      <c r="Q5703" s="1">
        <v>22.76584056592236</v>
      </c>
      <c r="R5703" s="1">
        <v>0.74712576735196068</v>
      </c>
      <c r="S5703" s="1">
        <v>0.29566636234837651</v>
      </c>
      <c r="T5703" s="1">
        <v>6.5455823981098904</v>
      </c>
    </row>
    <row r="5704" spans="1:20" x14ac:dyDescent="0.3">
      <c r="A5704" s="25">
        <v>44937</v>
      </c>
      <c r="B5704" s="1">
        <v>8.0269333877127007</v>
      </c>
      <c r="C5704" s="1">
        <v>0.51333185904655132</v>
      </c>
      <c r="D5704" s="1">
        <v>0.93439696489688517</v>
      </c>
      <c r="E5704" s="1">
        <v>1.9334323433498839</v>
      </c>
      <c r="F5704" s="1">
        <v>70.80875702048931</v>
      </c>
      <c r="G5704" s="1">
        <v>21.7765612461979</v>
      </c>
      <c r="H5704" s="1">
        <v>0.39374452146510552</v>
      </c>
      <c r="I5704" s="1">
        <v>16.562268305229921</v>
      </c>
      <c r="J5704" s="1">
        <v>1.3858154860511009</v>
      </c>
      <c r="K5704" s="1">
        <v>38.234995921189423</v>
      </c>
      <c r="L5704" s="1">
        <v>37.724994384744868</v>
      </c>
      <c r="M5704" s="1">
        <v>4.6076352087232549E-2</v>
      </c>
      <c r="N5704" s="1">
        <v>5.9945493322438992</v>
      </c>
      <c r="O5704" s="1"/>
      <c r="P5704" s="1">
        <v>17.79339586749149</v>
      </c>
      <c r="Q5704" s="1">
        <v>23.02984016670769</v>
      </c>
      <c r="R5704" s="1">
        <v>0.77243629520199308</v>
      </c>
      <c r="S5704" s="1">
        <v>0.30884366172721822</v>
      </c>
      <c r="T5704" s="1">
        <v>6.6460177200236528</v>
      </c>
    </row>
    <row r="5705" spans="1:20" x14ac:dyDescent="0.3">
      <c r="A5705" s="25">
        <v>44938</v>
      </c>
      <c r="B5705" s="1">
        <v>8.0044360136492987</v>
      </c>
      <c r="C5705" s="1">
        <v>0.50822559358082597</v>
      </c>
      <c r="D5705" s="1">
        <v>0.91981535554117</v>
      </c>
      <c r="E5705" s="1">
        <v>1.843552219851766</v>
      </c>
      <c r="F5705" s="1">
        <v>71.137145373712073</v>
      </c>
      <c r="G5705" s="1">
        <v>21.539239080700909</v>
      </c>
      <c r="H5705" s="1">
        <v>0.38761545064445491</v>
      </c>
      <c r="I5705" s="1">
        <v>16.788358869049929</v>
      </c>
      <c r="J5705" s="1">
        <v>1.3861946162117771</v>
      </c>
      <c r="K5705" s="1">
        <v>37.930769124406943</v>
      </c>
      <c r="L5705" s="1">
        <v>37.027070455170609</v>
      </c>
      <c r="M5705" s="1">
        <v>4.5860785894800811E-2</v>
      </c>
      <c r="N5705" s="1">
        <v>6.0580200282050818</v>
      </c>
      <c r="O5705" s="1"/>
      <c r="P5705" s="1">
        <v>17.78455287414014</v>
      </c>
      <c r="Q5705" s="1">
        <v>22.757590578449399</v>
      </c>
      <c r="R5705" s="1">
        <v>0.75416560304742208</v>
      </c>
      <c r="S5705" s="1">
        <v>0.3043996858444003</v>
      </c>
      <c r="T5705" s="1">
        <v>6.6066284701713194</v>
      </c>
    </row>
    <row r="5706" spans="1:20" x14ac:dyDescent="0.3">
      <c r="A5706" s="25">
        <v>44939</v>
      </c>
      <c r="B5706" s="1">
        <v>7.8825044042277304</v>
      </c>
      <c r="C5706" s="1">
        <v>0.48963930914568959</v>
      </c>
      <c r="D5706" s="1">
        <v>0.90079559073177862</v>
      </c>
      <c r="E5706" s="1">
        <v>1.844449696806473</v>
      </c>
      <c r="F5706" s="1">
        <v>71.208519206909358</v>
      </c>
      <c r="G5706" s="1">
        <v>21.104251171179591</v>
      </c>
      <c r="H5706" s="1">
        <v>0.37606369947173418</v>
      </c>
      <c r="I5706" s="1">
        <v>16.848493963832471</v>
      </c>
      <c r="J5706" s="1">
        <v>1.3610044021246179</v>
      </c>
      <c r="K5706" s="1">
        <v>37.476693754235683</v>
      </c>
      <c r="L5706" s="1">
        <v>36.812892820967868</v>
      </c>
      <c r="M5706" s="1">
        <v>4.5110977387049438E-2</v>
      </c>
      <c r="N5706" s="1">
        <v>6.0005368815059539</v>
      </c>
      <c r="O5706" s="1"/>
      <c r="P5706" s="1">
        <v>17.966277007872829</v>
      </c>
      <c r="Q5706" s="1">
        <v>22.56371587177372</v>
      </c>
      <c r="R5706" s="1">
        <v>0.737492913800604</v>
      </c>
      <c r="S5706" s="1">
        <v>0.29873387439996008</v>
      </c>
      <c r="T5706" s="1">
        <v>6.5514518606025067</v>
      </c>
    </row>
    <row r="5707" spans="1:20" x14ac:dyDescent="0.3">
      <c r="A5707" s="25">
        <v>44942</v>
      </c>
      <c r="B5707" s="1">
        <v>7.7860184709096876</v>
      </c>
      <c r="C5707" s="1">
        <v>0.4809268655415887</v>
      </c>
      <c r="D5707" s="1">
        <v>0.88812531793752869</v>
      </c>
      <c r="E5707" s="1">
        <v>1.854063594563639</v>
      </c>
      <c r="F5707" s="1">
        <v>69.994839194164271</v>
      </c>
      <c r="G5707" s="1">
        <v>20.322098821938692</v>
      </c>
      <c r="H5707" s="1">
        <v>0.37038110976688471</v>
      </c>
      <c r="I5707" s="1">
        <v>16.852664574575289</v>
      </c>
      <c r="J5707" s="1">
        <v>1.3488761785420491</v>
      </c>
      <c r="K5707" s="1">
        <v>36.910321175618137</v>
      </c>
      <c r="L5707" s="1">
        <v>36.143881843678663</v>
      </c>
      <c r="M5707" s="1">
        <v>4.4842404822540677E-2</v>
      </c>
      <c r="N5707" s="1">
        <v>5.8862905895273183</v>
      </c>
      <c r="O5707" s="1"/>
      <c r="P5707" s="1">
        <v>17.61653450640414</v>
      </c>
      <c r="Q5707" s="1">
        <v>22.625590778174629</v>
      </c>
      <c r="R5707" s="1">
        <v>0.7229623873963541</v>
      </c>
      <c r="S5707" s="1">
        <v>0.29855149633662259</v>
      </c>
      <c r="T5707" s="1">
        <v>6.4508363851152053</v>
      </c>
    </row>
    <row r="5708" spans="1:20" x14ac:dyDescent="0.3">
      <c r="A5708" s="25">
        <v>44943</v>
      </c>
      <c r="B5708" s="1">
        <v>7.8974319389021366</v>
      </c>
      <c r="C5708" s="1">
        <v>0.48954237643996829</v>
      </c>
      <c r="D5708" s="1">
        <v>0.91458128752874401</v>
      </c>
      <c r="E5708" s="1">
        <v>1.855705874560976</v>
      </c>
      <c r="F5708" s="1">
        <v>70.129561113651704</v>
      </c>
      <c r="G5708" s="1">
        <v>21.0885107846672</v>
      </c>
      <c r="H5708" s="1">
        <v>0.37260717044370922</v>
      </c>
      <c r="I5708" s="1">
        <v>17.089429221088729</v>
      </c>
      <c r="J5708" s="1">
        <v>1.3811336270817489</v>
      </c>
      <c r="K5708" s="1">
        <v>37.279693629493003</v>
      </c>
      <c r="L5708" s="1">
        <v>36.977854423604832</v>
      </c>
      <c r="M5708" s="1">
        <v>4.6143545667373012E-2</v>
      </c>
      <c r="N5708" s="1">
        <v>6.1788944042758054</v>
      </c>
      <c r="O5708" s="1"/>
      <c r="P5708" s="1">
        <v>17.851101597800241</v>
      </c>
      <c r="Q5708" s="1">
        <v>22.831840466177638</v>
      </c>
      <c r="R5708" s="1">
        <v>0.74990294993899398</v>
      </c>
      <c r="S5708" s="1">
        <v>0.30505375824779218</v>
      </c>
      <c r="T5708" s="1">
        <v>6.5823461311282001</v>
      </c>
    </row>
    <row r="5709" spans="1:20" x14ac:dyDescent="0.3">
      <c r="A5709" s="25">
        <v>44944</v>
      </c>
      <c r="B5709" s="1">
        <v>7.9727199937658417</v>
      </c>
      <c r="C5709" s="1">
        <v>0.50296226052994741</v>
      </c>
      <c r="D5709" s="1">
        <v>0.91479559693240264</v>
      </c>
      <c r="E5709" s="1">
        <v>1.857380425669606</v>
      </c>
      <c r="F5709" s="1">
        <v>71.269436976484087</v>
      </c>
      <c r="G5709" s="1">
        <v>21.014151323643102</v>
      </c>
      <c r="H5709" s="1">
        <v>0.380075488909416</v>
      </c>
      <c r="I5709" s="1">
        <v>16.760071390064361</v>
      </c>
      <c r="J5709" s="1">
        <v>1.4226467396074149</v>
      </c>
      <c r="K5709" s="1">
        <v>37.54077557620959</v>
      </c>
      <c r="L5709" s="1">
        <v>37.602271488754177</v>
      </c>
      <c r="M5709" s="1">
        <v>4.679086349740167E-2</v>
      </c>
      <c r="N5709" s="1">
        <v>6.1290682755055732</v>
      </c>
      <c r="O5709" s="1"/>
      <c r="P5709" s="1">
        <v>17.71829189988896</v>
      </c>
      <c r="Q5709" s="1">
        <v>22.76584056592236</v>
      </c>
      <c r="R5709" s="1">
        <v>0.75229158219220815</v>
      </c>
      <c r="S5709" s="1">
        <v>0.30742244635083787</v>
      </c>
      <c r="T5709" s="1">
        <v>6.628965741287681</v>
      </c>
    </row>
    <row r="5710" spans="1:20" x14ac:dyDescent="0.3">
      <c r="A5710" s="25">
        <v>44945</v>
      </c>
      <c r="B5710" s="1">
        <v>7.9732696610957916</v>
      </c>
      <c r="C5710" s="1">
        <v>0.50157409285057553</v>
      </c>
      <c r="D5710" s="1">
        <v>0.920180698111974</v>
      </c>
      <c r="E5710" s="1">
        <v>1.86006266138134</v>
      </c>
      <c r="F5710" s="1">
        <v>71.561090847377656</v>
      </c>
      <c r="G5710" s="1">
        <v>20.877439142991602</v>
      </c>
      <c r="H5710" s="1">
        <v>0.38161565751702958</v>
      </c>
      <c r="I5710" s="1">
        <v>16.612113429188788</v>
      </c>
      <c r="J5710" s="1">
        <v>1.422871611380043</v>
      </c>
      <c r="K5710" s="1">
        <v>37.421353636555743</v>
      </c>
      <c r="L5710" s="1">
        <v>37.684258950879347</v>
      </c>
      <c r="M5710" s="1">
        <v>4.6795566927450648E-2</v>
      </c>
      <c r="N5710" s="1">
        <v>6.2933824759681531</v>
      </c>
      <c r="O5710" s="1"/>
      <c r="P5710" s="1">
        <v>17.702774808826639</v>
      </c>
      <c r="Q5710" s="1">
        <v>22.827715472559049</v>
      </c>
      <c r="R5710" s="1">
        <v>0.78108492931165818</v>
      </c>
      <c r="S5710" s="1">
        <v>0.3089768603096662</v>
      </c>
      <c r="T5710" s="1">
        <v>6.6699279385706118</v>
      </c>
    </row>
    <row r="5711" spans="1:20" x14ac:dyDescent="0.3">
      <c r="A5711" s="25">
        <v>44946</v>
      </c>
      <c r="B5711" s="1">
        <v>7.8261990417589571</v>
      </c>
      <c r="C5711" s="1">
        <v>0.4997333061897451</v>
      </c>
      <c r="D5711" s="1">
        <v>0.90483283465953901</v>
      </c>
      <c r="E5711" s="1">
        <v>1.837252882222425</v>
      </c>
      <c r="F5711" s="1">
        <v>71.710975297433521</v>
      </c>
      <c r="G5711" s="1">
        <v>20.791677605827999</v>
      </c>
      <c r="H5711" s="1">
        <v>0.38200819478054721</v>
      </c>
      <c r="I5711" s="1">
        <v>15.96843624452373</v>
      </c>
      <c r="J5711" s="1">
        <v>1.384501805390338</v>
      </c>
      <c r="K5711" s="1">
        <v>36.983771058960677</v>
      </c>
      <c r="L5711" s="1">
        <v>37.274081113509091</v>
      </c>
      <c r="M5711" s="1">
        <v>4.6188299354684811E-2</v>
      </c>
      <c r="N5711" s="1">
        <v>6.3485150351315038</v>
      </c>
      <c r="O5711" s="1"/>
      <c r="P5711" s="1">
        <v>17.45290213690588</v>
      </c>
      <c r="Q5711" s="1">
        <v>22.109966557931301</v>
      </c>
      <c r="R5711" s="1">
        <v>0.76357878085509345</v>
      </c>
      <c r="S5711" s="1">
        <v>0.30696956492906302</v>
      </c>
      <c r="T5711" s="1">
        <v>6.6178759598346399</v>
      </c>
    </row>
    <row r="5712" spans="1:20" x14ac:dyDescent="0.3">
      <c r="A5712" s="25">
        <v>44949</v>
      </c>
      <c r="B5712" s="1">
        <v>7.7770997688441463</v>
      </c>
      <c r="C5712" s="1">
        <v>0.50110499620096915</v>
      </c>
      <c r="D5712" s="1">
        <v>0.90477374024504675</v>
      </c>
      <c r="E5712" s="1">
        <v>1.8711128986449941</v>
      </c>
      <c r="F5712" s="1">
        <v>71.75381313518092</v>
      </c>
      <c r="G5712" s="1">
        <v>20.694137884405301</v>
      </c>
      <c r="H5712" s="1">
        <v>0.38030571554526948</v>
      </c>
      <c r="I5712" s="1">
        <v>15.929547371661601</v>
      </c>
      <c r="J5712" s="1">
        <v>1.4015573162893891</v>
      </c>
      <c r="K5712" s="1">
        <v>36.657052602478949</v>
      </c>
      <c r="L5712" s="1">
        <v>36.203521919375738</v>
      </c>
      <c r="M5712" s="1">
        <v>4.7358262759902792E-2</v>
      </c>
      <c r="N5712" s="1">
        <v>6.4130922947575542</v>
      </c>
      <c r="O5712" s="1"/>
      <c r="P5712" s="1">
        <v>17.488833785479301</v>
      </c>
      <c r="Q5712" s="1">
        <v>21.6108423128697</v>
      </c>
      <c r="R5712" s="1">
        <v>0.75574958516613855</v>
      </c>
      <c r="S5712" s="1">
        <v>0.30677979457848747</v>
      </c>
      <c r="T5712" s="1">
        <v>6.5999574719433216</v>
      </c>
    </row>
    <row r="5713" spans="1:20" x14ac:dyDescent="0.3">
      <c r="A5713" s="25">
        <v>44950</v>
      </c>
      <c r="B5713" s="1">
        <v>7.8904243344256013</v>
      </c>
      <c r="C5713" s="1">
        <v>0.50722262473257373</v>
      </c>
      <c r="D5713" s="1">
        <v>0.92413152332078841</v>
      </c>
      <c r="E5713" s="1">
        <v>1.945175651701841</v>
      </c>
      <c r="F5713" s="1">
        <v>72.347639911541066</v>
      </c>
      <c r="G5713" s="1">
        <v>20.983313754119489</v>
      </c>
      <c r="H5713" s="1">
        <v>0.38934716500648808</v>
      </c>
      <c r="I5713" s="1">
        <v>16.105185790886079</v>
      </c>
      <c r="J5713" s="1">
        <v>1.4326282694692281</v>
      </c>
      <c r="K5713" s="1">
        <v>37.251161070861272</v>
      </c>
      <c r="L5713" s="1">
        <v>36.496215094634863</v>
      </c>
      <c r="M5713" s="1">
        <v>4.723276408926818E-2</v>
      </c>
      <c r="N5713" s="1">
        <v>6.4119090618846446</v>
      </c>
      <c r="O5713" s="1"/>
      <c r="P5713" s="1">
        <v>17.526740480526801</v>
      </c>
      <c r="Q5713" s="1">
        <v>22.20484141445985</v>
      </c>
      <c r="R5713" s="1">
        <v>0.77436158796461696</v>
      </c>
      <c r="S5713" s="1">
        <v>0.31435474513848299</v>
      </c>
      <c r="T5713" s="1">
        <v>6.6762049616066417</v>
      </c>
    </row>
    <row r="5714" spans="1:20" x14ac:dyDescent="0.3">
      <c r="A5714" s="25">
        <v>44951</v>
      </c>
      <c r="B5714" s="1">
        <v>8.0436257707052317</v>
      </c>
      <c r="C5714" s="1">
        <v>0.51342952437556721</v>
      </c>
      <c r="D5714" s="1">
        <v>0.94158805688234481</v>
      </c>
      <c r="E5714" s="1">
        <v>1.959617700919791</v>
      </c>
      <c r="F5714" s="1">
        <v>72.927702097977615</v>
      </c>
      <c r="G5714" s="1">
        <v>21.101533103859431</v>
      </c>
      <c r="H5714" s="1">
        <v>0.39155717309250693</v>
      </c>
      <c r="I5714" s="1">
        <v>15.89170073095838</v>
      </c>
      <c r="J5714" s="1">
        <v>1.449497348979129</v>
      </c>
      <c r="K5714" s="1">
        <v>37.946248664822519</v>
      </c>
      <c r="L5714" s="1">
        <v>36.743505247568372</v>
      </c>
      <c r="M5714" s="1">
        <v>4.6903418533075392E-2</v>
      </c>
      <c r="N5714" s="1">
        <v>6.4857507141255866</v>
      </c>
      <c r="O5714" s="1"/>
      <c r="P5714" s="1">
        <v>18.09885272009992</v>
      </c>
      <c r="Q5714" s="1">
        <v>22.497715971518449</v>
      </c>
      <c r="R5714" s="1">
        <v>0.79061981866149356</v>
      </c>
      <c r="S5714" s="1">
        <v>0.32074290487211859</v>
      </c>
      <c r="T5714" s="1">
        <v>6.7495611340815387</v>
      </c>
    </row>
    <row r="5715" spans="1:20" x14ac:dyDescent="0.3">
      <c r="A5715" s="25">
        <v>44952</v>
      </c>
      <c r="B5715" s="1">
        <v>8.0379030199240038</v>
      </c>
      <c r="C5715" s="1">
        <v>0.52190742825774827</v>
      </c>
      <c r="D5715" s="1">
        <v>0.95199763719394759</v>
      </c>
      <c r="E5715" s="1">
        <v>1.950401698520964</v>
      </c>
      <c r="F5715" s="1">
        <v>74.37965193160575</v>
      </c>
      <c r="G5715" s="1">
        <v>21.094685901611332</v>
      </c>
      <c r="H5715" s="1">
        <v>0.38812034213017838</v>
      </c>
      <c r="I5715" s="1">
        <v>15.533048365666071</v>
      </c>
      <c r="J5715" s="1">
        <v>1.44928930533105</v>
      </c>
      <c r="K5715" s="1">
        <v>38.000353197691553</v>
      </c>
      <c r="L5715" s="1">
        <v>36.694062839350522</v>
      </c>
      <c r="M5715" s="1">
        <v>4.6759790518976573E-2</v>
      </c>
      <c r="N5715" s="1">
        <v>6.3672121238121839</v>
      </c>
      <c r="O5715" s="1"/>
      <c r="P5715" s="1">
        <v>17.884551398715651</v>
      </c>
      <c r="Q5715" s="1">
        <v>22.299716270988391</v>
      </c>
      <c r="R5715" s="1">
        <v>0.78367853572323143</v>
      </c>
      <c r="S5715" s="1">
        <v>0.32217413963629538</v>
      </c>
      <c r="T5715" s="1">
        <v>6.7440962787950642</v>
      </c>
    </row>
    <row r="5716" spans="1:20" x14ac:dyDescent="0.3">
      <c r="A5716" s="25">
        <v>44953</v>
      </c>
      <c r="B5716" s="1">
        <v>7.882993797769549</v>
      </c>
      <c r="C5716" s="1">
        <v>0.51065351531567615</v>
      </c>
      <c r="D5716" s="1">
        <v>0.93586559263173363</v>
      </c>
      <c r="E5716" s="1">
        <v>1.952594600457686</v>
      </c>
      <c r="F5716" s="1">
        <v>72.44643681036834</v>
      </c>
      <c r="G5716" s="1">
        <v>20.765524348299689</v>
      </c>
      <c r="H5716" s="1">
        <v>0.38147443705269313</v>
      </c>
      <c r="I5716" s="1">
        <v>15.414053568294801</v>
      </c>
      <c r="J5716" s="1">
        <v>1.434142563200816</v>
      </c>
      <c r="K5716" s="1">
        <v>37.168857749477453</v>
      </c>
      <c r="L5716" s="1">
        <v>35.938164787151699</v>
      </c>
      <c r="M5716" s="1">
        <v>4.6408904081538062E-2</v>
      </c>
      <c r="N5716" s="1">
        <v>6.2582664176442693</v>
      </c>
      <c r="O5716" s="1"/>
      <c r="P5716" s="1">
        <v>17.70468015946317</v>
      </c>
      <c r="Q5716" s="1">
        <v>22.109966557931308</v>
      </c>
      <c r="R5716" s="1">
        <v>0.80020849929736371</v>
      </c>
      <c r="S5716" s="1">
        <v>0.31786029014839151</v>
      </c>
      <c r="T5716" s="1">
        <v>6.6341500295333979</v>
      </c>
    </row>
    <row r="5717" spans="1:20" x14ac:dyDescent="0.3">
      <c r="A5717" s="25">
        <v>44956</v>
      </c>
      <c r="B5717" s="1">
        <v>7.80408840155871</v>
      </c>
      <c r="C5717" s="1">
        <v>0.50649730403687854</v>
      </c>
      <c r="D5717" s="1">
        <v>0.94141558680691961</v>
      </c>
      <c r="E5717" s="1">
        <v>1.9594459828487589</v>
      </c>
      <c r="F5717" s="1">
        <v>72.281148766693192</v>
      </c>
      <c r="G5717" s="1">
        <v>20.443831797088841</v>
      </c>
      <c r="H5717" s="1">
        <v>0.38466833619998991</v>
      </c>
      <c r="I5717" s="1">
        <v>15.81122755008151</v>
      </c>
      <c r="J5717" s="1">
        <v>1.4215853989822189</v>
      </c>
      <c r="K5717" s="1">
        <v>37.540945309348913</v>
      </c>
      <c r="L5717" s="1">
        <v>36.096332884326252</v>
      </c>
      <c r="M5717" s="1">
        <v>4.6898411879160128E-2</v>
      </c>
      <c r="N5717" s="1">
        <v>6.248833225270392</v>
      </c>
      <c r="O5717" s="1"/>
      <c r="P5717" s="1">
        <v>17.490060488042001</v>
      </c>
      <c r="Q5717" s="1">
        <v>22.299716270988391</v>
      </c>
      <c r="R5717" s="1">
        <v>0.80608828217065909</v>
      </c>
      <c r="S5717" s="1">
        <v>0.3162173724715811</v>
      </c>
      <c r="T5717" s="1">
        <v>6.6316012994684241</v>
      </c>
    </row>
    <row r="5718" spans="1:20" x14ac:dyDescent="0.3">
      <c r="A5718" s="25">
        <v>44957</v>
      </c>
      <c r="B5718" s="1">
        <v>7.8649854910170616</v>
      </c>
      <c r="C5718" s="1">
        <v>0.5217873794097726</v>
      </c>
      <c r="D5718" s="1">
        <v>0.95496842086887479</v>
      </c>
      <c r="E5718" s="1">
        <v>1.9666938362975841</v>
      </c>
      <c r="F5718" s="1">
        <v>72.136028364776024</v>
      </c>
      <c r="G5718" s="1">
        <v>20.443062932637769</v>
      </c>
      <c r="H5718" s="1">
        <v>0.4190036620344525</v>
      </c>
      <c r="I5718" s="1">
        <v>15.795789461535881</v>
      </c>
      <c r="J5718" s="1">
        <v>1.4366068877169069</v>
      </c>
      <c r="K5718" s="1">
        <v>37.702705923502457</v>
      </c>
      <c r="L5718" s="1">
        <v>36.577372108557228</v>
      </c>
      <c r="M5718" s="1">
        <v>4.7924309123252427E-2</v>
      </c>
      <c r="N5718" s="1">
        <v>6.3485963991573362</v>
      </c>
      <c r="O5718" s="1"/>
      <c r="P5718" s="1">
        <v>17.828081698117099</v>
      </c>
      <c r="Q5718" s="1">
        <v>22.959715272833819</v>
      </c>
      <c r="R5718" s="1">
        <v>0.85211636676168678</v>
      </c>
      <c r="S5718" s="1">
        <v>0.3183891017976832</v>
      </c>
      <c r="T5718" s="1">
        <v>6.6999728292971312</v>
      </c>
    </row>
    <row r="5719" spans="1:20" x14ac:dyDescent="0.3">
      <c r="A5719" s="25">
        <v>44958</v>
      </c>
      <c r="B5719" s="1">
        <v>7.8054584544930883</v>
      </c>
      <c r="C5719" s="1">
        <v>0.5105255961203925</v>
      </c>
      <c r="D5719" s="1">
        <v>0.94801103957514155</v>
      </c>
      <c r="E5719" s="1">
        <v>1.94709062779353</v>
      </c>
      <c r="F5719" s="1">
        <v>71.294829613957702</v>
      </c>
      <c r="G5719" s="1">
        <v>20.16841272877236</v>
      </c>
      <c r="H5719" s="1">
        <v>0.41679985066427611</v>
      </c>
      <c r="I5719" s="1">
        <v>15.9559182505475</v>
      </c>
      <c r="J5719" s="1">
        <v>1.4200072736225551</v>
      </c>
      <c r="K5719" s="1">
        <v>37.07576698560058</v>
      </c>
      <c r="L5719" s="1">
        <v>35.993400261611008</v>
      </c>
      <c r="M5719" s="1">
        <v>4.7029368112426542E-2</v>
      </c>
      <c r="N5719" s="1">
        <v>6.2377022720726103</v>
      </c>
      <c r="O5719" s="1"/>
      <c r="P5719" s="1">
        <v>17.877897452574029</v>
      </c>
      <c r="Q5719" s="1">
        <v>22.934965310179141</v>
      </c>
      <c r="R5719" s="1">
        <v>0.84662364150931102</v>
      </c>
      <c r="S5719" s="1">
        <v>0.31881893112663351</v>
      </c>
      <c r="T5719" s="1">
        <v>6.6198198464264877</v>
      </c>
    </row>
    <row r="5720" spans="1:20" x14ac:dyDescent="0.3">
      <c r="A5720" s="25">
        <v>44959</v>
      </c>
      <c r="B5720" s="1">
        <v>7.7153968946591709</v>
      </c>
      <c r="C5720" s="1">
        <v>0.51466072082220482</v>
      </c>
      <c r="D5720" s="1">
        <v>0.94902569263178937</v>
      </c>
      <c r="E5720" s="1">
        <v>1.946678431671597</v>
      </c>
      <c r="F5720" s="1">
        <v>67.96011029327893</v>
      </c>
      <c r="G5720" s="1">
        <v>19.872148928211111</v>
      </c>
      <c r="H5720" s="1">
        <v>0.42100990514668368</v>
      </c>
      <c r="I5720" s="1">
        <v>15.370038975995231</v>
      </c>
      <c r="J5720" s="1">
        <v>1.453061265185464</v>
      </c>
      <c r="K5720" s="1">
        <v>37.279991232768722</v>
      </c>
      <c r="L5720" s="1">
        <v>36.039880536882869</v>
      </c>
      <c r="M5720" s="1">
        <v>4.6891560056083227E-2</v>
      </c>
      <c r="N5720" s="1">
        <v>6.0075397493563774</v>
      </c>
      <c r="O5720" s="1"/>
      <c r="P5720" s="1">
        <v>17.788378378179189</v>
      </c>
      <c r="Q5720" s="1">
        <v>22.980340241634131</v>
      </c>
      <c r="R5720" s="1">
        <v>0.83543917814315261</v>
      </c>
      <c r="S5720" s="1">
        <v>0.3133545923546423</v>
      </c>
      <c r="T5720" s="1">
        <v>6.5056491435322163</v>
      </c>
    </row>
    <row r="5721" spans="1:20" x14ac:dyDescent="0.3">
      <c r="A5721" s="25">
        <v>44960</v>
      </c>
      <c r="B5721" s="1">
        <v>7.5337403150701974</v>
      </c>
      <c r="C5721" s="1">
        <v>0.49186923433057089</v>
      </c>
      <c r="D5721" s="1">
        <v>0.91354941118260435</v>
      </c>
      <c r="E5721" s="1">
        <v>1.8801316852501391</v>
      </c>
      <c r="F5721" s="1">
        <v>67.940508840599932</v>
      </c>
      <c r="G5721" s="1">
        <v>19.657308556667971</v>
      </c>
      <c r="H5721" s="1">
        <v>0.3811872900492983</v>
      </c>
      <c r="I5721" s="1">
        <v>15.75816662869655</v>
      </c>
      <c r="J5721" s="1">
        <v>1.4020299242248639</v>
      </c>
      <c r="K5721" s="1">
        <v>35.835702406336573</v>
      </c>
      <c r="L5721" s="1">
        <v>35.626403789404357</v>
      </c>
      <c r="M5721" s="1">
        <v>4.5717372100033841E-2</v>
      </c>
      <c r="N5721" s="1">
        <v>6.0239618282492629</v>
      </c>
      <c r="O5721" s="1"/>
      <c r="P5721" s="1">
        <v>17.728917982531211</v>
      </c>
      <c r="Q5721" s="1">
        <v>22.068716620330701</v>
      </c>
      <c r="R5721" s="1">
        <v>0.79375724454156971</v>
      </c>
      <c r="S5721" s="1">
        <v>0.31419955133487287</v>
      </c>
      <c r="T5721" s="1">
        <v>6.4101281748375909</v>
      </c>
    </row>
    <row r="5722" spans="1:20" x14ac:dyDescent="0.3">
      <c r="A5722" s="25">
        <v>44963</v>
      </c>
      <c r="B5722" s="1">
        <v>7.5579124154547346</v>
      </c>
      <c r="C5722" s="1">
        <v>0.47771659244037668</v>
      </c>
      <c r="D5722" s="1">
        <v>0.9334205122284378</v>
      </c>
      <c r="E5722" s="1">
        <v>1.8663855610655371</v>
      </c>
      <c r="F5722" s="1">
        <v>67.114676467450025</v>
      </c>
      <c r="G5722" s="1">
        <v>19.391456346234371</v>
      </c>
      <c r="H5722" s="1">
        <v>0.37896002415600649</v>
      </c>
      <c r="I5722" s="1">
        <v>15.6248961467114</v>
      </c>
      <c r="J5722" s="1">
        <v>1.391443104452488</v>
      </c>
      <c r="K5722" s="1">
        <v>35.920145094394918</v>
      </c>
      <c r="L5722" s="1">
        <v>35.678831516140782</v>
      </c>
      <c r="M5722" s="1">
        <v>4.5727193119145138E-2</v>
      </c>
      <c r="N5722" s="1">
        <v>6.2286063871765913</v>
      </c>
      <c r="O5722" s="1"/>
      <c r="P5722" s="1">
        <v>17.598774587936312</v>
      </c>
      <c r="Q5722" s="1">
        <v>22.076966608039459</v>
      </c>
      <c r="R5722" s="1">
        <v>0.78869515891471087</v>
      </c>
      <c r="S5722" s="1">
        <v>0.31818169119746909</v>
      </c>
      <c r="T5722" s="1">
        <v>6.4218298877732094</v>
      </c>
    </row>
    <row r="5723" spans="1:20" x14ac:dyDescent="0.3">
      <c r="A5723" s="25">
        <v>44964</v>
      </c>
      <c r="B5723" s="1">
        <v>7.3482341248885712</v>
      </c>
      <c r="C5723" s="1">
        <v>0.47515280015857642</v>
      </c>
      <c r="D5723" s="1">
        <v>0.92500190829021878</v>
      </c>
      <c r="E5723" s="1">
        <v>1.837257429050642</v>
      </c>
      <c r="F5723" s="1">
        <v>67.582059276616377</v>
      </c>
      <c r="G5723" s="1">
        <v>19.12411920144817</v>
      </c>
      <c r="H5723" s="1">
        <v>0.37437715981690489</v>
      </c>
      <c r="I5723" s="1">
        <v>15.6738669946195</v>
      </c>
      <c r="J5723" s="1">
        <v>1.3829479527406081</v>
      </c>
      <c r="K5723" s="1">
        <v>35.503205223533627</v>
      </c>
      <c r="L5723" s="1">
        <v>35.162790819767089</v>
      </c>
      <c r="M5723" s="1">
        <v>4.4811982797827957E-2</v>
      </c>
      <c r="N5723" s="1">
        <v>6.2011112083563571</v>
      </c>
      <c r="O5723" s="1"/>
      <c r="P5723" s="1">
        <v>17.742750172933491</v>
      </c>
      <c r="Q5723" s="1">
        <v>21.313842762192529</v>
      </c>
      <c r="R5723" s="1">
        <v>0.78241658352298749</v>
      </c>
      <c r="S5723" s="1">
        <v>0.31816491781445649</v>
      </c>
      <c r="T5723" s="1">
        <v>6.3691512108683046</v>
      </c>
    </row>
    <row r="5724" spans="1:20" x14ac:dyDescent="0.3">
      <c r="A5724" s="25">
        <v>44965</v>
      </c>
      <c r="B5724" s="1">
        <v>7.4527537333937834</v>
      </c>
      <c r="C5724" s="1">
        <v>0.49084709222157219</v>
      </c>
      <c r="D5724" s="1">
        <v>0.94991854733096082</v>
      </c>
      <c r="E5724" s="1">
        <v>1.856417871875059</v>
      </c>
      <c r="F5724" s="1">
        <v>67.755363524922529</v>
      </c>
      <c r="G5724" s="1">
        <v>19.39441327821519</v>
      </c>
      <c r="H5724" s="1">
        <v>0.37898185256246519</v>
      </c>
      <c r="I5724" s="1">
        <v>15.63986039115388</v>
      </c>
      <c r="J5724" s="1">
        <v>1.4002542993419489</v>
      </c>
      <c r="K5724" s="1">
        <v>36.81740510566361</v>
      </c>
      <c r="L5724" s="1">
        <v>37.159407547549648</v>
      </c>
      <c r="M5724" s="1">
        <v>4.578340105969371E-2</v>
      </c>
      <c r="N5724" s="1">
        <v>6.3276289243329744</v>
      </c>
      <c r="O5724" s="1"/>
      <c r="P5724" s="1">
        <v>17.6713133987171</v>
      </c>
      <c r="Q5724" s="1">
        <v>21.676842213124981</v>
      </c>
      <c r="R5724" s="1">
        <v>0.7771404625428906</v>
      </c>
      <c r="S5724" s="1">
        <v>0.33257606837716319</v>
      </c>
      <c r="T5724" s="1">
        <v>6.4944766686355839</v>
      </c>
    </row>
    <row r="5725" spans="1:20" x14ac:dyDescent="0.3">
      <c r="A5725" s="25">
        <v>44966</v>
      </c>
      <c r="B5725" s="1">
        <v>7.2696913576390232</v>
      </c>
      <c r="C5725" s="1">
        <v>0.48330239941659608</v>
      </c>
      <c r="D5725" s="1">
        <v>0.91999480162029024</v>
      </c>
      <c r="E5725" s="1">
        <v>1.8143745012377179</v>
      </c>
      <c r="F5725" s="1">
        <v>66.857583479794371</v>
      </c>
      <c r="G5725" s="1">
        <v>19.1438139085225</v>
      </c>
      <c r="H5725" s="1">
        <v>0.36456148723889742</v>
      </c>
      <c r="I5725" s="1">
        <v>15.718904967434209</v>
      </c>
      <c r="J5725" s="1">
        <v>1.346766895095437</v>
      </c>
      <c r="K5725" s="1">
        <v>35.483851383934443</v>
      </c>
      <c r="L5725" s="1">
        <v>36.399052842514649</v>
      </c>
      <c r="M5725" s="1">
        <v>4.4976640729788367E-2</v>
      </c>
      <c r="N5725" s="1">
        <v>6.2616216194944379</v>
      </c>
      <c r="O5725" s="1"/>
      <c r="P5725" s="1">
        <v>17.708291260158049</v>
      </c>
      <c r="Q5725" s="1">
        <v>21.48296750644931</v>
      </c>
      <c r="R5725" s="1">
        <v>0.76901647010695262</v>
      </c>
      <c r="S5725" s="1">
        <v>0.33083330528492882</v>
      </c>
      <c r="T5725" s="1">
        <v>6.3796839929120157</v>
      </c>
    </row>
    <row r="5726" spans="1:20" x14ac:dyDescent="0.3">
      <c r="A5726" s="25">
        <v>44967</v>
      </c>
      <c r="B5726" s="1">
        <v>7.3964782714319952</v>
      </c>
      <c r="C5726" s="1">
        <v>0.4932641715972314</v>
      </c>
      <c r="D5726" s="1">
        <v>0.93499469828387682</v>
      </c>
      <c r="E5726" s="1">
        <v>1.801137195188184</v>
      </c>
      <c r="F5726" s="1">
        <v>65.735957516642529</v>
      </c>
      <c r="G5726" s="1">
        <v>18.948251012530921</v>
      </c>
      <c r="H5726" s="1">
        <v>0.36628952786403313</v>
      </c>
      <c r="I5726" s="1">
        <v>15.80650697684437</v>
      </c>
      <c r="J5726" s="1">
        <v>1.3559104931054911</v>
      </c>
      <c r="K5726" s="1">
        <v>35.770648479388029</v>
      </c>
      <c r="L5726" s="1">
        <v>35.650370351000987</v>
      </c>
      <c r="M5726" s="1">
        <v>4.5855806225965891E-2</v>
      </c>
      <c r="N5726" s="1">
        <v>6.4023766279408267</v>
      </c>
      <c r="O5726" s="1"/>
      <c r="P5726" s="1">
        <v>17.912301442039041</v>
      </c>
      <c r="Q5726" s="1">
        <v>21.862466932327699</v>
      </c>
      <c r="R5726" s="1">
        <v>0.77551729994182528</v>
      </c>
      <c r="S5726" s="1">
        <v>0.32934479904730818</v>
      </c>
      <c r="T5726" s="1">
        <v>6.3838316597755718</v>
      </c>
    </row>
    <row r="5727" spans="1:20" x14ac:dyDescent="0.3">
      <c r="A5727" s="25">
        <v>44970</v>
      </c>
      <c r="B5727" s="1">
        <v>7.371618001320404</v>
      </c>
      <c r="C5727" s="1">
        <v>0.50370214336111485</v>
      </c>
      <c r="D5727" s="1">
        <v>0.93178381912767605</v>
      </c>
      <c r="E5727" s="1">
        <v>1.81150890977373</v>
      </c>
      <c r="F5727" s="1">
        <v>65.734622720203888</v>
      </c>
      <c r="G5727" s="1">
        <v>19.4364651432548</v>
      </c>
      <c r="H5727" s="1">
        <v>0.36799291374178922</v>
      </c>
      <c r="I5727" s="1">
        <v>15.893149850694471</v>
      </c>
      <c r="J5727" s="1">
        <v>1.3505255419487541</v>
      </c>
      <c r="K5727" s="1">
        <v>36.281026722783118</v>
      </c>
      <c r="L5727" s="1">
        <v>36.634283067388367</v>
      </c>
      <c r="M5727" s="1">
        <v>4.6106783792421738E-2</v>
      </c>
      <c r="N5727" s="1">
        <v>6.4113473117934898</v>
      </c>
      <c r="O5727" s="1"/>
      <c r="P5727" s="1">
        <v>17.87912435932931</v>
      </c>
      <c r="Q5727" s="1">
        <v>22.068716620330701</v>
      </c>
      <c r="R5727" s="1">
        <v>0.77610757955253762</v>
      </c>
      <c r="S5727" s="1">
        <v>0.32772621075020381</v>
      </c>
      <c r="T5727" s="1">
        <v>6.4286160661547811</v>
      </c>
    </row>
    <row r="5728" spans="1:20" x14ac:dyDescent="0.3">
      <c r="A5728" s="25">
        <v>44971</v>
      </c>
      <c r="B5728" s="1">
        <v>7.2027047210192077</v>
      </c>
      <c r="C5728" s="1">
        <v>0.49441803551123259</v>
      </c>
      <c r="D5728" s="1">
        <v>0.92529936988851558</v>
      </c>
      <c r="E5728" s="1">
        <v>1.780412195293483</v>
      </c>
      <c r="F5728" s="1">
        <v>65.958764395890014</v>
      </c>
      <c r="G5728" s="1">
        <v>19.145825929549961</v>
      </c>
      <c r="H5728" s="1">
        <v>0.35464634044474058</v>
      </c>
      <c r="I5728" s="1">
        <v>15.972238219654351</v>
      </c>
      <c r="J5728" s="1">
        <v>1.326275148880822</v>
      </c>
      <c r="K5728" s="1">
        <v>35.494033025294513</v>
      </c>
      <c r="L5728" s="1">
        <v>36.592711860751507</v>
      </c>
      <c r="M5728" s="1">
        <v>4.6282326366751017E-2</v>
      </c>
      <c r="N5728" s="1">
        <v>6.3316907571591754</v>
      </c>
      <c r="O5728" s="1"/>
      <c r="P5728" s="1">
        <v>17.847029054818801</v>
      </c>
      <c r="Q5728" s="1">
        <v>22.481215996572519</v>
      </c>
      <c r="R5728" s="1">
        <v>0.76144805025293694</v>
      </c>
      <c r="S5728" s="1">
        <v>0.31521763852103313</v>
      </c>
      <c r="T5728" s="1">
        <v>6.3702782043709654</v>
      </c>
    </row>
    <row r="5729" spans="1:20" x14ac:dyDescent="0.3">
      <c r="A5729" s="25">
        <v>44972</v>
      </c>
      <c r="B5729" s="1">
        <v>7.2797500108950182</v>
      </c>
      <c r="C5729" s="1">
        <v>0.50666166681421421</v>
      </c>
      <c r="D5729" s="1">
        <v>0.93502218373288082</v>
      </c>
      <c r="E5729" s="1">
        <v>1.8246329416218321</v>
      </c>
      <c r="F5729" s="1">
        <v>67.248628986541163</v>
      </c>
      <c r="G5729" s="1">
        <v>19.56823404389144</v>
      </c>
      <c r="H5729" s="1">
        <v>0.36442064402765512</v>
      </c>
      <c r="I5729" s="1">
        <v>16.333612717496411</v>
      </c>
      <c r="J5729" s="1">
        <v>1.3474129806882891</v>
      </c>
      <c r="K5729" s="1">
        <v>35.875927376878977</v>
      </c>
      <c r="L5729" s="1">
        <v>37.377250709156108</v>
      </c>
      <c r="M5729" s="1">
        <v>4.6054954051393128E-2</v>
      </c>
      <c r="N5729" s="1">
        <v>6.3687909691775291</v>
      </c>
      <c r="O5729" s="1"/>
      <c r="P5729" s="1">
        <v>18.080683107656231</v>
      </c>
      <c r="Q5729" s="1">
        <v>22.439966058971919</v>
      </c>
      <c r="R5729" s="1">
        <v>0.79319403164831059</v>
      </c>
      <c r="S5729" s="1">
        <v>0.32227825664333443</v>
      </c>
      <c r="T5729" s="1">
        <v>6.4737235676314508</v>
      </c>
    </row>
    <row r="5730" spans="1:20" x14ac:dyDescent="0.3">
      <c r="A5730" s="25">
        <v>44973</v>
      </c>
      <c r="B5730" s="1">
        <v>7.2995031152473766</v>
      </c>
      <c r="C5730" s="1">
        <v>0.49188581096837081</v>
      </c>
      <c r="D5730" s="1">
        <v>0.95839330587151639</v>
      </c>
      <c r="E5730" s="1">
        <v>1.8217088402083781</v>
      </c>
      <c r="F5730" s="1">
        <v>67.468377307376898</v>
      </c>
      <c r="G5730" s="1">
        <v>19.244754538266431</v>
      </c>
      <c r="H5730" s="1">
        <v>0.3678757943211729</v>
      </c>
      <c r="I5730" s="1">
        <v>16.213035002186569</v>
      </c>
      <c r="J5730" s="1">
        <v>1.374326657251286</v>
      </c>
      <c r="K5730" s="1">
        <v>35.651055041983419</v>
      </c>
      <c r="L5730" s="1">
        <v>37.748137755515657</v>
      </c>
      <c r="M5730" s="1">
        <v>4.6434014504211557E-2</v>
      </c>
      <c r="N5730" s="1">
        <v>6.3639373664532188</v>
      </c>
      <c r="O5730" s="1"/>
      <c r="P5730" s="1">
        <v>18.005206852375601</v>
      </c>
      <c r="Q5730" s="1">
        <v>22.703965659521451</v>
      </c>
      <c r="R5730" s="1">
        <v>0.81553709479658165</v>
      </c>
      <c r="S5730" s="1">
        <v>0.32160246522411562</v>
      </c>
      <c r="T5730" s="1">
        <v>6.4938842291790007</v>
      </c>
    </row>
    <row r="5731" spans="1:20" x14ac:dyDescent="0.3">
      <c r="A5731" s="25">
        <v>44974</v>
      </c>
      <c r="B5731" s="1">
        <v>7.2973026064738624</v>
      </c>
      <c r="C5731" s="1">
        <v>0.48754458650229998</v>
      </c>
      <c r="D5731" s="1">
        <v>0.96946771746081861</v>
      </c>
      <c r="E5731" s="1">
        <v>1.825322110083935</v>
      </c>
      <c r="F5731" s="1">
        <v>66.620971882487737</v>
      </c>
      <c r="G5731" s="1">
        <v>19.292902718404829</v>
      </c>
      <c r="H5731" s="1">
        <v>0.36347529023831571</v>
      </c>
      <c r="I5731" s="1">
        <v>15.937006895874619</v>
      </c>
      <c r="J5731" s="1">
        <v>1.3713504309118589</v>
      </c>
      <c r="K5731" s="1">
        <v>35.104116348556488</v>
      </c>
      <c r="L5731" s="1">
        <v>37.636172785660087</v>
      </c>
      <c r="M5731" s="1">
        <v>4.7031105211019178E-2</v>
      </c>
      <c r="N5731" s="1">
        <v>6.250311987767847</v>
      </c>
      <c r="O5731" s="1"/>
      <c r="P5731" s="1">
        <v>18.38850492840368</v>
      </c>
      <c r="Q5731" s="1">
        <v>22.70809065337583</v>
      </c>
      <c r="R5731" s="1">
        <v>0.8043676106252805</v>
      </c>
      <c r="S5731" s="1">
        <v>0.31681477895766791</v>
      </c>
      <c r="T5731" s="1">
        <v>6.448725339633814</v>
      </c>
    </row>
    <row r="5732" spans="1:20" x14ac:dyDescent="0.3">
      <c r="A5732" s="25">
        <v>44979</v>
      </c>
      <c r="B5732" s="1">
        <v>7.1192303403184596</v>
      </c>
      <c r="C5732" s="1">
        <v>0.49223804000824611</v>
      </c>
      <c r="D5732" s="1">
        <v>0.95311146013548442</v>
      </c>
      <c r="E5732" s="1">
        <v>1.7793274598981961</v>
      </c>
      <c r="F5732" s="1">
        <v>66.041031439449469</v>
      </c>
      <c r="G5732" s="1">
        <v>18.927630778417299</v>
      </c>
      <c r="H5732" s="1">
        <v>0.35813677645361641</v>
      </c>
      <c r="I5732" s="1">
        <v>15.62326363544307</v>
      </c>
      <c r="J5732" s="1">
        <v>1.335456213328241</v>
      </c>
      <c r="K5732" s="1">
        <v>34.5222384809435</v>
      </c>
      <c r="L5732" s="1">
        <v>37.012309296045323</v>
      </c>
      <c r="M5732" s="1">
        <v>4.5954903413520459E-2</v>
      </c>
      <c r="N5732" s="1">
        <v>6.1165973925354198</v>
      </c>
      <c r="O5732" s="1"/>
      <c r="P5732" s="1">
        <v>17.915775742870721</v>
      </c>
      <c r="Q5732" s="1">
        <v>22.019216695257139</v>
      </c>
      <c r="R5732" s="1">
        <v>0.78443454789085754</v>
      </c>
      <c r="S5732" s="1">
        <v>0.31448350704999639</v>
      </c>
      <c r="T5732" s="1">
        <v>6.3291228588305053</v>
      </c>
    </row>
    <row r="5733" spans="1:20" x14ac:dyDescent="0.3">
      <c r="A5733" s="25">
        <v>44980</v>
      </c>
      <c r="B5733" s="1">
        <v>7.0947533477127207</v>
      </c>
      <c r="C5733" s="1">
        <v>0.49490551540917121</v>
      </c>
      <c r="D5733" s="1">
        <v>0.95885574717701638</v>
      </c>
      <c r="E5733" s="1">
        <v>1.783718150886977</v>
      </c>
      <c r="F5733" s="1">
        <v>65.850655960975558</v>
      </c>
      <c r="G5733" s="1">
        <v>19.254283638202661</v>
      </c>
      <c r="H5733" s="1">
        <v>0.35308328888336699</v>
      </c>
      <c r="I5733" s="1">
        <v>15.67315278969483</v>
      </c>
      <c r="J5733" s="1">
        <v>1.3312504214075851</v>
      </c>
      <c r="K5733" s="1">
        <v>34.356943767468572</v>
      </c>
      <c r="L5733" s="1">
        <v>37.09872327146357</v>
      </c>
      <c r="M5733" s="1">
        <v>4.6138439833839737E-2</v>
      </c>
      <c r="N5733" s="1">
        <v>6.2651925361374827</v>
      </c>
      <c r="O5733" s="1"/>
      <c r="P5733" s="1">
        <v>18.22699823855471</v>
      </c>
      <c r="Q5733" s="1">
        <v>21.742842113380259</v>
      </c>
      <c r="R5733" s="1">
        <v>0.77454163018239841</v>
      </c>
      <c r="S5733" s="1">
        <v>0.31559496161748352</v>
      </c>
      <c r="T5733" s="1">
        <v>6.3551606615475764</v>
      </c>
    </row>
    <row r="5734" spans="1:20" x14ac:dyDescent="0.3">
      <c r="A5734" s="25">
        <v>44981</v>
      </c>
      <c r="B5734" s="1">
        <v>7.0486420145843534</v>
      </c>
      <c r="C5734" s="1">
        <v>0.48725029229981381</v>
      </c>
      <c r="D5734" s="1">
        <v>0.95163617694098634</v>
      </c>
      <c r="E5734" s="1">
        <v>1.763374957218605</v>
      </c>
      <c r="F5734" s="1">
        <v>64.370352051713866</v>
      </c>
      <c r="G5734" s="1">
        <v>19.275560134518901</v>
      </c>
      <c r="H5734" s="1">
        <v>0.34589113310238639</v>
      </c>
      <c r="I5734" s="1">
        <v>15.63191314021199</v>
      </c>
      <c r="J5734" s="1">
        <v>1.3312098063648921</v>
      </c>
      <c r="K5734" s="1">
        <v>33.326738970813111</v>
      </c>
      <c r="L5734" s="1">
        <v>36.119508771939927</v>
      </c>
      <c r="M5734" s="1">
        <v>4.5511608045133503E-2</v>
      </c>
      <c r="N5734" s="1">
        <v>6.1659169120658097</v>
      </c>
      <c r="O5734" s="1"/>
      <c r="P5734" s="1">
        <v>18.086044623870649</v>
      </c>
      <c r="Q5734" s="1">
        <v>21.734592125907302</v>
      </c>
      <c r="R5734" s="1">
        <v>0.7582495853693938</v>
      </c>
      <c r="S5734" s="1">
        <v>0.30829357216212389</v>
      </c>
      <c r="T5734" s="1">
        <v>6.2491689308919343</v>
      </c>
    </row>
    <row r="5735" spans="1:20" x14ac:dyDescent="0.3">
      <c r="A5735" s="25">
        <v>44984</v>
      </c>
      <c r="B5735" s="1">
        <v>7.0523995779243744</v>
      </c>
      <c r="C5735" s="1">
        <v>0.49181333193897109</v>
      </c>
      <c r="D5735" s="1">
        <v>0.96418117360141842</v>
      </c>
      <c r="E5735" s="1">
        <v>1.763165655842293</v>
      </c>
      <c r="F5735" s="1">
        <v>64.431303675199175</v>
      </c>
      <c r="G5735" s="1">
        <v>19.334502235243072</v>
      </c>
      <c r="H5735" s="1">
        <v>0.34128181157272569</v>
      </c>
      <c r="I5735" s="1">
        <v>15.68541684936439</v>
      </c>
      <c r="J5735" s="1">
        <v>1.327834123713002</v>
      </c>
      <c r="K5735" s="1">
        <v>33.502237886774537</v>
      </c>
      <c r="L5735" s="1">
        <v>35.682096896481497</v>
      </c>
      <c r="M5735" s="1">
        <v>4.5496450178370028E-2</v>
      </c>
      <c r="N5735" s="1">
        <v>6.2047550206997606</v>
      </c>
      <c r="O5735" s="1"/>
      <c r="P5735" s="1">
        <v>18.063307660649119</v>
      </c>
      <c r="Q5735" s="1">
        <v>22.010966707784181</v>
      </c>
      <c r="R5735" s="1">
        <v>0.74093695056576347</v>
      </c>
      <c r="S5735" s="1">
        <v>0.31437748391287462</v>
      </c>
      <c r="T5735" s="1">
        <v>6.2440076786769323</v>
      </c>
    </row>
    <row r="5736" spans="1:20" x14ac:dyDescent="0.3">
      <c r="A5736" s="25">
        <v>44985</v>
      </c>
      <c r="B5736" s="1">
        <v>7.0280409378771376</v>
      </c>
      <c r="C5736" s="1">
        <v>0.48183462360390877</v>
      </c>
      <c r="D5736" s="1">
        <v>0.95537047481478621</v>
      </c>
      <c r="E5736" s="1">
        <v>1.734714438646545</v>
      </c>
      <c r="F5736" s="1">
        <v>64.709710385795347</v>
      </c>
      <c r="G5736" s="1">
        <v>19.357069193031759</v>
      </c>
      <c r="H5736" s="1">
        <v>0.32684631100055089</v>
      </c>
      <c r="I5736" s="1">
        <v>16.129280562053982</v>
      </c>
      <c r="J5736" s="1">
        <v>1.332757293076803</v>
      </c>
      <c r="K5736" s="1">
        <v>33.448967043702453</v>
      </c>
      <c r="L5736" s="1">
        <v>35.737747698692523</v>
      </c>
      <c r="M5736" s="1">
        <v>4.4851554078032901E-2</v>
      </c>
      <c r="N5736" s="1">
        <v>5.9668840802612486</v>
      </c>
      <c r="O5736" s="1"/>
      <c r="P5736" s="1">
        <v>18.306855188640601</v>
      </c>
      <c r="Q5736" s="1">
        <v>21.346842712320161</v>
      </c>
      <c r="R5736" s="1">
        <v>0.72228617172703002</v>
      </c>
      <c r="S5736" s="1">
        <v>0.31532533464080997</v>
      </c>
      <c r="T5736" s="1">
        <v>6.1979875959834878</v>
      </c>
    </row>
    <row r="5737" spans="1:20" x14ac:dyDescent="0.3">
      <c r="A5737" s="25">
        <v>44986</v>
      </c>
      <c r="B5737" s="1">
        <v>6.923383991797408</v>
      </c>
      <c r="C5737" s="1">
        <v>0.47295977336189782</v>
      </c>
      <c r="D5737" s="1">
        <v>0.93413560319195599</v>
      </c>
      <c r="E5737" s="1">
        <v>1.669252553729855</v>
      </c>
      <c r="F5737" s="1">
        <v>67.582464363908045</v>
      </c>
      <c r="G5737" s="1">
        <v>19.529778848767329</v>
      </c>
      <c r="H5737" s="1">
        <v>0.32121556583475869</v>
      </c>
      <c r="I5737" s="1">
        <v>15.933996051362991</v>
      </c>
      <c r="J5737" s="1">
        <v>1.290453526354769</v>
      </c>
      <c r="K5737" s="1">
        <v>33.241110557393917</v>
      </c>
      <c r="L5737" s="1">
        <v>35.093253743911987</v>
      </c>
      <c r="M5737" s="1">
        <v>4.455522199807873E-2</v>
      </c>
      <c r="N5737" s="1">
        <v>5.9326071169170307</v>
      </c>
      <c r="O5737" s="1"/>
      <c r="P5737" s="1">
        <v>18.452477276307601</v>
      </c>
      <c r="Q5737" s="1">
        <v>21.48296750644931</v>
      </c>
      <c r="R5737" s="1">
        <v>0.64588031046540451</v>
      </c>
      <c r="S5737" s="1">
        <v>0.31386133757634432</v>
      </c>
      <c r="T5737" s="1">
        <v>6.1656627288836647</v>
      </c>
    </row>
    <row r="5738" spans="1:20" x14ac:dyDescent="0.3">
      <c r="A5738" s="25">
        <v>44987</v>
      </c>
      <c r="B5738" s="1">
        <v>6.9025379843366288</v>
      </c>
      <c r="C5738" s="1">
        <v>0.46791305740047773</v>
      </c>
      <c r="D5738" s="1">
        <v>0.92497891136508525</v>
      </c>
      <c r="E5738" s="1">
        <v>1.6584033668698559</v>
      </c>
      <c r="F5738" s="1">
        <v>67.457395221549916</v>
      </c>
      <c r="G5738" s="1">
        <v>19.288388828948872</v>
      </c>
      <c r="H5738" s="1">
        <v>0.31456674318749678</v>
      </c>
      <c r="I5738" s="1">
        <v>15.92633351295688</v>
      </c>
      <c r="J5738" s="1">
        <v>1.29115731098738</v>
      </c>
      <c r="K5738" s="1">
        <v>33.243798034598413</v>
      </c>
      <c r="L5738" s="1">
        <v>34.137630166465733</v>
      </c>
      <c r="M5738" s="1">
        <v>4.4523902877570541E-2</v>
      </c>
      <c r="N5738" s="1">
        <v>5.8217256608842556</v>
      </c>
      <c r="O5738" s="1"/>
      <c r="P5738" s="1">
        <v>18.471223076795042</v>
      </c>
      <c r="Q5738" s="1">
        <v>21.39634263739373</v>
      </c>
      <c r="R5738" s="1">
        <v>0.63012573991065091</v>
      </c>
      <c r="S5738" s="1">
        <v>0.31272167939267159</v>
      </c>
      <c r="T5738" s="1">
        <v>6.1031075014766936</v>
      </c>
    </row>
    <row r="5739" spans="1:20" x14ac:dyDescent="0.3">
      <c r="A5739" s="25">
        <v>44988</v>
      </c>
      <c r="B5739" s="1">
        <v>6.8683093677863827</v>
      </c>
      <c r="C5739" s="1">
        <v>0.46428029042229718</v>
      </c>
      <c r="D5739" s="1">
        <v>0.90140784870701995</v>
      </c>
      <c r="E5739" s="1">
        <v>1.648657458831905</v>
      </c>
      <c r="F5739" s="1">
        <v>67.703501767452778</v>
      </c>
      <c r="G5739" s="1">
        <v>19.39039806298365</v>
      </c>
      <c r="H5739" s="1">
        <v>0.31629436737555933</v>
      </c>
      <c r="I5739" s="1">
        <v>16.29542306595312</v>
      </c>
      <c r="J5739" s="1">
        <v>1.289865191269512</v>
      </c>
      <c r="K5739" s="1">
        <v>33.134570886754958</v>
      </c>
      <c r="L5739" s="1">
        <v>34.267433353784732</v>
      </c>
      <c r="M5739" s="1">
        <v>4.4478916596126322E-2</v>
      </c>
      <c r="N5739" s="1">
        <v>6.0201690635847447</v>
      </c>
      <c r="O5739" s="1"/>
      <c r="P5739" s="1">
        <v>18.466257921446129</v>
      </c>
      <c r="Q5739" s="1">
        <v>21.210717918191019</v>
      </c>
      <c r="R5739" s="1">
        <v>0.61229179797088018</v>
      </c>
      <c r="S5739" s="1">
        <v>0.30800223518608388</v>
      </c>
      <c r="T5739" s="1">
        <v>6.135025989368013</v>
      </c>
    </row>
    <row r="5740" spans="1:20" x14ac:dyDescent="0.3">
      <c r="A5740" s="25">
        <v>44991</v>
      </c>
      <c r="B5740" s="1">
        <v>6.9288814413530773</v>
      </c>
      <c r="C5740" s="1">
        <v>0.47626416581335301</v>
      </c>
      <c r="D5740" s="1">
        <v>0.92586023856855637</v>
      </c>
      <c r="E5740" s="1">
        <v>1.6958100949919359</v>
      </c>
      <c r="F5740" s="1">
        <v>65.430595091525717</v>
      </c>
      <c r="G5740" s="1">
        <v>19.953358973228511</v>
      </c>
      <c r="H5740" s="1">
        <v>0.32039085305831477</v>
      </c>
      <c r="I5740" s="1">
        <v>16.165208817133301</v>
      </c>
      <c r="J5740" s="1">
        <v>1.323757146468066</v>
      </c>
      <c r="K5740" s="1">
        <v>34.163863506107838</v>
      </c>
      <c r="L5740" s="1">
        <v>35.108789989281107</v>
      </c>
      <c r="M5740" s="1">
        <v>4.4951713621422341E-2</v>
      </c>
      <c r="N5740" s="1">
        <v>6.0932816110400019</v>
      </c>
      <c r="O5740" s="1"/>
      <c r="P5740" s="1">
        <v>18.701331212095472</v>
      </c>
      <c r="Q5740" s="1">
        <v>21.260217843264581</v>
      </c>
      <c r="R5740" s="1">
        <v>0.62280892706656521</v>
      </c>
      <c r="S5740" s="1">
        <v>0.31458739332305569</v>
      </c>
      <c r="T5740" s="1">
        <v>6.1843071470762236</v>
      </c>
    </row>
    <row r="5741" spans="1:20" x14ac:dyDescent="0.3">
      <c r="A5741" s="25">
        <v>44992</v>
      </c>
      <c r="B5741" s="1">
        <v>6.8963268386554297</v>
      </c>
      <c r="C5741" s="1">
        <v>0.48125073923195749</v>
      </c>
      <c r="D5741" s="1">
        <v>0.9305563480431488</v>
      </c>
      <c r="E5741" s="1">
        <v>1.706549193743705</v>
      </c>
      <c r="F5741" s="1">
        <v>64.756148240650376</v>
      </c>
      <c r="G5741" s="1">
        <v>19.728901212152309</v>
      </c>
      <c r="H5741" s="1">
        <v>0.32158662383493192</v>
      </c>
      <c r="I5741" s="1">
        <v>16.096696303674921</v>
      </c>
      <c r="J5741" s="1">
        <v>1.3417900256824631</v>
      </c>
      <c r="K5741" s="1">
        <v>34.260991792463088</v>
      </c>
      <c r="L5741" s="1">
        <v>35.497396225880728</v>
      </c>
      <c r="M5741" s="1">
        <v>4.5101350841383503E-2</v>
      </c>
      <c r="N5741" s="1">
        <v>5.9284723269225168</v>
      </c>
      <c r="O5741" s="1"/>
      <c r="P5741" s="1">
        <v>18.810612068335281</v>
      </c>
      <c r="Q5741" s="1">
        <v>21.40871761872107</v>
      </c>
      <c r="R5741" s="1">
        <v>0.61792790208460602</v>
      </c>
      <c r="S5741" s="1">
        <v>0.31282162439248679</v>
      </c>
      <c r="T5741" s="1">
        <v>6.15640460720617</v>
      </c>
    </row>
    <row r="5742" spans="1:20" x14ac:dyDescent="0.3">
      <c r="A5742" s="25">
        <v>44993</v>
      </c>
      <c r="B5742" s="1">
        <v>7.0473586428613473</v>
      </c>
      <c r="C5742" s="1">
        <v>0.50609248715510169</v>
      </c>
      <c r="D5742" s="1">
        <v>0.96571302730627817</v>
      </c>
      <c r="E5742" s="1">
        <v>1.7790623077607659</v>
      </c>
      <c r="F5742" s="1">
        <v>65.514841311615328</v>
      </c>
      <c r="G5742" s="1">
        <v>20.014205299961649</v>
      </c>
      <c r="H5742" s="1">
        <v>0.3539597037894312</v>
      </c>
      <c r="I5742" s="1">
        <v>16.11387492611842</v>
      </c>
      <c r="J5742" s="1">
        <v>1.400995505689274</v>
      </c>
      <c r="K5742" s="1">
        <v>35.439565886307712</v>
      </c>
      <c r="L5742" s="1">
        <v>36.269793653807277</v>
      </c>
      <c r="M5742" s="1">
        <v>4.5655754380982308E-2</v>
      </c>
      <c r="N5742" s="1">
        <v>6.0350133026586228</v>
      </c>
      <c r="O5742" s="1"/>
      <c r="P5742" s="1">
        <v>19.00980376436447</v>
      </c>
      <c r="Q5742" s="1">
        <v>21.928466832582981</v>
      </c>
      <c r="R5742" s="1">
        <v>0.64980275265823462</v>
      </c>
      <c r="S5742" s="1">
        <v>0.31328917717906268</v>
      </c>
      <c r="T5742" s="1">
        <v>6.2929899586533056</v>
      </c>
    </row>
    <row r="5743" spans="1:20" x14ac:dyDescent="0.3">
      <c r="A5743" s="25">
        <v>44994</v>
      </c>
      <c r="B5743" s="1">
        <v>6.9440015893018128</v>
      </c>
      <c r="C5743" s="1">
        <v>0.52405582296563413</v>
      </c>
      <c r="D5743" s="1">
        <v>0.95906328457872536</v>
      </c>
      <c r="E5743" s="1">
        <v>1.7545307717828289</v>
      </c>
      <c r="F5743" s="1">
        <v>64.252341915463646</v>
      </c>
      <c r="G5743" s="1">
        <v>19.916795251375699</v>
      </c>
      <c r="H5743" s="1">
        <v>0.35621336862034397</v>
      </c>
      <c r="I5743" s="1">
        <v>15.870821156251271</v>
      </c>
      <c r="J5743" s="1">
        <v>1.4191411881961651</v>
      </c>
      <c r="K5743" s="1">
        <v>35.165917638822982</v>
      </c>
      <c r="L5743" s="1">
        <v>35.780907369508263</v>
      </c>
      <c r="M5743" s="1">
        <v>4.5701148608593457E-2</v>
      </c>
      <c r="N5743" s="1">
        <v>5.974057353441486</v>
      </c>
      <c r="O5743" s="1"/>
      <c r="P5743" s="1">
        <v>18.860435184036</v>
      </c>
      <c r="Q5743" s="1">
        <v>21.503592475249611</v>
      </c>
      <c r="R5743" s="1">
        <v>0.59948888636156772</v>
      </c>
      <c r="S5743" s="1">
        <v>0.3024325107206503</v>
      </c>
      <c r="T5743" s="1">
        <v>6.2062132309510023</v>
      </c>
    </row>
    <row r="5744" spans="1:20" x14ac:dyDescent="0.3">
      <c r="A5744" s="25">
        <v>44995</v>
      </c>
      <c r="B5744" s="1">
        <v>6.9085037948987003</v>
      </c>
      <c r="C5744" s="1">
        <v>0.51611019140015968</v>
      </c>
      <c r="D5744" s="1">
        <v>0.95573547594247799</v>
      </c>
      <c r="E5744" s="1">
        <v>1.708762180808469</v>
      </c>
      <c r="F5744" s="1">
        <v>63.855487309238391</v>
      </c>
      <c r="G5744" s="1">
        <v>19.599776328698159</v>
      </c>
      <c r="H5744" s="1">
        <v>0.3420556513861025</v>
      </c>
      <c r="I5744" s="1">
        <v>15.46335554176714</v>
      </c>
      <c r="J5744" s="1">
        <v>1.391877642372551</v>
      </c>
      <c r="K5744" s="1">
        <v>34.380829042814518</v>
      </c>
      <c r="L5744" s="1">
        <v>34.893253495027189</v>
      </c>
      <c r="M5744" s="1">
        <v>4.5283446112504101E-2</v>
      </c>
      <c r="N5744" s="1">
        <v>5.8971543230931713</v>
      </c>
      <c r="O5744" s="1"/>
      <c r="P5744" s="1">
        <v>18.95481704462917</v>
      </c>
      <c r="Q5744" s="1">
        <v>20.959093298733031</v>
      </c>
      <c r="R5744" s="1">
        <v>0.61525489938691424</v>
      </c>
      <c r="S5744" s="1">
        <v>0.29797433067203682</v>
      </c>
      <c r="T5744" s="1">
        <v>6.1203898405198149</v>
      </c>
    </row>
    <row r="5745" spans="1:20" x14ac:dyDescent="0.3">
      <c r="A5745" s="25">
        <v>44998</v>
      </c>
      <c r="B5745" s="1">
        <v>6.9326872230012446</v>
      </c>
      <c r="C5745" s="1">
        <v>0.5303734295089898</v>
      </c>
      <c r="D5745" s="1">
        <v>0.94899769071822437</v>
      </c>
      <c r="E5745" s="1">
        <v>1.7419371406848709</v>
      </c>
      <c r="F5745" s="1">
        <v>64.053039722051466</v>
      </c>
      <c r="G5745" s="1">
        <v>19.598684239546081</v>
      </c>
      <c r="H5745" s="1">
        <v>0.34992891783641472</v>
      </c>
      <c r="I5745" s="1">
        <v>15.21102730845427</v>
      </c>
      <c r="J5745" s="1">
        <v>1.391270545579476</v>
      </c>
      <c r="K5745" s="1">
        <v>34.219083328174428</v>
      </c>
      <c r="L5745" s="1">
        <v>34.494115283666453</v>
      </c>
      <c r="M5745" s="1">
        <v>4.6099293645735402E-2</v>
      </c>
      <c r="N5745" s="1">
        <v>5.7107709762175194</v>
      </c>
      <c r="O5745" s="1"/>
      <c r="P5745" s="1">
        <v>19.010500869555401</v>
      </c>
      <c r="Q5745" s="1">
        <v>21.359217693647501</v>
      </c>
      <c r="R5745" s="1">
        <v>0.62026875359540568</v>
      </c>
      <c r="S5745" s="1">
        <v>0.28928291560173408</v>
      </c>
      <c r="T5745" s="1">
        <v>6.091043118724186</v>
      </c>
    </row>
    <row r="5746" spans="1:20" x14ac:dyDescent="0.3">
      <c r="A5746" s="25">
        <v>44999</v>
      </c>
      <c r="B5746" s="1">
        <v>6.9690860593269024</v>
      </c>
      <c r="C5746" s="1">
        <v>0.52438507827786285</v>
      </c>
      <c r="D5746" s="1">
        <v>0.95358474088301082</v>
      </c>
      <c r="E5746" s="1">
        <v>1.6929638599287109</v>
      </c>
      <c r="F5746" s="1">
        <v>64.59499881775217</v>
      </c>
      <c r="G5746" s="1">
        <v>19.95411884234905</v>
      </c>
      <c r="H5746" s="1">
        <v>0.34618966000961282</v>
      </c>
      <c r="I5746" s="1">
        <v>15.226001295411891</v>
      </c>
      <c r="J5746" s="1">
        <v>1.35582266365992</v>
      </c>
      <c r="K5746" s="1">
        <v>34.360193388798173</v>
      </c>
      <c r="L5746" s="1">
        <v>34.328778801355377</v>
      </c>
      <c r="M5746" s="1">
        <v>4.6705886908434392E-2</v>
      </c>
      <c r="N5746" s="1">
        <v>5.6458039123675423</v>
      </c>
      <c r="O5746" s="1"/>
      <c r="P5746" s="1">
        <v>19.343542721163569</v>
      </c>
      <c r="Q5746" s="1">
        <v>21.647967256851722</v>
      </c>
      <c r="R5746" s="1">
        <v>0.60495435682486975</v>
      </c>
      <c r="S5746" s="1">
        <v>0.29331628761989648</v>
      </c>
      <c r="T5746" s="1">
        <v>6.0798806851742748</v>
      </c>
    </row>
    <row r="5747" spans="1:20" x14ac:dyDescent="0.3">
      <c r="A5747" s="25">
        <v>45000</v>
      </c>
      <c r="B5747" s="1">
        <v>7.2040478474119753</v>
      </c>
      <c r="C5747" s="1">
        <v>0.53755057374078485</v>
      </c>
      <c r="D5747" s="1">
        <v>0.97537350125077116</v>
      </c>
      <c r="E5747" s="1">
        <v>1.715111309698875</v>
      </c>
      <c r="F5747" s="1">
        <v>62.498186502369727</v>
      </c>
      <c r="G5747" s="1">
        <v>20.092852534501748</v>
      </c>
      <c r="H5747" s="1">
        <v>0.35883435231890543</v>
      </c>
      <c r="I5747" s="1">
        <v>14.92906253542569</v>
      </c>
      <c r="J5747" s="1">
        <v>1.360768684634446</v>
      </c>
      <c r="K5747" s="1">
        <v>34.49037253815456</v>
      </c>
      <c r="L5747" s="1">
        <v>34.470508501832299</v>
      </c>
      <c r="M5747" s="1">
        <v>4.7297146513011437E-2</v>
      </c>
      <c r="N5747" s="1">
        <v>5.5339249100071788</v>
      </c>
      <c r="O5747" s="1"/>
      <c r="P5747" s="1">
        <v>19.267163721583891</v>
      </c>
      <c r="Q5747" s="1">
        <v>22.01509170163855</v>
      </c>
      <c r="R5747" s="1">
        <v>0.6248191171307238</v>
      </c>
      <c r="S5747" s="1">
        <v>0.29151409183755472</v>
      </c>
      <c r="T5747" s="1">
        <v>6.0647046662729158</v>
      </c>
    </row>
    <row r="5748" spans="1:20" x14ac:dyDescent="0.3">
      <c r="A5748" s="25">
        <v>45001</v>
      </c>
      <c r="B5748" s="1">
        <v>7.1153227208180478</v>
      </c>
      <c r="C5748" s="1">
        <v>0.5490530092813849</v>
      </c>
      <c r="D5748" s="1">
        <v>0.97081242417038038</v>
      </c>
      <c r="E5748" s="1">
        <v>1.721080083306392</v>
      </c>
      <c r="F5748" s="1">
        <v>62.759112182135468</v>
      </c>
      <c r="G5748" s="1">
        <v>20.516289261321621</v>
      </c>
      <c r="H5748" s="1">
        <v>0.35678883399520778</v>
      </c>
      <c r="I5748" s="1">
        <v>14.91819929784878</v>
      </c>
      <c r="J5748" s="1">
        <v>1.4064692118408639</v>
      </c>
      <c r="K5748" s="1">
        <v>35.076053324416137</v>
      </c>
      <c r="L5748" s="1">
        <v>35.155171695539373</v>
      </c>
      <c r="M5748" s="1">
        <v>4.7590686044337888E-2</v>
      </c>
      <c r="N5748" s="1">
        <v>5.5312969514571906</v>
      </c>
      <c r="O5748" s="1"/>
      <c r="P5748" s="1">
        <v>19.455063857293379</v>
      </c>
      <c r="Q5748" s="1">
        <v>22.068716620330701</v>
      </c>
      <c r="R5748" s="1">
        <v>0.62682453059828147</v>
      </c>
      <c r="S5748" s="1">
        <v>0.28923845434480311</v>
      </c>
      <c r="T5748" s="1">
        <v>6.1095487300650024</v>
      </c>
    </row>
    <row r="5749" spans="1:20" x14ac:dyDescent="0.3">
      <c r="A5749" s="25">
        <v>45002</v>
      </c>
      <c r="B5749" s="1">
        <v>6.8629656182007928</v>
      </c>
      <c r="C5749" s="1">
        <v>0.50848015316461181</v>
      </c>
      <c r="D5749" s="1">
        <v>0.95674821798627396</v>
      </c>
      <c r="E5749" s="1">
        <v>1.684026511187265</v>
      </c>
      <c r="F5749" s="1">
        <v>63.250166212311044</v>
      </c>
      <c r="G5749" s="1">
        <v>20.70590070255993</v>
      </c>
      <c r="H5749" s="1">
        <v>0.35716684228566581</v>
      </c>
      <c r="I5749" s="1">
        <v>14.841918753409409</v>
      </c>
      <c r="J5749" s="1">
        <v>1.3829880222169959</v>
      </c>
      <c r="K5749" s="1">
        <v>33.857254558896052</v>
      </c>
      <c r="L5749" s="1">
        <v>34.115805733223723</v>
      </c>
      <c r="M5749" s="1">
        <v>4.6540117017115967E-2</v>
      </c>
      <c r="N5749" s="1">
        <v>5.5631743538466996</v>
      </c>
      <c r="O5749" s="1"/>
      <c r="P5749" s="1">
        <v>19.329192216507181</v>
      </c>
      <c r="Q5749" s="1">
        <v>21.346842712320161</v>
      </c>
      <c r="R5749" s="1">
        <v>0.59577301336301569</v>
      </c>
      <c r="S5749" s="1">
        <v>0.27906080812845863</v>
      </c>
      <c r="T5749" s="1">
        <v>6.0237170702894547</v>
      </c>
    </row>
    <row r="5750" spans="1:20" x14ac:dyDescent="0.3">
      <c r="A5750" s="25">
        <v>45005</v>
      </c>
      <c r="B5750" s="1">
        <v>6.7895110094853859</v>
      </c>
      <c r="C5750" s="1">
        <v>0.49068005250878638</v>
      </c>
      <c r="D5750" s="1">
        <v>0.9304418725843252</v>
      </c>
      <c r="E5750" s="1">
        <v>1.647435800783029</v>
      </c>
      <c r="F5750" s="1">
        <v>63.630694414514863</v>
      </c>
      <c r="G5750" s="1">
        <v>20.184483456901919</v>
      </c>
      <c r="H5750" s="1">
        <v>0.34231643102749132</v>
      </c>
      <c r="I5750" s="1">
        <v>14.71236640026771</v>
      </c>
      <c r="J5750" s="1">
        <v>1.3630521450787709</v>
      </c>
      <c r="K5750" s="1">
        <v>33.728040970939468</v>
      </c>
      <c r="L5750" s="1">
        <v>33.883133084410908</v>
      </c>
      <c r="M5750" s="1">
        <v>4.5972267540118253E-2</v>
      </c>
      <c r="N5750" s="1">
        <v>5.4469173592716338</v>
      </c>
      <c r="O5750" s="1"/>
      <c r="P5750" s="1">
        <v>19.239135019429678</v>
      </c>
      <c r="Q5750" s="1">
        <v>20.822968504603882</v>
      </c>
      <c r="R5750" s="1">
        <v>0.57812869201270423</v>
      </c>
      <c r="S5750" s="1">
        <v>0.28314796038886669</v>
      </c>
      <c r="T5750" s="1">
        <v>5.961186650915562</v>
      </c>
    </row>
    <row r="5751" spans="1:20" x14ac:dyDescent="0.3">
      <c r="A5751" s="25">
        <v>45006</v>
      </c>
      <c r="B5751" s="1">
        <v>6.6660741360258102</v>
      </c>
      <c r="C5751" s="1">
        <v>0.4912196175957001</v>
      </c>
      <c r="D5751" s="1">
        <v>0.93027822210427757</v>
      </c>
      <c r="E5751" s="1">
        <v>1.6543834743641559</v>
      </c>
      <c r="F5751" s="1">
        <v>63.16849054812365</v>
      </c>
      <c r="G5751" s="1">
        <v>20.010208792006811</v>
      </c>
      <c r="H5751" s="1">
        <v>0.34440263409975741</v>
      </c>
      <c r="I5751" s="1">
        <v>14.63427388131454</v>
      </c>
      <c r="J5751" s="1">
        <v>1.3526326296120219</v>
      </c>
      <c r="K5751" s="1">
        <v>33.848752526231287</v>
      </c>
      <c r="L5751" s="1">
        <v>34.252924811346688</v>
      </c>
      <c r="M5751" s="1">
        <v>4.5540065641668841E-2</v>
      </c>
      <c r="N5751" s="1">
        <v>5.5404531858017334</v>
      </c>
      <c r="O5751" s="1"/>
      <c r="P5751" s="1">
        <v>19.40743990057118</v>
      </c>
      <c r="Q5751" s="1">
        <v>20.393969153651931</v>
      </c>
      <c r="R5751" s="1">
        <v>0.58079093184806707</v>
      </c>
      <c r="S5751" s="1">
        <v>0.27935386089338848</v>
      </c>
      <c r="T5751" s="1">
        <v>5.9656308328411374</v>
      </c>
    </row>
    <row r="5752" spans="1:20" x14ac:dyDescent="0.3">
      <c r="A5752" s="25">
        <v>45007</v>
      </c>
      <c r="B5752" s="1">
        <v>6.6557741301512907</v>
      </c>
      <c r="C5752" s="1">
        <v>0.50015739470234177</v>
      </c>
      <c r="D5752" s="1">
        <v>0.93308259473032162</v>
      </c>
      <c r="E5752" s="1">
        <v>1.627935905374521</v>
      </c>
      <c r="F5752" s="1">
        <v>62.554289105368419</v>
      </c>
      <c r="G5752" s="1">
        <v>19.74161150780159</v>
      </c>
      <c r="H5752" s="1">
        <v>0.34180066462044928</v>
      </c>
      <c r="I5752" s="1">
        <v>14.590470510254949</v>
      </c>
      <c r="J5752" s="1">
        <v>1.3494588698326899</v>
      </c>
      <c r="K5752" s="1">
        <v>33.547415929104993</v>
      </c>
      <c r="L5752" s="1">
        <v>34.04932862720878</v>
      </c>
      <c r="M5752" s="1">
        <v>4.5508948964001809E-2</v>
      </c>
      <c r="N5752" s="1">
        <v>5.4888894150577228</v>
      </c>
      <c r="O5752" s="1"/>
      <c r="P5752" s="1">
        <v>19.21956718365502</v>
      </c>
      <c r="Q5752" s="1">
        <v>20.459969053671418</v>
      </c>
      <c r="R5752" s="1">
        <v>0.57457485370738937</v>
      </c>
      <c r="S5752" s="1">
        <v>0.27675713609999453</v>
      </c>
      <c r="T5752" s="1">
        <v>5.919706438275278</v>
      </c>
    </row>
    <row r="5753" spans="1:20" x14ac:dyDescent="0.3">
      <c r="A5753" s="25">
        <v>45008</v>
      </c>
      <c r="B5753" s="1">
        <v>6.5851673769732599</v>
      </c>
      <c r="C5753" s="1">
        <v>0.46803295757295382</v>
      </c>
      <c r="D5753" s="1">
        <v>0.89474276178582068</v>
      </c>
      <c r="E5753" s="1">
        <v>1.586593828481824</v>
      </c>
      <c r="F5753" s="1">
        <v>61.060729029824671</v>
      </c>
      <c r="G5753" s="1">
        <v>19.35819012528378</v>
      </c>
      <c r="H5753" s="1">
        <v>0.31962153752175299</v>
      </c>
      <c r="I5753" s="1">
        <v>14.43254252001722</v>
      </c>
      <c r="J5753" s="1">
        <v>1.295175635375666</v>
      </c>
      <c r="K5753" s="1">
        <v>32.47907191820287</v>
      </c>
      <c r="L5753" s="1">
        <v>33.188172557581318</v>
      </c>
      <c r="M5753" s="1">
        <v>4.462714081224177E-2</v>
      </c>
      <c r="N5753" s="1">
        <v>5.3541946754199321</v>
      </c>
      <c r="O5753" s="1"/>
      <c r="P5753" s="1">
        <v>19.435428185872691</v>
      </c>
      <c r="Q5753" s="1">
        <v>19.886594920881571</v>
      </c>
      <c r="R5753" s="1">
        <v>0.55891327758532627</v>
      </c>
      <c r="S5753" s="1">
        <v>0.26938311672237142</v>
      </c>
      <c r="T5753" s="1">
        <v>5.7841901949202859</v>
      </c>
    </row>
    <row r="5754" spans="1:20" x14ac:dyDescent="0.3">
      <c r="A5754" s="25">
        <v>45009</v>
      </c>
      <c r="B5754" s="1">
        <v>6.7164700931881178</v>
      </c>
      <c r="C5754" s="1">
        <v>0.46885265376438828</v>
      </c>
      <c r="D5754" s="1">
        <v>0.93594872264219842</v>
      </c>
      <c r="E5754" s="1">
        <v>1.609302901866472</v>
      </c>
      <c r="F5754" s="1">
        <v>60.577275551207983</v>
      </c>
      <c r="G5754" s="1">
        <v>19.60443706960184</v>
      </c>
      <c r="H5754" s="1">
        <v>0.31304758878973249</v>
      </c>
      <c r="I5754" s="1">
        <v>14.585191312770339</v>
      </c>
      <c r="J5754" s="1">
        <v>1.32615556385383</v>
      </c>
      <c r="K5754" s="1">
        <v>32.996474084985387</v>
      </c>
      <c r="L5754" s="1">
        <v>33.621999332826732</v>
      </c>
      <c r="M5754" s="1">
        <v>4.5142275154573488E-2</v>
      </c>
      <c r="N5754" s="1">
        <v>5.3825485003070028</v>
      </c>
      <c r="O5754" s="1"/>
      <c r="P5754" s="1">
        <v>19.66222659994024</v>
      </c>
      <c r="Q5754" s="1">
        <v>19.519470476330529</v>
      </c>
      <c r="R5754" s="1">
        <v>0.5736993980832461</v>
      </c>
      <c r="S5754" s="1">
        <v>0.27625599316609067</v>
      </c>
      <c r="T5754" s="1">
        <v>5.8375233313644683</v>
      </c>
    </row>
    <row r="5755" spans="1:20" x14ac:dyDescent="0.3">
      <c r="A5755" s="25">
        <v>45012</v>
      </c>
      <c r="B5755" s="1">
        <v>6.8371624750148436</v>
      </c>
      <c r="C5755" s="1">
        <v>0.47897624335007771</v>
      </c>
      <c r="D5755" s="1">
        <v>0.94962660465314941</v>
      </c>
      <c r="E5755" s="1">
        <v>1.6209329595733619</v>
      </c>
      <c r="F5755" s="1">
        <v>60.516050823484612</v>
      </c>
      <c r="G5755" s="1">
        <v>19.65138397253271</v>
      </c>
      <c r="H5755" s="1">
        <v>0.30517998444068728</v>
      </c>
      <c r="I5755" s="1">
        <v>14.32381819188344</v>
      </c>
      <c r="J5755" s="1">
        <v>1.336132133350481</v>
      </c>
      <c r="K5755" s="1">
        <v>33.087014695626181</v>
      </c>
      <c r="L5755" s="1">
        <v>34.067779373823832</v>
      </c>
      <c r="M5755" s="1">
        <v>4.5347362132434739E-2</v>
      </c>
      <c r="N5755" s="1">
        <v>5.4912794977936246</v>
      </c>
      <c r="O5755" s="1"/>
      <c r="P5755" s="1">
        <v>19.90799760052974</v>
      </c>
      <c r="Q5755" s="1">
        <v>20.06396965261132</v>
      </c>
      <c r="R5755" s="1">
        <v>0.57089899706989389</v>
      </c>
      <c r="S5755" s="1">
        <v>0.27823544928232952</v>
      </c>
      <c r="T5755" s="1">
        <v>5.8872102776137298</v>
      </c>
    </row>
    <row r="5756" spans="1:20" x14ac:dyDescent="0.3">
      <c r="A5756" s="25">
        <v>45013</v>
      </c>
      <c r="B5756" s="1">
        <v>7.0539062857600046</v>
      </c>
      <c r="C5756" s="1">
        <v>0.47355246850635019</v>
      </c>
      <c r="D5756" s="1">
        <v>0.95752772233765482</v>
      </c>
      <c r="E5756" s="1">
        <v>1.666462294349693</v>
      </c>
      <c r="F5756" s="1">
        <v>61.183744343961422</v>
      </c>
      <c r="G5756" s="1">
        <v>20.24264510404279</v>
      </c>
      <c r="H5756" s="1">
        <v>0.30366512176963389</v>
      </c>
      <c r="I5756" s="1">
        <v>14.41940153156875</v>
      </c>
      <c r="J5756" s="1">
        <v>1.3674564457975611</v>
      </c>
      <c r="K5756" s="1">
        <v>33.304232676493051</v>
      </c>
      <c r="L5756" s="1">
        <v>34.211449710938908</v>
      </c>
      <c r="M5756" s="1">
        <v>4.5820497306290148E-2</v>
      </c>
      <c r="N5756" s="1">
        <v>5.5813829590048663</v>
      </c>
      <c r="O5756" s="1"/>
      <c r="P5756" s="1">
        <v>20.0058325798609</v>
      </c>
      <c r="Q5756" s="1">
        <v>20.488844009944678</v>
      </c>
      <c r="R5756" s="1">
        <v>0.58342115495178115</v>
      </c>
      <c r="S5756" s="1">
        <v>0.2882522486275495</v>
      </c>
      <c r="T5756" s="1">
        <v>5.9766739515652949</v>
      </c>
    </row>
    <row r="5757" spans="1:20" x14ac:dyDescent="0.3">
      <c r="A5757" s="25">
        <v>45014</v>
      </c>
      <c r="B5757" s="1">
        <v>7.0222856242475968</v>
      </c>
      <c r="C5757" s="1">
        <v>0.46875022918723608</v>
      </c>
      <c r="D5757" s="1">
        <v>0.956801217111656</v>
      </c>
      <c r="E5757" s="1">
        <v>1.646272112966995</v>
      </c>
      <c r="F5757" s="1">
        <v>61.946014963932463</v>
      </c>
      <c r="G5757" s="1">
        <v>20.448287447746821</v>
      </c>
      <c r="H5757" s="1">
        <v>0.29681673870679492</v>
      </c>
      <c r="I5757" s="1">
        <v>14.665782097061021</v>
      </c>
      <c r="J5757" s="1">
        <v>1.3674430951152989</v>
      </c>
      <c r="K5757" s="1">
        <v>33.173606279499921</v>
      </c>
      <c r="L5757" s="1">
        <v>34.46114641238492</v>
      </c>
      <c r="M5757" s="1">
        <v>4.6005083193400298E-2</v>
      </c>
      <c r="N5757" s="1">
        <v>5.6482700311426992</v>
      </c>
      <c r="O5757" s="1"/>
      <c r="P5757" s="1">
        <v>20.239051172474319</v>
      </c>
      <c r="Q5757" s="1">
        <v>20.579593872854641</v>
      </c>
      <c r="R5757" s="1">
        <v>0.59271156384370327</v>
      </c>
      <c r="S5757" s="1">
        <v>0.29458720993660009</v>
      </c>
      <c r="T5757" s="1">
        <v>6.01255286473718</v>
      </c>
    </row>
    <row r="5758" spans="1:20" x14ac:dyDescent="0.3">
      <c r="A5758" s="25">
        <v>45015</v>
      </c>
      <c r="B5758" s="1">
        <v>7.147907916149733</v>
      </c>
      <c r="C5758" s="1">
        <v>0.48514690090108542</v>
      </c>
      <c r="D5758" s="1">
        <v>0.98119196754444005</v>
      </c>
      <c r="E5758" s="1">
        <v>1.687093085095553</v>
      </c>
      <c r="F5758" s="1">
        <v>63.182802244775353</v>
      </c>
      <c r="G5758" s="1">
        <v>20.567867136110301</v>
      </c>
      <c r="H5758" s="1">
        <v>0.31106259708150907</v>
      </c>
      <c r="I5758" s="1">
        <v>14.72202724555417</v>
      </c>
      <c r="J5758" s="1">
        <v>1.413359995094758</v>
      </c>
      <c r="K5758" s="1">
        <v>33.749164148114197</v>
      </c>
      <c r="L5758" s="1">
        <v>35.415789152152442</v>
      </c>
      <c r="M5758" s="1">
        <v>4.6809269521526461E-2</v>
      </c>
      <c r="N5758" s="1">
        <v>5.7012273635724551</v>
      </c>
      <c r="O5758" s="1"/>
      <c r="P5758" s="1">
        <v>20.273805385397839</v>
      </c>
      <c r="Q5758" s="1">
        <v>21.012718217660961</v>
      </c>
      <c r="R5758" s="1">
        <v>0.61414976710611491</v>
      </c>
      <c r="S5758" s="1">
        <v>0.30327427019028153</v>
      </c>
      <c r="T5758" s="1">
        <v>6.1260159480212906</v>
      </c>
    </row>
    <row r="5759" spans="1:20" x14ac:dyDescent="0.3">
      <c r="A5759" s="25">
        <v>45016</v>
      </c>
      <c r="B5759" s="1">
        <v>7.0830027373600473</v>
      </c>
      <c r="C5759" s="1">
        <v>0.47072665332922969</v>
      </c>
      <c r="D5759" s="1">
        <v>0.9599713882760168</v>
      </c>
      <c r="E5759" s="1">
        <v>1.6308023401183021</v>
      </c>
      <c r="F5759" s="1">
        <v>62.141112873209913</v>
      </c>
      <c r="G5759" s="1">
        <v>19.906099090170081</v>
      </c>
      <c r="H5759" s="1">
        <v>0.31233818576341832</v>
      </c>
      <c r="I5759" s="1">
        <v>14.32695712851948</v>
      </c>
      <c r="J5759" s="1">
        <v>1.3939753335285581</v>
      </c>
      <c r="K5759" s="1">
        <v>33.113991672794008</v>
      </c>
      <c r="L5759" s="1">
        <v>35.330923047992037</v>
      </c>
      <c r="M5759" s="1">
        <v>4.5460838398165927E-2</v>
      </c>
      <c r="N5759" s="1">
        <v>5.5925715477797731</v>
      </c>
      <c r="O5759" s="1"/>
      <c r="P5759" s="1">
        <v>19.7382598628746</v>
      </c>
      <c r="Q5759" s="1">
        <v>20.876593423531819</v>
      </c>
      <c r="R5759" s="1">
        <v>0.58461732450849113</v>
      </c>
      <c r="S5759" s="1">
        <v>0.30080632274220159</v>
      </c>
      <c r="T5759" s="1">
        <v>6.0178499704666537</v>
      </c>
    </row>
    <row r="5760" spans="1:20" x14ac:dyDescent="0.3">
      <c r="A5760" s="25">
        <v>45019</v>
      </c>
      <c r="B5760" s="1">
        <v>7.0294672484772871</v>
      </c>
      <c r="C5760" s="1">
        <v>0.45692256348273141</v>
      </c>
      <c r="D5760" s="1">
        <v>0.9408574664780236</v>
      </c>
      <c r="E5760" s="1">
        <v>1.5838354667197889</v>
      </c>
      <c r="F5760" s="1">
        <v>62.120609453034433</v>
      </c>
      <c r="G5760" s="1">
        <v>19.681875538532982</v>
      </c>
      <c r="H5760" s="1">
        <v>0.30315404292724901</v>
      </c>
      <c r="I5760" s="1">
        <v>14.62809424842316</v>
      </c>
      <c r="J5760" s="1">
        <v>1.372595561786079</v>
      </c>
      <c r="K5760" s="1">
        <v>33.190318045680698</v>
      </c>
      <c r="L5760" s="1">
        <v>34.571991397943663</v>
      </c>
      <c r="M5760" s="1">
        <v>4.5069917593107453E-2</v>
      </c>
      <c r="N5760" s="1">
        <v>5.7865910710786563</v>
      </c>
      <c r="O5760" s="1"/>
      <c r="P5760" s="1">
        <v>19.346010738324932</v>
      </c>
      <c r="Q5760" s="1">
        <v>20.789968554476239</v>
      </c>
      <c r="R5760" s="1">
        <v>0.56552940247805072</v>
      </c>
      <c r="S5760" s="1">
        <v>0.30189216093919591</v>
      </c>
      <c r="T5760" s="1">
        <v>5.9956396928529498</v>
      </c>
    </row>
    <row r="5761" spans="1:20" x14ac:dyDescent="0.3">
      <c r="A5761" s="25">
        <v>45020</v>
      </c>
      <c r="B5761" s="1">
        <v>7.150758645421889</v>
      </c>
      <c r="C5761" s="1">
        <v>0.46596414773597478</v>
      </c>
      <c r="D5761" s="1">
        <v>0.96192907007273865</v>
      </c>
      <c r="E5761" s="1">
        <v>1.5786346248728691</v>
      </c>
      <c r="F5761" s="1">
        <v>60.453988634166372</v>
      </c>
      <c r="G5761" s="1">
        <v>19.843456591523321</v>
      </c>
      <c r="H5761" s="1">
        <v>0.30156006034059241</v>
      </c>
      <c r="I5761" s="1">
        <v>14.545928046027839</v>
      </c>
      <c r="J5761" s="1">
        <v>1.390213886806565</v>
      </c>
      <c r="K5761" s="1">
        <v>33.800246751942893</v>
      </c>
      <c r="L5761" s="1">
        <v>35.265977605688711</v>
      </c>
      <c r="M5761" s="1">
        <v>4.6357944636036062E-2</v>
      </c>
      <c r="N5761" s="1">
        <v>5.7638560450813872</v>
      </c>
      <c r="O5761" s="1"/>
      <c r="P5761" s="1">
        <v>19.39243027602976</v>
      </c>
      <c r="Q5761" s="1">
        <v>20.950843311260058</v>
      </c>
      <c r="R5761" s="1">
        <v>0.58391912425067716</v>
      </c>
      <c r="S5761" s="1">
        <v>0.30544667311689139</v>
      </c>
      <c r="T5761" s="1">
        <v>6.0170968694625193</v>
      </c>
    </row>
    <row r="5762" spans="1:20" x14ac:dyDescent="0.3">
      <c r="A5762" s="25">
        <v>45021</v>
      </c>
      <c r="B5762" s="1">
        <v>7.096243155429141</v>
      </c>
      <c r="C5762" s="1">
        <v>0.4705890672682575</v>
      </c>
      <c r="D5762" s="1">
        <v>0.97116372534920781</v>
      </c>
      <c r="E5762" s="1">
        <v>1.5416079928294919</v>
      </c>
      <c r="F5762" s="1">
        <v>59.452031396229941</v>
      </c>
      <c r="G5762" s="1">
        <v>19.75435839286169</v>
      </c>
      <c r="H5762" s="1">
        <v>0.30459511572842363</v>
      </c>
      <c r="I5762" s="1">
        <v>14.105142135580209</v>
      </c>
      <c r="J5762" s="1">
        <v>1.372446100502358</v>
      </c>
      <c r="K5762" s="1">
        <v>33.624943950019237</v>
      </c>
      <c r="L5762" s="1">
        <v>35.333058574607321</v>
      </c>
      <c r="M5762" s="1">
        <v>4.5878390484112692E-2</v>
      </c>
      <c r="N5762" s="1">
        <v>5.7624851144125824</v>
      </c>
      <c r="O5762" s="1"/>
      <c r="P5762" s="1">
        <v>18.829941752708532</v>
      </c>
      <c r="Q5762" s="1">
        <v>20.57134388514589</v>
      </c>
      <c r="R5762" s="1">
        <v>0.5768531360024961</v>
      </c>
      <c r="S5762" s="1">
        <v>0.30017858396683661</v>
      </c>
      <c r="T5762" s="1">
        <v>5.9644329592439727</v>
      </c>
    </row>
    <row r="5763" spans="1:20" x14ac:dyDescent="0.3">
      <c r="A5763" s="25">
        <v>45022</v>
      </c>
      <c r="B5763" s="1">
        <v>7.1334699603324987</v>
      </c>
      <c r="C5763" s="1">
        <v>0.47526008186331731</v>
      </c>
      <c r="D5763" s="1">
        <v>0.97609827067835264</v>
      </c>
      <c r="E5763" s="1">
        <v>1.551301057337618</v>
      </c>
      <c r="F5763" s="1">
        <v>59.339387423338017</v>
      </c>
      <c r="G5763" s="1">
        <v>19.683883245328079</v>
      </c>
      <c r="H5763" s="1">
        <v>0.30338743461406592</v>
      </c>
      <c r="I5763" s="1">
        <v>13.965697015785789</v>
      </c>
      <c r="J5763" s="1">
        <v>1.367899771531321</v>
      </c>
      <c r="K5763" s="1">
        <v>33.7065020653082</v>
      </c>
      <c r="L5763" s="1">
        <v>35.100819377246928</v>
      </c>
      <c r="M5763" s="1">
        <v>4.5579506886198613E-2</v>
      </c>
      <c r="N5763" s="1">
        <v>5.7386856456307642</v>
      </c>
      <c r="O5763" s="1"/>
      <c r="P5763" s="1">
        <v>18.762180461325631</v>
      </c>
      <c r="Q5763" s="1">
        <v>20.707468679275031</v>
      </c>
      <c r="R5763" s="1">
        <v>0.57976822510816195</v>
      </c>
      <c r="S5763" s="1">
        <v>0.30176253915192469</v>
      </c>
      <c r="T5763" s="1">
        <v>5.9552114589486376</v>
      </c>
    </row>
    <row r="5764" spans="1:20" x14ac:dyDescent="0.3">
      <c r="A5764" s="25">
        <v>45026</v>
      </c>
      <c r="B5764" s="1">
        <v>7.1900364439789506</v>
      </c>
      <c r="C5764" s="1">
        <v>0.47488156862331221</v>
      </c>
      <c r="D5764" s="1">
        <v>0.97810337044902163</v>
      </c>
      <c r="E5764" s="1">
        <v>1.5540925167387081</v>
      </c>
      <c r="F5764" s="1">
        <v>60.567409126204922</v>
      </c>
      <c r="G5764" s="1">
        <v>19.815551012522871</v>
      </c>
      <c r="H5764" s="1">
        <v>0.30555451398369943</v>
      </c>
      <c r="I5764" s="1">
        <v>14.205613601972081</v>
      </c>
      <c r="J5764" s="1">
        <v>1.3649961195719971</v>
      </c>
      <c r="K5764" s="1">
        <v>34.146315900559358</v>
      </c>
      <c r="L5764" s="1">
        <v>35.42471534777615</v>
      </c>
      <c r="M5764" s="1">
        <v>4.5874485554565678E-2</v>
      </c>
      <c r="N5764" s="1">
        <v>5.8426644516558417</v>
      </c>
      <c r="O5764" s="1"/>
      <c r="P5764" s="1">
        <v>18.727400257872659</v>
      </c>
      <c r="Q5764" s="1">
        <v>20.32384425954227</v>
      </c>
      <c r="R5764" s="1">
        <v>0.56701854886732472</v>
      </c>
      <c r="S5764" s="1">
        <v>0.30636455948732499</v>
      </c>
      <c r="T5764" s="1">
        <v>6.0157495569994364</v>
      </c>
    </row>
    <row r="5765" spans="1:20" x14ac:dyDescent="0.3">
      <c r="A5765" s="25">
        <v>45027</v>
      </c>
      <c r="B5765" s="1">
        <v>7.3392280634622669</v>
      </c>
      <c r="C5765" s="1">
        <v>0.52001511875489026</v>
      </c>
      <c r="D5765" s="1">
        <v>0.99841497639207677</v>
      </c>
      <c r="E5765" s="1">
        <v>1.6482351838636129</v>
      </c>
      <c r="F5765" s="1">
        <v>63.769861755165778</v>
      </c>
      <c r="G5765" s="1">
        <v>20.338691380792611</v>
      </c>
      <c r="H5765" s="1">
        <v>0.33858991065586591</v>
      </c>
      <c r="I5765" s="1">
        <v>14.696977034495429</v>
      </c>
      <c r="J5765" s="1">
        <v>1.4507844365713001</v>
      </c>
      <c r="K5765" s="1">
        <v>35.694103566922259</v>
      </c>
      <c r="L5765" s="1">
        <v>36.863299515840808</v>
      </c>
      <c r="M5765" s="1">
        <v>4.6988099724371332E-2</v>
      </c>
      <c r="N5765" s="1">
        <v>6.0873417899053974</v>
      </c>
      <c r="O5765" s="1"/>
      <c r="P5765" s="1">
        <v>19.12244436134969</v>
      </c>
      <c r="Q5765" s="1">
        <v>21.037468180315638</v>
      </c>
      <c r="R5765" s="1">
        <v>0.6120916373287536</v>
      </c>
      <c r="S5765" s="1">
        <v>0.31693105216392692</v>
      </c>
      <c r="T5765" s="1">
        <v>6.2737011222681911</v>
      </c>
    </row>
    <row r="5766" spans="1:20" x14ac:dyDescent="0.3">
      <c r="A5766" s="25">
        <v>45028</v>
      </c>
      <c r="B5766" s="1">
        <v>7.5028716271741116</v>
      </c>
      <c r="C5766" s="1">
        <v>0.53520195348937094</v>
      </c>
      <c r="D5766" s="1">
        <v>1.0075695833077249</v>
      </c>
      <c r="E5766" s="1">
        <v>1.661817845816485</v>
      </c>
      <c r="F5766" s="1">
        <v>62.571604001831737</v>
      </c>
      <c r="G5766" s="1">
        <v>20.321652099303211</v>
      </c>
      <c r="H5766" s="1">
        <v>0.34371770763982601</v>
      </c>
      <c r="I5766" s="1">
        <v>14.659286662593191</v>
      </c>
      <c r="J5766" s="1">
        <v>1.470926835992084</v>
      </c>
      <c r="K5766" s="1">
        <v>36.336814699918712</v>
      </c>
      <c r="L5766" s="1">
        <v>37.500450159963741</v>
      </c>
      <c r="M5766" s="1">
        <v>4.7376657346551942E-2</v>
      </c>
      <c r="N5766" s="1">
        <v>6.1294788957246089</v>
      </c>
      <c r="O5766" s="1"/>
      <c r="P5766" s="1">
        <v>19.308638404913001</v>
      </c>
      <c r="Q5766" s="1">
        <v>21.19009294939071</v>
      </c>
      <c r="R5766" s="1">
        <v>0.61773326904734394</v>
      </c>
      <c r="S5766" s="1">
        <v>0.31647803727896823</v>
      </c>
      <c r="T5766" s="1">
        <v>6.3136272888364147</v>
      </c>
    </row>
    <row r="5767" spans="1:20" x14ac:dyDescent="0.3">
      <c r="A5767" s="25">
        <v>45029</v>
      </c>
      <c r="B5767" s="1">
        <v>7.543948076777979</v>
      </c>
      <c r="C5767" s="1">
        <v>0.54773965241125433</v>
      </c>
      <c r="D5767" s="1">
        <v>1.0121794319944359</v>
      </c>
      <c r="E5767" s="1">
        <v>1.634243908225357</v>
      </c>
      <c r="F5767" s="1">
        <v>61.882915085072923</v>
      </c>
      <c r="G5767" s="1">
        <v>19.858711482696691</v>
      </c>
      <c r="H5767" s="1">
        <v>0.34968928615356831</v>
      </c>
      <c r="I5767" s="1">
        <v>14.42685922511383</v>
      </c>
      <c r="J5767" s="1">
        <v>1.4790471488308059</v>
      </c>
      <c r="K5767" s="1">
        <v>36.103770108801292</v>
      </c>
      <c r="L5767" s="1">
        <v>37.518596980286389</v>
      </c>
      <c r="M5767" s="1">
        <v>4.6778031323497511E-2</v>
      </c>
      <c r="N5767" s="1">
        <v>6.1543004325115493</v>
      </c>
      <c r="O5767" s="1"/>
      <c r="P5767" s="1">
        <v>19.18249099223803</v>
      </c>
      <c r="Q5767" s="1">
        <v>21.17359297444478</v>
      </c>
      <c r="R5767" s="1">
        <v>0.61361395372512539</v>
      </c>
      <c r="S5767" s="1">
        <v>0.31361099451960123</v>
      </c>
      <c r="T5767" s="1">
        <v>6.2881187241583278</v>
      </c>
    </row>
    <row r="5768" spans="1:20" x14ac:dyDescent="0.3">
      <c r="A5768" s="25">
        <v>45030</v>
      </c>
      <c r="B5768" s="1">
        <v>7.5294730077907657</v>
      </c>
      <c r="C5768" s="1">
        <v>0.53726981415710906</v>
      </c>
      <c r="D5768" s="1">
        <v>1.014546076503106</v>
      </c>
      <c r="E5768" s="1">
        <v>1.6041626171037411</v>
      </c>
      <c r="F5768" s="1">
        <v>61.315137451304793</v>
      </c>
      <c r="G5768" s="1">
        <v>19.797945104881709</v>
      </c>
      <c r="H5768" s="1">
        <v>0.34663060892879283</v>
      </c>
      <c r="I5768" s="1">
        <v>14.18188707422593</v>
      </c>
      <c r="J5768" s="1">
        <v>1.462356185787772</v>
      </c>
      <c r="K5768" s="1">
        <v>36.568719288637531</v>
      </c>
      <c r="L5768" s="1">
        <v>37.847966009535632</v>
      </c>
      <c r="M5768" s="1">
        <v>4.7073255987531808E-2</v>
      </c>
      <c r="N5768" s="1">
        <v>6.2097458923689102</v>
      </c>
      <c r="O5768" s="1"/>
      <c r="P5768" s="1">
        <v>18.992659465026701</v>
      </c>
      <c r="Q5768" s="1">
        <v>20.472344034998759</v>
      </c>
      <c r="R5768" s="1">
        <v>0.59423567246145148</v>
      </c>
      <c r="S5768" s="1">
        <v>0.31084118522908788</v>
      </c>
      <c r="T5768" s="1">
        <v>6.2775764914353509</v>
      </c>
    </row>
    <row r="5769" spans="1:20" x14ac:dyDescent="0.3">
      <c r="A5769" s="25">
        <v>45033</v>
      </c>
      <c r="B5769" s="1">
        <v>7.3985317837719986</v>
      </c>
      <c r="C5769" s="1">
        <v>0.53801880974038063</v>
      </c>
      <c r="D5769" s="1">
        <v>1.008018607524793</v>
      </c>
      <c r="E5769" s="1">
        <v>1.600099112146218</v>
      </c>
      <c r="F5769" s="1">
        <v>60.691789216298311</v>
      </c>
      <c r="G5769" s="1">
        <v>20.009056625273971</v>
      </c>
      <c r="H5769" s="1">
        <v>0.34732975711805919</v>
      </c>
      <c r="I5769" s="1">
        <v>14.196101735582779</v>
      </c>
      <c r="J5769" s="1">
        <v>1.4760029481892201</v>
      </c>
      <c r="K5769" s="1">
        <v>36.546329874822959</v>
      </c>
      <c r="L5769" s="1">
        <v>37.763612985739087</v>
      </c>
      <c r="M5769" s="1">
        <v>4.7748401249286039E-2</v>
      </c>
      <c r="N5769" s="1">
        <v>6.2156769490052453</v>
      </c>
      <c r="O5769" s="1"/>
      <c r="P5769" s="1">
        <v>19.25854893562521</v>
      </c>
      <c r="Q5769" s="1">
        <v>20.195969453121879</v>
      </c>
      <c r="R5769" s="1">
        <v>0.59106016699842834</v>
      </c>
      <c r="S5769" s="1">
        <v>0.31297471559698709</v>
      </c>
      <c r="T5769" s="1">
        <v>6.2620005906674834</v>
      </c>
    </row>
    <row r="5770" spans="1:20" x14ac:dyDescent="0.3">
      <c r="A5770" s="25">
        <v>45034</v>
      </c>
      <c r="B5770" s="1">
        <v>7.4212646562373514</v>
      </c>
      <c r="C5770" s="1">
        <v>0.52834613875894643</v>
      </c>
      <c r="D5770" s="1">
        <v>1.001313976262433</v>
      </c>
      <c r="E5770" s="1">
        <v>1.5746795202714929</v>
      </c>
      <c r="F5770" s="1">
        <v>61.177488858906919</v>
      </c>
      <c r="G5770" s="1">
        <v>19.916917021997168</v>
      </c>
      <c r="H5770" s="1">
        <v>0.33844392513643862</v>
      </c>
      <c r="I5770" s="1">
        <v>14.37881717618961</v>
      </c>
      <c r="J5770" s="1">
        <v>1.457611155348058</v>
      </c>
      <c r="K5770" s="1">
        <v>36.394574281594352</v>
      </c>
      <c r="L5770" s="1">
        <v>37.72481393059175</v>
      </c>
      <c r="M5770" s="1">
        <v>4.7259999853663602E-2</v>
      </c>
      <c r="N5770" s="1">
        <v>6.3016506199346436</v>
      </c>
      <c r="O5770" s="1"/>
      <c r="P5770" s="1">
        <v>19.213686267175522</v>
      </c>
      <c r="Q5770" s="1">
        <v>19.618470326477649</v>
      </c>
      <c r="R5770" s="1">
        <v>0.59170821174072641</v>
      </c>
      <c r="S5770" s="1">
        <v>0.31267165704936262</v>
      </c>
      <c r="T5770" s="1">
        <v>6.2707164796220018</v>
      </c>
    </row>
    <row r="5771" spans="1:20" x14ac:dyDescent="0.3">
      <c r="A5771" s="25">
        <v>45035</v>
      </c>
      <c r="B5771" s="1">
        <v>7.3011267364447967</v>
      </c>
      <c r="C5771" s="1">
        <v>0.50602392516641426</v>
      </c>
      <c r="D5771" s="1">
        <v>0.97907199419199942</v>
      </c>
      <c r="E5771" s="1">
        <v>1.512384556974107</v>
      </c>
      <c r="F5771" s="1">
        <v>59.495610090994248</v>
      </c>
      <c r="G5771" s="1">
        <v>19.784839382476139</v>
      </c>
      <c r="H5771" s="1">
        <v>0.32071694910257592</v>
      </c>
      <c r="I5771" s="1">
        <v>14.38265026461929</v>
      </c>
      <c r="J5771" s="1">
        <v>1.42014070746645</v>
      </c>
      <c r="K5771" s="1">
        <v>35.752685215663057</v>
      </c>
      <c r="L5771" s="1">
        <v>37.089434748838372</v>
      </c>
      <c r="M5771" s="1">
        <v>4.6634156494482583E-2</v>
      </c>
      <c r="N5771" s="1">
        <v>6.1213444958836716</v>
      </c>
      <c r="O5771" s="1"/>
      <c r="P5771" s="1">
        <v>19.188446598918329</v>
      </c>
      <c r="Q5771" s="1">
        <v>19.84534498328096</v>
      </c>
      <c r="R5771" s="1">
        <v>0.57702754178052307</v>
      </c>
      <c r="S5771" s="1">
        <v>0.304706444996588</v>
      </c>
      <c r="T5771" s="1">
        <v>6.1377991730655932</v>
      </c>
    </row>
    <row r="5772" spans="1:20" x14ac:dyDescent="0.3">
      <c r="A5772" s="25">
        <v>45036</v>
      </c>
      <c r="B5772" s="1">
        <v>7.3853321498598694</v>
      </c>
      <c r="C5772" s="1">
        <v>0.50651884771382938</v>
      </c>
      <c r="D5772" s="1">
        <v>0.98483909137953562</v>
      </c>
      <c r="E5772" s="1">
        <v>1.542296065757051</v>
      </c>
      <c r="F5772" s="1">
        <v>58.517346103428203</v>
      </c>
      <c r="G5772" s="1">
        <v>19.848959287781469</v>
      </c>
      <c r="H5772" s="1">
        <v>0.32841513038278108</v>
      </c>
      <c r="I5772" s="1">
        <v>14.11989847607275</v>
      </c>
      <c r="J5772" s="1">
        <v>1.4522911601352151</v>
      </c>
      <c r="K5772" s="1">
        <v>35.900700916659467</v>
      </c>
      <c r="L5772" s="1">
        <v>37.343525811359363</v>
      </c>
      <c r="M5772" s="1">
        <v>4.6617568559546317E-2</v>
      </c>
      <c r="N5772" s="1">
        <v>6.1422233117750453</v>
      </c>
      <c r="O5772" s="1"/>
      <c r="P5772" s="1">
        <v>19.514724972617358</v>
      </c>
      <c r="Q5772" s="1">
        <v>20.026844708865092</v>
      </c>
      <c r="R5772" s="1">
        <v>0.59982975311765918</v>
      </c>
      <c r="S5772" s="1">
        <v>0.30747579241117717</v>
      </c>
      <c r="T5772" s="1">
        <v>6.1646083874778794</v>
      </c>
    </row>
    <row r="5773" spans="1:20" x14ac:dyDescent="0.3">
      <c r="A5773" s="25">
        <v>45040</v>
      </c>
      <c r="B5773" s="1">
        <v>7.4345844781292492</v>
      </c>
      <c r="C5773" s="1">
        <v>0.50407757619625504</v>
      </c>
      <c r="D5773" s="1">
        <v>0.9821316642764516</v>
      </c>
      <c r="E5773" s="1">
        <v>1.5519683554302359</v>
      </c>
      <c r="F5773" s="1">
        <v>56.450782051909449</v>
      </c>
      <c r="G5773" s="1">
        <v>19.57874905965118</v>
      </c>
      <c r="H5773" s="1">
        <v>0.33327398645519168</v>
      </c>
      <c r="I5773" s="1">
        <v>13.98991559343491</v>
      </c>
      <c r="J5773" s="1">
        <v>1.4526274180597589</v>
      </c>
      <c r="K5773" s="1">
        <v>36.059981651483383</v>
      </c>
      <c r="L5773" s="1">
        <v>37.052519168528548</v>
      </c>
      <c r="M5773" s="1">
        <v>4.6631736335163293E-2</v>
      </c>
      <c r="N5773" s="1">
        <v>6.2381217972825516</v>
      </c>
      <c r="O5773" s="1"/>
      <c r="P5773" s="1">
        <v>19.538942813032669</v>
      </c>
      <c r="Q5773" s="1">
        <v>20.07634463393865</v>
      </c>
      <c r="R5773" s="1">
        <v>0.59957636122030888</v>
      </c>
      <c r="S5773" s="1">
        <v>0.31390589565009158</v>
      </c>
      <c r="T5773" s="1">
        <v>6.1397861783816001</v>
      </c>
    </row>
    <row r="5774" spans="1:20" x14ac:dyDescent="0.3">
      <c r="A5774" s="25">
        <v>45041</v>
      </c>
      <c r="B5774" s="1">
        <v>7.4022874384330919</v>
      </c>
      <c r="C5774" s="1">
        <v>0.48771973440958399</v>
      </c>
      <c r="D5774" s="1">
        <v>0.97393793994795597</v>
      </c>
      <c r="E5774" s="1">
        <v>1.5209836900933451</v>
      </c>
      <c r="F5774" s="1">
        <v>54.877715282275048</v>
      </c>
      <c r="G5774" s="1">
        <v>19.44648946045195</v>
      </c>
      <c r="H5774" s="1">
        <v>0.33564237681774312</v>
      </c>
      <c r="I5774" s="1">
        <v>13.7079520617381</v>
      </c>
      <c r="J5774" s="1">
        <v>1.447255063179486</v>
      </c>
      <c r="K5774" s="1">
        <v>36.167131740348147</v>
      </c>
      <c r="L5774" s="1">
        <v>37.391169580034372</v>
      </c>
      <c r="M5774" s="1">
        <v>4.6537026398660739E-2</v>
      </c>
      <c r="N5774" s="1">
        <v>6.208906864783633</v>
      </c>
      <c r="O5774" s="1"/>
      <c r="P5774" s="1">
        <v>19.532402988319301</v>
      </c>
      <c r="Q5774" s="1">
        <v>20.125844559012211</v>
      </c>
      <c r="R5774" s="1">
        <v>0.59089519823039649</v>
      </c>
      <c r="S5774" s="1">
        <v>0.31306913988848872</v>
      </c>
      <c r="T5774" s="1">
        <v>6.0968747784997328</v>
      </c>
    </row>
    <row r="5775" spans="1:20" x14ac:dyDescent="0.3">
      <c r="A5775" s="25">
        <v>45042</v>
      </c>
      <c r="B5775" s="1">
        <v>7.3458579173978498</v>
      </c>
      <c r="C5775" s="1">
        <v>0.49655341344733678</v>
      </c>
      <c r="D5775" s="1">
        <v>0.96511951807100815</v>
      </c>
      <c r="E5775" s="1">
        <v>1.521571545511667</v>
      </c>
      <c r="F5775" s="1">
        <v>55.057629419270413</v>
      </c>
      <c r="G5775" s="1">
        <v>19.29408392243845</v>
      </c>
      <c r="H5775" s="1">
        <v>0.33416397624888872</v>
      </c>
      <c r="I5775" s="1">
        <v>13.573955416038849</v>
      </c>
      <c r="J5775" s="1">
        <v>1.446195903960706</v>
      </c>
      <c r="K5775" s="1">
        <v>35.236122857062078</v>
      </c>
      <c r="L5775" s="1">
        <v>36.960469420815471</v>
      </c>
      <c r="M5775" s="1">
        <v>4.6460712446574647E-2</v>
      </c>
      <c r="N5775" s="1">
        <v>6.1009746523763351</v>
      </c>
      <c r="O5775" s="1"/>
      <c r="P5775" s="1">
        <v>19.33601936148305</v>
      </c>
      <c r="Q5775" s="1">
        <v>19.77109509555272</v>
      </c>
      <c r="R5775" s="1">
        <v>0.58842902378532047</v>
      </c>
      <c r="S5775" s="1">
        <v>0.30995268852455382</v>
      </c>
      <c r="T5775" s="1">
        <v>6.0432427643237148</v>
      </c>
    </row>
    <row r="5776" spans="1:20" x14ac:dyDescent="0.3">
      <c r="A5776" s="25">
        <v>45043</v>
      </c>
      <c r="B5776" s="1">
        <v>7.3731392919081662</v>
      </c>
      <c r="C5776" s="1">
        <v>0.5186262157145336</v>
      </c>
      <c r="D5776" s="1">
        <v>0.9881609551325804</v>
      </c>
      <c r="E5776" s="1">
        <v>1.5224244775554661</v>
      </c>
      <c r="F5776" s="1">
        <v>56.13800943439341</v>
      </c>
      <c r="G5776" s="1">
        <v>19.34279604607595</v>
      </c>
      <c r="H5776" s="1">
        <v>0.34117128957101839</v>
      </c>
      <c r="I5776" s="1">
        <v>13.522725998584569</v>
      </c>
      <c r="J5776" s="1">
        <v>1.4634984965515141</v>
      </c>
      <c r="K5776" s="1">
        <v>35.682950320782417</v>
      </c>
      <c r="L5776" s="1">
        <v>37.54361260809501</v>
      </c>
      <c r="M5776" s="1">
        <v>4.7134975311538818E-2</v>
      </c>
      <c r="N5776" s="1">
        <v>6.009395929662567</v>
      </c>
      <c r="O5776" s="1"/>
      <c r="P5776" s="1">
        <v>19.32792535218681</v>
      </c>
      <c r="Q5776" s="1">
        <v>19.15234603154369</v>
      </c>
      <c r="R5776" s="1">
        <v>0.58858636813501208</v>
      </c>
      <c r="S5776" s="1">
        <v>0.31506235486297179</v>
      </c>
      <c r="T5776" s="1">
        <v>6.0793449497932954</v>
      </c>
    </row>
    <row r="5777" spans="1:20" x14ac:dyDescent="0.3">
      <c r="A5777" s="25">
        <v>45044</v>
      </c>
      <c r="B5777" s="1">
        <v>7.402287328759579</v>
      </c>
      <c r="C5777" s="1">
        <v>0.52798846213190065</v>
      </c>
      <c r="D5777" s="1">
        <v>1.0163260362720841</v>
      </c>
      <c r="E5777" s="1">
        <v>1.558205703693317</v>
      </c>
      <c r="F5777" s="1">
        <v>56.880352646988243</v>
      </c>
      <c r="G5777" s="1">
        <v>19.69065462928252</v>
      </c>
      <c r="H5777" s="1">
        <v>0.34800824204715941</v>
      </c>
      <c r="I5777" s="1">
        <v>14.139912254337251</v>
      </c>
      <c r="J5777" s="1">
        <v>1.483573395825392</v>
      </c>
      <c r="K5777" s="1">
        <v>36.148143745745251</v>
      </c>
      <c r="L5777" s="1">
        <v>37.784701900742718</v>
      </c>
      <c r="M5777" s="1">
        <v>4.7174423727988572E-2</v>
      </c>
      <c r="N5777" s="1">
        <v>6.145098495680962</v>
      </c>
      <c r="O5777" s="1"/>
      <c r="P5777" s="1">
        <v>19.667338257098049</v>
      </c>
      <c r="Q5777" s="1">
        <v>19.028596218741878</v>
      </c>
      <c r="R5777" s="1">
        <v>0.60826098154651231</v>
      </c>
      <c r="S5777" s="1">
        <v>0.32218412322107592</v>
      </c>
      <c r="T5777" s="1">
        <v>6.1684365032487003</v>
      </c>
    </row>
    <row r="5778" spans="1:20" x14ac:dyDescent="0.3">
      <c r="A5778" s="25">
        <v>45048</v>
      </c>
      <c r="B5778" s="1">
        <v>7.35258117469008</v>
      </c>
      <c r="C5778" s="1">
        <v>0.51622914025729205</v>
      </c>
      <c r="D5778" s="1">
        <v>1.0101747804631751</v>
      </c>
      <c r="E5778" s="1">
        <v>1.5246052470558109</v>
      </c>
      <c r="F5778" s="1">
        <v>54.841420740993406</v>
      </c>
      <c r="G5778" s="1">
        <v>19.585099733334939</v>
      </c>
      <c r="H5778" s="1">
        <v>0.33450282014750282</v>
      </c>
      <c r="I5778" s="1">
        <v>14.34411396366051</v>
      </c>
      <c r="J5778" s="1">
        <v>1.4584500586147691</v>
      </c>
      <c r="K5778" s="1">
        <v>35.206530196958518</v>
      </c>
      <c r="L5778" s="1">
        <v>36.714510558885593</v>
      </c>
      <c r="M5778" s="1">
        <v>4.7102932353266118E-2</v>
      </c>
      <c r="N5778" s="1">
        <v>5.8928901452673754</v>
      </c>
      <c r="O5778" s="1"/>
      <c r="P5778" s="1">
        <v>19.51147820929852</v>
      </c>
      <c r="Q5778" s="1">
        <v>18.86993266616193</v>
      </c>
      <c r="R5778" s="1">
        <v>0.60192866890218766</v>
      </c>
      <c r="S5778" s="1">
        <v>0.31361442793946842</v>
      </c>
      <c r="T5778" s="1">
        <v>6.0204932073243036</v>
      </c>
    </row>
    <row r="5779" spans="1:20" x14ac:dyDescent="0.3">
      <c r="A5779" s="25">
        <v>45049</v>
      </c>
      <c r="B5779" s="1">
        <v>7.3030737030788941</v>
      </c>
      <c r="C5779" s="1">
        <v>0.5215659869632856</v>
      </c>
      <c r="D5779" s="1">
        <v>1.023505014306842</v>
      </c>
      <c r="E5779" s="1">
        <v>1.4982632642229601</v>
      </c>
      <c r="F5779" s="1">
        <v>54.550311431098542</v>
      </c>
      <c r="G5779" s="1">
        <v>20.019232347649101</v>
      </c>
      <c r="H5779" s="1">
        <v>0.33539216678823969</v>
      </c>
      <c r="I5779" s="1">
        <v>14.40068630231473</v>
      </c>
      <c r="J5779" s="1">
        <v>1.4763366312030091</v>
      </c>
      <c r="K5779" s="1">
        <v>35.298213708019908</v>
      </c>
      <c r="L5779" s="1">
        <v>36.763677476860231</v>
      </c>
      <c r="M5779" s="1">
        <v>4.7199585880303561E-2</v>
      </c>
      <c r="N5779" s="1">
        <v>5.895051931670598</v>
      </c>
      <c r="O5779" s="1"/>
      <c r="P5779" s="1">
        <v>19.061475117868831</v>
      </c>
      <c r="Q5779" s="1">
        <v>18.717208390986581</v>
      </c>
      <c r="R5779" s="1">
        <v>0.5957713195793739</v>
      </c>
      <c r="S5779" s="1">
        <v>0.31798250968077391</v>
      </c>
      <c r="T5779" s="1">
        <v>6.0128227997637609</v>
      </c>
    </row>
    <row r="5780" spans="1:20" x14ac:dyDescent="0.3">
      <c r="A5780" s="25">
        <v>45050</v>
      </c>
      <c r="B5780" s="1">
        <v>7.4108036158576196</v>
      </c>
      <c r="C5780" s="1">
        <v>0.54563212166391994</v>
      </c>
      <c r="D5780" s="1">
        <v>1.047298420334279</v>
      </c>
      <c r="E5780" s="1">
        <v>1.528804317032997</v>
      </c>
      <c r="F5780" s="1">
        <v>52.781793158575283</v>
      </c>
      <c r="G5780" s="1">
        <v>20.169217538218831</v>
      </c>
      <c r="H5780" s="1">
        <v>0.35037607664723458</v>
      </c>
      <c r="I5780" s="1">
        <v>14.23796191696799</v>
      </c>
      <c r="J5780" s="1">
        <v>1.484558273870066</v>
      </c>
      <c r="K5780" s="1">
        <v>35.868417711496733</v>
      </c>
      <c r="L5780" s="1">
        <v>37.307869157954698</v>
      </c>
      <c r="M5780" s="1">
        <v>4.7398310851580583E-2</v>
      </c>
      <c r="N5780" s="1">
        <v>5.9809235190789103</v>
      </c>
      <c r="O5780" s="1"/>
      <c r="P5780" s="1">
        <v>18.438132433035062</v>
      </c>
      <c r="Q5780" s="1">
        <v>19.569918927460861</v>
      </c>
      <c r="R5780" s="1">
        <v>0.60915730386326838</v>
      </c>
      <c r="S5780" s="1">
        <v>0.31933773201102222</v>
      </c>
      <c r="T5780" s="1">
        <v>6.0351057294743331</v>
      </c>
    </row>
    <row r="5781" spans="1:20" x14ac:dyDescent="0.3">
      <c r="A5781" s="25">
        <v>45051</v>
      </c>
      <c r="B5781" s="1">
        <v>7.4416073460053553</v>
      </c>
      <c r="C5781" s="1">
        <v>0.57434088807197414</v>
      </c>
      <c r="D5781" s="1">
        <v>1.070797516446357</v>
      </c>
      <c r="E5781" s="1">
        <v>1.5675507392110939</v>
      </c>
      <c r="F5781" s="1">
        <v>54.655691286526277</v>
      </c>
      <c r="G5781" s="1">
        <v>20.173276703000621</v>
      </c>
      <c r="H5781" s="1">
        <v>0.37457793701785952</v>
      </c>
      <c r="I5781" s="1">
        <v>14.815152889865409</v>
      </c>
      <c r="J5781" s="1">
        <v>1.5247317205095789</v>
      </c>
      <c r="K5781" s="1">
        <v>37.273374677385398</v>
      </c>
      <c r="L5781" s="1">
        <v>38.691417218641703</v>
      </c>
      <c r="M5781" s="1">
        <v>4.778944254920435E-2</v>
      </c>
      <c r="N5781" s="1">
        <v>6.2520650694541917</v>
      </c>
      <c r="O5781" s="1"/>
      <c r="P5781" s="1">
        <v>18.310298569979921</v>
      </c>
      <c r="Q5781" s="1">
        <v>19.446891039072771</v>
      </c>
      <c r="R5781" s="1">
        <v>0.63294533428192457</v>
      </c>
      <c r="S5781" s="1">
        <v>0.33219208040902642</v>
      </c>
      <c r="T5781" s="1">
        <v>6.210778499704694</v>
      </c>
    </row>
    <row r="5782" spans="1:20" x14ac:dyDescent="0.3">
      <c r="A5782" s="25">
        <v>45054</v>
      </c>
      <c r="B5782" s="1">
        <v>7.3798057911449506</v>
      </c>
      <c r="C5782" s="1">
        <v>0.57307067520845123</v>
      </c>
      <c r="D5782" s="1">
        <v>1.0506325289694429</v>
      </c>
      <c r="E5782" s="1">
        <v>1.5973882281742049</v>
      </c>
      <c r="F5782" s="1">
        <v>55.400665039500623</v>
      </c>
      <c r="G5782" s="1">
        <v>20.188968863744051</v>
      </c>
      <c r="H5782" s="1">
        <v>0.37598968127785098</v>
      </c>
      <c r="I5782" s="1">
        <v>14.978406752263741</v>
      </c>
      <c r="J5782" s="1">
        <v>1.5133088794421761</v>
      </c>
      <c r="K5782" s="1">
        <v>37.268053061534921</v>
      </c>
      <c r="L5782" s="1">
        <v>39.313944679340118</v>
      </c>
      <c r="M5782" s="1">
        <v>4.8399167492861078E-2</v>
      </c>
      <c r="N5782" s="1">
        <v>6.3804791273276127</v>
      </c>
      <c r="O5782" s="1"/>
      <c r="P5782" s="1">
        <v>18.280569659209359</v>
      </c>
      <c r="Q5782" s="1">
        <v>19.493556789873189</v>
      </c>
      <c r="R5782" s="1">
        <v>0.63279090567021856</v>
      </c>
      <c r="S5782" s="1">
        <v>0.331293382224366</v>
      </c>
      <c r="T5782" s="1">
        <v>6.263564678086265</v>
      </c>
    </row>
    <row r="5783" spans="1:20" x14ac:dyDescent="0.3">
      <c r="A5783" s="25">
        <v>45055</v>
      </c>
      <c r="B5783" s="1">
        <v>7.548080430736567</v>
      </c>
      <c r="C5783" s="1">
        <v>0.57736193625216281</v>
      </c>
      <c r="D5783" s="1">
        <v>1.057640646488085</v>
      </c>
      <c r="E5783" s="1">
        <v>1.663597610264095</v>
      </c>
      <c r="F5783" s="1">
        <v>55.933263883034471</v>
      </c>
      <c r="G5783" s="1">
        <v>20.217626853380619</v>
      </c>
      <c r="H5783" s="1">
        <v>0.37765386002140872</v>
      </c>
      <c r="I5783" s="1">
        <v>14.98227451149207</v>
      </c>
      <c r="J5783" s="1">
        <v>1.52412382827472</v>
      </c>
      <c r="K5783" s="1">
        <v>37.616323590176833</v>
      </c>
      <c r="L5783" s="1">
        <v>39.38865925695378</v>
      </c>
      <c r="M5783" s="1">
        <v>4.8348200456663853E-2</v>
      </c>
      <c r="N5783" s="1">
        <v>6.4247193300551428</v>
      </c>
      <c r="O5783" s="1"/>
      <c r="P5783" s="1">
        <v>18.538762139684351</v>
      </c>
      <c r="Q5783" s="1">
        <v>19.574161268464149</v>
      </c>
      <c r="R5783" s="1">
        <v>0.64479113074879046</v>
      </c>
      <c r="S5783" s="1">
        <v>0.3258652278420226</v>
      </c>
      <c r="T5783" s="1">
        <v>6.3268552864737444</v>
      </c>
    </row>
    <row r="5784" spans="1:20" x14ac:dyDescent="0.3">
      <c r="A5784" s="25">
        <v>45056</v>
      </c>
      <c r="B5784" s="1">
        <v>7.70635483859194</v>
      </c>
      <c r="C5784" s="1">
        <v>0.59938895141315784</v>
      </c>
      <c r="D5784" s="1">
        <v>1.0739202607314999</v>
      </c>
      <c r="E5784" s="1">
        <v>1.6861891538853591</v>
      </c>
      <c r="F5784" s="1">
        <v>54.852943419882052</v>
      </c>
      <c r="G5784" s="1">
        <v>19.999303768659619</v>
      </c>
      <c r="H5784" s="1">
        <v>0.43103297078526509</v>
      </c>
      <c r="I5784" s="1">
        <v>14.99621332537903</v>
      </c>
      <c r="J5784" s="1">
        <v>1.540283437276718</v>
      </c>
      <c r="K5784" s="1">
        <v>37.66575845705372</v>
      </c>
      <c r="L5784" s="1">
        <v>39.825025383402178</v>
      </c>
      <c r="M5784" s="1">
        <v>4.8912415903637402E-2</v>
      </c>
      <c r="N5784" s="1">
        <v>6.4245474462678764</v>
      </c>
      <c r="O5784" s="1"/>
      <c r="P5784" s="1">
        <v>18.42753192671352</v>
      </c>
      <c r="Q5784" s="1">
        <v>20.367479031128131</v>
      </c>
      <c r="R5784" s="1">
        <v>0.65175686826046042</v>
      </c>
      <c r="S5784" s="1">
        <v>0.32698749679444122</v>
      </c>
      <c r="T5784" s="1">
        <v>6.346616066154783</v>
      </c>
    </row>
    <row r="5785" spans="1:20" x14ac:dyDescent="0.3">
      <c r="A5785" s="25">
        <v>45057</v>
      </c>
      <c r="B5785" s="1">
        <v>7.7568381748179629</v>
      </c>
      <c r="C5785" s="1">
        <v>0.61124388981810818</v>
      </c>
      <c r="D5785" s="1">
        <v>1.073080975861614</v>
      </c>
      <c r="E5785" s="1">
        <v>1.689998503555296</v>
      </c>
      <c r="F5785" s="1">
        <v>53.817466984023682</v>
      </c>
      <c r="G5785" s="1">
        <v>20.20705207931158</v>
      </c>
      <c r="H5785" s="1">
        <v>0.45198708527167369</v>
      </c>
      <c r="I5785" s="1">
        <v>14.931039981730761</v>
      </c>
      <c r="J5785" s="1">
        <v>1.5735750018324881</v>
      </c>
      <c r="K5785" s="1">
        <v>38.163136521555238</v>
      </c>
      <c r="L5785" s="1">
        <v>40.380458861123749</v>
      </c>
      <c r="M5785" s="1">
        <v>4.9280057546453697E-2</v>
      </c>
      <c r="N5785" s="1">
        <v>6.5903336535437083</v>
      </c>
      <c r="O5785" s="1"/>
      <c r="P5785" s="1">
        <v>18.473597436142089</v>
      </c>
      <c r="Q5785" s="1">
        <v>20.558384375097319</v>
      </c>
      <c r="R5785" s="1">
        <v>0.65978418669038863</v>
      </c>
      <c r="S5785" s="1">
        <v>0.33179224261088652</v>
      </c>
      <c r="T5785" s="1">
        <v>6.3943532191376526</v>
      </c>
    </row>
    <row r="5786" spans="1:20" x14ac:dyDescent="0.3">
      <c r="A5786" s="25">
        <v>45058</v>
      </c>
      <c r="B5786" s="1">
        <v>7.6905218903083181</v>
      </c>
      <c r="C5786" s="1">
        <v>0.595995581647354</v>
      </c>
      <c r="D5786" s="1">
        <v>1.0682719982793489</v>
      </c>
      <c r="E5786" s="1">
        <v>1.6895946842862311</v>
      </c>
      <c r="F5786" s="1">
        <v>53.884925067302902</v>
      </c>
      <c r="G5786" s="1">
        <v>19.84785834618857</v>
      </c>
      <c r="H5786" s="1">
        <v>0.45941383927374241</v>
      </c>
      <c r="I5786" s="1">
        <v>15.15850749252858</v>
      </c>
      <c r="J5786" s="1">
        <v>1.566092106913926</v>
      </c>
      <c r="K5786" s="1">
        <v>38.212433507316362</v>
      </c>
      <c r="L5786" s="1">
        <v>40.243241433106803</v>
      </c>
      <c r="M5786" s="1">
        <v>4.9401375759593989E-2</v>
      </c>
      <c r="N5786" s="1">
        <v>6.7171603235454471</v>
      </c>
      <c r="O5786" s="1"/>
      <c r="P5786" s="1">
        <v>18.420736438196979</v>
      </c>
      <c r="Q5786" s="1">
        <v>22.051688399060239</v>
      </c>
      <c r="R5786" s="1">
        <v>0.66697897727388789</v>
      </c>
      <c r="S5786" s="1">
        <v>0.33138423976828868</v>
      </c>
      <c r="T5786" s="1">
        <v>6.4066060248080614</v>
      </c>
    </row>
    <row r="5787" spans="1:20" x14ac:dyDescent="0.3">
      <c r="A5787" s="25">
        <v>45061</v>
      </c>
      <c r="B5787" s="1">
        <v>7.7671451223932886</v>
      </c>
      <c r="C5787" s="1">
        <v>0.6042972283179362</v>
      </c>
      <c r="D5787" s="1">
        <v>1.075404179547411</v>
      </c>
      <c r="E5787" s="1">
        <v>1.7136419583832001</v>
      </c>
      <c r="F5787" s="1">
        <v>54.636879490883523</v>
      </c>
      <c r="G5787" s="1">
        <v>19.99094790886965</v>
      </c>
      <c r="H5787" s="1">
        <v>0.45910208084590082</v>
      </c>
      <c r="I5787" s="1">
        <v>15.49947651092717</v>
      </c>
      <c r="J5787" s="1">
        <v>1.568546659015754</v>
      </c>
      <c r="K5787" s="1">
        <v>38.170054574209743</v>
      </c>
      <c r="L5787" s="1">
        <v>40.530480602634547</v>
      </c>
      <c r="M5787" s="1">
        <v>4.991187006924945E-2</v>
      </c>
      <c r="N5787" s="1">
        <v>6.6112980808743789</v>
      </c>
      <c r="O5787" s="1"/>
      <c r="P5787" s="1">
        <v>18.717748385870561</v>
      </c>
      <c r="Q5787" s="1">
        <v>22.217139697009671</v>
      </c>
      <c r="R5787" s="1">
        <v>0.67494228520165866</v>
      </c>
      <c r="S5787" s="1">
        <v>0.32674290328526973</v>
      </c>
      <c r="T5787" s="1">
        <v>6.4399952746603937</v>
      </c>
    </row>
    <row r="5788" spans="1:20" x14ac:dyDescent="0.3">
      <c r="A5788" s="25">
        <v>45062</v>
      </c>
      <c r="B5788" s="1">
        <v>7.6869729920339243</v>
      </c>
      <c r="C5788" s="1">
        <v>0.601324286572406</v>
      </c>
      <c r="D5788" s="1">
        <v>1.068785037635873</v>
      </c>
      <c r="E5788" s="1">
        <v>1.632621425690207</v>
      </c>
      <c r="F5788" s="1">
        <v>53.523071744805897</v>
      </c>
      <c r="G5788" s="1">
        <v>19.788879992574159</v>
      </c>
      <c r="H5788" s="1">
        <v>0.44133860174692707</v>
      </c>
      <c r="I5788" s="1">
        <v>15.608378500841081</v>
      </c>
      <c r="J5788" s="1">
        <v>1.551132055526891</v>
      </c>
      <c r="K5788" s="1">
        <v>37.823745323420681</v>
      </c>
      <c r="L5788" s="1">
        <v>40.13848292831306</v>
      </c>
      <c r="M5788" s="1">
        <v>4.9596328127203347E-2</v>
      </c>
      <c r="N5788" s="1">
        <v>6.7028187766341087</v>
      </c>
      <c r="O5788" s="1"/>
      <c r="P5788" s="1">
        <v>18.784315402778269</v>
      </c>
      <c r="Q5788" s="1">
        <v>21.60200025530499</v>
      </c>
      <c r="R5788" s="1">
        <v>0.70407700525019401</v>
      </c>
      <c r="S5788" s="1">
        <v>0.32947693579489029</v>
      </c>
      <c r="T5788" s="1">
        <v>6.3906485528647643</v>
      </c>
    </row>
    <row r="5789" spans="1:20" x14ac:dyDescent="0.3">
      <c r="A5789" s="25">
        <v>45063</v>
      </c>
      <c r="B5789" s="1">
        <v>7.6212731973663841</v>
      </c>
      <c r="C5789" s="1">
        <v>0.60820702639614188</v>
      </c>
      <c r="D5789" s="1">
        <v>1.0876064426762371</v>
      </c>
      <c r="E5789" s="1">
        <v>1.6717392115326519</v>
      </c>
      <c r="F5789" s="1">
        <v>55.326722002192597</v>
      </c>
      <c r="G5789" s="1">
        <v>19.860577003344751</v>
      </c>
      <c r="H5789" s="1">
        <v>0.46988222731852491</v>
      </c>
      <c r="I5789" s="1">
        <v>15.702873676415489</v>
      </c>
      <c r="J5789" s="1">
        <v>1.5857642698779491</v>
      </c>
      <c r="K5789" s="1">
        <v>38.530155549804483</v>
      </c>
      <c r="L5789" s="1">
        <v>40.455103767940152</v>
      </c>
      <c r="M5789" s="1">
        <v>4.9569737036845252E-2</v>
      </c>
      <c r="N5789" s="1">
        <v>6.716685176420258</v>
      </c>
      <c r="O5789" s="1"/>
      <c r="P5789" s="1">
        <v>18.748379582857371</v>
      </c>
      <c r="Q5789" s="1">
        <v>21.449275980129649</v>
      </c>
      <c r="R5789" s="1">
        <v>0.71137477418261696</v>
      </c>
      <c r="S5789" s="1">
        <v>0.33957808427110331</v>
      </c>
      <c r="T5789" s="1">
        <v>6.4654430005906951</v>
      </c>
    </row>
    <row r="5790" spans="1:20" x14ac:dyDescent="0.3">
      <c r="A5790" s="25">
        <v>45064</v>
      </c>
      <c r="B5790" s="1">
        <v>7.5798133342877589</v>
      </c>
      <c r="C5790" s="1">
        <v>0.62233439453324768</v>
      </c>
      <c r="D5790" s="1">
        <v>1.101827053750861</v>
      </c>
      <c r="E5790" s="1">
        <v>1.7003757214913471</v>
      </c>
      <c r="F5790" s="1">
        <v>55.441069989036357</v>
      </c>
      <c r="G5790" s="1">
        <v>20.125338566215319</v>
      </c>
      <c r="H5790" s="1">
        <v>0.48644256845755862</v>
      </c>
      <c r="I5790" s="1">
        <v>16.274821015051891</v>
      </c>
      <c r="J5790" s="1">
        <v>1.6057627566552619</v>
      </c>
      <c r="K5790" s="1">
        <v>38.673393175662412</v>
      </c>
      <c r="L5790" s="1">
        <v>40.428780174030088</v>
      </c>
      <c r="M5790" s="1">
        <v>5.0062273326719808E-2</v>
      </c>
      <c r="N5790" s="1">
        <v>6.7582858742330547</v>
      </c>
      <c r="O5790" s="1"/>
      <c r="P5790" s="1">
        <v>18.683846644793071</v>
      </c>
      <c r="Q5790" s="1">
        <v>21.631696642328041</v>
      </c>
      <c r="R5790" s="1">
        <v>0.73412742842214995</v>
      </c>
      <c r="S5790" s="1">
        <v>0.34179875111452729</v>
      </c>
      <c r="T5790" s="1">
        <v>6.5037483756645287</v>
      </c>
    </row>
    <row r="5791" spans="1:20" x14ac:dyDescent="0.3">
      <c r="A5791" s="25">
        <v>45065</v>
      </c>
      <c r="B5791" s="1">
        <v>7.7216799305322521</v>
      </c>
      <c r="C5791" s="1">
        <v>0.63925495037969182</v>
      </c>
      <c r="D5791" s="1">
        <v>1.1131304547130321</v>
      </c>
      <c r="E5791" s="1">
        <v>1.7262085273869681</v>
      </c>
      <c r="F5791" s="1">
        <v>54.948938876919328</v>
      </c>
      <c r="G5791" s="1">
        <v>20.390286403936742</v>
      </c>
      <c r="H5791" s="1">
        <v>0.47913627129021558</v>
      </c>
      <c r="I5791" s="1">
        <v>16.403269526037221</v>
      </c>
      <c r="J5791" s="1">
        <v>1.611466287614937</v>
      </c>
      <c r="K5791" s="1">
        <v>38.611340273322142</v>
      </c>
      <c r="L5791" s="1">
        <v>40.747942712586969</v>
      </c>
      <c r="M5791" s="1">
        <v>5.0205746352899892E-2</v>
      </c>
      <c r="N5791" s="1">
        <v>6.8113663450657853</v>
      </c>
      <c r="O5791" s="1"/>
      <c r="P5791" s="1">
        <v>18.98216174129325</v>
      </c>
      <c r="Q5791" s="1">
        <v>21.648666006105412</v>
      </c>
      <c r="R5791" s="1">
        <v>0.73512171188131703</v>
      </c>
      <c r="S5791" s="1">
        <v>0.35003550698124458</v>
      </c>
      <c r="T5791" s="1">
        <v>6.5413177790903996</v>
      </c>
    </row>
    <row r="5792" spans="1:20" x14ac:dyDescent="0.3">
      <c r="A5792" s="25">
        <v>45068</v>
      </c>
      <c r="B5792" s="1">
        <v>7.7376309826997502</v>
      </c>
      <c r="C5792" s="1">
        <v>0.63687344626737252</v>
      </c>
      <c r="D5792" s="1">
        <v>1.117063977036707</v>
      </c>
      <c r="E5792" s="1">
        <v>1.7464574930519521</v>
      </c>
      <c r="F5792" s="1">
        <v>54.394129532123422</v>
      </c>
      <c r="G5792" s="1">
        <v>20.458633362450541</v>
      </c>
      <c r="H5792" s="1">
        <v>0.50273224946462758</v>
      </c>
      <c r="I5792" s="1">
        <v>16.344775633546281</v>
      </c>
      <c r="J5792" s="1">
        <v>1.6162726037448021</v>
      </c>
      <c r="K5792" s="1">
        <v>38.241702616699897</v>
      </c>
      <c r="L5792" s="1">
        <v>40.164690937224933</v>
      </c>
      <c r="M5792" s="1">
        <v>5.0324334142273108E-2</v>
      </c>
      <c r="N5792" s="1">
        <v>6.7344653503010967</v>
      </c>
      <c r="O5792" s="1"/>
      <c r="P5792" s="1">
        <v>19.070172168337098</v>
      </c>
      <c r="Q5792" s="1">
        <v>21.568061527514441</v>
      </c>
      <c r="R5792" s="1">
        <v>0.74450048300525684</v>
      </c>
      <c r="S5792" s="1">
        <v>0.34919564495360922</v>
      </c>
      <c r="T5792" s="1">
        <v>6.5099303012404288</v>
      </c>
    </row>
    <row r="5793" spans="1:20" x14ac:dyDescent="0.3">
      <c r="A5793" s="25">
        <v>45069</v>
      </c>
      <c r="B5793" s="1">
        <v>7.7263632935047726</v>
      </c>
      <c r="C5793" s="1">
        <v>0.63384927498334476</v>
      </c>
      <c r="D5793" s="1">
        <v>1.1145965006022429</v>
      </c>
      <c r="E5793" s="1">
        <v>1.716730661925292</v>
      </c>
      <c r="F5793" s="1">
        <v>53.263081039149462</v>
      </c>
      <c r="G5793" s="1">
        <v>20.272055596784931</v>
      </c>
      <c r="H5793" s="1">
        <v>0.50315846552353516</v>
      </c>
      <c r="I5793" s="1">
        <v>16.474572065402679</v>
      </c>
      <c r="J5793" s="1">
        <v>1.606923385943601</v>
      </c>
      <c r="K5793" s="1">
        <v>38.000332266629137</v>
      </c>
      <c r="L5793" s="1">
        <v>40.549119845737238</v>
      </c>
      <c r="M5793" s="1">
        <v>5.0305808030829818E-2</v>
      </c>
      <c r="N5793" s="1">
        <v>6.8278278887710977</v>
      </c>
      <c r="O5793" s="1"/>
      <c r="P5793" s="1">
        <v>18.958531084960502</v>
      </c>
      <c r="Q5793" s="1">
        <v>21.4153372523391</v>
      </c>
      <c r="R5793" s="1">
        <v>0.73771626643311905</v>
      </c>
      <c r="S5793" s="1">
        <v>0.34836085568792202</v>
      </c>
      <c r="T5793" s="1">
        <v>6.4931204961606888</v>
      </c>
    </row>
    <row r="5794" spans="1:20" x14ac:dyDescent="0.3">
      <c r="A5794" s="25">
        <v>45070</v>
      </c>
      <c r="B5794" s="1">
        <v>7.6258995586533036</v>
      </c>
      <c r="C5794" s="1">
        <v>0.63143337413350131</v>
      </c>
      <c r="D5794" s="1">
        <v>1.110122793995346</v>
      </c>
      <c r="E5794" s="1">
        <v>1.7044560615898461</v>
      </c>
      <c r="F5794" s="1">
        <v>52.030981324992027</v>
      </c>
      <c r="G5794" s="1">
        <v>20.001971126285511</v>
      </c>
      <c r="H5794" s="1">
        <v>0.50141900537132866</v>
      </c>
      <c r="I5794" s="1">
        <v>16.023660037044941</v>
      </c>
      <c r="J5794" s="1">
        <v>1.5918207591762099</v>
      </c>
      <c r="K5794" s="1">
        <v>37.514735449815582</v>
      </c>
      <c r="L5794" s="1">
        <v>40.11448543600757</v>
      </c>
      <c r="M5794" s="1">
        <v>4.9773907903712861E-2</v>
      </c>
      <c r="N5794" s="1">
        <v>6.8950624597786829</v>
      </c>
      <c r="O5794" s="1"/>
      <c r="P5794" s="1">
        <v>18.727352344771859</v>
      </c>
      <c r="Q5794" s="1">
        <v>21.224431908369919</v>
      </c>
      <c r="R5794" s="1">
        <v>0.72659652737608305</v>
      </c>
      <c r="S5794" s="1">
        <v>0.34257588611332651</v>
      </c>
      <c r="T5794" s="1">
        <v>6.426434731246335</v>
      </c>
    </row>
    <row r="5795" spans="1:20" x14ac:dyDescent="0.3">
      <c r="A5795" s="25">
        <v>45071</v>
      </c>
      <c r="B5795" s="1">
        <v>7.764401505457835</v>
      </c>
      <c r="C5795" s="1">
        <v>0.67664215069252831</v>
      </c>
      <c r="D5795" s="1">
        <v>1.122242617923954</v>
      </c>
      <c r="E5795" s="1">
        <v>1.74490845701105</v>
      </c>
      <c r="F5795" s="1">
        <v>51.818955401051873</v>
      </c>
      <c r="G5795" s="1">
        <v>20.197800199919879</v>
      </c>
      <c r="H5795" s="1">
        <v>0.51680660927420152</v>
      </c>
      <c r="I5795" s="1">
        <v>15.935674315872779</v>
      </c>
      <c r="J5795" s="1">
        <v>1.6220619912289049</v>
      </c>
      <c r="K5795" s="1">
        <v>38.253000246998951</v>
      </c>
      <c r="L5795" s="1">
        <v>41.132372490512282</v>
      </c>
      <c r="M5795" s="1">
        <v>5.1526013232122532E-2</v>
      </c>
      <c r="N5795" s="1">
        <v>6.8312256499309862</v>
      </c>
      <c r="O5795" s="1"/>
      <c r="P5795" s="1">
        <v>18.587810177399881</v>
      </c>
      <c r="Q5795" s="1">
        <v>21.7759362354968</v>
      </c>
      <c r="R5795" s="1">
        <v>0.76280114487443706</v>
      </c>
      <c r="S5795" s="1">
        <v>0.34320531353554029</v>
      </c>
      <c r="T5795" s="1">
        <v>6.5005540460720894</v>
      </c>
    </row>
    <row r="5796" spans="1:20" x14ac:dyDescent="0.3">
      <c r="A5796" s="25">
        <v>45072</v>
      </c>
      <c r="B5796" s="1">
        <v>7.7101268485810177</v>
      </c>
      <c r="C5796" s="1">
        <v>0.67616240158691965</v>
      </c>
      <c r="D5796" s="1">
        <v>1.1290741957102299</v>
      </c>
      <c r="E5796" s="1">
        <v>1.770086108992351</v>
      </c>
      <c r="F5796" s="1">
        <v>53.019434120502858</v>
      </c>
      <c r="G5796" s="1">
        <v>20.231376190691449</v>
      </c>
      <c r="H5796" s="1">
        <v>0.52379222233072309</v>
      </c>
      <c r="I5796" s="1">
        <v>16.32105645649802</v>
      </c>
      <c r="J5796" s="1">
        <v>1.6297379449217251</v>
      </c>
      <c r="K5796" s="1">
        <v>38.860499357661077</v>
      </c>
      <c r="L5796" s="1">
        <v>41.003298817448623</v>
      </c>
      <c r="M5796" s="1">
        <v>5.1346322298140908E-2</v>
      </c>
      <c r="N5796" s="1">
        <v>6.8863427853350059</v>
      </c>
      <c r="O5796" s="1"/>
      <c r="P5796" s="1">
        <v>18.849602627335042</v>
      </c>
      <c r="Q5796" s="1">
        <v>22.69228188654888</v>
      </c>
      <c r="R5796" s="1">
        <v>0.76365281107015148</v>
      </c>
      <c r="S5796" s="1">
        <v>0.3427156916720705</v>
      </c>
      <c r="T5796" s="1">
        <v>6.5508275251033936</v>
      </c>
    </row>
    <row r="5797" spans="1:20" x14ac:dyDescent="0.3">
      <c r="A5797" s="25">
        <v>45075</v>
      </c>
      <c r="B5797" s="1">
        <v>7.6101388080080543</v>
      </c>
      <c r="C5797" s="1">
        <v>0.67874041756852332</v>
      </c>
      <c r="D5797" s="1">
        <v>1.1326778653608349</v>
      </c>
      <c r="E5797" s="1">
        <v>1.7645099909084221</v>
      </c>
      <c r="F5797" s="1">
        <v>52.677184019848092</v>
      </c>
      <c r="G5797" s="1">
        <v>20.171016988977399</v>
      </c>
      <c r="H5797" s="1">
        <v>0.5373391044713155</v>
      </c>
      <c r="I5797" s="1">
        <v>16.260775584890428</v>
      </c>
      <c r="J5797" s="1">
        <v>1.6237612611560139</v>
      </c>
      <c r="K5797" s="1">
        <v>38.69641654934091</v>
      </c>
      <c r="L5797" s="1">
        <v>40.95750430555772</v>
      </c>
      <c r="M5797" s="1">
        <v>5.1060739672252969E-2</v>
      </c>
      <c r="N5797" s="1">
        <v>6.8386804443121489</v>
      </c>
      <c r="O5797" s="1"/>
      <c r="P5797" s="1">
        <v>18.68447609314395</v>
      </c>
      <c r="Q5797" s="1">
        <v>22.458953132782572</v>
      </c>
      <c r="R5797" s="1">
        <v>0.76054468565108457</v>
      </c>
      <c r="S5797" s="1">
        <v>0.34316707949438863</v>
      </c>
      <c r="T5797" s="1">
        <v>6.5170348493798258</v>
      </c>
    </row>
    <row r="5798" spans="1:20" x14ac:dyDescent="0.3">
      <c r="A5798" s="25">
        <v>45076</v>
      </c>
      <c r="B5798" s="1">
        <v>7.5807164068365571</v>
      </c>
      <c r="C5798" s="1">
        <v>0.66996199568373493</v>
      </c>
      <c r="D5798" s="1">
        <v>1.1341305908419701</v>
      </c>
      <c r="E5798" s="1">
        <v>1.743294258333862</v>
      </c>
      <c r="F5798" s="1">
        <v>51.401509895359908</v>
      </c>
      <c r="G5798" s="1">
        <v>19.885423660703211</v>
      </c>
      <c r="H5798" s="1">
        <v>0.53598267759335072</v>
      </c>
      <c r="I5798" s="1">
        <v>16.215161329168438</v>
      </c>
      <c r="J5798" s="1">
        <v>1.61289019172169</v>
      </c>
      <c r="K5798" s="1">
        <v>38.278748872360786</v>
      </c>
      <c r="L5798" s="1">
        <v>40.365658578724343</v>
      </c>
      <c r="M5798" s="1">
        <v>5.0567023563528143E-2</v>
      </c>
      <c r="N5798" s="1">
        <v>6.750204809725143</v>
      </c>
      <c r="O5798" s="1"/>
      <c r="P5798" s="1">
        <v>18.495470716727819</v>
      </c>
      <c r="Q5798" s="1">
        <v>22.276532470819969</v>
      </c>
      <c r="R5798" s="1">
        <v>0.76019361903498284</v>
      </c>
      <c r="S5798" s="1">
        <v>0.3442419814333057</v>
      </c>
      <c r="T5798" s="1">
        <v>6.4363278204371204</v>
      </c>
    </row>
    <row r="5799" spans="1:20" x14ac:dyDescent="0.3">
      <c r="A5799" s="25">
        <v>45077</v>
      </c>
      <c r="B5799" s="1">
        <v>7.5792420064931036</v>
      </c>
      <c r="C5799" s="1">
        <v>0.68027557817637163</v>
      </c>
      <c r="D5799" s="1">
        <v>1.1295393552015109</v>
      </c>
      <c r="E5799" s="1">
        <v>1.740884551574041</v>
      </c>
      <c r="F5799" s="1">
        <v>51.012414392819267</v>
      </c>
      <c r="G5799" s="1">
        <v>20.15218450373909</v>
      </c>
      <c r="H5799" s="1">
        <v>0.5370289365605766</v>
      </c>
      <c r="I5799" s="1">
        <v>16.080071873985901</v>
      </c>
      <c r="J5799" s="1">
        <v>1.5998043002394671</v>
      </c>
      <c r="K5799" s="1">
        <v>37.935942828284659</v>
      </c>
      <c r="L5799" s="1">
        <v>40.026446848595697</v>
      </c>
      <c r="M5799" s="1">
        <v>4.9458291934736477E-2</v>
      </c>
      <c r="N5799" s="1">
        <v>6.6999408775540958</v>
      </c>
      <c r="O5799" s="1"/>
      <c r="P5799" s="1">
        <v>18.25092484745533</v>
      </c>
      <c r="Q5799" s="1">
        <v>22.29350183459735</v>
      </c>
      <c r="R5799" s="1">
        <v>0.75477298633467738</v>
      </c>
      <c r="S5799" s="1">
        <v>0.34675285994439742</v>
      </c>
      <c r="T5799" s="1">
        <v>6.3990000000000267</v>
      </c>
    </row>
    <row r="5800" spans="1:20" x14ac:dyDescent="0.3">
      <c r="A5800" s="25">
        <v>45078</v>
      </c>
      <c r="B5800" s="1">
        <v>7.61248139694509</v>
      </c>
      <c r="C5800" s="1">
        <v>0.7021004653219638</v>
      </c>
      <c r="D5800" s="1">
        <v>1.149689060657574</v>
      </c>
      <c r="E5800" s="1">
        <v>1.798092726816455</v>
      </c>
      <c r="F5800" s="1">
        <v>52.015047102068429</v>
      </c>
      <c r="G5800" s="1">
        <v>19.96606929054116</v>
      </c>
      <c r="H5800" s="1">
        <v>0.56488514728155537</v>
      </c>
      <c r="I5800" s="1">
        <v>16.097465875763969</v>
      </c>
      <c r="J5800" s="1">
        <v>1.6816042933908131</v>
      </c>
      <c r="K5800" s="1">
        <v>39.462510717808151</v>
      </c>
      <c r="L5800" s="1">
        <v>40.627159639633177</v>
      </c>
      <c r="M5800" s="1">
        <v>5.0770783503548043E-2</v>
      </c>
      <c r="N5800" s="1">
        <v>6.8932569875233716</v>
      </c>
      <c r="O5800" s="1"/>
      <c r="P5800" s="1">
        <v>18.186613495649631</v>
      </c>
      <c r="Q5800" s="1">
        <v>22.18744331022242</v>
      </c>
      <c r="R5800" s="1">
        <v>0.77827948514045964</v>
      </c>
      <c r="S5800" s="1">
        <v>0.35309216988521502</v>
      </c>
      <c r="T5800" s="1">
        <v>6.530694624926193</v>
      </c>
    </row>
    <row r="5801" spans="1:20" x14ac:dyDescent="0.3">
      <c r="A5801" s="25">
        <v>45079</v>
      </c>
      <c r="B5801" s="1">
        <v>7.7231956453147896</v>
      </c>
      <c r="C5801" s="1">
        <v>0.70994403404929796</v>
      </c>
      <c r="D5801" s="1">
        <v>1.1389224365655</v>
      </c>
      <c r="E5801" s="1">
        <v>1.775865586787347</v>
      </c>
      <c r="F5801" s="1">
        <v>54.178162504286313</v>
      </c>
      <c r="G5801" s="1">
        <v>20.29767003047883</v>
      </c>
      <c r="H5801" s="1">
        <v>0.55427078664858476</v>
      </c>
      <c r="I5801" s="1">
        <v>16.522662655790249</v>
      </c>
      <c r="J5801" s="1">
        <v>1.7115137501265221</v>
      </c>
      <c r="K5801" s="1">
        <v>40.010578411382653</v>
      </c>
      <c r="L5801" s="1">
        <v>41.413105952845491</v>
      </c>
      <c r="M5801" s="1">
        <v>5.0560829658363067E-2</v>
      </c>
      <c r="N5801" s="1">
        <v>7.022906898127661</v>
      </c>
      <c r="O5801" s="1"/>
      <c r="P5801" s="1">
        <v>18.374300080114502</v>
      </c>
      <c r="Q5801" s="1">
        <v>22.53107292936695</v>
      </c>
      <c r="R5801" s="1">
        <v>0.78676126693320458</v>
      </c>
      <c r="S5801" s="1">
        <v>0.35657149570402807</v>
      </c>
      <c r="T5801" s="1">
        <v>6.6484435912581494</v>
      </c>
    </row>
    <row r="5802" spans="1:20" x14ac:dyDescent="0.3">
      <c r="A5802" s="25">
        <v>45082</v>
      </c>
      <c r="B5802" s="1">
        <v>7.6913983282261063</v>
      </c>
      <c r="C5802" s="1">
        <v>0.71218252539346771</v>
      </c>
      <c r="D5802" s="1">
        <v>1.133382503632048</v>
      </c>
      <c r="E5802" s="1">
        <v>1.77538424430349</v>
      </c>
      <c r="F5802" s="1">
        <v>53.822778370908708</v>
      </c>
      <c r="G5802" s="1">
        <v>20.300724703764171</v>
      </c>
      <c r="H5802" s="1">
        <v>0.56533014311188368</v>
      </c>
      <c r="I5802" s="1">
        <v>16.642247166373679</v>
      </c>
      <c r="J5802" s="1">
        <v>1.7141614751187759</v>
      </c>
      <c r="K5802" s="1">
        <v>40.070219965197367</v>
      </c>
      <c r="L5802" s="1">
        <v>41.714372740813751</v>
      </c>
      <c r="M5802" s="1">
        <v>5.0325929644348948E-2</v>
      </c>
      <c r="N5802" s="1">
        <v>7.0653387517873352</v>
      </c>
      <c r="O5802" s="1"/>
      <c r="P5802" s="1">
        <v>18.35053831940019</v>
      </c>
      <c r="Q5802" s="1">
        <v>22.161989264438461</v>
      </c>
      <c r="R5802" s="1">
        <v>0.79330794768175916</v>
      </c>
      <c r="S5802" s="1">
        <v>0.36153350754651747</v>
      </c>
      <c r="T5802" s="1">
        <v>6.6566048434731524</v>
      </c>
    </row>
    <row r="5803" spans="1:20" x14ac:dyDescent="0.3">
      <c r="A5803" s="25">
        <v>45083</v>
      </c>
      <c r="B5803" s="1">
        <v>7.941802755650972</v>
      </c>
      <c r="C5803" s="1">
        <v>0.73945435772707879</v>
      </c>
      <c r="D5803" s="1">
        <v>1.170552200685876</v>
      </c>
      <c r="E5803" s="1">
        <v>1.860854461500397</v>
      </c>
      <c r="F5803" s="1">
        <v>53.989894543036478</v>
      </c>
      <c r="G5803" s="1">
        <v>20.891805598136688</v>
      </c>
      <c r="H5803" s="1">
        <v>0.59005408105497414</v>
      </c>
      <c r="I5803" s="1">
        <v>16.732756269151871</v>
      </c>
      <c r="J5803" s="1">
        <v>1.7552712678411519</v>
      </c>
      <c r="K5803" s="1">
        <v>39.995901577061062</v>
      </c>
      <c r="L5803" s="1">
        <v>42.168997678911843</v>
      </c>
      <c r="M5803" s="1">
        <v>5.2053010426750979E-2</v>
      </c>
      <c r="N5803" s="1">
        <v>7.1668655241032164</v>
      </c>
      <c r="O5803" s="1"/>
      <c r="P5803" s="1">
        <v>18.585944526694568</v>
      </c>
      <c r="Q5803" s="1">
        <v>22.802582751927101</v>
      </c>
      <c r="R5803" s="1">
        <v>0.81559780518193459</v>
      </c>
      <c r="S5803" s="1">
        <v>0.36679985799436049</v>
      </c>
      <c r="T5803" s="1">
        <v>6.7696455995274949</v>
      </c>
    </row>
    <row r="5804" spans="1:20" x14ac:dyDescent="0.3">
      <c r="A5804" s="25">
        <v>45084</v>
      </c>
      <c r="B5804" s="1">
        <v>7.9953700823616867</v>
      </c>
      <c r="C5804" s="1">
        <v>0.73975252894117405</v>
      </c>
      <c r="D5804" s="1">
        <v>1.1743180449000461</v>
      </c>
      <c r="E5804" s="1">
        <v>1.8710381938083389</v>
      </c>
      <c r="F5804" s="1">
        <v>54.677654351698337</v>
      </c>
      <c r="G5804" s="1">
        <v>20.933574825607689</v>
      </c>
      <c r="H5804" s="1">
        <v>0.60477514270038435</v>
      </c>
      <c r="I5804" s="1">
        <v>16.423425399194141</v>
      </c>
      <c r="J5804" s="1">
        <v>1.7363451582078391</v>
      </c>
      <c r="K5804" s="1">
        <v>40.461556182462587</v>
      </c>
      <c r="L5804" s="1">
        <v>42.324392907108027</v>
      </c>
      <c r="M5804" s="1">
        <v>5.2022803547824993E-2</v>
      </c>
      <c r="N5804" s="1">
        <v>7.3335635941237012</v>
      </c>
      <c r="O5804" s="1"/>
      <c r="P5804" s="1">
        <v>18.499047272793678</v>
      </c>
      <c r="Q5804" s="1">
        <v>22.615919748961211</v>
      </c>
      <c r="R5804" s="1">
        <v>0.81972607626343585</v>
      </c>
      <c r="S5804" s="1">
        <v>0.37061468190517111</v>
      </c>
      <c r="T5804" s="1">
        <v>6.8215097460130254</v>
      </c>
    </row>
    <row r="5805" spans="1:20" x14ac:dyDescent="0.3">
      <c r="A5805" s="25">
        <v>45086</v>
      </c>
      <c r="B5805" s="1">
        <v>8.1465537440454519</v>
      </c>
      <c r="C5805" s="1">
        <v>0.73467942460009439</v>
      </c>
      <c r="D5805" s="1">
        <v>1.1665007464870001</v>
      </c>
      <c r="E5805" s="1">
        <v>1.89810626998633</v>
      </c>
      <c r="F5805" s="1">
        <v>54.515576306740392</v>
      </c>
      <c r="G5805" s="1">
        <v>21.275755883951149</v>
      </c>
      <c r="H5805" s="1">
        <v>0.61132654503771688</v>
      </c>
      <c r="I5805" s="1">
        <v>16.237448001844079</v>
      </c>
      <c r="J5805" s="1">
        <v>1.747571562221838</v>
      </c>
      <c r="K5805" s="1">
        <v>40.574451473747303</v>
      </c>
      <c r="L5805" s="1">
        <v>43.158004770004837</v>
      </c>
      <c r="M5805" s="1">
        <v>5.2971220294628078E-2</v>
      </c>
      <c r="N5805" s="1">
        <v>7.5886196561146839</v>
      </c>
      <c r="O5805" s="1"/>
      <c r="P5805" s="1">
        <v>18.427990104424161</v>
      </c>
      <c r="Q5805" s="1">
        <v>23.112273643281089</v>
      </c>
      <c r="R5805" s="1">
        <v>0.82616556812769748</v>
      </c>
      <c r="S5805" s="1">
        <v>0.37093440586157639</v>
      </c>
      <c r="T5805" s="1">
        <v>6.9119598346131417</v>
      </c>
    </row>
    <row r="5806" spans="1:20" x14ac:dyDescent="0.3">
      <c r="A5806" s="25">
        <v>45089</v>
      </c>
      <c r="B5806" s="1">
        <v>8.237604096378659</v>
      </c>
      <c r="C5806" s="1">
        <v>0.73109902591603249</v>
      </c>
      <c r="D5806" s="1">
        <v>1.178379408997172</v>
      </c>
      <c r="E5806" s="1">
        <v>1.93346606747326</v>
      </c>
      <c r="F5806" s="1">
        <v>53.603550635074953</v>
      </c>
      <c r="G5806" s="1">
        <v>21.370299156982899</v>
      </c>
      <c r="H5806" s="1">
        <v>0.62039204261921921</v>
      </c>
      <c r="I5806" s="1">
        <v>16.734041540227381</v>
      </c>
      <c r="J5806" s="1">
        <v>1.7364231825969869</v>
      </c>
      <c r="K5806" s="1">
        <v>40.881031031488973</v>
      </c>
      <c r="L5806" s="1">
        <v>43.162784290863371</v>
      </c>
      <c r="M5806" s="1">
        <v>5.3625091609109353E-2</v>
      </c>
      <c r="N5806" s="1">
        <v>7.6456720725502816</v>
      </c>
      <c r="O5806" s="1"/>
      <c r="P5806" s="1">
        <v>18.44347272005442</v>
      </c>
      <c r="Q5806" s="1">
        <v>23.205605144646139</v>
      </c>
      <c r="R5806" s="1">
        <v>0.82880684268323235</v>
      </c>
      <c r="S5806" s="1">
        <v>0.36520679031615882</v>
      </c>
      <c r="T5806" s="1">
        <v>6.9306757235676599</v>
      </c>
    </row>
    <row r="5807" spans="1:20" x14ac:dyDescent="0.3">
      <c r="A5807" s="25">
        <v>45090</v>
      </c>
      <c r="B5807" s="1">
        <v>8.1272447732496911</v>
      </c>
      <c r="C5807" s="1">
        <v>0.7078989883079293</v>
      </c>
      <c r="D5807" s="1">
        <v>1.159214891436535</v>
      </c>
      <c r="E5807" s="1">
        <v>1.880123019739528</v>
      </c>
      <c r="F5807" s="1">
        <v>54.054419651458517</v>
      </c>
      <c r="G5807" s="1">
        <v>21.50170172991082</v>
      </c>
      <c r="H5807" s="1">
        <v>0.59488136785226264</v>
      </c>
      <c r="I5807" s="1">
        <v>16.859019539023208</v>
      </c>
      <c r="J5807" s="1">
        <v>1.71081834868908</v>
      </c>
      <c r="K5807" s="1">
        <v>40.499679758723673</v>
      </c>
      <c r="L5807" s="1">
        <v>43.203496864019563</v>
      </c>
      <c r="M5807" s="1">
        <v>5.2655376099958948E-2</v>
      </c>
      <c r="N5807" s="1">
        <v>7.6544145225036564</v>
      </c>
      <c r="O5807" s="1"/>
      <c r="P5807" s="1">
        <v>18.382199518322299</v>
      </c>
      <c r="Q5807" s="1">
        <v>22.789855728917221</v>
      </c>
      <c r="R5807" s="1">
        <v>0.81163747620746651</v>
      </c>
      <c r="S5807" s="1">
        <v>0.35839564574026461</v>
      </c>
      <c r="T5807" s="1">
        <v>6.8956119314826054</v>
      </c>
    </row>
    <row r="5808" spans="1:20" x14ac:dyDescent="0.3">
      <c r="A5808" s="25">
        <v>45091</v>
      </c>
      <c r="B5808" s="1">
        <v>8.2673748454873017</v>
      </c>
      <c r="C5808" s="1">
        <v>0.73466382701877264</v>
      </c>
      <c r="D5808" s="1">
        <v>1.179649443008389</v>
      </c>
      <c r="E5808" s="1">
        <v>1.908594045582154</v>
      </c>
      <c r="F5808" s="1">
        <v>55.149411403540043</v>
      </c>
      <c r="G5808" s="1">
        <v>21.627502099069691</v>
      </c>
      <c r="H5808" s="1">
        <v>0.63543680791928703</v>
      </c>
      <c r="I5808" s="1">
        <v>16.860208738027019</v>
      </c>
      <c r="J5808" s="1">
        <v>1.7471288919287611</v>
      </c>
      <c r="K5808" s="1">
        <v>41.50738573197733</v>
      </c>
      <c r="L5808" s="1">
        <v>43.552236272138273</v>
      </c>
      <c r="M5808" s="1">
        <v>5.4031008813420933E-2</v>
      </c>
      <c r="N5808" s="1">
        <v>7.9287044923204988</v>
      </c>
      <c r="O5808" s="1"/>
      <c r="P5808" s="1">
        <v>18.646743112780889</v>
      </c>
      <c r="Q5808" s="1">
        <v>22.815309774936981</v>
      </c>
      <c r="R5808" s="1">
        <v>0.84517901319449362</v>
      </c>
      <c r="S5808" s="1">
        <v>0.35876648230705233</v>
      </c>
      <c r="T5808" s="1">
        <v>7.0330047253396639</v>
      </c>
    </row>
    <row r="5809" spans="1:20" x14ac:dyDescent="0.3">
      <c r="A5809" s="25">
        <v>45092</v>
      </c>
      <c r="B5809" s="1">
        <v>8.2899586145211508</v>
      </c>
      <c r="C5809" s="1">
        <v>0.74163867625399416</v>
      </c>
      <c r="D5809" s="1">
        <v>1.1788785426339521</v>
      </c>
      <c r="E5809" s="1">
        <v>1.9135390464733211</v>
      </c>
      <c r="F5809" s="1">
        <v>55.502224802584763</v>
      </c>
      <c r="G5809" s="1">
        <v>21.583294394198429</v>
      </c>
      <c r="H5809" s="1">
        <v>0.65399185917703984</v>
      </c>
      <c r="I5809" s="1">
        <v>17.352468654082649</v>
      </c>
      <c r="J5809" s="1">
        <v>1.743956297651384</v>
      </c>
      <c r="K5809" s="1">
        <v>40.997862822660103</v>
      </c>
      <c r="L5809" s="1">
        <v>44.029067724620177</v>
      </c>
      <c r="M5809" s="1">
        <v>5.4186534597367338E-2</v>
      </c>
      <c r="N5809" s="1">
        <v>7.8225279494068776</v>
      </c>
      <c r="O5809" s="1"/>
      <c r="P5809" s="1">
        <v>18.668216704878748</v>
      </c>
      <c r="Q5809" s="1">
        <v>22.649858476751749</v>
      </c>
      <c r="R5809" s="1">
        <v>0.85096961005190119</v>
      </c>
      <c r="S5809" s="1">
        <v>0.36157670825897142</v>
      </c>
      <c r="T5809" s="1">
        <v>7.0419964559953039</v>
      </c>
    </row>
    <row r="5810" spans="1:20" x14ac:dyDescent="0.3">
      <c r="A5810" s="25">
        <v>45093</v>
      </c>
      <c r="B5810" s="1">
        <v>8.1738549428895979</v>
      </c>
      <c r="C5810" s="1">
        <v>0.72747933040761714</v>
      </c>
      <c r="D5810" s="1">
        <v>1.1747048668150371</v>
      </c>
      <c r="E5810" s="1">
        <v>1.874688259721488</v>
      </c>
      <c r="F5810" s="1">
        <v>55.600373414212513</v>
      </c>
      <c r="G5810" s="1">
        <v>21.345907082721741</v>
      </c>
      <c r="H5810" s="1">
        <v>0.64750020408944586</v>
      </c>
      <c r="I5810" s="1">
        <v>17.360566441048089</v>
      </c>
      <c r="J5810" s="1">
        <v>1.702300851598483</v>
      </c>
      <c r="K5810" s="1">
        <v>40.865099958553557</v>
      </c>
      <c r="L5810" s="1">
        <v>44.155913780059173</v>
      </c>
      <c r="M5810" s="1">
        <v>5.3194814853868483E-2</v>
      </c>
      <c r="N5810" s="1">
        <v>7.8735589160395918</v>
      </c>
      <c r="O5810" s="1"/>
      <c r="P5810" s="1">
        <v>18.580785392490899</v>
      </c>
      <c r="Q5810" s="1">
        <v>22.81106743393369</v>
      </c>
      <c r="R5810" s="1">
        <v>0.84202522472320862</v>
      </c>
      <c r="S5810" s="1">
        <v>0.36473527540144057</v>
      </c>
      <c r="T5810" s="1">
        <v>7.0146733608978433</v>
      </c>
    </row>
    <row r="5811" spans="1:20" x14ac:dyDescent="0.3">
      <c r="A5811" s="25">
        <v>45096</v>
      </c>
      <c r="B5811" s="1">
        <v>8.2111542271319671</v>
      </c>
      <c r="C5811" s="1">
        <v>0.73688576051392829</v>
      </c>
      <c r="D5811" s="1">
        <v>1.179320896577887</v>
      </c>
      <c r="E5811" s="1">
        <v>1.876291365807955</v>
      </c>
      <c r="F5811" s="1">
        <v>55.509724493571291</v>
      </c>
      <c r="G5811" s="1">
        <v>21.586559309680421</v>
      </c>
      <c r="H5811" s="1">
        <v>0.66646488098743595</v>
      </c>
      <c r="I5811" s="1">
        <v>17.258274466083819</v>
      </c>
      <c r="J5811" s="1">
        <v>1.7485629627246539</v>
      </c>
      <c r="K5811" s="1">
        <v>41.280498137877878</v>
      </c>
      <c r="L5811" s="1">
        <v>44.824242706232859</v>
      </c>
      <c r="M5811" s="1">
        <v>5.3395657634393037E-2</v>
      </c>
      <c r="N5811" s="1">
        <v>8.0350554486105459</v>
      </c>
      <c r="O5811" s="1"/>
      <c r="P5811" s="1">
        <v>18.529185151901199</v>
      </c>
      <c r="Q5811" s="1">
        <v>23.158939394081511</v>
      </c>
      <c r="R5811" s="1">
        <v>0.8415822416202684</v>
      </c>
      <c r="S5811" s="1">
        <v>0.36872720261182568</v>
      </c>
      <c r="T5811" s="1">
        <v>7.079607796810425</v>
      </c>
    </row>
    <row r="5812" spans="1:20" x14ac:dyDescent="0.3">
      <c r="A5812" s="25">
        <v>45097</v>
      </c>
      <c r="B5812" s="1">
        <v>8.2602050939565643</v>
      </c>
      <c r="C5812" s="1">
        <v>0.73532243067958558</v>
      </c>
      <c r="D5812" s="1">
        <v>1.1986272446175119</v>
      </c>
      <c r="E5812" s="1">
        <v>1.891552845036969</v>
      </c>
      <c r="F5812" s="1">
        <v>54.185431005800119</v>
      </c>
      <c r="G5812" s="1">
        <v>21.90193454573442</v>
      </c>
      <c r="H5812" s="1">
        <v>0.68353854663940772</v>
      </c>
      <c r="I5812" s="1">
        <v>17.238056913217761</v>
      </c>
      <c r="J5812" s="1">
        <v>1.749689758139557</v>
      </c>
      <c r="K5812" s="1">
        <v>41.238927854932697</v>
      </c>
      <c r="L5812" s="1">
        <v>44.952732906051338</v>
      </c>
      <c r="M5812" s="1">
        <v>5.3350515449930511E-2</v>
      </c>
      <c r="N5812" s="1">
        <v>8.0594569195770234</v>
      </c>
      <c r="O5812" s="1"/>
      <c r="P5812" s="1">
        <v>18.054825073301231</v>
      </c>
      <c r="Q5812" s="1">
        <v>23.519538377003421</v>
      </c>
      <c r="R5812" s="1">
        <v>0.82928969915917983</v>
      </c>
      <c r="S5812" s="1">
        <v>0.37579219053308432</v>
      </c>
      <c r="T5812" s="1">
        <v>7.0657058476078261</v>
      </c>
    </row>
    <row r="5813" spans="1:20" x14ac:dyDescent="0.3">
      <c r="A5813" s="25">
        <v>45098</v>
      </c>
      <c r="B5813" s="1">
        <v>8.2764570995800764</v>
      </c>
      <c r="C5813" s="1">
        <v>0.75161991058242417</v>
      </c>
      <c r="D5813" s="1">
        <v>1.2286379222597741</v>
      </c>
      <c r="E5813" s="1">
        <v>1.9185900581497031</v>
      </c>
      <c r="F5813" s="1">
        <v>53.656275143001587</v>
      </c>
      <c r="G5813" s="1">
        <v>21.879211669128608</v>
      </c>
      <c r="H5813" s="1">
        <v>0.69341288688861202</v>
      </c>
      <c r="I5813" s="1">
        <v>16.874851520618439</v>
      </c>
      <c r="J5813" s="1">
        <v>1.7494202622042321</v>
      </c>
      <c r="K5813" s="1">
        <v>41.265584853593801</v>
      </c>
      <c r="L5813" s="1">
        <v>45.45703361938164</v>
      </c>
      <c r="M5813" s="1">
        <v>5.3099955700274919E-2</v>
      </c>
      <c r="N5813" s="1">
        <v>8.3518940243302886</v>
      </c>
      <c r="O5813" s="1"/>
      <c r="P5813" s="1">
        <v>17.549597119703201</v>
      </c>
      <c r="Q5813" s="1">
        <v>23.587415832112921</v>
      </c>
      <c r="R5813" s="1">
        <v>0.83058492221071389</v>
      </c>
      <c r="S5813" s="1">
        <v>0.37675899468888391</v>
      </c>
      <c r="T5813" s="1">
        <v>7.1128328411104853</v>
      </c>
    </row>
    <row r="5814" spans="1:20" x14ac:dyDescent="0.3">
      <c r="A5814" s="25">
        <v>45099</v>
      </c>
      <c r="B5814" s="1">
        <v>8.1364458962685475</v>
      </c>
      <c r="C5814" s="1">
        <v>0.7179469805765204</v>
      </c>
      <c r="D5814" s="1">
        <v>1.212952757601041</v>
      </c>
      <c r="E5814" s="1">
        <v>1.894027713470928</v>
      </c>
      <c r="F5814" s="1">
        <v>53.267177513740442</v>
      </c>
      <c r="G5814" s="1">
        <v>22.030993963143981</v>
      </c>
      <c r="H5814" s="1">
        <v>0.67431081001349524</v>
      </c>
      <c r="I5814" s="1">
        <v>16.64617884175512</v>
      </c>
      <c r="J5814" s="1">
        <v>1.7483698755442321</v>
      </c>
      <c r="K5814" s="1">
        <v>40.441250648359357</v>
      </c>
      <c r="L5814" s="1">
        <v>44.632673073178502</v>
      </c>
      <c r="M5814" s="1">
        <v>5.212370350056874E-2</v>
      </c>
      <c r="N5814" s="1">
        <v>8.2449615492299451</v>
      </c>
      <c r="O5814" s="1"/>
      <c r="P5814" s="1">
        <v>17.402655679432019</v>
      </c>
      <c r="Q5814" s="1">
        <v>23.163181735084802</v>
      </c>
      <c r="R5814" s="1">
        <v>0.82534439284287064</v>
      </c>
      <c r="S5814" s="1">
        <v>0.37229090516888907</v>
      </c>
      <c r="T5814" s="1">
        <v>7.0250561134081817</v>
      </c>
    </row>
    <row r="5815" spans="1:20" x14ac:dyDescent="0.3">
      <c r="A5815" s="25">
        <v>45100</v>
      </c>
      <c r="B5815" s="1">
        <v>8.4150358630540119</v>
      </c>
      <c r="C5815" s="1">
        <v>0.72597938545350871</v>
      </c>
      <c r="D5815" s="1">
        <v>1.2574694107941979</v>
      </c>
      <c r="E5815" s="1">
        <v>1.9359259830513069</v>
      </c>
      <c r="F5815" s="1">
        <v>52.816389537611123</v>
      </c>
      <c r="G5815" s="1">
        <v>21.820901805559931</v>
      </c>
      <c r="H5815" s="1">
        <v>0.64342591013125372</v>
      </c>
      <c r="I5815" s="1">
        <v>16.74779190641971</v>
      </c>
      <c r="J5815" s="1">
        <v>1.7410466602442121</v>
      </c>
      <c r="K5815" s="1">
        <v>40.873694798490867</v>
      </c>
      <c r="L5815" s="1">
        <v>44.47256525735807</v>
      </c>
      <c r="M5815" s="1">
        <v>5.2771646735714162E-2</v>
      </c>
      <c r="N5815" s="1">
        <v>8.0311752805990828</v>
      </c>
      <c r="O5815" s="1"/>
      <c r="P5815" s="1">
        <v>17.486005017086409</v>
      </c>
      <c r="Q5815" s="1">
        <v>23.655293288165598</v>
      </c>
      <c r="R5815" s="1">
        <v>0.83861734563332768</v>
      </c>
      <c r="S5815" s="1">
        <v>0.3824835581594398</v>
      </c>
      <c r="T5815" s="1">
        <v>7.0275900767868009</v>
      </c>
    </row>
    <row r="5816" spans="1:20" x14ac:dyDescent="0.3">
      <c r="A5816" s="25">
        <v>45103</v>
      </c>
      <c r="B5816" s="1">
        <v>8.280313077053119</v>
      </c>
      <c r="C5816" s="1">
        <v>0.71737880547082655</v>
      </c>
      <c r="D5816" s="1">
        <v>1.248253670009899</v>
      </c>
      <c r="E5816" s="1">
        <v>1.8904958754373209</v>
      </c>
      <c r="F5816" s="1">
        <v>52.984323821140237</v>
      </c>
      <c r="G5816" s="1">
        <v>21.397601563320571</v>
      </c>
      <c r="H5816" s="1">
        <v>0.61768339290640184</v>
      </c>
      <c r="I5816" s="1">
        <v>16.576066419822229</v>
      </c>
      <c r="J5816" s="1">
        <v>1.7312956443021199</v>
      </c>
      <c r="K5816" s="1">
        <v>40.153985089329147</v>
      </c>
      <c r="L5816" s="1">
        <v>44.387339621916873</v>
      </c>
      <c r="M5816" s="1">
        <v>5.1735716312727331E-2</v>
      </c>
      <c r="N5816" s="1">
        <v>8.1113453684395918</v>
      </c>
      <c r="O5816" s="1"/>
      <c r="P5816" s="1">
        <v>17.378152840689591</v>
      </c>
      <c r="Q5816" s="1">
        <v>23.2904519642404</v>
      </c>
      <c r="R5816" s="1">
        <v>0.8214950542730427</v>
      </c>
      <c r="S5816" s="1">
        <v>0.38402605848414562</v>
      </c>
      <c r="T5816" s="1">
        <v>6.9842262256349983</v>
      </c>
    </row>
    <row r="5817" spans="1:20" x14ac:dyDescent="0.3">
      <c r="A5817" s="25">
        <v>45104</v>
      </c>
      <c r="B5817" s="1">
        <v>8.1972646504127802</v>
      </c>
      <c r="C5817" s="1">
        <v>0.6935777492343207</v>
      </c>
      <c r="D5817" s="1">
        <v>1.225537675161676</v>
      </c>
      <c r="E5817" s="1">
        <v>1.8532289827068229</v>
      </c>
      <c r="F5817" s="1">
        <v>53.523800192572203</v>
      </c>
      <c r="G5817" s="1">
        <v>21.496124384090951</v>
      </c>
      <c r="H5817" s="1">
        <v>0.60146897994641468</v>
      </c>
      <c r="I5817" s="1">
        <v>16.309401341971839</v>
      </c>
      <c r="J5817" s="1">
        <v>1.7207962711265119</v>
      </c>
      <c r="K5817" s="1">
        <v>40.095354472039837</v>
      </c>
      <c r="L5817" s="1">
        <v>44.0404579246784</v>
      </c>
      <c r="M5817" s="1">
        <v>5.1569916931637448E-2</v>
      </c>
      <c r="N5817" s="1">
        <v>7.997386085579012</v>
      </c>
      <c r="O5817" s="1"/>
      <c r="P5817" s="1">
        <v>17.497083111404631</v>
      </c>
      <c r="Q5817" s="1">
        <v>23.430449216641659</v>
      </c>
      <c r="R5817" s="1">
        <v>0.80969779468443959</v>
      </c>
      <c r="S5817" s="1">
        <v>0.37780329875197838</v>
      </c>
      <c r="T5817" s="1">
        <v>6.9416934435912889</v>
      </c>
    </row>
    <row r="5818" spans="1:20" x14ac:dyDescent="0.3">
      <c r="A5818" s="25">
        <v>45105</v>
      </c>
      <c r="B5818" s="1">
        <v>8.1854575344724729</v>
      </c>
      <c r="C5818" s="1">
        <v>0.69782382356695238</v>
      </c>
      <c r="D5818" s="1">
        <v>1.21494088040213</v>
      </c>
      <c r="E5818" s="1">
        <v>1.8411398628768241</v>
      </c>
      <c r="F5818" s="1">
        <v>51.949489447102081</v>
      </c>
      <c r="G5818" s="1">
        <v>21.05567657553134</v>
      </c>
      <c r="H5818" s="1">
        <v>0.62103264511459466</v>
      </c>
      <c r="I5818" s="1">
        <v>16.02499539361532</v>
      </c>
      <c r="J5818" s="1">
        <v>1.7175871885494201</v>
      </c>
      <c r="K5818" s="1">
        <v>40.032069604290861</v>
      </c>
      <c r="L5818" s="1">
        <v>43.633800481301897</v>
      </c>
      <c r="M5818" s="1">
        <v>5.1608861790351367E-2</v>
      </c>
      <c r="N5818" s="1">
        <v>8.0456178323592269</v>
      </c>
      <c r="O5818" s="1"/>
      <c r="P5818" s="1">
        <v>17.688709701597091</v>
      </c>
      <c r="Q5818" s="1">
        <v>23.20984748564943</v>
      </c>
      <c r="R5818" s="1">
        <v>0.81198946164405994</v>
      </c>
      <c r="S5818" s="1">
        <v>0.37478663417913771</v>
      </c>
      <c r="T5818" s="1">
        <v>6.8919858239811296</v>
      </c>
    </row>
    <row r="5819" spans="1:20" x14ac:dyDescent="0.3">
      <c r="A5819" s="25">
        <v>45106</v>
      </c>
      <c r="B5819" s="1">
        <v>8.2581595329092679</v>
      </c>
      <c r="C5819" s="1">
        <v>0.72663411819361567</v>
      </c>
      <c r="D5819" s="1">
        <v>1.21881660696996</v>
      </c>
      <c r="E5819" s="1">
        <v>1.873946176268571</v>
      </c>
      <c r="F5819" s="1">
        <v>52.56101731545445</v>
      </c>
      <c r="G5819" s="1">
        <v>21.428296579241671</v>
      </c>
      <c r="H5819" s="1">
        <v>0.66780493914747874</v>
      </c>
      <c r="I5819" s="1">
        <v>15.985020578912749</v>
      </c>
      <c r="J5819" s="1">
        <v>1.7505970249459271</v>
      </c>
      <c r="K5819" s="1">
        <v>41.336654933750353</v>
      </c>
      <c r="L5819" s="1">
        <v>44.150584790363361</v>
      </c>
      <c r="M5819" s="1">
        <v>5.2497321971766632E-2</v>
      </c>
      <c r="N5819" s="1">
        <v>8.1466366762000106</v>
      </c>
      <c r="O5819" s="1"/>
      <c r="P5819" s="1">
        <v>17.84000635796092</v>
      </c>
      <c r="Q5819" s="1">
        <v>23.561961786800541</v>
      </c>
      <c r="R5819" s="1">
        <v>0.82544592925600591</v>
      </c>
      <c r="S5819" s="1">
        <v>0.38326073248402143</v>
      </c>
      <c r="T5819" s="1">
        <v>6.9924778499704967</v>
      </c>
    </row>
    <row r="5820" spans="1:20" x14ac:dyDescent="0.3">
      <c r="A5820" s="25">
        <v>45107</v>
      </c>
      <c r="B5820" s="1">
        <v>8.4472076708330821</v>
      </c>
      <c r="C5820" s="1">
        <v>0.74417181470160509</v>
      </c>
      <c r="D5820" s="1">
        <v>1.2311599971983089</v>
      </c>
      <c r="E5820" s="1">
        <v>1.873611599423421</v>
      </c>
      <c r="F5820" s="1">
        <v>51.549998379907557</v>
      </c>
      <c r="G5820" s="1">
        <v>21.700313070844182</v>
      </c>
      <c r="H5820" s="1">
        <v>0.67166549288095967</v>
      </c>
      <c r="I5820" s="1">
        <v>16.081786854562569</v>
      </c>
      <c r="J5820" s="1">
        <v>1.7679300852328019</v>
      </c>
      <c r="K5820" s="1">
        <v>41.324186086649583</v>
      </c>
      <c r="L5820" s="1">
        <v>44.275012175986653</v>
      </c>
      <c r="M5820" s="1">
        <v>5.2850672196421623E-2</v>
      </c>
      <c r="N5820" s="1">
        <v>7.8791607287530407</v>
      </c>
      <c r="O5820" s="1"/>
      <c r="P5820" s="1">
        <v>18.2056284557491</v>
      </c>
      <c r="Q5820" s="1">
        <v>23.99892290589537</v>
      </c>
      <c r="R5820" s="1">
        <v>0.84496755135380008</v>
      </c>
      <c r="S5820" s="1">
        <v>0.37542763407053592</v>
      </c>
      <c r="T5820" s="1">
        <v>6.9750147666863862</v>
      </c>
    </row>
    <row r="5821" spans="1:20" x14ac:dyDescent="0.3">
      <c r="A5821" s="25">
        <v>45110</v>
      </c>
      <c r="B5821" s="1">
        <v>8.4730673045186489</v>
      </c>
      <c r="C5821" s="1">
        <v>0.73213965704364792</v>
      </c>
      <c r="D5821" s="1">
        <v>1.2476602587062591</v>
      </c>
      <c r="E5821" s="1">
        <v>1.872018669889506</v>
      </c>
      <c r="F5821" s="1">
        <v>53.124535445064822</v>
      </c>
      <c r="G5821" s="1">
        <v>21.721075612475939</v>
      </c>
      <c r="H5821" s="1">
        <v>0.67407982606095307</v>
      </c>
      <c r="I5821" s="1">
        <v>16.120632000720921</v>
      </c>
      <c r="J5821" s="1">
        <v>1.7864452566545801</v>
      </c>
      <c r="K5821" s="1">
        <v>42.0980000317779</v>
      </c>
      <c r="L5821" s="1">
        <v>45.112604799957033</v>
      </c>
      <c r="M5821" s="1">
        <v>5.2902283316916571E-2</v>
      </c>
      <c r="N5821" s="1">
        <v>7.9984643170480973</v>
      </c>
      <c r="O5821" s="1"/>
      <c r="P5821" s="1">
        <v>18.152203995552199</v>
      </c>
      <c r="Q5821" s="1">
        <v>23.92256076783611</v>
      </c>
      <c r="R5821" s="1">
        <v>0.85658947390288709</v>
      </c>
      <c r="S5821" s="1">
        <v>0.37659090105633147</v>
      </c>
      <c r="T5821" s="1">
        <v>7.068681630242204</v>
      </c>
    </row>
    <row r="5822" spans="1:20" x14ac:dyDescent="0.3">
      <c r="A5822" s="25">
        <v>45111</v>
      </c>
      <c r="B5822" s="1">
        <v>8.4087470107396847</v>
      </c>
      <c r="C5822" s="1">
        <v>0.74356007346473019</v>
      </c>
      <c r="D5822" s="1">
        <v>1.2362957154405221</v>
      </c>
      <c r="E5822" s="1">
        <v>1.8683902431143571</v>
      </c>
      <c r="F5822" s="1">
        <v>52.893237130088863</v>
      </c>
      <c r="G5822" s="1">
        <v>21.446347665479021</v>
      </c>
      <c r="H5822" s="1">
        <v>0.68139000753273982</v>
      </c>
      <c r="I5822" s="1">
        <v>16.26388719547143</v>
      </c>
      <c r="J5822" s="1">
        <v>1.785965653454183</v>
      </c>
      <c r="K5822" s="1">
        <v>41.64089626384299</v>
      </c>
      <c r="L5822" s="1">
        <v>44.824943089211857</v>
      </c>
      <c r="M5822" s="1">
        <v>5.2886205403537202E-2</v>
      </c>
      <c r="N5822" s="1">
        <v>8.019778703439334</v>
      </c>
      <c r="O5822" s="1"/>
      <c r="P5822" s="1">
        <v>17.943022034697261</v>
      </c>
      <c r="Q5822" s="1">
        <v>23.561961786800541</v>
      </c>
      <c r="R5822" s="1">
        <v>0.83703405037044687</v>
      </c>
      <c r="S5822" s="1">
        <v>0.37478740523228432</v>
      </c>
      <c r="T5822" s="1">
        <v>7.0334536326048731</v>
      </c>
    </row>
    <row r="5823" spans="1:20" x14ac:dyDescent="0.3">
      <c r="A5823" s="25">
        <v>45112</v>
      </c>
      <c r="B5823" s="1">
        <v>8.4850322916160152</v>
      </c>
      <c r="C5823" s="1">
        <v>0.77197517720568043</v>
      </c>
      <c r="D5823" s="1">
        <v>1.252612330031551</v>
      </c>
      <c r="E5823" s="1">
        <v>1.887086692358477</v>
      </c>
      <c r="F5823" s="1">
        <v>52.495003699119749</v>
      </c>
      <c r="G5823" s="1">
        <v>21.90840269570192</v>
      </c>
      <c r="H5823" s="1">
        <v>0.69239993532752342</v>
      </c>
      <c r="I5823" s="1">
        <v>16.163783959675861</v>
      </c>
      <c r="J5823" s="1">
        <v>1.794778591368952</v>
      </c>
      <c r="K5823" s="1">
        <v>41.895450568249679</v>
      </c>
      <c r="L5823" s="1">
        <v>44.889087115064513</v>
      </c>
      <c r="M5823" s="1">
        <v>5.3155866795748477E-2</v>
      </c>
      <c r="N5823" s="1">
        <v>8.0440014675711922</v>
      </c>
      <c r="O5823" s="1"/>
      <c r="P5823" s="1">
        <v>18.15722318992745</v>
      </c>
      <c r="Q5823" s="1">
        <v>23.757109469886679</v>
      </c>
      <c r="R5823" s="1">
        <v>0.84057713486178365</v>
      </c>
      <c r="S5823" s="1">
        <v>0.37666051044625348</v>
      </c>
      <c r="T5823" s="1">
        <v>7.0613827525103661</v>
      </c>
    </row>
    <row r="5824" spans="1:20" x14ac:dyDescent="0.3">
      <c r="A5824" s="25">
        <v>45113</v>
      </c>
      <c r="B5824" s="1">
        <v>8.3613854752000858</v>
      </c>
      <c r="C5824" s="1">
        <v>0.77115839197920977</v>
      </c>
      <c r="D5824" s="1">
        <v>1.2336115079901551</v>
      </c>
      <c r="E5824" s="1">
        <v>1.8338845378161439</v>
      </c>
      <c r="F5824" s="1">
        <v>52.09093791627118</v>
      </c>
      <c r="G5824" s="1">
        <v>21.30480400320014</v>
      </c>
      <c r="H5824" s="1">
        <v>0.66659027161244444</v>
      </c>
      <c r="I5824" s="1">
        <v>15.986968255383159</v>
      </c>
      <c r="J5824" s="1">
        <v>1.7586378485013561</v>
      </c>
      <c r="K5824" s="1">
        <v>40.796627906030942</v>
      </c>
      <c r="L5824" s="1">
        <v>43.977631072453697</v>
      </c>
      <c r="M5824" s="1">
        <v>5.1906213914744648E-2</v>
      </c>
      <c r="N5824" s="1">
        <v>7.9209493820637826</v>
      </c>
      <c r="O5824" s="1"/>
      <c r="P5824" s="1">
        <v>17.895307063722001</v>
      </c>
      <c r="Q5824" s="1">
        <v>23.349844738050699</v>
      </c>
      <c r="R5824" s="1">
        <v>0.8230635554423118</v>
      </c>
      <c r="S5824" s="1">
        <v>0.37030865955125331</v>
      </c>
      <c r="T5824" s="1">
        <v>6.9359539279385984</v>
      </c>
    </row>
    <row r="5825" spans="1:20" x14ac:dyDescent="0.3">
      <c r="A5825" s="25">
        <v>45114</v>
      </c>
      <c r="B5825" s="1">
        <v>8.4467707098464189</v>
      </c>
      <c r="C5825" s="1">
        <v>0.80708324285830702</v>
      </c>
      <c r="D5825" s="1">
        <v>1.2512538828855719</v>
      </c>
      <c r="E5825" s="1">
        <v>1.877431682940212</v>
      </c>
      <c r="F5825" s="1">
        <v>52.716553358777617</v>
      </c>
      <c r="G5825" s="1">
        <v>21.526003397489649</v>
      </c>
      <c r="H5825" s="1">
        <v>0.67990333341400755</v>
      </c>
      <c r="I5825" s="1">
        <v>16.16300116033457</v>
      </c>
      <c r="J5825" s="1">
        <v>1.781494155246951</v>
      </c>
      <c r="K5825" s="1">
        <v>41.369882775776063</v>
      </c>
      <c r="L5825" s="1">
        <v>44.766764987347713</v>
      </c>
      <c r="M5825" s="1">
        <v>5.2224278906164309E-2</v>
      </c>
      <c r="N5825" s="1">
        <v>7.9785627029919306</v>
      </c>
      <c r="O5825" s="1"/>
      <c r="P5825" s="1">
        <v>17.856339196191389</v>
      </c>
      <c r="Q5825" s="1">
        <v>23.757109469886679</v>
      </c>
      <c r="R5825" s="1">
        <v>0.83059810884754615</v>
      </c>
      <c r="S5825" s="1">
        <v>0.37777333147770992</v>
      </c>
      <c r="T5825" s="1">
        <v>7.0229173065564376</v>
      </c>
    </row>
    <row r="5826" spans="1:20" x14ac:dyDescent="0.3">
      <c r="A5826" s="25">
        <v>45117</v>
      </c>
      <c r="B5826" s="1">
        <v>8.3964237252601066</v>
      </c>
      <c r="C5826" s="1">
        <v>0.79639659273852181</v>
      </c>
      <c r="D5826" s="1">
        <v>1.244059631253976</v>
      </c>
      <c r="E5826" s="1">
        <v>1.8347829811047871</v>
      </c>
      <c r="F5826" s="1">
        <v>52.007782301710137</v>
      </c>
      <c r="G5826" s="1">
        <v>21.572928580828961</v>
      </c>
      <c r="H5826" s="1">
        <v>0.67685984085228224</v>
      </c>
      <c r="I5826" s="1">
        <v>16.002138637187659</v>
      </c>
      <c r="J5826" s="1">
        <v>1.768396511716037</v>
      </c>
      <c r="K5826" s="1">
        <v>40.873804529663651</v>
      </c>
      <c r="L5826" s="1">
        <v>44.411238726550742</v>
      </c>
      <c r="M5826" s="1">
        <v>5.1712593455973017E-2</v>
      </c>
      <c r="N5826" s="1">
        <v>7.9787650537008528</v>
      </c>
      <c r="O5826" s="1"/>
      <c r="P5826" s="1">
        <v>17.569258485645911</v>
      </c>
      <c r="Q5826" s="1">
        <v>23.757109469886679</v>
      </c>
      <c r="R5826" s="1">
        <v>0.82596259945682693</v>
      </c>
      <c r="S5826" s="1">
        <v>0.37773956670015579</v>
      </c>
      <c r="T5826" s="1">
        <v>6.9664760779681334</v>
      </c>
    </row>
    <row r="5827" spans="1:20" x14ac:dyDescent="0.3">
      <c r="A5827" s="25">
        <v>45118</v>
      </c>
      <c r="B5827" s="1">
        <v>8.3368326418911884</v>
      </c>
      <c r="C5827" s="1">
        <v>0.78799824787935535</v>
      </c>
      <c r="D5827" s="1">
        <v>1.2344275059838421</v>
      </c>
      <c r="E5827" s="1">
        <v>1.8166654770522741</v>
      </c>
      <c r="F5827" s="1">
        <v>53.450026157415557</v>
      </c>
      <c r="G5827" s="1">
        <v>21.0675384008847</v>
      </c>
      <c r="H5827" s="1">
        <v>0.67085554720322094</v>
      </c>
      <c r="I5827" s="1">
        <v>15.955885875368789</v>
      </c>
      <c r="J5827" s="1">
        <v>1.7557358287052871</v>
      </c>
      <c r="K5827" s="1">
        <v>40.521532875715891</v>
      </c>
      <c r="L5827" s="1">
        <v>43.936736961741879</v>
      </c>
      <c r="M5827" s="1">
        <v>5.097444164462446E-2</v>
      </c>
      <c r="N5827" s="1">
        <v>7.9292393605685998</v>
      </c>
      <c r="O5827" s="1"/>
      <c r="P5827" s="1">
        <v>17.40894555477783</v>
      </c>
      <c r="Q5827" s="1">
        <v>23.332875374037531</v>
      </c>
      <c r="R5827" s="1">
        <v>0.82503195896082981</v>
      </c>
      <c r="S5827" s="1">
        <v>0.37711909788206383</v>
      </c>
      <c r="T5827" s="1">
        <v>6.9436219728293249</v>
      </c>
    </row>
    <row r="5828" spans="1:20" x14ac:dyDescent="0.3">
      <c r="A5828" s="25">
        <v>45119</v>
      </c>
      <c r="B5828" s="1">
        <v>8.2883123982979363</v>
      </c>
      <c r="C5828" s="1">
        <v>0.79691705182102146</v>
      </c>
      <c r="D5828" s="1">
        <v>1.23026586661096</v>
      </c>
      <c r="E5828" s="1">
        <v>1.7996776758990649</v>
      </c>
      <c r="F5828" s="1">
        <v>53.901335972885903</v>
      </c>
      <c r="G5828" s="1">
        <v>21.49764042041668</v>
      </c>
      <c r="H5828" s="1">
        <v>0.66089464901674144</v>
      </c>
      <c r="I5828" s="1">
        <v>15.91542270118298</v>
      </c>
      <c r="J5828" s="1">
        <v>1.771187805497263</v>
      </c>
      <c r="K5828" s="1">
        <v>40.904414076654369</v>
      </c>
      <c r="L5828" s="1">
        <v>43.600496566208051</v>
      </c>
      <c r="M5828" s="1">
        <v>5.0946993978754913E-2</v>
      </c>
      <c r="N5828" s="1">
        <v>7.9404748808878596</v>
      </c>
      <c r="O5828" s="1"/>
      <c r="P5828" s="1">
        <v>17.393419024923439</v>
      </c>
      <c r="Q5828" s="1">
        <v>23.349844738050699</v>
      </c>
      <c r="R5828" s="1">
        <v>0.82242283470509614</v>
      </c>
      <c r="S5828" s="1">
        <v>0.37460184401725177</v>
      </c>
      <c r="T5828" s="1">
        <v>6.9501766095688424</v>
      </c>
    </row>
    <row r="5829" spans="1:20" x14ac:dyDescent="0.3">
      <c r="A5829" s="25">
        <v>45120</v>
      </c>
      <c r="B5829" s="1">
        <v>8.403886945321231</v>
      </c>
      <c r="C5829" s="1">
        <v>0.83098801024297508</v>
      </c>
      <c r="D5829" s="1">
        <v>1.2327611126102791</v>
      </c>
      <c r="E5829" s="1">
        <v>1.7938331006692221</v>
      </c>
      <c r="F5829" s="1">
        <v>55.138522642095268</v>
      </c>
      <c r="G5829" s="1">
        <v>21.66649965369156</v>
      </c>
      <c r="H5829" s="1">
        <v>0.65998484249705658</v>
      </c>
      <c r="I5829" s="1">
        <v>16.011554066014199</v>
      </c>
      <c r="J5829" s="1">
        <v>1.7693371510199629</v>
      </c>
      <c r="K5829" s="1">
        <v>41.474879565585859</v>
      </c>
      <c r="L5829" s="1">
        <v>44.31482727980049</v>
      </c>
      <c r="M5829" s="1">
        <v>5.1340579156826972E-2</v>
      </c>
      <c r="N5829" s="1">
        <v>8.0911459899577718</v>
      </c>
      <c r="O5829" s="1"/>
      <c r="P5829" s="1">
        <v>17.446619086835781</v>
      </c>
      <c r="Q5829" s="1">
        <v>23.544992423023171</v>
      </c>
      <c r="R5829" s="1">
        <v>0.82965121475586179</v>
      </c>
      <c r="S5829" s="1">
        <v>0.37269844589310791</v>
      </c>
      <c r="T5829" s="1">
        <v>7.0445298287064677</v>
      </c>
    </row>
    <row r="5830" spans="1:20" x14ac:dyDescent="0.3">
      <c r="A5830" s="25">
        <v>45121</v>
      </c>
      <c r="B5830" s="1">
        <v>8.2839370820186016</v>
      </c>
      <c r="C5830" s="1">
        <v>0.81026315137623317</v>
      </c>
      <c r="D5830" s="1">
        <v>1.2032110537016101</v>
      </c>
      <c r="E5830" s="1">
        <v>1.7503329443105839</v>
      </c>
      <c r="F5830" s="1">
        <v>55.068176297210293</v>
      </c>
      <c r="G5830" s="1">
        <v>21.409597094225639</v>
      </c>
      <c r="H5830" s="1">
        <v>0.64717973859908839</v>
      </c>
      <c r="I5830" s="1">
        <v>16.004262180616159</v>
      </c>
      <c r="J5830" s="1">
        <v>1.7275784848347291</v>
      </c>
      <c r="K5830" s="1">
        <v>41.144164776927482</v>
      </c>
      <c r="L5830" s="1">
        <v>43.845642772197507</v>
      </c>
      <c r="M5830" s="1">
        <v>5.044713923924736E-2</v>
      </c>
      <c r="N5830" s="1">
        <v>7.9211749900668504</v>
      </c>
      <c r="O5830" s="1"/>
      <c r="P5830" s="1">
        <v>17.313801937291959</v>
      </c>
      <c r="Q5830" s="1">
        <v>23.133485348061761</v>
      </c>
      <c r="R5830" s="1">
        <v>0.8146822764610161</v>
      </c>
      <c r="S5830" s="1">
        <v>0.36688759338866428</v>
      </c>
      <c r="T5830" s="1">
        <v>6.9527784997046949</v>
      </c>
    </row>
    <row r="5831" spans="1:20" x14ac:dyDescent="0.3">
      <c r="A5831" s="25">
        <v>45124</v>
      </c>
      <c r="B5831" s="1">
        <v>8.3064148969137044</v>
      </c>
      <c r="C5831" s="1">
        <v>0.82212282072581699</v>
      </c>
      <c r="D5831" s="1">
        <v>1.2018647324460769</v>
      </c>
      <c r="E5831" s="1">
        <v>1.7674928550879569</v>
      </c>
      <c r="F5831" s="1">
        <v>54.577516681300068</v>
      </c>
      <c r="G5831" s="1">
        <v>21.356128120497949</v>
      </c>
      <c r="H5831" s="1">
        <v>0.65074722795330375</v>
      </c>
      <c r="I5831" s="1">
        <v>15.97685968288417</v>
      </c>
      <c r="J5831" s="1">
        <v>1.749031896918871</v>
      </c>
      <c r="K5831" s="1">
        <v>41.511007443967777</v>
      </c>
      <c r="L5831" s="1">
        <v>44.61354502824878</v>
      </c>
      <c r="M5831" s="1">
        <v>5.0458346659020423E-2</v>
      </c>
      <c r="N5831" s="1">
        <v>7.9356961033921616</v>
      </c>
      <c r="O5831" s="1"/>
      <c r="P5831" s="1">
        <v>17.06398307158053</v>
      </c>
      <c r="Q5831" s="1">
        <v>22.993488095896289</v>
      </c>
      <c r="R5831" s="1">
        <v>0.8287329209267762</v>
      </c>
      <c r="S5831" s="1">
        <v>0.37290746415644432</v>
      </c>
      <c r="T5831" s="1">
        <v>6.982838747785026</v>
      </c>
    </row>
    <row r="5832" spans="1:20" x14ac:dyDescent="0.3">
      <c r="A5832" s="25">
        <v>45125</v>
      </c>
      <c r="B5832" s="1">
        <v>8.2781407032712284</v>
      </c>
      <c r="C5832" s="1">
        <v>0.83645340291578341</v>
      </c>
      <c r="D5832" s="1">
        <v>1.201236984021044</v>
      </c>
      <c r="E5832" s="1">
        <v>1.7555121778030081</v>
      </c>
      <c r="F5832" s="1">
        <v>54.334006686578569</v>
      </c>
      <c r="G5832" s="1">
        <v>21.0913613422365</v>
      </c>
      <c r="H5832" s="1">
        <v>0.68592922480450602</v>
      </c>
      <c r="I5832" s="1">
        <v>16.00617484755692</v>
      </c>
      <c r="J5832" s="1">
        <v>1.743681552818906</v>
      </c>
      <c r="K5832" s="1">
        <v>41.624721109524756</v>
      </c>
      <c r="L5832" s="1">
        <v>44.328560885312619</v>
      </c>
      <c r="M5832" s="1">
        <v>4.9926166398034932E-2</v>
      </c>
      <c r="N5832" s="1">
        <v>7.9071506344062064</v>
      </c>
      <c r="O5832" s="1"/>
      <c r="P5832" s="1">
        <v>17.266627914826309</v>
      </c>
      <c r="Q5832" s="1">
        <v>23.095304279267921</v>
      </c>
      <c r="R5832" s="1">
        <v>0.82741486491191252</v>
      </c>
      <c r="S5832" s="1">
        <v>0.37437728157241662</v>
      </c>
      <c r="T5832" s="1">
        <v>6.960495569994122</v>
      </c>
    </row>
    <row r="5833" spans="1:20" x14ac:dyDescent="0.3">
      <c r="A5833" s="25">
        <v>45126</v>
      </c>
      <c r="B5833" s="1">
        <v>8.2748513655040554</v>
      </c>
      <c r="C5833" s="1">
        <v>0.83546470466514455</v>
      </c>
      <c r="D5833" s="1">
        <v>1.1866525090661171</v>
      </c>
      <c r="E5833" s="1">
        <v>1.7348426561899679</v>
      </c>
      <c r="F5833" s="1">
        <v>54.142211913102123</v>
      </c>
      <c r="G5833" s="1">
        <v>21.048268443409711</v>
      </c>
      <c r="H5833" s="1">
        <v>0.69229642194078211</v>
      </c>
      <c r="I5833" s="1">
        <v>15.640275813913</v>
      </c>
      <c r="J5833" s="1">
        <v>1.7509984279993029</v>
      </c>
      <c r="K5833" s="1">
        <v>41.356999741716237</v>
      </c>
      <c r="L5833" s="1">
        <v>43.892984826081168</v>
      </c>
      <c r="M5833" s="1">
        <v>4.9658779962367831E-2</v>
      </c>
      <c r="N5833" s="1">
        <v>7.9397006530831904</v>
      </c>
      <c r="O5833" s="1"/>
      <c r="P5833" s="1">
        <v>18.016445119911669</v>
      </c>
      <c r="Q5833" s="1">
        <v>22.980761072886409</v>
      </c>
      <c r="R5833" s="1">
        <v>0.82282371174442515</v>
      </c>
      <c r="S5833" s="1">
        <v>0.37636219142198019</v>
      </c>
      <c r="T5833" s="1">
        <v>6.9434181925576191</v>
      </c>
    </row>
    <row r="5834" spans="1:20" x14ac:dyDescent="0.3">
      <c r="A5834" s="25">
        <v>45127</v>
      </c>
      <c r="B5834" s="1">
        <v>8.2737137923472037</v>
      </c>
      <c r="C5834" s="1">
        <v>0.83145104612713594</v>
      </c>
      <c r="D5834" s="1">
        <v>1.180908757774785</v>
      </c>
      <c r="E5834" s="1">
        <v>1.751986058439206</v>
      </c>
      <c r="F5834" s="1">
        <v>54.256046246603113</v>
      </c>
      <c r="G5834" s="1">
        <v>21.25016928227576</v>
      </c>
      <c r="H5834" s="1">
        <v>0.69041805528382638</v>
      </c>
      <c r="I5834" s="1">
        <v>15.694475645302109</v>
      </c>
      <c r="J5834" s="1">
        <v>1.7564295717946949</v>
      </c>
      <c r="K5834" s="1">
        <v>41.565002952825388</v>
      </c>
      <c r="L5834" s="1">
        <v>44.383196490972857</v>
      </c>
      <c r="M5834" s="1">
        <v>4.9640755714360517E-2</v>
      </c>
      <c r="N5834" s="1">
        <v>7.9613873671889266</v>
      </c>
      <c r="O5834" s="1"/>
      <c r="P5834" s="1">
        <v>18.061521481301359</v>
      </c>
      <c r="Q5834" s="1">
        <v>22.870460207508192</v>
      </c>
      <c r="R5834" s="1">
        <v>0.82780592137231612</v>
      </c>
      <c r="S5834" s="1">
        <v>0.37321134223411828</v>
      </c>
      <c r="T5834" s="1">
        <v>6.9747725930301527</v>
      </c>
    </row>
    <row r="5835" spans="1:20" x14ac:dyDescent="0.3">
      <c r="A5835" s="25">
        <v>45128</v>
      </c>
      <c r="B5835" s="1">
        <v>8.4430844615371399</v>
      </c>
      <c r="C5835" s="1">
        <v>0.84189357136486109</v>
      </c>
      <c r="D5835" s="1">
        <v>1.2058203506042839</v>
      </c>
      <c r="E5835" s="1">
        <v>1.795199564769131</v>
      </c>
      <c r="F5835" s="1">
        <v>54.488724189850252</v>
      </c>
      <c r="G5835" s="1">
        <v>21.676962619676232</v>
      </c>
      <c r="H5835" s="1">
        <v>0.70935092400073052</v>
      </c>
      <c r="I5835" s="1">
        <v>15.815942336557519</v>
      </c>
      <c r="J5835" s="1">
        <v>1.7821119562953061</v>
      </c>
      <c r="K5835" s="1">
        <v>42.713030432340602</v>
      </c>
      <c r="L5835" s="1">
        <v>45.346370744807189</v>
      </c>
      <c r="M5835" s="1">
        <v>5.0448126636813688E-2</v>
      </c>
      <c r="N5835" s="1">
        <v>8.1100456992301648</v>
      </c>
      <c r="O5835" s="1"/>
      <c r="P5835" s="1">
        <v>18.4295049379128</v>
      </c>
      <c r="Q5835" s="1">
        <v>23.430449216641659</v>
      </c>
      <c r="R5835" s="1">
        <v>0.85075043715527066</v>
      </c>
      <c r="S5835" s="1">
        <v>0.37788812193655658</v>
      </c>
      <c r="T5835" s="1">
        <v>7.1008133490844951</v>
      </c>
    </row>
    <row r="5836" spans="1:20" x14ac:dyDescent="0.3">
      <c r="A5836" s="25">
        <v>45131</v>
      </c>
      <c r="B5836" s="1">
        <v>8.5089525550479976</v>
      </c>
      <c r="C5836" s="1">
        <v>0.85347364813853921</v>
      </c>
      <c r="D5836" s="1">
        <v>1.216512387400623</v>
      </c>
      <c r="E5836" s="1">
        <v>1.8179279511425701</v>
      </c>
      <c r="F5836" s="1">
        <v>56.123309355280107</v>
      </c>
      <c r="G5836" s="1">
        <v>21.3704218237208</v>
      </c>
      <c r="H5836" s="1">
        <v>0.72187659779957059</v>
      </c>
      <c r="I5836" s="1">
        <v>16.205441369206589</v>
      </c>
      <c r="J5836" s="1">
        <v>1.785450241124181</v>
      </c>
      <c r="K5836" s="1">
        <v>42.436522000800807</v>
      </c>
      <c r="L5836" s="1">
        <v>44.50858527557461</v>
      </c>
      <c r="M5836" s="1">
        <v>5.0671749286479308E-2</v>
      </c>
      <c r="N5836" s="1">
        <v>8.2831327035087625</v>
      </c>
      <c r="O5836" s="1"/>
      <c r="P5836" s="1">
        <v>19.650189978111111</v>
      </c>
      <c r="Q5836" s="1">
        <v>23.549234764026458</v>
      </c>
      <c r="R5836" s="1">
        <v>0.86933812892375006</v>
      </c>
      <c r="S5836" s="1">
        <v>0.37943857922072799</v>
      </c>
      <c r="T5836" s="1">
        <v>7.1672587123449798</v>
      </c>
    </row>
    <row r="5837" spans="1:20" x14ac:dyDescent="0.3">
      <c r="A5837" s="25">
        <v>45132</v>
      </c>
      <c r="B5837" s="1">
        <v>8.4833558219368381</v>
      </c>
      <c r="C5837" s="1">
        <v>0.880660302380746</v>
      </c>
      <c r="D5837" s="1">
        <v>1.2171335751701009</v>
      </c>
      <c r="E5837" s="1">
        <v>1.8213566628447391</v>
      </c>
      <c r="F5837" s="1">
        <v>57.903148730806492</v>
      </c>
      <c r="G5837" s="1">
        <v>21.230383205038201</v>
      </c>
      <c r="H5837" s="1">
        <v>0.70941509810465408</v>
      </c>
      <c r="I5837" s="1">
        <v>16.286628169506411</v>
      </c>
      <c r="J5837" s="1">
        <v>1.763270313730311</v>
      </c>
      <c r="K5837" s="1">
        <v>42.332272320174908</v>
      </c>
      <c r="L5837" s="1">
        <v>44.412529561610633</v>
      </c>
      <c r="M5837" s="1">
        <v>5.0690730754137728E-2</v>
      </c>
      <c r="N5837" s="1">
        <v>8.3802020792360654</v>
      </c>
      <c r="O5837" s="1"/>
      <c r="P5837" s="1">
        <v>19.22542510154728</v>
      </c>
      <c r="Q5837" s="1">
        <v>23.66377797017218</v>
      </c>
      <c r="R5837" s="1">
        <v>0.88072008348095832</v>
      </c>
      <c r="S5837" s="1">
        <v>0.37785925803554887</v>
      </c>
      <c r="T5837" s="1">
        <v>7.2066018901358841</v>
      </c>
    </row>
    <row r="5838" spans="1:20" x14ac:dyDescent="0.3">
      <c r="A5838" s="25">
        <v>45133</v>
      </c>
      <c r="B5838" s="1">
        <v>8.5889262860589159</v>
      </c>
      <c r="C5838" s="1">
        <v>0.88505626412851612</v>
      </c>
      <c r="D5838" s="1">
        <v>1.219060292485767</v>
      </c>
      <c r="E5838" s="1">
        <v>1.845440075002541</v>
      </c>
      <c r="F5838" s="1">
        <v>57.764762578912219</v>
      </c>
      <c r="G5838" s="1">
        <v>21.31631806377673</v>
      </c>
      <c r="H5838" s="1">
        <v>0.70082510486861793</v>
      </c>
      <c r="I5838" s="1">
        <v>16.653813113868289</v>
      </c>
      <c r="J5838" s="1">
        <v>1.7608990893297189</v>
      </c>
      <c r="K5838" s="1">
        <v>42.271962813268438</v>
      </c>
      <c r="L5838" s="1">
        <v>44.740969940980378</v>
      </c>
      <c r="M5838" s="1">
        <v>5.223703279045943E-2</v>
      </c>
      <c r="N5838" s="1">
        <v>8.3607795680418011</v>
      </c>
      <c r="O5838" s="1"/>
      <c r="P5838" s="1">
        <v>19.213551892761501</v>
      </c>
      <c r="Q5838" s="1">
        <v>23.871652678154529</v>
      </c>
      <c r="R5838" s="1">
        <v>0.89774274696140066</v>
      </c>
      <c r="S5838" s="1">
        <v>0.37915015359642701</v>
      </c>
      <c r="T5838" s="1">
        <v>7.2392427643237163</v>
      </c>
    </row>
    <row r="5839" spans="1:20" x14ac:dyDescent="0.3">
      <c r="A5839" s="25">
        <v>45134</v>
      </c>
      <c r="B5839" s="1">
        <v>8.3763231574860058</v>
      </c>
      <c r="C5839" s="1">
        <v>0.87357734962893574</v>
      </c>
      <c r="D5839" s="1">
        <v>1.197577546701184</v>
      </c>
      <c r="E5839" s="1">
        <v>1.848383794028609</v>
      </c>
      <c r="F5839" s="1">
        <v>56.710241340499898</v>
      </c>
      <c r="G5839" s="1">
        <v>21.013648002359108</v>
      </c>
      <c r="H5839" s="1">
        <v>0.68518499321479465</v>
      </c>
      <c r="I5839" s="1">
        <v>16.909851711427919</v>
      </c>
      <c r="J5839" s="1">
        <v>1.713667962101318</v>
      </c>
      <c r="K5839" s="1">
        <v>41.442413747265007</v>
      </c>
      <c r="L5839" s="1">
        <v>43.812349732156939</v>
      </c>
      <c r="M5839" s="1">
        <v>5.1023772885775268E-2</v>
      </c>
      <c r="N5839" s="1">
        <v>8.0058710281803904</v>
      </c>
      <c r="O5839" s="1"/>
      <c r="P5839" s="1">
        <v>19.149316262196312</v>
      </c>
      <c r="Q5839" s="1">
        <v>23.960741838044701</v>
      </c>
      <c r="R5839" s="1">
        <v>0.88681967085564639</v>
      </c>
      <c r="S5839" s="1">
        <v>0.376258579908823</v>
      </c>
      <c r="T5839" s="1">
        <v>7.0873975191967222</v>
      </c>
    </row>
    <row r="5840" spans="1:20" x14ac:dyDescent="0.3">
      <c r="A5840" s="25">
        <v>45135</v>
      </c>
      <c r="B5840" s="1">
        <v>8.389831272471131</v>
      </c>
      <c r="C5840" s="1">
        <v>0.87643549005855037</v>
      </c>
      <c r="D5840" s="1">
        <v>1.209362833098518</v>
      </c>
      <c r="E5840" s="1">
        <v>1.8546801083789499</v>
      </c>
      <c r="F5840" s="1">
        <v>54.753614219494459</v>
      </c>
      <c r="G5840" s="1">
        <v>21.569468853050559</v>
      </c>
      <c r="H5840" s="1">
        <v>0.71128531223140279</v>
      </c>
      <c r="I5840" s="1">
        <v>16.953414850627698</v>
      </c>
      <c r="J5840" s="1">
        <v>1.722219616854026</v>
      </c>
      <c r="K5840" s="1">
        <v>41.827370497757457</v>
      </c>
      <c r="L5840" s="1">
        <v>44.363107714831067</v>
      </c>
      <c r="M5840" s="1">
        <v>5.1339733109148612E-2</v>
      </c>
      <c r="N5840" s="1">
        <v>8.0918431044631394</v>
      </c>
      <c r="O5840" s="1"/>
      <c r="P5840" s="1">
        <v>19.190667411537941</v>
      </c>
      <c r="Q5840" s="1">
        <v>24.049830997934869</v>
      </c>
      <c r="R5840" s="1">
        <v>0.8885954552663885</v>
      </c>
      <c r="S5840" s="1">
        <v>0.38016474566928887</v>
      </c>
      <c r="T5840" s="1">
        <v>7.0990614294152694</v>
      </c>
    </row>
    <row r="5841" spans="1:20" x14ac:dyDescent="0.3">
      <c r="A5841" s="25">
        <v>45138</v>
      </c>
      <c r="B5841" s="1">
        <v>8.4566108274057825</v>
      </c>
      <c r="C5841" s="1">
        <v>0.88379696643378747</v>
      </c>
      <c r="D5841" s="1">
        <v>1.2002244693448949</v>
      </c>
      <c r="E5841" s="1">
        <v>1.883336345025387</v>
      </c>
      <c r="F5841" s="1">
        <v>56.046317799362278</v>
      </c>
      <c r="G5841" s="1">
        <v>21.767748700676691</v>
      </c>
      <c r="H5841" s="1">
        <v>0.72093032779575872</v>
      </c>
      <c r="I5841" s="1">
        <v>17.268819827924801</v>
      </c>
      <c r="J5841" s="1">
        <v>1.725910242312295</v>
      </c>
      <c r="K5841" s="1">
        <v>42.116691655797212</v>
      </c>
      <c r="L5841" s="1">
        <v>44.708165819959028</v>
      </c>
      <c r="M5841" s="1">
        <v>5.1457950765812582E-2</v>
      </c>
      <c r="N5841" s="1">
        <v>8.3784064905339246</v>
      </c>
      <c r="O5841" s="1"/>
      <c r="P5841" s="1">
        <v>19.07015621188668</v>
      </c>
      <c r="Q5841" s="1">
        <v>24.648001075862169</v>
      </c>
      <c r="R5841" s="1">
        <v>0.88905779091939297</v>
      </c>
      <c r="S5841" s="1">
        <v>0.38407416327561311</v>
      </c>
      <c r="T5841" s="1">
        <v>7.2027749556999714</v>
      </c>
    </row>
    <row r="5842" spans="1:20" x14ac:dyDescent="0.3">
      <c r="A5842" s="25">
        <v>45139</v>
      </c>
      <c r="B5842" s="1">
        <v>8.3982986152317753</v>
      </c>
      <c r="C5842" s="1">
        <v>0.88016066947298532</v>
      </c>
      <c r="D5842" s="1">
        <v>1.2223007314992951</v>
      </c>
      <c r="E5842" s="1">
        <v>1.8849029283275489</v>
      </c>
      <c r="F5842" s="1">
        <v>55.366318109439241</v>
      </c>
      <c r="G5842" s="1">
        <v>21.933292289097899</v>
      </c>
      <c r="H5842" s="1">
        <v>0.71960697571586041</v>
      </c>
      <c r="I5842" s="1">
        <v>17.290665716231899</v>
      </c>
      <c r="J5842" s="1">
        <v>1.7243773268259071</v>
      </c>
      <c r="K5842" s="1">
        <v>41.869589476240201</v>
      </c>
      <c r="L5842" s="1">
        <v>44.55460684589594</v>
      </c>
      <c r="M5842" s="1">
        <v>5.1850642962861369E-2</v>
      </c>
      <c r="N5842" s="1">
        <v>8.2739501531435202</v>
      </c>
      <c r="O5842" s="1"/>
      <c r="P5842" s="1">
        <v>19.09937509830204</v>
      </c>
      <c r="Q5842" s="1">
        <v>23.629839242145842</v>
      </c>
      <c r="R5842" s="1">
        <v>0.88448838445493316</v>
      </c>
      <c r="S5842" s="1">
        <v>0.38427634854151049</v>
      </c>
      <c r="T5842" s="1">
        <v>7.1617477849970772</v>
      </c>
    </row>
    <row r="5843" spans="1:20" x14ac:dyDescent="0.3">
      <c r="A5843" s="25">
        <v>45140</v>
      </c>
      <c r="B5843" s="1">
        <v>8.4351685758690493</v>
      </c>
      <c r="C5843" s="1">
        <v>0.89217516854871737</v>
      </c>
      <c r="D5843" s="1">
        <v>1.2251346282284941</v>
      </c>
      <c r="E5843" s="1">
        <v>1.8750281324285329</v>
      </c>
      <c r="F5843" s="1">
        <v>54.468537061653173</v>
      </c>
      <c r="G5843" s="1">
        <v>22.112218827775891</v>
      </c>
      <c r="H5843" s="1">
        <v>0.73140252371610104</v>
      </c>
      <c r="I5843" s="1">
        <v>17.15433145702675</v>
      </c>
      <c r="J5843" s="1">
        <v>1.726306630149927</v>
      </c>
      <c r="K5843" s="1">
        <v>41.863669547410247</v>
      </c>
      <c r="L5843" s="1">
        <v>44.495542438570588</v>
      </c>
      <c r="M5843" s="1">
        <v>5.168114269746641E-2</v>
      </c>
      <c r="N5843" s="1">
        <v>8.2435841849947025</v>
      </c>
      <c r="O5843" s="1"/>
      <c r="P5843" s="1">
        <v>19.146162732131291</v>
      </c>
      <c r="Q5843" s="1">
        <v>23.451660921422331</v>
      </c>
      <c r="R5843" s="1">
        <v>0.87804924702750575</v>
      </c>
      <c r="S5843" s="1">
        <v>0.38323212479546309</v>
      </c>
      <c r="T5843" s="1">
        <v>7.1387312463083594</v>
      </c>
    </row>
    <row r="5844" spans="1:20" x14ac:dyDescent="0.3">
      <c r="A5844" s="25">
        <v>45141</v>
      </c>
      <c r="B5844" s="1">
        <v>8.2024817467854749</v>
      </c>
      <c r="C5844" s="1">
        <v>0.90586349037916081</v>
      </c>
      <c r="D5844" s="1">
        <v>1.2283703297256741</v>
      </c>
      <c r="E5844" s="1">
        <v>1.8436818237108741</v>
      </c>
      <c r="F5844" s="1">
        <v>54.670245727244541</v>
      </c>
      <c r="G5844" s="1">
        <v>21.771421062868608</v>
      </c>
      <c r="H5844" s="1">
        <v>0.70850918414039243</v>
      </c>
      <c r="I5844" s="1">
        <v>17.725721571206719</v>
      </c>
      <c r="J5844" s="1">
        <v>1.71701878954697</v>
      </c>
      <c r="K5844" s="1">
        <v>42.010316666775353</v>
      </c>
      <c r="L5844" s="1">
        <v>44.301774836784077</v>
      </c>
      <c r="M5844" s="1">
        <v>5.1656961750082678E-2</v>
      </c>
      <c r="N5844" s="1">
        <v>8.358350939389938</v>
      </c>
      <c r="O5844" s="1"/>
      <c r="P5844" s="1">
        <v>19.241145357708241</v>
      </c>
      <c r="Q5844" s="1">
        <v>22.738947637349309</v>
      </c>
      <c r="R5844" s="1">
        <v>0.86794247227273891</v>
      </c>
      <c r="S5844" s="1">
        <v>0.38133751079548223</v>
      </c>
      <c r="T5844" s="1">
        <v>7.122608978145335</v>
      </c>
    </row>
    <row r="5845" spans="1:20" x14ac:dyDescent="0.3">
      <c r="A5845" s="25">
        <v>45142</v>
      </c>
      <c r="B5845" s="1">
        <v>8.1625401404819602</v>
      </c>
      <c r="C5845" s="1">
        <v>0.9136506204695316</v>
      </c>
      <c r="D5845" s="1">
        <v>1.2174459227618259</v>
      </c>
      <c r="E5845" s="1">
        <v>1.838045843639178</v>
      </c>
      <c r="F5845" s="1">
        <v>54.591992055500029</v>
      </c>
      <c r="G5845" s="1">
        <v>22.1236884836912</v>
      </c>
      <c r="H5845" s="1">
        <v>0.70900786079633771</v>
      </c>
      <c r="I5845" s="1">
        <v>17.98875609477486</v>
      </c>
      <c r="J5845" s="1">
        <v>1.715404633295478</v>
      </c>
      <c r="K5845" s="1">
        <v>41.661177500141562</v>
      </c>
      <c r="L5845" s="1">
        <v>43.036612517429248</v>
      </c>
      <c r="M5845" s="1">
        <v>5.1788915871953438E-2</v>
      </c>
      <c r="N5845" s="1">
        <v>8.1594084055118614</v>
      </c>
      <c r="O5845" s="1"/>
      <c r="P5845" s="1">
        <v>19.192999995368019</v>
      </c>
      <c r="Q5845" s="1">
        <v>22.59470804418055</v>
      </c>
      <c r="R5845" s="1">
        <v>0.87913570764595017</v>
      </c>
      <c r="S5845" s="1">
        <v>0.38338956862874668</v>
      </c>
      <c r="T5845" s="1">
        <v>7.0589297105729774</v>
      </c>
    </row>
    <row r="5846" spans="1:20" x14ac:dyDescent="0.3">
      <c r="A5846" s="25">
        <v>45145</v>
      </c>
      <c r="B5846" s="1">
        <v>8.1226641451909192</v>
      </c>
      <c r="C5846" s="1">
        <v>0.90999011932863716</v>
      </c>
      <c r="D5846" s="1">
        <v>1.206907840057009</v>
      </c>
      <c r="E5846" s="1">
        <v>1.8271273445169289</v>
      </c>
      <c r="F5846" s="1">
        <v>54.748298109635279</v>
      </c>
      <c r="G5846" s="1">
        <v>21.93517727728646</v>
      </c>
      <c r="H5846" s="1">
        <v>0.71097089090982435</v>
      </c>
      <c r="I5846" s="1">
        <v>18.075899913939089</v>
      </c>
      <c r="J5846" s="1">
        <v>1.7069018716623989</v>
      </c>
      <c r="K5846" s="1">
        <v>41.634522490011463</v>
      </c>
      <c r="L5846" s="1">
        <v>42.876096059846397</v>
      </c>
      <c r="M5846" s="1">
        <v>5.1785654462476162E-2</v>
      </c>
      <c r="N5846" s="1">
        <v>8.1972800792239866</v>
      </c>
      <c r="O5846" s="1"/>
      <c r="P5846" s="1">
        <v>19.310153479464692</v>
      </c>
      <c r="Q5846" s="1">
        <v>22.560769316154211</v>
      </c>
      <c r="R5846" s="1">
        <v>0.87514404680021618</v>
      </c>
      <c r="S5846" s="1">
        <v>0.38018674514631112</v>
      </c>
      <c r="T5846" s="1">
        <v>7.0513585351447441</v>
      </c>
    </row>
    <row r="5847" spans="1:20" x14ac:dyDescent="0.3">
      <c r="A5847" s="25">
        <v>45146</v>
      </c>
      <c r="B5847" s="1">
        <v>8.1654804271703139</v>
      </c>
      <c r="C5847" s="1">
        <v>0.91442609615333903</v>
      </c>
      <c r="D5847" s="1">
        <v>1.2064810000467661</v>
      </c>
      <c r="E5847" s="1">
        <v>1.824799036559265</v>
      </c>
      <c r="F5847" s="1">
        <v>54.222136463462292</v>
      </c>
      <c r="G5847" s="1">
        <v>21.693266054370358</v>
      </c>
      <c r="H5847" s="1">
        <v>0.73597086312647508</v>
      </c>
      <c r="I5847" s="1">
        <v>17.762764138613662</v>
      </c>
      <c r="J5847" s="1">
        <v>1.7124042377228881</v>
      </c>
      <c r="K5847" s="1">
        <v>41.230466601295319</v>
      </c>
      <c r="L5847" s="1">
        <v>42.801806307586759</v>
      </c>
      <c r="M5847" s="1">
        <v>5.2047305347891419E-2</v>
      </c>
      <c r="N5847" s="1">
        <v>8.2065802134246351</v>
      </c>
      <c r="O5847" s="1"/>
      <c r="P5847" s="1">
        <v>19.24055388983081</v>
      </c>
      <c r="Q5847" s="1">
        <v>22.81106743393369</v>
      </c>
      <c r="R5847" s="1">
        <v>0.87785505041907497</v>
      </c>
      <c r="S5847" s="1">
        <v>0.37647346852484859</v>
      </c>
      <c r="T5847" s="1">
        <v>7.0342728883638816</v>
      </c>
    </row>
    <row r="5848" spans="1:20" x14ac:dyDescent="0.3">
      <c r="A5848" s="25">
        <v>45147</v>
      </c>
      <c r="B5848" s="1">
        <v>8.1644028581836157</v>
      </c>
      <c r="C5848" s="1">
        <v>0.90425461727121004</v>
      </c>
      <c r="D5848" s="1">
        <v>1.2118429705573359</v>
      </c>
      <c r="E5848" s="1">
        <v>1.791070362455228</v>
      </c>
      <c r="F5848" s="1">
        <v>53.531591542598463</v>
      </c>
      <c r="G5848" s="1">
        <v>21.472868835734801</v>
      </c>
      <c r="H5848" s="1">
        <v>0.70372293682763831</v>
      </c>
      <c r="I5848" s="1">
        <v>17.569573703468102</v>
      </c>
      <c r="J5848" s="1">
        <v>1.7127066702979721</v>
      </c>
      <c r="K5848" s="1">
        <v>40.774165948966697</v>
      </c>
      <c r="L5848" s="1">
        <v>42.60161671153984</v>
      </c>
      <c r="M5848" s="1">
        <v>5.1405722039719992E-2</v>
      </c>
      <c r="N5848" s="1">
        <v>8.2443817000319619</v>
      </c>
      <c r="O5848" s="1"/>
      <c r="P5848" s="1">
        <v>19.28582473683338</v>
      </c>
      <c r="Q5848" s="1">
        <v>22.615919748961211</v>
      </c>
      <c r="R5848" s="1">
        <v>0.86896457622420897</v>
      </c>
      <c r="S5848" s="1">
        <v>0.37880543389932109</v>
      </c>
      <c r="T5848" s="1">
        <v>6.9940206733609278</v>
      </c>
    </row>
    <row r="5849" spans="1:20" x14ac:dyDescent="0.3">
      <c r="A5849" s="25">
        <v>45148</v>
      </c>
      <c r="B5849" s="1">
        <v>8.2000578136270388</v>
      </c>
      <c r="C5849" s="1">
        <v>0.90222928627507359</v>
      </c>
      <c r="D5849" s="1">
        <v>1.202402673831253</v>
      </c>
      <c r="E5849" s="1">
        <v>1.7877090013309089</v>
      </c>
      <c r="F5849" s="1">
        <v>52.997022651881259</v>
      </c>
      <c r="G5849" s="1">
        <v>21.570417332231941</v>
      </c>
      <c r="H5849" s="1">
        <v>0.7156095904462203</v>
      </c>
      <c r="I5849" s="1">
        <v>17.574671666925209</v>
      </c>
      <c r="J5849" s="1">
        <v>1.7349677994670449</v>
      </c>
      <c r="K5849" s="1">
        <v>40.737381901175681</v>
      </c>
      <c r="L5849" s="1">
        <v>42.791869482187963</v>
      </c>
      <c r="M5849" s="1">
        <v>5.1609241214406389E-2</v>
      </c>
      <c r="N5849" s="1">
        <v>8.221293241749553</v>
      </c>
      <c r="O5849" s="1"/>
      <c r="P5849" s="1">
        <v>19.082852434541621</v>
      </c>
      <c r="Q5849" s="1">
        <v>22.552284634383419</v>
      </c>
      <c r="R5849" s="1">
        <v>0.86808216877331501</v>
      </c>
      <c r="S5849" s="1">
        <v>0.37783189947859958</v>
      </c>
      <c r="T5849" s="1">
        <v>6.9905256940342886</v>
      </c>
    </row>
    <row r="5850" spans="1:20" x14ac:dyDescent="0.3">
      <c r="A5850" s="25">
        <v>45149</v>
      </c>
      <c r="B5850" s="1">
        <v>8.2069500217713145</v>
      </c>
      <c r="C5850" s="1">
        <v>0.91198216410295985</v>
      </c>
      <c r="D5850" s="1">
        <v>1.2149229505352139</v>
      </c>
      <c r="E5850" s="1">
        <v>1.7763655407739449</v>
      </c>
      <c r="F5850" s="1">
        <v>52.575740568897487</v>
      </c>
      <c r="G5850" s="1">
        <v>21.583073022017249</v>
      </c>
      <c r="H5850" s="1">
        <v>0.74393519518153262</v>
      </c>
      <c r="I5850" s="1">
        <v>17.791752931572869</v>
      </c>
      <c r="J5850" s="1">
        <v>1.7032062848715861</v>
      </c>
      <c r="K5850" s="1">
        <v>40.771440321224418</v>
      </c>
      <c r="L5850" s="1">
        <v>42.760737905351498</v>
      </c>
      <c r="M5850" s="1">
        <v>5.0987014485924763E-2</v>
      </c>
      <c r="N5850" s="1">
        <v>8.2179389339468685</v>
      </c>
      <c r="O5850" s="1"/>
      <c r="P5850" s="1">
        <v>19.010166124809341</v>
      </c>
      <c r="Q5850" s="1">
        <v>23.824986925939349</v>
      </c>
      <c r="R5850" s="1">
        <v>0.8532395796152672</v>
      </c>
      <c r="S5850" s="1">
        <v>0.3763380403083495</v>
      </c>
      <c r="T5850" s="1">
        <v>6.9737235676314544</v>
      </c>
    </row>
    <row r="5851" spans="1:20" x14ac:dyDescent="0.3">
      <c r="A5851" s="25">
        <v>45152</v>
      </c>
      <c r="B5851" s="1">
        <v>8.1585286189335182</v>
      </c>
      <c r="C5851" s="1">
        <v>0.87878989941599461</v>
      </c>
      <c r="D5851" s="1">
        <v>1.1984212518031461</v>
      </c>
      <c r="E5851" s="1">
        <v>1.7348019822154721</v>
      </c>
      <c r="F5851" s="1">
        <v>51.402388633811462</v>
      </c>
      <c r="G5851" s="1">
        <v>21.501351956218631</v>
      </c>
      <c r="H5851" s="1">
        <v>0.66604641717473856</v>
      </c>
      <c r="I5851" s="1">
        <v>18.010657080267599</v>
      </c>
      <c r="J5851" s="1">
        <v>1.674715922320279</v>
      </c>
      <c r="K5851" s="1">
        <v>40.58277636774843</v>
      </c>
      <c r="L5851" s="1">
        <v>42.442566751972088</v>
      </c>
      <c r="M5851" s="1">
        <v>5.0976331143371252E-2</v>
      </c>
      <c r="N5851" s="1">
        <v>8.2251412752580109</v>
      </c>
      <c r="O5851" s="1"/>
      <c r="P5851" s="1">
        <v>18.773406017491091</v>
      </c>
      <c r="Q5851" s="1">
        <v>23.829229268121601</v>
      </c>
      <c r="R5851" s="1">
        <v>0.83403209973743964</v>
      </c>
      <c r="S5851" s="1">
        <v>0.3678627057613254</v>
      </c>
      <c r="T5851" s="1">
        <v>6.8995599527466336</v>
      </c>
    </row>
    <row r="5852" spans="1:20" x14ac:dyDescent="0.3">
      <c r="A5852" s="25">
        <v>45153</v>
      </c>
      <c r="B5852" s="1">
        <v>7.9604579924635646</v>
      </c>
      <c r="C5852" s="1">
        <v>0.88468493525051117</v>
      </c>
      <c r="D5852" s="1">
        <v>1.1971731658710689</v>
      </c>
      <c r="E5852" s="1">
        <v>1.7377851929541479</v>
      </c>
      <c r="F5852" s="1">
        <v>50.931634498757617</v>
      </c>
      <c r="G5852" s="1">
        <v>21.672648238362569</v>
      </c>
      <c r="H5852" s="1">
        <v>0.67864501223164964</v>
      </c>
      <c r="I5852" s="1">
        <v>17.729234440429408</v>
      </c>
      <c r="J5852" s="1">
        <v>1.677995766706522</v>
      </c>
      <c r="K5852" s="1">
        <v>40.354630046541779</v>
      </c>
      <c r="L5852" s="1">
        <v>42.187223347391267</v>
      </c>
      <c r="M5852" s="1">
        <v>5.0679560428441427E-2</v>
      </c>
      <c r="N5852" s="1">
        <v>8.2321520089106457</v>
      </c>
      <c r="O5852" s="1"/>
      <c r="P5852" s="1">
        <v>18.78844619555008</v>
      </c>
      <c r="Q5852" s="1">
        <v>23.23530153166918</v>
      </c>
      <c r="R5852" s="1">
        <v>0.83000783609752837</v>
      </c>
      <c r="S5852" s="1">
        <v>0.36740221726120931</v>
      </c>
      <c r="T5852" s="1">
        <v>6.8618676904902838</v>
      </c>
    </row>
    <row r="5853" spans="1:20" x14ac:dyDescent="0.3">
      <c r="A5853" s="25">
        <v>45154</v>
      </c>
      <c r="B5853" s="1">
        <v>7.8076989425684751</v>
      </c>
      <c r="C5853" s="1">
        <v>0.87799883484445185</v>
      </c>
      <c r="D5853" s="1">
        <v>1.166941444756145</v>
      </c>
      <c r="E5853" s="1">
        <v>1.7200314173361999</v>
      </c>
      <c r="F5853" s="1">
        <v>50.739838863948677</v>
      </c>
      <c r="G5853" s="1">
        <v>21.530488573083321</v>
      </c>
      <c r="H5853" s="1">
        <v>0.70197087426894711</v>
      </c>
      <c r="I5853" s="1">
        <v>17.690527494136351</v>
      </c>
      <c r="J5853" s="1">
        <v>1.654184871297544</v>
      </c>
      <c r="K5853" s="1">
        <v>40.066046106128269</v>
      </c>
      <c r="L5853" s="1">
        <v>42.038449240988157</v>
      </c>
      <c r="M5853" s="1">
        <v>5.0540370864706037E-2</v>
      </c>
      <c r="N5853" s="1">
        <v>8.3513341238633121</v>
      </c>
      <c r="O5853" s="1"/>
      <c r="P5853" s="1">
        <v>18.132107303587031</v>
      </c>
      <c r="Q5853" s="1">
        <v>24.52073084576341</v>
      </c>
      <c r="R5853" s="1">
        <v>0.80522253318532189</v>
      </c>
      <c r="S5853" s="1">
        <v>0.35617517389358788</v>
      </c>
      <c r="T5853" s="1">
        <v>6.8276148848198774</v>
      </c>
    </row>
    <row r="5854" spans="1:20" x14ac:dyDescent="0.3">
      <c r="A5854" s="25">
        <v>45155</v>
      </c>
      <c r="B5854" s="1">
        <v>7.8697098952285929</v>
      </c>
      <c r="C5854" s="1">
        <v>0.85081053325598599</v>
      </c>
      <c r="D5854" s="1">
        <v>1.146243923545861</v>
      </c>
      <c r="E5854" s="1">
        <v>1.690808263434306</v>
      </c>
      <c r="F5854" s="1">
        <v>51.298530754770837</v>
      </c>
      <c r="G5854" s="1">
        <v>21.485802102701651</v>
      </c>
      <c r="H5854" s="1">
        <v>0.69780664025761197</v>
      </c>
      <c r="I5854" s="1">
        <v>17.756990735087349</v>
      </c>
      <c r="J5854" s="1">
        <v>1.6184393770904639</v>
      </c>
      <c r="K5854" s="1">
        <v>39.197134401639893</v>
      </c>
      <c r="L5854" s="1">
        <v>41.637863092900801</v>
      </c>
      <c r="M5854" s="1">
        <v>5.0707669963384792E-2</v>
      </c>
      <c r="N5854" s="1">
        <v>8.2866863457202289</v>
      </c>
      <c r="O5854" s="1"/>
      <c r="P5854" s="1">
        <v>17.906608325416261</v>
      </c>
      <c r="Q5854" s="1">
        <v>24.83890641983136</v>
      </c>
      <c r="R5854" s="1">
        <v>0.80140467946217397</v>
      </c>
      <c r="S5854" s="1">
        <v>0.34595822141241228</v>
      </c>
      <c r="T5854" s="1">
        <v>6.791630242173686</v>
      </c>
    </row>
    <row r="5855" spans="1:20" x14ac:dyDescent="0.3">
      <c r="A5855" s="25">
        <v>45156</v>
      </c>
      <c r="B5855" s="1">
        <v>7.9180143878963252</v>
      </c>
      <c r="C5855" s="1">
        <v>0.86188462633444385</v>
      </c>
      <c r="D5855" s="1">
        <v>1.1672241836350681</v>
      </c>
      <c r="E5855" s="1">
        <v>1.7194932604204769</v>
      </c>
      <c r="F5855" s="1">
        <v>50.810629017150063</v>
      </c>
      <c r="G5855" s="1">
        <v>21.612950707014669</v>
      </c>
      <c r="H5855" s="1">
        <v>0.70326616097200212</v>
      </c>
      <c r="I5855" s="1">
        <v>17.812047857164611</v>
      </c>
      <c r="J5855" s="1">
        <v>1.626171881920585</v>
      </c>
      <c r="K5855" s="1">
        <v>39.640268934536223</v>
      </c>
      <c r="L5855" s="1">
        <v>41.951938797444299</v>
      </c>
      <c r="M5855" s="1">
        <v>5.1163402832700183E-2</v>
      </c>
      <c r="N5855" s="1">
        <v>8.3124074444471372</v>
      </c>
      <c r="O5855" s="1"/>
      <c r="P5855" s="1">
        <v>17.722765801552541</v>
      </c>
      <c r="Q5855" s="1">
        <v>25.38616840571915</v>
      </c>
      <c r="R5855" s="1">
        <v>0.79680355471965181</v>
      </c>
      <c r="S5855" s="1">
        <v>0.34801265179494972</v>
      </c>
      <c r="T5855" s="1">
        <v>6.8168056704075912</v>
      </c>
    </row>
    <row r="5856" spans="1:20" x14ac:dyDescent="0.3">
      <c r="A5856" s="25">
        <v>45159</v>
      </c>
      <c r="B5856" s="1">
        <v>7.8061995309789864</v>
      </c>
      <c r="C5856" s="1">
        <v>0.85141997780668743</v>
      </c>
      <c r="D5856" s="1">
        <v>1.148138307195735</v>
      </c>
      <c r="E5856" s="1">
        <v>1.6979485627758859</v>
      </c>
      <c r="F5856" s="1">
        <v>50.753239399669503</v>
      </c>
      <c r="G5856" s="1">
        <v>21.33256228073402</v>
      </c>
      <c r="H5856" s="1">
        <v>0.68448921710251798</v>
      </c>
      <c r="I5856" s="1">
        <v>17.63082943960876</v>
      </c>
      <c r="J5856" s="1">
        <v>1.6129265646840141</v>
      </c>
      <c r="K5856" s="1">
        <v>39.096136372178492</v>
      </c>
      <c r="L5856" s="1">
        <v>41.732907136368901</v>
      </c>
      <c r="M5856" s="1">
        <v>5.0439289200758589E-2</v>
      </c>
      <c r="N5856" s="1">
        <v>8.2432313386161287</v>
      </c>
      <c r="O5856" s="1"/>
      <c r="P5856" s="1">
        <v>17.64797458711751</v>
      </c>
      <c r="Q5856" s="1">
        <v>24.804967691805022</v>
      </c>
      <c r="R5856" s="1">
        <v>0.79286284787246686</v>
      </c>
      <c r="S5856" s="1">
        <v>0.34649172185974741</v>
      </c>
      <c r="T5856" s="1">
        <v>6.7589692852924106</v>
      </c>
    </row>
    <row r="5857" spans="1:20" x14ac:dyDescent="0.3">
      <c r="A5857" s="25">
        <v>45160</v>
      </c>
      <c r="B5857" s="1">
        <v>7.8668502937228304</v>
      </c>
      <c r="C5857" s="1">
        <v>0.87871069307951755</v>
      </c>
      <c r="D5857" s="1">
        <v>1.169782112012558</v>
      </c>
      <c r="E5857" s="1">
        <v>1.7107864745316621</v>
      </c>
      <c r="F5857" s="1">
        <v>51.790230568691101</v>
      </c>
      <c r="G5857" s="1">
        <v>21.419574652768461</v>
      </c>
      <c r="H5857" s="1">
        <v>0.70495609503794809</v>
      </c>
      <c r="I5857" s="1">
        <v>17.61452921964894</v>
      </c>
      <c r="J5857" s="1">
        <v>1.662406214915624</v>
      </c>
      <c r="K5857" s="1">
        <v>39.951272403601898</v>
      </c>
      <c r="L5857" s="1">
        <v>42.434047707474953</v>
      </c>
      <c r="M5857" s="1">
        <v>5.0846174147389032E-2</v>
      </c>
      <c r="N5857" s="1">
        <v>8.3887837329368242</v>
      </c>
      <c r="O5857" s="1"/>
      <c r="P5857" s="1">
        <v>17.896937173088801</v>
      </c>
      <c r="Q5857" s="1">
        <v>25.347987337868489</v>
      </c>
      <c r="R5857" s="1">
        <v>0.79602758076969127</v>
      </c>
      <c r="S5857" s="1">
        <v>0.34790295708957958</v>
      </c>
      <c r="T5857" s="1">
        <v>6.8609574719433253</v>
      </c>
    </row>
    <row r="5858" spans="1:20" x14ac:dyDescent="0.3">
      <c r="A5858" s="25">
        <v>45161</v>
      </c>
      <c r="B5858" s="1">
        <v>8.1109380588326516</v>
      </c>
      <c r="C5858" s="1">
        <v>0.88712268382040205</v>
      </c>
      <c r="D5858" s="1">
        <v>1.1894669683089441</v>
      </c>
      <c r="E5858" s="1">
        <v>1.708941054638194</v>
      </c>
      <c r="F5858" s="1">
        <v>52.137205200624777</v>
      </c>
      <c r="G5858" s="1">
        <v>21.374500610313159</v>
      </c>
      <c r="H5858" s="1">
        <v>0.71076236684299676</v>
      </c>
      <c r="I5858" s="1">
        <v>17.536726553152139</v>
      </c>
      <c r="J5858" s="1">
        <v>1.698987765186692</v>
      </c>
      <c r="K5858" s="1">
        <v>40.731323711815897</v>
      </c>
      <c r="L5858" s="1">
        <v>43.022470048379219</v>
      </c>
      <c r="M5858" s="1">
        <v>5.1140031655958353E-2</v>
      </c>
      <c r="N5858" s="1">
        <v>8.713336179990252</v>
      </c>
      <c r="O5858" s="1"/>
      <c r="P5858" s="1">
        <v>17.939407269065789</v>
      </c>
      <c r="Q5858" s="1">
        <v>25.051023467638039</v>
      </c>
      <c r="R5858" s="1">
        <v>0.80168454486284502</v>
      </c>
      <c r="S5858" s="1">
        <v>0.36125452829675547</v>
      </c>
      <c r="T5858" s="1">
        <v>6.9778257531010341</v>
      </c>
    </row>
    <row r="5859" spans="1:20" x14ac:dyDescent="0.3">
      <c r="A5859" s="25">
        <v>45162</v>
      </c>
      <c r="B5859" s="1">
        <v>8.172533313792739</v>
      </c>
      <c r="C5859" s="1">
        <v>0.87607226272291105</v>
      </c>
      <c r="D5859" s="1">
        <v>1.1888078862354421</v>
      </c>
      <c r="E5859" s="1">
        <v>1.682103877503432</v>
      </c>
      <c r="F5859" s="1">
        <v>51.390499993474812</v>
      </c>
      <c r="G5859" s="1">
        <v>21.115629012604241</v>
      </c>
      <c r="H5859" s="1">
        <v>0.69832674468467171</v>
      </c>
      <c r="I5859" s="1">
        <v>17.473463602441601</v>
      </c>
      <c r="J5859" s="1">
        <v>1.6743559307555169</v>
      </c>
      <c r="K5859" s="1">
        <v>39.864262377946247</v>
      </c>
      <c r="L5859" s="1">
        <v>42.422279629835508</v>
      </c>
      <c r="M5859" s="1">
        <v>5.0875290941149183E-2</v>
      </c>
      <c r="N5859" s="1">
        <v>8.6902425124544429</v>
      </c>
      <c r="O5859" s="1"/>
      <c r="P5859" s="1">
        <v>17.619126817615498</v>
      </c>
      <c r="Q5859" s="1">
        <v>25.110416241684121</v>
      </c>
      <c r="R5859" s="1">
        <v>0.79356875167429042</v>
      </c>
      <c r="S5859" s="1">
        <v>0.36349143813509038</v>
      </c>
      <c r="T5859" s="1">
        <v>6.9123213230951279</v>
      </c>
    </row>
    <row r="5860" spans="1:20" x14ac:dyDescent="0.3">
      <c r="A5860" s="25">
        <v>45163</v>
      </c>
      <c r="B5860" s="1">
        <v>8.0669785089699459</v>
      </c>
      <c r="C5860" s="1">
        <v>0.84299033792983269</v>
      </c>
      <c r="D5860" s="1">
        <v>1.1666109263064031</v>
      </c>
      <c r="E5860" s="1">
        <v>1.645101029914553</v>
      </c>
      <c r="F5860" s="1">
        <v>51.278970761611689</v>
      </c>
      <c r="G5860" s="1">
        <v>20.782682517172219</v>
      </c>
      <c r="H5860" s="1">
        <v>0.67031397944329785</v>
      </c>
      <c r="I5860" s="1">
        <v>17.633070805683349</v>
      </c>
      <c r="J5860" s="1">
        <v>1.6233650204829619</v>
      </c>
      <c r="K5860" s="1">
        <v>39.424138940200642</v>
      </c>
      <c r="L5860" s="1">
        <v>41.864434441111278</v>
      </c>
      <c r="M5860" s="1">
        <v>5.0412518554483747E-2</v>
      </c>
      <c r="N5860" s="1">
        <v>8.6454739396642442</v>
      </c>
      <c r="O5860" s="1"/>
      <c r="P5860" s="1">
        <v>17.714456891526531</v>
      </c>
      <c r="Q5860" s="1">
        <v>25.004357717780781</v>
      </c>
      <c r="R5860" s="1">
        <v>0.78270091002307962</v>
      </c>
      <c r="S5860" s="1">
        <v>0.37288356487397939</v>
      </c>
      <c r="T5860" s="1">
        <v>6.8421264028352331</v>
      </c>
    </row>
    <row r="5861" spans="1:20" x14ac:dyDescent="0.3">
      <c r="A5861" s="25">
        <v>45166</v>
      </c>
      <c r="B5861" s="1">
        <v>8.0831804898299211</v>
      </c>
      <c r="C5861" s="1">
        <v>0.84043045196236221</v>
      </c>
      <c r="D5861" s="1">
        <v>1.1719493363752249</v>
      </c>
      <c r="E5861" s="1">
        <v>1.638801085596272</v>
      </c>
      <c r="F5861" s="1">
        <v>52.007873789601923</v>
      </c>
      <c r="G5861" s="1">
        <v>21.14971413783131</v>
      </c>
      <c r="H5861" s="1">
        <v>0.66307573284373145</v>
      </c>
      <c r="I5861" s="1">
        <v>17.795827234502941</v>
      </c>
      <c r="J5861" s="1">
        <v>1.6267304342908659</v>
      </c>
      <c r="K5861" s="1">
        <v>39.757751029271652</v>
      </c>
      <c r="L5861" s="1">
        <v>43.044910924276579</v>
      </c>
      <c r="M5861" s="1">
        <v>5.0820272336799553E-2</v>
      </c>
      <c r="N5861" s="1">
        <v>8.7275660256452525</v>
      </c>
      <c r="O5861" s="1"/>
      <c r="P5861" s="1">
        <v>17.92966468956304</v>
      </c>
      <c r="Q5861" s="1">
        <v>25.042538785631439</v>
      </c>
      <c r="R5861" s="1">
        <v>0.77967656392359785</v>
      </c>
      <c r="S5861" s="1">
        <v>0.37543925105005138</v>
      </c>
      <c r="T5861" s="1">
        <v>6.9179551092735077</v>
      </c>
    </row>
    <row r="5862" spans="1:20" x14ac:dyDescent="0.3">
      <c r="A5862" s="25">
        <v>45167</v>
      </c>
      <c r="B5862" s="1">
        <v>8.1306766941833235</v>
      </c>
      <c r="C5862" s="1">
        <v>0.84207278508852312</v>
      </c>
      <c r="D5862" s="1">
        <v>1.177980430431985</v>
      </c>
      <c r="E5862" s="1">
        <v>1.6500555134534189</v>
      </c>
      <c r="F5862" s="1">
        <v>53.564023281557269</v>
      </c>
      <c r="G5862" s="1">
        <v>21.183789691899982</v>
      </c>
      <c r="H5862" s="1">
        <v>0.66160325988406077</v>
      </c>
      <c r="I5862" s="1">
        <v>18.061674060556719</v>
      </c>
      <c r="J5862" s="1">
        <v>1.6433960972254189</v>
      </c>
      <c r="K5862" s="1">
        <v>40.049609187719568</v>
      </c>
      <c r="L5862" s="1">
        <v>43.622652364181633</v>
      </c>
      <c r="M5862" s="1">
        <v>5.1861323018502457E-2</v>
      </c>
      <c r="N5862" s="1">
        <v>8.7508999317558178</v>
      </c>
      <c r="O5862" s="1"/>
      <c r="P5862" s="1">
        <v>17.887034517187939</v>
      </c>
      <c r="Q5862" s="1">
        <v>25.051023467638029</v>
      </c>
      <c r="R5862" s="1">
        <v>0.78889378699362445</v>
      </c>
      <c r="S5862" s="1">
        <v>0.38233915184488743</v>
      </c>
      <c r="T5862" s="1">
        <v>6.9937158889545481</v>
      </c>
    </row>
    <row r="5863" spans="1:20" x14ac:dyDescent="0.3">
      <c r="A5863" s="25">
        <v>45168</v>
      </c>
      <c r="B5863" s="1">
        <v>8.0884194000580241</v>
      </c>
      <c r="C5863" s="1">
        <v>0.82552555437853126</v>
      </c>
      <c r="D5863" s="1">
        <v>1.1657276961202969</v>
      </c>
      <c r="E5863" s="1">
        <v>1.633086476094511</v>
      </c>
      <c r="F5863" s="1">
        <v>53.639830879647249</v>
      </c>
      <c r="G5863" s="1">
        <v>20.992885874727229</v>
      </c>
      <c r="H5863" s="1">
        <v>0.66245444148425103</v>
      </c>
      <c r="I5863" s="1">
        <v>17.97673158703471</v>
      </c>
      <c r="J5863" s="1">
        <v>1.6342816176888999</v>
      </c>
      <c r="K5863" s="1">
        <v>39.246621693174781</v>
      </c>
      <c r="L5863" s="1">
        <v>42.881166351732929</v>
      </c>
      <c r="M5863" s="1">
        <v>5.1257179798025389E-2</v>
      </c>
      <c r="N5863" s="1">
        <v>8.7711010495062798</v>
      </c>
      <c r="O5863" s="1"/>
      <c r="P5863" s="1">
        <v>17.874388098554409</v>
      </c>
      <c r="Q5863" s="1">
        <v>24.923753239897199</v>
      </c>
      <c r="R5863" s="1">
        <v>0.7687429767727787</v>
      </c>
      <c r="S5863" s="1">
        <v>0.3798222106504322</v>
      </c>
      <c r="T5863" s="1">
        <v>6.9424158298878034</v>
      </c>
    </row>
    <row r="5864" spans="1:20" x14ac:dyDescent="0.3">
      <c r="A5864" s="25">
        <v>45169</v>
      </c>
      <c r="B5864" s="1">
        <v>7.9105460062735693</v>
      </c>
      <c r="C5864" s="1">
        <v>0.79966704690502799</v>
      </c>
      <c r="D5864" s="1">
        <v>1.1252548231139989</v>
      </c>
      <c r="E5864" s="1">
        <v>1.5967250927384971</v>
      </c>
      <c r="F5864" s="1">
        <v>53.658265498541518</v>
      </c>
      <c r="G5864" s="1">
        <v>20.467665994659651</v>
      </c>
      <c r="H5864" s="1">
        <v>0.65169128438419499</v>
      </c>
      <c r="I5864" s="1">
        <v>17.721701967773349</v>
      </c>
      <c r="J5864" s="1">
        <v>1.615706129630003</v>
      </c>
      <c r="K5864" s="1">
        <v>38.417179467631598</v>
      </c>
      <c r="L5864" s="1">
        <v>42.369461015261678</v>
      </c>
      <c r="M5864" s="1">
        <v>5.0206431787959152E-2</v>
      </c>
      <c r="N5864" s="1">
        <v>8.5957743014915913</v>
      </c>
      <c r="O5864" s="1"/>
      <c r="P5864" s="1">
        <v>17.752494353218658</v>
      </c>
      <c r="Q5864" s="1">
        <v>24.571638937802909</v>
      </c>
      <c r="R5864" s="1">
        <v>0.75556591914821991</v>
      </c>
      <c r="S5864" s="1">
        <v>0.36745130135445908</v>
      </c>
      <c r="T5864" s="1">
        <v>6.8364920259893971</v>
      </c>
    </row>
    <row r="5865" spans="1:20" x14ac:dyDescent="0.3">
      <c r="A5865" s="25">
        <v>45170</v>
      </c>
      <c r="B5865" s="1">
        <v>7.9678977707210974</v>
      </c>
      <c r="C5865" s="1">
        <v>0.81641843020245464</v>
      </c>
      <c r="D5865" s="1">
        <v>1.144326002378379</v>
      </c>
      <c r="E5865" s="1">
        <v>1.6314566922810021</v>
      </c>
      <c r="F5865" s="1">
        <v>56.366211724230247</v>
      </c>
      <c r="G5865" s="1">
        <v>20.533384769348249</v>
      </c>
      <c r="H5865" s="1">
        <v>0.67369811656589307</v>
      </c>
      <c r="I5865" s="1">
        <v>18.040584260091599</v>
      </c>
      <c r="J5865" s="1">
        <v>1.635087999835797</v>
      </c>
      <c r="K5865" s="1">
        <v>38.743052893574557</v>
      </c>
      <c r="L5865" s="1">
        <v>42.569637635084177</v>
      </c>
      <c r="M5865" s="1">
        <v>5.0647956779702512E-2</v>
      </c>
      <c r="N5865" s="1">
        <v>8.7954060719989418</v>
      </c>
      <c r="O5865" s="1"/>
      <c r="P5865" s="1">
        <v>17.845772716060679</v>
      </c>
      <c r="Q5865" s="1">
        <v>24.91102621570835</v>
      </c>
      <c r="R5865" s="1">
        <v>0.76911441793640889</v>
      </c>
      <c r="S5865" s="1">
        <v>0.37277770496140028</v>
      </c>
      <c r="T5865" s="1">
        <v>6.9635534554046368</v>
      </c>
    </row>
    <row r="5866" spans="1:20" x14ac:dyDescent="0.3">
      <c r="A5866" s="25">
        <v>45173</v>
      </c>
      <c r="B5866" s="1">
        <v>7.9579462016048881</v>
      </c>
      <c r="C5866" s="1">
        <v>0.80327841630595831</v>
      </c>
      <c r="D5866" s="1">
        <v>1.1486329541285629</v>
      </c>
      <c r="E5866" s="1">
        <v>1.63083532524451</v>
      </c>
      <c r="F5866" s="1">
        <v>56.814240950234833</v>
      </c>
      <c r="G5866" s="1">
        <v>20.664132756972649</v>
      </c>
      <c r="H5866" s="1">
        <v>0.65719809301450394</v>
      </c>
      <c r="I5866" s="1">
        <v>18.02434247404566</v>
      </c>
      <c r="J5866" s="1">
        <v>1.6268322154138251</v>
      </c>
      <c r="K5866" s="1">
        <v>38.810766561480953</v>
      </c>
      <c r="L5866" s="1">
        <v>42.255399299848449</v>
      </c>
      <c r="M5866" s="1">
        <v>5.0799552946517557E-2</v>
      </c>
      <c r="N5866" s="1">
        <v>8.7107288931545526</v>
      </c>
      <c r="O5866" s="1"/>
      <c r="P5866" s="1">
        <v>17.952649462433229</v>
      </c>
      <c r="Q5866" s="1">
        <v>24.966176649930119</v>
      </c>
      <c r="R5866" s="1">
        <v>0.77378629115631092</v>
      </c>
      <c r="S5866" s="1">
        <v>0.37333408260413081</v>
      </c>
      <c r="T5866" s="1">
        <v>6.956681630242203</v>
      </c>
    </row>
    <row r="5867" spans="1:20" x14ac:dyDescent="0.3">
      <c r="A5867" s="25">
        <v>45174</v>
      </c>
      <c r="B5867" s="1">
        <v>7.8578663751058118</v>
      </c>
      <c r="C5867" s="1">
        <v>0.7890563464631617</v>
      </c>
      <c r="D5867" s="1">
        <v>1.139278355829483</v>
      </c>
      <c r="E5867" s="1">
        <v>1.622028697028449</v>
      </c>
      <c r="F5867" s="1">
        <v>56.465363627420807</v>
      </c>
      <c r="G5867" s="1">
        <v>20.823799227878901</v>
      </c>
      <c r="H5867" s="1">
        <v>0.63695430756506666</v>
      </c>
      <c r="I5867" s="1">
        <v>17.861298113282849</v>
      </c>
      <c r="J5867" s="1">
        <v>1.5902035641077039</v>
      </c>
      <c r="K5867" s="1">
        <v>38.196591881684</v>
      </c>
      <c r="L5867" s="1">
        <v>41.690276820731391</v>
      </c>
      <c r="M5867" s="1">
        <v>5.0334753813869038E-2</v>
      </c>
      <c r="N5867" s="1">
        <v>8.9389485516298848</v>
      </c>
      <c r="O5867" s="1"/>
      <c r="P5867" s="1">
        <v>17.762728289097119</v>
      </c>
      <c r="Q5867" s="1">
        <v>24.847391101837939</v>
      </c>
      <c r="R5867" s="1">
        <v>0.76395743523429938</v>
      </c>
      <c r="S5867" s="1">
        <v>0.37990218128844871</v>
      </c>
      <c r="T5867" s="1">
        <v>6.9303780271707316</v>
      </c>
    </row>
    <row r="5868" spans="1:20" x14ac:dyDescent="0.3">
      <c r="A5868" s="25">
        <v>45175</v>
      </c>
      <c r="B5868" s="1">
        <v>7.7302015450417816</v>
      </c>
      <c r="C5868" s="1">
        <v>0.78137192845699388</v>
      </c>
      <c r="D5868" s="1">
        <v>1.1178763936524461</v>
      </c>
      <c r="E5868" s="1">
        <v>1.581835147446256</v>
      </c>
      <c r="F5868" s="1">
        <v>55.586696871779779</v>
      </c>
      <c r="G5868" s="1">
        <v>20.633361434363341</v>
      </c>
      <c r="H5868" s="1">
        <v>0.64894121321500509</v>
      </c>
      <c r="I5868" s="1">
        <v>17.542645495646081</v>
      </c>
      <c r="J5868" s="1">
        <v>1.5554017717366331</v>
      </c>
      <c r="K5868" s="1">
        <v>37.621296566771562</v>
      </c>
      <c r="L5868" s="1">
        <v>41.238006526903682</v>
      </c>
      <c r="M5868" s="1">
        <v>5.0391037703318091E-2</v>
      </c>
      <c r="N5868" s="1">
        <v>8.9403246831919247</v>
      </c>
      <c r="O5868" s="1"/>
      <c r="P5868" s="1">
        <v>17.617067281184351</v>
      </c>
      <c r="Q5868" s="1">
        <v>24.54618489178316</v>
      </c>
      <c r="R5868" s="1">
        <v>0.75489425466891746</v>
      </c>
      <c r="S5868" s="1">
        <v>0.3788417473533186</v>
      </c>
      <c r="T5868" s="1">
        <v>6.8508765505020959</v>
      </c>
    </row>
    <row r="5869" spans="1:20" x14ac:dyDescent="0.3">
      <c r="A5869" s="25">
        <v>45177</v>
      </c>
      <c r="B5869" s="1">
        <v>7.7637588050833797</v>
      </c>
      <c r="C5869" s="1">
        <v>0.78619419903226662</v>
      </c>
      <c r="D5869" s="1">
        <v>1.119687535008052</v>
      </c>
      <c r="E5869" s="1">
        <v>1.566508539429418</v>
      </c>
      <c r="F5869" s="1">
        <v>54.612905411259767</v>
      </c>
      <c r="G5869" s="1">
        <v>20.31207493354907</v>
      </c>
      <c r="H5869" s="1">
        <v>0.6553688660158894</v>
      </c>
      <c r="I5869" s="1">
        <v>17.223621581249361</v>
      </c>
      <c r="J5869" s="1">
        <v>1.5548649238243171</v>
      </c>
      <c r="K5869" s="1">
        <v>37.602685671722938</v>
      </c>
      <c r="L5869" s="1">
        <v>41.185774325678793</v>
      </c>
      <c r="M5869" s="1">
        <v>5.0469219997529437E-2</v>
      </c>
      <c r="N5869" s="1">
        <v>8.9104423871960758</v>
      </c>
      <c r="O5869" s="1"/>
      <c r="P5869" s="1">
        <v>17.372092231357811</v>
      </c>
      <c r="Q5869" s="1">
        <v>24.4698227537239</v>
      </c>
      <c r="R5869" s="1">
        <v>0.75210726759354618</v>
      </c>
      <c r="S5869" s="1">
        <v>0.37761097478027439</v>
      </c>
      <c r="T5869" s="1">
        <v>6.811187241583017</v>
      </c>
    </row>
    <row r="5870" spans="1:20" x14ac:dyDescent="0.3">
      <c r="A5870" s="25">
        <v>45180</v>
      </c>
      <c r="B5870" s="1">
        <v>7.9098450023628644</v>
      </c>
      <c r="C5870" s="1">
        <v>0.80713549106839699</v>
      </c>
      <c r="D5870" s="1">
        <v>1.1399500194251599</v>
      </c>
      <c r="E5870" s="1">
        <v>1.5850181209189209</v>
      </c>
      <c r="F5870" s="1">
        <v>55.379674927472941</v>
      </c>
      <c r="G5870" s="1">
        <v>20.473750532279499</v>
      </c>
      <c r="H5870" s="1">
        <v>0.65818326103381974</v>
      </c>
      <c r="I5870" s="1">
        <v>17.580612755116071</v>
      </c>
      <c r="J5870" s="1">
        <v>1.5710846944634509</v>
      </c>
      <c r="K5870" s="1">
        <v>38.574627216720557</v>
      </c>
      <c r="L5870" s="1">
        <v>41.991236193170963</v>
      </c>
      <c r="M5870" s="1">
        <v>5.119627088593369E-2</v>
      </c>
      <c r="N5870" s="1">
        <v>8.923718158606448</v>
      </c>
      <c r="O5870" s="1"/>
      <c r="P5870" s="1">
        <v>17.301661052327109</v>
      </c>
      <c r="Q5870" s="1">
        <v>25.029811763800542</v>
      </c>
      <c r="R5870" s="1">
        <v>0.77379069690603719</v>
      </c>
      <c r="S5870" s="1">
        <v>0.37949518264364102</v>
      </c>
      <c r="T5870" s="1">
        <v>6.9039184878913469</v>
      </c>
    </row>
    <row r="5871" spans="1:20" x14ac:dyDescent="0.3">
      <c r="A5871" s="25">
        <v>45181</v>
      </c>
      <c r="B5871" s="1">
        <v>8.0394211322013351</v>
      </c>
      <c r="C5871" s="1">
        <v>0.82303009711493524</v>
      </c>
      <c r="D5871" s="1">
        <v>1.167104552413031</v>
      </c>
      <c r="E5871" s="1">
        <v>1.624255547665264</v>
      </c>
      <c r="F5871" s="1">
        <v>55.368511123618447</v>
      </c>
      <c r="G5871" s="1">
        <v>20.464061131748799</v>
      </c>
      <c r="H5871" s="1">
        <v>0.65273817044643689</v>
      </c>
      <c r="I5871" s="1">
        <v>17.749934145300671</v>
      </c>
      <c r="J5871" s="1">
        <v>1.5993091152371799</v>
      </c>
      <c r="K5871" s="1">
        <v>39.04402584741721</v>
      </c>
      <c r="L5871" s="1">
        <v>42.373491374072543</v>
      </c>
      <c r="M5871" s="1">
        <v>5.175431572660804E-2</v>
      </c>
      <c r="N5871" s="1">
        <v>8.9942892153906087</v>
      </c>
      <c r="O5871" s="1"/>
      <c r="P5871" s="1">
        <v>17.40511105593594</v>
      </c>
      <c r="Q5871" s="1">
        <v>25.233444129600631</v>
      </c>
      <c r="R5871" s="1">
        <v>0.78423425808597258</v>
      </c>
      <c r="S5871" s="1">
        <v>0.38796345664071258</v>
      </c>
      <c r="T5871" s="1">
        <v>6.9679929119905788</v>
      </c>
    </row>
    <row r="5872" spans="1:20" x14ac:dyDescent="0.3">
      <c r="A5872" s="25">
        <v>45182</v>
      </c>
      <c r="B5872" s="1">
        <v>8.1427486065503096</v>
      </c>
      <c r="C5872" s="1">
        <v>0.82360016298781402</v>
      </c>
      <c r="D5872" s="1">
        <v>1.1757478471798799</v>
      </c>
      <c r="E5872" s="1">
        <v>1.6333669031876861</v>
      </c>
      <c r="F5872" s="1">
        <v>55.101747713713728</v>
      </c>
      <c r="G5872" s="1">
        <v>20.52137906417137</v>
      </c>
      <c r="H5872" s="1">
        <v>0.6596232995330954</v>
      </c>
      <c r="I5872" s="1">
        <v>17.754554766585869</v>
      </c>
      <c r="J5872" s="1">
        <v>1.618139770985664</v>
      </c>
      <c r="K5872" s="1">
        <v>39.132139128174863</v>
      </c>
      <c r="L5872" s="1">
        <v>42.660037171055819</v>
      </c>
      <c r="M5872" s="1">
        <v>5.186645715489014E-2</v>
      </c>
      <c r="N5872" s="1">
        <v>8.8792177776107835</v>
      </c>
      <c r="O5872" s="1"/>
      <c r="P5872" s="1">
        <v>17.93360312262028</v>
      </c>
      <c r="Q5872" s="1">
        <v>25.48798458979816</v>
      </c>
      <c r="R5872" s="1">
        <v>0.78377128735285539</v>
      </c>
      <c r="S5872" s="1">
        <v>0.38882728473469358</v>
      </c>
      <c r="T5872" s="1">
        <v>6.9802699350266089</v>
      </c>
    </row>
    <row r="5873" spans="1:20" x14ac:dyDescent="0.3">
      <c r="A5873" s="25">
        <v>45183</v>
      </c>
      <c r="B5873" s="1">
        <v>8.1773043777039227</v>
      </c>
      <c r="C5873" s="1">
        <v>0.81009559864184344</v>
      </c>
      <c r="D5873" s="1">
        <v>1.186420039425429</v>
      </c>
      <c r="E5873" s="1">
        <v>1.6126000893450301</v>
      </c>
      <c r="F5873" s="1">
        <v>57.168804621091347</v>
      </c>
      <c r="G5873" s="1">
        <v>20.403270303742499</v>
      </c>
      <c r="H5873" s="1">
        <v>0.65431895035658405</v>
      </c>
      <c r="I5873" s="1">
        <v>17.989096763877559</v>
      </c>
      <c r="J5873" s="1">
        <v>1.6129533101546949</v>
      </c>
      <c r="K5873" s="1">
        <v>39.302031259789317</v>
      </c>
      <c r="L5873" s="1">
        <v>42.768360171048293</v>
      </c>
      <c r="M5873" s="1">
        <v>5.2401848951044362E-2</v>
      </c>
      <c r="N5873" s="1">
        <v>9.1097459472870099</v>
      </c>
      <c r="O5873" s="1"/>
      <c r="P5873" s="1">
        <v>17.509082458926802</v>
      </c>
      <c r="Q5873" s="1">
        <v>26.00979252966621</v>
      </c>
      <c r="R5873" s="1">
        <v>0.76631293032597325</v>
      </c>
      <c r="S5873" s="1">
        <v>0.39087179269181349</v>
      </c>
      <c r="T5873" s="1">
        <v>7.0520702894270819</v>
      </c>
    </row>
    <row r="5874" spans="1:20" x14ac:dyDescent="0.3">
      <c r="A5874" s="25">
        <v>45184</v>
      </c>
      <c r="B5874" s="1">
        <v>8.2034902801041127</v>
      </c>
      <c r="C5874" s="1">
        <v>0.79022867854883616</v>
      </c>
      <c r="D5874" s="1">
        <v>1.155018066432959</v>
      </c>
      <c r="E5874" s="1">
        <v>1.5789883755602789</v>
      </c>
      <c r="F5874" s="1">
        <v>56.81742304352656</v>
      </c>
      <c r="G5874" s="1">
        <v>20.181290788820931</v>
      </c>
      <c r="H5874" s="1">
        <v>0.63280189256845876</v>
      </c>
      <c r="I5874" s="1">
        <v>18.353327744482989</v>
      </c>
      <c r="J5874" s="1">
        <v>1.591245948334602</v>
      </c>
      <c r="K5874" s="1">
        <v>39.048424416897433</v>
      </c>
      <c r="L5874" s="1">
        <v>42.574677161458197</v>
      </c>
      <c r="M5874" s="1">
        <v>5.2407775159163977E-2</v>
      </c>
      <c r="N5874" s="1">
        <v>9.0870014902757337</v>
      </c>
      <c r="O5874" s="1"/>
      <c r="P5874" s="1">
        <v>17.503311700501019</v>
      </c>
      <c r="Q5874" s="1">
        <v>25.46253054377841</v>
      </c>
      <c r="R5874" s="1">
        <v>0.75836374208101343</v>
      </c>
      <c r="S5874" s="1">
        <v>0.39520293567265791</v>
      </c>
      <c r="T5874" s="1">
        <v>7.0146207914944174</v>
      </c>
    </row>
    <row r="5875" spans="1:20" x14ac:dyDescent="0.3">
      <c r="A5875" s="25">
        <v>45187</v>
      </c>
      <c r="B5875" s="1">
        <v>8.1104932080781502</v>
      </c>
      <c r="C5875" s="1">
        <v>0.79018765448771411</v>
      </c>
      <c r="D5875" s="1">
        <v>1.149536340658762</v>
      </c>
      <c r="E5875" s="1">
        <v>1.573837302379602</v>
      </c>
      <c r="F5875" s="1">
        <v>56.02616270516527</v>
      </c>
      <c r="G5875" s="1">
        <v>20.229413884062481</v>
      </c>
      <c r="H5875" s="1">
        <v>0.6542411433415446</v>
      </c>
      <c r="I5875" s="1">
        <v>18.245587812256829</v>
      </c>
      <c r="J5875" s="1">
        <v>1.585039134148932</v>
      </c>
      <c r="K5875" s="1">
        <v>38.929075446958073</v>
      </c>
      <c r="L5875" s="1">
        <v>42.442851307771463</v>
      </c>
      <c r="M5875" s="1">
        <v>5.2299363693979348E-2</v>
      </c>
      <c r="N5875" s="1">
        <v>9.1285403197837915</v>
      </c>
      <c r="O5875" s="1"/>
      <c r="P5875" s="1">
        <v>17.427175717137079</v>
      </c>
      <c r="Q5875" s="1">
        <v>25.695859297780519</v>
      </c>
      <c r="R5875" s="1">
        <v>0.75766742825168143</v>
      </c>
      <c r="S5875" s="1">
        <v>0.39558382532931491</v>
      </c>
      <c r="T5875" s="1">
        <v>6.986899586532811</v>
      </c>
    </row>
    <row r="5876" spans="1:20" x14ac:dyDescent="0.3">
      <c r="A5876" s="25">
        <v>45188</v>
      </c>
      <c r="B5876" s="1">
        <v>8.1037903345173774</v>
      </c>
      <c r="C5876" s="1">
        <v>0.7741504622713451</v>
      </c>
      <c r="D5876" s="1">
        <v>1.143913346909619</v>
      </c>
      <c r="E5876" s="1">
        <v>1.537515633780929</v>
      </c>
      <c r="F5876" s="1">
        <v>56.040706776244129</v>
      </c>
      <c r="G5876" s="1">
        <v>20.31312984489486</v>
      </c>
      <c r="H5876" s="1">
        <v>0.63210446774828466</v>
      </c>
      <c r="I5876" s="1">
        <v>18.447149806308129</v>
      </c>
      <c r="J5876" s="1">
        <v>1.5830038295814159</v>
      </c>
      <c r="K5876" s="1">
        <v>38.572381342065363</v>
      </c>
      <c r="L5876" s="1">
        <v>42.120789258731513</v>
      </c>
      <c r="M5876" s="1">
        <v>5.1779751944022227E-2</v>
      </c>
      <c r="N5876" s="1">
        <v>9.1266950732553838</v>
      </c>
      <c r="O5876" s="1"/>
      <c r="P5876" s="1">
        <v>17.42553451992935</v>
      </c>
      <c r="Q5876" s="1">
        <v>25.793433139677269</v>
      </c>
      <c r="R5876" s="1">
        <v>0.75160698639028167</v>
      </c>
      <c r="S5876" s="1">
        <v>0.39123579016448728</v>
      </c>
      <c r="T5876" s="1">
        <v>6.9607666863556101</v>
      </c>
    </row>
    <row r="5877" spans="1:20" x14ac:dyDescent="0.3">
      <c r="A5877" s="25">
        <v>45189</v>
      </c>
      <c r="B5877" s="1">
        <v>8.2209428426609623</v>
      </c>
      <c r="C5877" s="1">
        <v>0.78895609318608328</v>
      </c>
      <c r="D5877" s="1">
        <v>1.1539712771324371</v>
      </c>
      <c r="E5877" s="1">
        <v>1.5522454748795631</v>
      </c>
      <c r="F5877" s="1">
        <v>56.466407559522906</v>
      </c>
      <c r="G5877" s="1">
        <v>20.33116528314358</v>
      </c>
      <c r="H5877" s="1">
        <v>0.63165156355978969</v>
      </c>
      <c r="I5877" s="1">
        <v>19.137485633136851</v>
      </c>
      <c r="J5877" s="1">
        <v>1.5938833609321461</v>
      </c>
      <c r="K5877" s="1">
        <v>39.073452441260763</v>
      </c>
      <c r="L5877" s="1">
        <v>42.473732004158101</v>
      </c>
      <c r="M5877" s="1">
        <v>5.2067517807610632E-2</v>
      </c>
      <c r="N5877" s="1">
        <v>9.1445303175582318</v>
      </c>
      <c r="O5877" s="1"/>
      <c r="P5877" s="1">
        <v>17.425020839774309</v>
      </c>
      <c r="Q5877" s="1">
        <v>25.649193545565339</v>
      </c>
      <c r="R5877" s="1">
        <v>0.74553491845175068</v>
      </c>
      <c r="S5877" s="1">
        <v>0.38508344762746849</v>
      </c>
      <c r="T5877" s="1">
        <v>7.0109462492616954</v>
      </c>
    </row>
    <row r="5878" spans="1:20" x14ac:dyDescent="0.3">
      <c r="A5878" s="25">
        <v>45190</v>
      </c>
      <c r="B5878" s="1">
        <v>8.0628395429531832</v>
      </c>
      <c r="C5878" s="1">
        <v>0.76016248756796756</v>
      </c>
      <c r="D5878" s="1">
        <v>1.124665414117306</v>
      </c>
      <c r="E5878" s="1">
        <v>1.512604911815524</v>
      </c>
      <c r="F5878" s="1">
        <v>55.042403284829817</v>
      </c>
      <c r="G5878" s="1">
        <v>19.99883514715264</v>
      </c>
      <c r="H5878" s="1">
        <v>0.60974087669948063</v>
      </c>
      <c r="I5878" s="1">
        <v>19.402665079196261</v>
      </c>
      <c r="J5878" s="1">
        <v>1.5632040659296911</v>
      </c>
      <c r="K5878" s="1">
        <v>37.905574797631353</v>
      </c>
      <c r="L5878" s="1">
        <v>41.394311551753667</v>
      </c>
      <c r="M5878" s="1">
        <v>5.1134478030527418E-2</v>
      </c>
      <c r="N5878" s="1">
        <v>8.9744784409877223</v>
      </c>
      <c r="O5878" s="1"/>
      <c r="P5878" s="1">
        <v>17.039286897342478</v>
      </c>
      <c r="Q5878" s="1">
        <v>26.171001487791312</v>
      </c>
      <c r="R5878" s="1">
        <v>0.72372274216600696</v>
      </c>
      <c r="S5878" s="1">
        <v>0.37769209371648849</v>
      </c>
      <c r="T5878" s="1">
        <v>6.8603101004134954</v>
      </c>
    </row>
    <row r="5879" spans="1:20" x14ac:dyDescent="0.3">
      <c r="A5879" s="25">
        <v>45191</v>
      </c>
      <c r="B5879" s="1">
        <v>8.0537077433109925</v>
      </c>
      <c r="C5879" s="1">
        <v>0.74376824793956231</v>
      </c>
      <c r="D5879" s="1">
        <v>1.125419238276653</v>
      </c>
      <c r="E5879" s="1">
        <v>1.5009558768021971</v>
      </c>
      <c r="F5879" s="1">
        <v>55.355362882022028</v>
      </c>
      <c r="G5879" s="1">
        <v>19.962840656541459</v>
      </c>
      <c r="H5879" s="1">
        <v>0.60438139972800387</v>
      </c>
      <c r="I5879" s="1">
        <v>19.206168685547421</v>
      </c>
      <c r="J5879" s="1">
        <v>1.553120027271357</v>
      </c>
      <c r="K5879" s="1">
        <v>37.595568579193049</v>
      </c>
      <c r="L5879" s="1">
        <v>41.32352009945339</v>
      </c>
      <c r="M5879" s="1">
        <v>5.1012223336611089E-2</v>
      </c>
      <c r="N5879" s="1">
        <v>9.0032585252882509</v>
      </c>
      <c r="O5879" s="1"/>
      <c r="P5879" s="1">
        <v>16.88513988578978</v>
      </c>
      <c r="Q5879" s="1">
        <v>26.022519551497119</v>
      </c>
      <c r="R5879" s="1">
        <v>0.72285133502736432</v>
      </c>
      <c r="S5879" s="1">
        <v>0.3790173720244866</v>
      </c>
      <c r="T5879" s="1">
        <v>6.8522528056704353</v>
      </c>
    </row>
    <row r="5880" spans="1:20" x14ac:dyDescent="0.3">
      <c r="A5880" s="25">
        <v>45194</v>
      </c>
      <c r="B5880" s="1">
        <v>8.1117250332075042</v>
      </c>
      <c r="C5880" s="1">
        <v>0.73073628585234496</v>
      </c>
      <c r="D5880" s="1">
        <v>1.1263481572545631</v>
      </c>
      <c r="E5880" s="1">
        <v>1.481758768546467</v>
      </c>
      <c r="F5880" s="1">
        <v>54.385557113031297</v>
      </c>
      <c r="G5880" s="1">
        <v>20.02902444661046</v>
      </c>
      <c r="H5880" s="1">
        <v>0.59770507852403165</v>
      </c>
      <c r="I5880" s="1">
        <v>19.153352346293492</v>
      </c>
      <c r="J5880" s="1">
        <v>1.547923699792197</v>
      </c>
      <c r="K5880" s="1">
        <v>37.761183932427187</v>
      </c>
      <c r="L5880" s="1">
        <v>41.268453712281897</v>
      </c>
      <c r="M5880" s="1">
        <v>5.1609672389797183E-2</v>
      </c>
      <c r="N5880" s="1">
        <v>9.042464089254052</v>
      </c>
      <c r="O5880" s="1"/>
      <c r="P5880" s="1">
        <v>17.425235237907899</v>
      </c>
      <c r="Q5880" s="1">
        <v>26.026761893679382</v>
      </c>
      <c r="R5880" s="1">
        <v>0.7291689933397858</v>
      </c>
      <c r="S5880" s="1">
        <v>0.37993799003755668</v>
      </c>
      <c r="T5880" s="1">
        <v>6.8472894270525977</v>
      </c>
    </row>
    <row r="5881" spans="1:20" x14ac:dyDescent="0.3">
      <c r="A5881" s="25">
        <v>45195</v>
      </c>
      <c r="B5881" s="1">
        <v>8.0688778138664876</v>
      </c>
      <c r="C5881" s="1">
        <v>0.7078210983689599</v>
      </c>
      <c r="D5881" s="1">
        <v>1.0896963933106969</v>
      </c>
      <c r="E5881" s="1">
        <v>1.4592512198521681</v>
      </c>
      <c r="F5881" s="1">
        <v>53.639569478164972</v>
      </c>
      <c r="G5881" s="1">
        <v>19.899030454154619</v>
      </c>
      <c r="H5881" s="1">
        <v>0.591770463952764</v>
      </c>
      <c r="I5881" s="1">
        <v>18.880290624952931</v>
      </c>
      <c r="J5881" s="1">
        <v>1.525961441571229</v>
      </c>
      <c r="K5881" s="1">
        <v>37.127030528424861</v>
      </c>
      <c r="L5881" s="1">
        <v>40.675731724739691</v>
      </c>
      <c r="M5881" s="1">
        <v>5.1017299266505813E-2</v>
      </c>
      <c r="N5881" s="1">
        <v>8.8377350519932687</v>
      </c>
      <c r="O5881" s="1"/>
      <c r="P5881" s="1">
        <v>17.410070346760211</v>
      </c>
      <c r="Q5881" s="1">
        <v>25.458288201596151</v>
      </c>
      <c r="R5881" s="1">
        <v>0.71132573907730234</v>
      </c>
      <c r="S5881" s="1">
        <v>0.36998387600510663</v>
      </c>
      <c r="T5881" s="1">
        <v>6.7450342587123719</v>
      </c>
    </row>
    <row r="5882" spans="1:20" x14ac:dyDescent="0.3">
      <c r="A5882" s="25">
        <v>45196</v>
      </c>
      <c r="B5882" s="1">
        <v>7.9422607024848508</v>
      </c>
      <c r="C5882" s="1">
        <v>0.70273362198848977</v>
      </c>
      <c r="D5882" s="1">
        <v>1.0825301564468719</v>
      </c>
      <c r="E5882" s="1">
        <v>1.461049694800171</v>
      </c>
      <c r="F5882" s="1">
        <v>53.749534239640418</v>
      </c>
      <c r="G5882" s="1">
        <v>19.833900558536811</v>
      </c>
      <c r="H5882" s="1">
        <v>0.58639639060082394</v>
      </c>
      <c r="I5882" s="1">
        <v>18.830625897411121</v>
      </c>
      <c r="J5882" s="1">
        <v>1.505632667715044</v>
      </c>
      <c r="K5882" s="1">
        <v>36.95586090131026</v>
      </c>
      <c r="L5882" s="1">
        <v>40.632503254975752</v>
      </c>
      <c r="M5882" s="1">
        <v>5.0631081749628527E-2</v>
      </c>
      <c r="N5882" s="1">
        <v>9.0720920782399741</v>
      </c>
      <c r="O5882" s="1"/>
      <c r="P5882" s="1">
        <v>17.353780869977989</v>
      </c>
      <c r="Q5882" s="1">
        <v>25.004357717780788</v>
      </c>
      <c r="R5882" s="1">
        <v>0.70385976338884415</v>
      </c>
      <c r="S5882" s="1">
        <v>0.36828973959028632</v>
      </c>
      <c r="T5882" s="1">
        <v>6.7529267572357048</v>
      </c>
    </row>
    <row r="5883" spans="1:20" x14ac:dyDescent="0.3">
      <c r="A5883" s="25">
        <v>45197</v>
      </c>
      <c r="B5883" s="1">
        <v>8.0719139568355516</v>
      </c>
      <c r="C5883" s="1">
        <v>0.71432094526565781</v>
      </c>
      <c r="D5883" s="1">
        <v>1.1004512724987729</v>
      </c>
      <c r="E5883" s="1">
        <v>1.488569146165895</v>
      </c>
      <c r="F5883" s="1">
        <v>54.450839568543493</v>
      </c>
      <c r="G5883" s="1">
        <v>19.902858189075701</v>
      </c>
      <c r="H5883" s="1">
        <v>0.60820298627231373</v>
      </c>
      <c r="I5883" s="1">
        <v>18.741086667911119</v>
      </c>
      <c r="J5883" s="1">
        <v>1.5357202491205311</v>
      </c>
      <c r="K5883" s="1">
        <v>37.498125648997963</v>
      </c>
      <c r="L5883" s="1">
        <v>41.712100297036592</v>
      </c>
      <c r="M5883" s="1">
        <v>5.088038909540795E-2</v>
      </c>
      <c r="N5883" s="1">
        <v>9.0515819487195444</v>
      </c>
      <c r="O5883" s="1"/>
      <c r="P5883" s="1">
        <v>17.537089495467001</v>
      </c>
      <c r="Q5883" s="1">
        <v>25.14011262988614</v>
      </c>
      <c r="R5883" s="1">
        <v>0.71258804412605004</v>
      </c>
      <c r="S5883" s="1">
        <v>0.372449855190922</v>
      </c>
      <c r="T5883" s="1">
        <v>6.8358393384524803</v>
      </c>
    </row>
    <row r="5884" spans="1:20" x14ac:dyDescent="0.3">
      <c r="A5884" s="25">
        <v>45198</v>
      </c>
      <c r="B5884" s="1">
        <v>8.1118126390683241</v>
      </c>
      <c r="C5884" s="1">
        <v>0.72554503184722785</v>
      </c>
      <c r="D5884" s="1">
        <v>1.1173984453117931</v>
      </c>
      <c r="E5884" s="1">
        <v>1.4934318043739701</v>
      </c>
      <c r="F5884" s="1">
        <v>55.072209109880497</v>
      </c>
      <c r="G5884" s="1">
        <v>20.090341941750388</v>
      </c>
      <c r="H5884" s="1">
        <v>0.6159196913631535</v>
      </c>
      <c r="I5884" s="1">
        <v>18.89195598835445</v>
      </c>
      <c r="J5884" s="1">
        <v>1.5594234979987811</v>
      </c>
      <c r="K5884" s="1">
        <v>37.629020318832993</v>
      </c>
      <c r="L5884" s="1">
        <v>41.71369325183673</v>
      </c>
      <c r="M5884" s="1">
        <v>5.0997812048918782E-2</v>
      </c>
      <c r="N5884" s="1">
        <v>9.1141552054373598</v>
      </c>
      <c r="O5884" s="1"/>
      <c r="P5884" s="1">
        <v>17.503749517914262</v>
      </c>
      <c r="Q5884" s="1">
        <v>25.891006981574041</v>
      </c>
      <c r="R5884" s="1">
        <v>0.73155722661570977</v>
      </c>
      <c r="S5884" s="1">
        <v>0.37545638350223931</v>
      </c>
      <c r="T5884" s="1">
        <v>6.8851252215003251</v>
      </c>
    </row>
    <row r="5885" spans="1:20" x14ac:dyDescent="0.3">
      <c r="A5885" s="25">
        <v>45201</v>
      </c>
      <c r="B5885" s="1">
        <v>8.0323912322046684</v>
      </c>
      <c r="C5885" s="1">
        <v>0.69899265734878635</v>
      </c>
      <c r="D5885" s="1">
        <v>1.0946309036308119</v>
      </c>
      <c r="E5885" s="1">
        <v>1.462366745286019</v>
      </c>
      <c r="F5885" s="1">
        <v>54.558899057205181</v>
      </c>
      <c r="G5885" s="1">
        <v>20.150154219760122</v>
      </c>
      <c r="H5885" s="1">
        <v>0.60956556270951889</v>
      </c>
      <c r="I5885" s="1">
        <v>18.864455199660419</v>
      </c>
      <c r="J5885" s="1">
        <v>1.5105369654658789</v>
      </c>
      <c r="K5885" s="1">
        <v>37.094850651800897</v>
      </c>
      <c r="L5885" s="1">
        <v>41.306610856011488</v>
      </c>
      <c r="M5885" s="1">
        <v>5.1222942409913291E-2</v>
      </c>
      <c r="N5885" s="1">
        <v>8.9347253930331831</v>
      </c>
      <c r="O5885" s="1"/>
      <c r="P5885" s="1">
        <v>17.443330716931222</v>
      </c>
      <c r="Q5885" s="1">
        <v>25.666162909578521</v>
      </c>
      <c r="R5885" s="1">
        <v>0.71696123677746382</v>
      </c>
      <c r="S5885" s="1">
        <v>0.36952418502583789</v>
      </c>
      <c r="T5885" s="1">
        <v>6.7960342587123748</v>
      </c>
    </row>
    <row r="5886" spans="1:20" x14ac:dyDescent="0.3">
      <c r="A5886" s="25">
        <v>45202</v>
      </c>
      <c r="B5886" s="1">
        <v>7.8519366808051467</v>
      </c>
      <c r="C5886" s="1">
        <v>0.66841103790891776</v>
      </c>
      <c r="D5886" s="1">
        <v>1.06936280850639</v>
      </c>
      <c r="E5886" s="1">
        <v>1.4308868967911721</v>
      </c>
      <c r="F5886" s="1">
        <v>54.122308710767207</v>
      </c>
      <c r="G5886" s="1">
        <v>20.14493879494438</v>
      </c>
      <c r="H5886" s="1">
        <v>0.59614105498290249</v>
      </c>
      <c r="I5886" s="1">
        <v>19.134557982007429</v>
      </c>
      <c r="J5886" s="1">
        <v>1.464360529526773</v>
      </c>
      <c r="K5886" s="1">
        <v>36.159458162929859</v>
      </c>
      <c r="L5886" s="1">
        <v>40.764696578795558</v>
      </c>
      <c r="M5886" s="1">
        <v>5.0481757019335209E-2</v>
      </c>
      <c r="N5886" s="1">
        <v>8.8610980092834346</v>
      </c>
      <c r="O5886" s="1"/>
      <c r="P5886" s="1">
        <v>17.016012990195382</v>
      </c>
      <c r="Q5886" s="1">
        <v>25.496469271804759</v>
      </c>
      <c r="R5886" s="1">
        <v>0.69430903930555155</v>
      </c>
      <c r="S5886" s="1">
        <v>0.36689889154536981</v>
      </c>
      <c r="T5886" s="1">
        <v>6.6992935617247777</v>
      </c>
    </row>
    <row r="5887" spans="1:20" x14ac:dyDescent="0.3">
      <c r="A5887" s="25">
        <v>45203</v>
      </c>
      <c r="B5887" s="1">
        <v>7.874849655186777</v>
      </c>
      <c r="C5887" s="1">
        <v>0.67855143829207387</v>
      </c>
      <c r="D5887" s="1">
        <v>1.096633642771605</v>
      </c>
      <c r="E5887" s="1">
        <v>1.4633881015120791</v>
      </c>
      <c r="F5887" s="1">
        <v>53.511864572427697</v>
      </c>
      <c r="G5887" s="1">
        <v>20.2942368728228</v>
      </c>
      <c r="H5887" s="1">
        <v>0.62739400604948525</v>
      </c>
      <c r="I5887" s="1">
        <v>19.058519646974261</v>
      </c>
      <c r="J5887" s="1">
        <v>1.474904565301588</v>
      </c>
      <c r="K5887" s="1">
        <v>36.898590272862251</v>
      </c>
      <c r="L5887" s="1">
        <v>41.679649288144333</v>
      </c>
      <c r="M5887" s="1">
        <v>5.1333912360806547E-2</v>
      </c>
      <c r="N5887" s="1">
        <v>8.6270633438002342</v>
      </c>
      <c r="O5887" s="1"/>
      <c r="P5887" s="1">
        <v>16.971899232829362</v>
      </c>
      <c r="Q5887" s="1">
        <v>25.810402503690451</v>
      </c>
      <c r="R5887" s="1">
        <v>0.702329157121379</v>
      </c>
      <c r="S5887" s="1">
        <v>0.36228123191990019</v>
      </c>
      <c r="T5887" s="1">
        <v>6.7104223272297991</v>
      </c>
    </row>
    <row r="5888" spans="1:20" x14ac:dyDescent="0.3">
      <c r="A5888" s="25">
        <v>45204</v>
      </c>
      <c r="B5888" s="1">
        <v>7.8101748758911116</v>
      </c>
      <c r="C5888" s="1">
        <v>0.65850701679495038</v>
      </c>
      <c r="D5888" s="1">
        <v>1.0940394777731131</v>
      </c>
      <c r="E5888" s="1">
        <v>1.451112333159138</v>
      </c>
      <c r="F5888" s="1">
        <v>53.450503244805297</v>
      </c>
      <c r="G5888" s="1">
        <v>20.018352807041762</v>
      </c>
      <c r="H5888" s="1">
        <v>0.6247249980807672</v>
      </c>
      <c r="I5888" s="1">
        <v>19.02420827412649</v>
      </c>
      <c r="J5888" s="1">
        <v>1.4705770660483011</v>
      </c>
      <c r="K5888" s="1">
        <v>36.719937033024912</v>
      </c>
      <c r="L5888" s="1">
        <v>42.029446522614428</v>
      </c>
      <c r="M5888" s="1">
        <v>5.1750219626510809E-2</v>
      </c>
      <c r="N5888" s="1">
        <v>8.6019872437190763</v>
      </c>
      <c r="O5888" s="1"/>
      <c r="P5888" s="1">
        <v>16.893926013881011</v>
      </c>
      <c r="Q5888" s="1">
        <v>25.666162909578521</v>
      </c>
      <c r="R5888" s="1">
        <v>0.6885745878743923</v>
      </c>
      <c r="S5888" s="1">
        <v>0.35428100286923109</v>
      </c>
      <c r="T5888" s="1">
        <v>6.6913219137625806</v>
      </c>
    </row>
    <row r="5889" spans="1:20" x14ac:dyDescent="0.3">
      <c r="A5889" s="25">
        <v>45205</v>
      </c>
      <c r="B5889" s="1">
        <v>7.7694745887804064</v>
      </c>
      <c r="C5889" s="1">
        <v>0.64894979655071638</v>
      </c>
      <c r="D5889" s="1">
        <v>1.1017869232519311</v>
      </c>
      <c r="E5889" s="1">
        <v>1.4543659395371671</v>
      </c>
      <c r="F5889" s="1">
        <v>54.112889016602828</v>
      </c>
      <c r="G5889" s="1">
        <v>20.345161433057481</v>
      </c>
      <c r="H5889" s="1">
        <v>0.58830961929707715</v>
      </c>
      <c r="I5889" s="1">
        <v>19.206596014486159</v>
      </c>
      <c r="J5889" s="1">
        <v>1.4594794487446541</v>
      </c>
      <c r="K5889" s="1">
        <v>36.999490188322618</v>
      </c>
      <c r="L5889" s="1">
        <v>42.583958184855639</v>
      </c>
      <c r="M5889" s="1">
        <v>5.1732968720984367E-2</v>
      </c>
      <c r="N5889" s="1">
        <v>8.7666051141559311</v>
      </c>
      <c r="O5889" s="1"/>
      <c r="P5889" s="1">
        <v>16.83324004881197</v>
      </c>
      <c r="Q5889" s="1">
        <v>25.534650339655428</v>
      </c>
      <c r="R5889" s="1">
        <v>0.68063306459638484</v>
      </c>
      <c r="S5889" s="1">
        <v>0.35453514450731749</v>
      </c>
      <c r="T5889" s="1">
        <v>6.7436284701713234</v>
      </c>
    </row>
    <row r="5890" spans="1:20" x14ac:dyDescent="0.3">
      <c r="A5890" s="25">
        <v>45208</v>
      </c>
      <c r="B5890" s="1">
        <v>7.8870253628607596</v>
      </c>
      <c r="C5890" s="1">
        <v>0.65953349990230514</v>
      </c>
      <c r="D5890" s="1">
        <v>1.1278730519735489</v>
      </c>
      <c r="E5890" s="1">
        <v>1.4535821351770859</v>
      </c>
      <c r="F5890" s="1">
        <v>53.739285865911853</v>
      </c>
      <c r="G5890" s="1">
        <v>20.42979208503067</v>
      </c>
      <c r="H5890" s="1">
        <v>0.59621842823689741</v>
      </c>
      <c r="I5890" s="1">
        <v>19.323227040627</v>
      </c>
      <c r="J5890" s="1">
        <v>1.470980828649231</v>
      </c>
      <c r="K5890" s="1">
        <v>36.748408452077612</v>
      </c>
      <c r="L5890" s="1">
        <v>42.286173572001601</v>
      </c>
      <c r="M5890" s="1">
        <v>5.2335981206816339E-2</v>
      </c>
      <c r="N5890" s="1">
        <v>9.1510861373922268</v>
      </c>
      <c r="O5890" s="1"/>
      <c r="P5890" s="1">
        <v>16.868195091649969</v>
      </c>
      <c r="Q5890" s="1">
        <v>25.984338483646471</v>
      </c>
      <c r="R5890" s="1">
        <v>0.68649628034457377</v>
      </c>
      <c r="S5890" s="1">
        <v>0.36316410923198</v>
      </c>
      <c r="T5890" s="1">
        <v>6.8018942705257244</v>
      </c>
    </row>
    <row r="5891" spans="1:20" x14ac:dyDescent="0.3">
      <c r="A5891" s="25">
        <v>45209</v>
      </c>
      <c r="B5891" s="1">
        <v>8.0486088116537466</v>
      </c>
      <c r="C5891" s="1">
        <v>0.67692345711378399</v>
      </c>
      <c r="D5891" s="1">
        <v>1.159950170814543</v>
      </c>
      <c r="E5891" s="1">
        <v>1.5005362459810281</v>
      </c>
      <c r="F5891" s="1">
        <v>54.065548062062533</v>
      </c>
      <c r="G5891" s="1">
        <v>20.746068265337669</v>
      </c>
      <c r="H5891" s="1">
        <v>0.62804481433909021</v>
      </c>
      <c r="I5891" s="1">
        <v>19.235014752774241</v>
      </c>
      <c r="J5891" s="1">
        <v>1.5177197479467299</v>
      </c>
      <c r="K5891" s="1">
        <v>37.319975491843508</v>
      </c>
      <c r="L5891" s="1">
        <v>42.44671044308928</v>
      </c>
      <c r="M5891" s="1">
        <v>5.3034891141297183E-2</v>
      </c>
      <c r="N5891" s="1">
        <v>9.2622288841115381</v>
      </c>
      <c r="O5891" s="1"/>
      <c r="P5891" s="1">
        <v>17.158040873593329</v>
      </c>
      <c r="Q5891" s="1">
        <v>26.506146423514519</v>
      </c>
      <c r="R5891" s="1">
        <v>0.70721557250025524</v>
      </c>
      <c r="S5891" s="1">
        <v>0.36973826652929997</v>
      </c>
      <c r="T5891" s="1">
        <v>6.8952717070289733</v>
      </c>
    </row>
    <row r="5892" spans="1:20" x14ac:dyDescent="0.3">
      <c r="A5892" s="25">
        <v>45210</v>
      </c>
      <c r="B5892" s="1">
        <v>8.0573496885493654</v>
      </c>
      <c r="C5892" s="1">
        <v>0.67528799089091252</v>
      </c>
      <c r="D5892" s="1">
        <v>1.174614100059638</v>
      </c>
      <c r="E5892" s="1">
        <v>1.495644542005109</v>
      </c>
      <c r="F5892" s="1">
        <v>54.495851262828197</v>
      </c>
      <c r="G5892" s="1">
        <v>20.781655438556509</v>
      </c>
      <c r="H5892" s="1">
        <v>0.62050476675610289</v>
      </c>
      <c r="I5892" s="1">
        <v>19.25449893279265</v>
      </c>
      <c r="J5892" s="1">
        <v>1.514543930138353</v>
      </c>
      <c r="K5892" s="1">
        <v>37.445338952818339</v>
      </c>
      <c r="L5892" s="1">
        <v>43.018081302107838</v>
      </c>
      <c r="M5892" s="1">
        <v>5.3077018727561279E-2</v>
      </c>
      <c r="N5892" s="1">
        <v>9.2361480796971183</v>
      </c>
      <c r="O5892" s="1"/>
      <c r="P5892" s="1">
        <v>17.122238688482181</v>
      </c>
      <c r="Q5892" s="1">
        <v>26.374633853591419</v>
      </c>
      <c r="R5892" s="1">
        <v>0.69454940822866462</v>
      </c>
      <c r="S5892" s="1">
        <v>0.37133069566393878</v>
      </c>
      <c r="T5892" s="1">
        <v>6.9138062610750453</v>
      </c>
    </row>
    <row r="5893" spans="1:20" x14ac:dyDescent="0.3">
      <c r="A5893" s="25">
        <v>45212</v>
      </c>
      <c r="B5893" s="1">
        <v>7.817146677029025</v>
      </c>
      <c r="C5893" s="1">
        <v>0.64760352829616818</v>
      </c>
      <c r="D5893" s="1">
        <v>1.1537910845740149</v>
      </c>
      <c r="E5893" s="1">
        <v>1.44670386875973</v>
      </c>
      <c r="F5893" s="1">
        <v>53.88550377966277</v>
      </c>
      <c r="G5893" s="1">
        <v>20.389317467062551</v>
      </c>
      <c r="H5893" s="1">
        <v>0.59487131460485798</v>
      </c>
      <c r="I5893" s="1">
        <v>19.74492079468294</v>
      </c>
      <c r="J5893" s="1">
        <v>1.4664439123241291</v>
      </c>
      <c r="K5893" s="1">
        <v>36.455243630968873</v>
      </c>
      <c r="L5893" s="1">
        <v>42.48793846493124</v>
      </c>
      <c r="M5893" s="1">
        <v>5.2408830520980873E-2</v>
      </c>
      <c r="N5893" s="1">
        <v>9.4717935197286476</v>
      </c>
      <c r="O5893" s="1"/>
      <c r="P5893" s="1">
        <v>16.787226058675099</v>
      </c>
      <c r="Q5893" s="1">
        <v>25.997065505477391</v>
      </c>
      <c r="R5893" s="1">
        <v>0.65773408367003716</v>
      </c>
      <c r="S5893" s="1">
        <v>0.36461488344769027</v>
      </c>
      <c r="T5893" s="1">
        <v>6.8372167749557304</v>
      </c>
    </row>
    <row r="5894" spans="1:20" x14ac:dyDescent="0.3">
      <c r="A5894" s="25">
        <v>45215</v>
      </c>
      <c r="B5894" s="1">
        <v>7.8421932596481776</v>
      </c>
      <c r="C5894" s="1">
        <v>0.65799509989173588</v>
      </c>
      <c r="D5894" s="1">
        <v>1.157533182159286</v>
      </c>
      <c r="E5894" s="1">
        <v>1.450093104887642</v>
      </c>
      <c r="F5894" s="1">
        <v>54.449142186594052</v>
      </c>
      <c r="G5894" s="1">
        <v>20.456898247763931</v>
      </c>
      <c r="H5894" s="1">
        <v>0.60370517915769772</v>
      </c>
      <c r="I5894" s="1">
        <v>19.473863988744291</v>
      </c>
      <c r="J5894" s="1">
        <v>1.4657222305893769</v>
      </c>
      <c r="K5894" s="1">
        <v>36.854510467527533</v>
      </c>
      <c r="L5894" s="1">
        <v>42.785784726880017</v>
      </c>
      <c r="M5894" s="1">
        <v>5.2920935325428707E-2</v>
      </c>
      <c r="N5894" s="1">
        <v>9.5423895025222549</v>
      </c>
      <c r="O5894" s="1"/>
      <c r="P5894" s="1">
        <v>16.943233877050261</v>
      </c>
      <c r="Q5894" s="1">
        <v>26.6461436754442</v>
      </c>
      <c r="R5894" s="1">
        <v>0.66508151576923136</v>
      </c>
      <c r="S5894" s="1">
        <v>0.36744571884004729</v>
      </c>
      <c r="T5894" s="1">
        <v>6.883275251033699</v>
      </c>
    </row>
    <row r="5895" spans="1:20" x14ac:dyDescent="0.3">
      <c r="A5895" s="25">
        <v>45216</v>
      </c>
      <c r="B5895" s="1">
        <v>7.7172704731047972</v>
      </c>
      <c r="C5895" s="1">
        <v>0.64591174142386498</v>
      </c>
      <c r="D5895" s="1">
        <v>1.137458819415996</v>
      </c>
      <c r="E5895" s="1">
        <v>1.4271306053361079</v>
      </c>
      <c r="F5895" s="1">
        <v>54.778268132419122</v>
      </c>
      <c r="G5895" s="1">
        <v>20.142558126626529</v>
      </c>
      <c r="H5895" s="1">
        <v>0.57915202444032277</v>
      </c>
      <c r="I5895" s="1">
        <v>19.500650396644708</v>
      </c>
      <c r="J5895" s="1">
        <v>1.4472530297448609</v>
      </c>
      <c r="K5895" s="1">
        <v>35.840279241906408</v>
      </c>
      <c r="L5895" s="1">
        <v>42.225745803448092</v>
      </c>
      <c r="M5895" s="1">
        <v>5.2270465376524272E-2</v>
      </c>
      <c r="N5895" s="1">
        <v>9.697156268778949</v>
      </c>
      <c r="O5895" s="1"/>
      <c r="P5895" s="1">
        <v>16.816684615499319</v>
      </c>
      <c r="Q5895" s="1">
        <v>25.992823165653061</v>
      </c>
      <c r="R5895" s="1">
        <v>0.65742090546142695</v>
      </c>
      <c r="S5895" s="1">
        <v>0.36152949238296228</v>
      </c>
      <c r="T5895" s="1">
        <v>6.8463337271116664</v>
      </c>
    </row>
    <row r="5896" spans="1:20" x14ac:dyDescent="0.3">
      <c r="A5896" s="25">
        <v>45217</v>
      </c>
      <c r="B5896" s="1">
        <v>7.5491813655604192</v>
      </c>
      <c r="C5896" s="1">
        <v>0.60704931140510765</v>
      </c>
      <c r="D5896" s="1">
        <v>1.081215600764126</v>
      </c>
      <c r="E5896" s="1">
        <v>1.3602506422401039</v>
      </c>
      <c r="F5896" s="1">
        <v>52.838819395765938</v>
      </c>
      <c r="G5896" s="1">
        <v>19.862504273528369</v>
      </c>
      <c r="H5896" s="1">
        <v>0.56452777477894145</v>
      </c>
      <c r="I5896" s="1">
        <v>19.05825692411058</v>
      </c>
      <c r="J5896" s="1">
        <v>1.398458820112866</v>
      </c>
      <c r="K5896" s="1">
        <v>35.551904233479391</v>
      </c>
      <c r="L5896" s="1">
        <v>41.595841380723868</v>
      </c>
      <c r="M5896" s="1">
        <v>5.1963644805580293E-2</v>
      </c>
      <c r="N5896" s="1">
        <v>9.8212180625559871</v>
      </c>
      <c r="O5896" s="1"/>
      <c r="P5896" s="1">
        <v>16.84735691840838</v>
      </c>
      <c r="Q5896" s="1">
        <v>25.246171153789501</v>
      </c>
      <c r="R5896" s="1">
        <v>0.64523144184738379</v>
      </c>
      <c r="S5896" s="1">
        <v>0.35640933090185101</v>
      </c>
      <c r="T5896" s="1">
        <v>6.7371317188423214</v>
      </c>
    </row>
    <row r="5897" spans="1:20" x14ac:dyDescent="0.3">
      <c r="A5897" s="25">
        <v>45218</v>
      </c>
      <c r="B5897" s="1">
        <v>7.6357660755798769</v>
      </c>
      <c r="C5897" s="1">
        <v>0.6096330663762155</v>
      </c>
      <c r="D5897" s="1">
        <v>1.084812735732684</v>
      </c>
      <c r="E5897" s="1">
        <v>1.3587500362518881</v>
      </c>
      <c r="F5897" s="1">
        <v>52.171904459631968</v>
      </c>
      <c r="G5897" s="1">
        <v>19.76976684302269</v>
      </c>
      <c r="H5897" s="1">
        <v>0.566910511196005</v>
      </c>
      <c r="I5897" s="1">
        <v>19.019350431923009</v>
      </c>
      <c r="J5897" s="1">
        <v>1.4044671373697619</v>
      </c>
      <c r="K5897" s="1">
        <v>35.490451057794701</v>
      </c>
      <c r="L5897" s="1">
        <v>41.905315843514487</v>
      </c>
      <c r="M5897" s="1">
        <v>5.1879549061354717E-2</v>
      </c>
      <c r="N5897" s="1">
        <v>9.7857447932815287</v>
      </c>
      <c r="O5897" s="1"/>
      <c r="P5897" s="1">
        <v>16.710421226532489</v>
      </c>
      <c r="Q5897" s="1">
        <v>25.619497159721281</v>
      </c>
      <c r="R5897" s="1">
        <v>0.65176662070630598</v>
      </c>
      <c r="S5897" s="1">
        <v>0.36056591896012391</v>
      </c>
      <c r="T5897" s="1">
        <v>6.7338629651506494</v>
      </c>
    </row>
    <row r="5898" spans="1:20" x14ac:dyDescent="0.3">
      <c r="A5898" s="25">
        <v>45219</v>
      </c>
      <c r="B5898" s="1">
        <v>7.6849735269673163</v>
      </c>
      <c r="C5898" s="1">
        <v>0.60689933065827739</v>
      </c>
      <c r="D5898" s="1">
        <v>1.087075606848936</v>
      </c>
      <c r="E5898" s="1">
        <v>1.355016193665906</v>
      </c>
      <c r="F5898" s="1">
        <v>50.849141414649978</v>
      </c>
      <c r="G5898" s="1">
        <v>19.928643445346541</v>
      </c>
      <c r="H5898" s="1">
        <v>0.56086599572091855</v>
      </c>
      <c r="I5898" s="1">
        <v>18.627548626307</v>
      </c>
      <c r="J5898" s="1">
        <v>1.3978561067674931</v>
      </c>
      <c r="K5898" s="1">
        <v>35.609817229472142</v>
      </c>
      <c r="L5898" s="1">
        <v>41.601038962888502</v>
      </c>
      <c r="M5898" s="1">
        <v>5.1199086407932852E-2</v>
      </c>
      <c r="N5898" s="1">
        <v>9.6970344384071652</v>
      </c>
      <c r="O5898" s="1"/>
      <c r="P5898" s="1">
        <v>16.644166536460819</v>
      </c>
      <c r="Q5898" s="1">
        <v>25.216474767945421</v>
      </c>
      <c r="R5898" s="1">
        <v>0.65715312234051593</v>
      </c>
      <c r="S5898" s="1">
        <v>0.35891126499673209</v>
      </c>
      <c r="T5898" s="1">
        <v>6.6837141169521841</v>
      </c>
    </row>
    <row r="5899" spans="1:20" x14ac:dyDescent="0.3">
      <c r="A5899" s="25">
        <v>45222</v>
      </c>
      <c r="B5899" s="1">
        <v>7.7363641306508146</v>
      </c>
      <c r="C5899" s="1">
        <v>0.62448981069367182</v>
      </c>
      <c r="D5899" s="1">
        <v>1.126194082402042</v>
      </c>
      <c r="E5899" s="1">
        <v>1.3809676363885059</v>
      </c>
      <c r="F5899" s="1">
        <v>50.861198555037568</v>
      </c>
      <c r="G5899" s="1">
        <v>20.030881269135069</v>
      </c>
      <c r="H5899" s="1">
        <v>0.57387701428005911</v>
      </c>
      <c r="I5899" s="1">
        <v>18.484238663407851</v>
      </c>
      <c r="J5899" s="1">
        <v>1.434994395456173</v>
      </c>
      <c r="K5899" s="1">
        <v>35.829716322511267</v>
      </c>
      <c r="L5899" s="1">
        <v>41.807291487556228</v>
      </c>
      <c r="M5899" s="1">
        <v>5.1147100452544482E-2</v>
      </c>
      <c r="N5899" s="1">
        <v>9.2522466932167653</v>
      </c>
      <c r="O5899" s="1"/>
      <c r="P5899" s="1">
        <v>16.70837833349534</v>
      </c>
      <c r="Q5899" s="1">
        <v>25.937672733789231</v>
      </c>
      <c r="R5899" s="1">
        <v>0.67137573584779664</v>
      </c>
      <c r="S5899" s="1">
        <v>0.36158999302343697</v>
      </c>
      <c r="T5899" s="1">
        <v>6.6618145304194023</v>
      </c>
    </row>
    <row r="5900" spans="1:20" x14ac:dyDescent="0.3">
      <c r="A5900" s="25">
        <v>45223</v>
      </c>
      <c r="B5900" s="1">
        <v>7.7863285795633024</v>
      </c>
      <c r="C5900" s="1">
        <v>0.62821940940211407</v>
      </c>
      <c r="D5900" s="1">
        <v>1.153286739324086</v>
      </c>
      <c r="E5900" s="1">
        <v>1.3775764347768871</v>
      </c>
      <c r="F5900" s="1">
        <v>51.857865417856992</v>
      </c>
      <c r="G5900" s="1">
        <v>20.100833365188599</v>
      </c>
      <c r="H5900" s="1">
        <v>0.57990657717781835</v>
      </c>
      <c r="I5900" s="1">
        <v>17.97479920540874</v>
      </c>
      <c r="J5900" s="1">
        <v>1.4448267774280339</v>
      </c>
      <c r="K5900" s="1">
        <v>36.292224675629733</v>
      </c>
      <c r="L5900" s="1">
        <v>41.869868379776669</v>
      </c>
      <c r="M5900" s="1">
        <v>5.1632868984464203E-2</v>
      </c>
      <c r="N5900" s="1">
        <v>9.3752550731718962</v>
      </c>
      <c r="O5900" s="1"/>
      <c r="P5900" s="1">
        <v>17.121278303016791</v>
      </c>
      <c r="Q5900" s="1">
        <v>25.755252071826639</v>
      </c>
      <c r="R5900" s="1">
        <v>0.67166763972118049</v>
      </c>
      <c r="S5900" s="1">
        <v>0.36690369673933582</v>
      </c>
      <c r="T5900" s="1">
        <v>6.7195451860602766</v>
      </c>
    </row>
    <row r="5901" spans="1:20" x14ac:dyDescent="0.3">
      <c r="A5901" s="25">
        <v>45224</v>
      </c>
      <c r="B5901" s="1">
        <v>7.7247277392145284</v>
      </c>
      <c r="C5901" s="1">
        <v>0.61054616829071751</v>
      </c>
      <c r="D5901" s="1">
        <v>1.1391962864780489</v>
      </c>
      <c r="E5901" s="1">
        <v>1.348405276725815</v>
      </c>
      <c r="F5901" s="1">
        <v>51.757860630457898</v>
      </c>
      <c r="G5901" s="1">
        <v>20.018631580746241</v>
      </c>
      <c r="H5901" s="1">
        <v>0.57024914742016064</v>
      </c>
      <c r="I5901" s="1">
        <v>17.995320763005012</v>
      </c>
      <c r="J5901" s="1">
        <v>1.4178251531313191</v>
      </c>
      <c r="K5901" s="1">
        <v>36.035717832586457</v>
      </c>
      <c r="L5901" s="1">
        <v>41.839519351918632</v>
      </c>
      <c r="M5901" s="1">
        <v>5.1287055808665473E-2</v>
      </c>
      <c r="N5901" s="1">
        <v>9.3921910529030956</v>
      </c>
      <c r="O5901" s="1"/>
      <c r="P5901" s="1">
        <v>15.721288122766319</v>
      </c>
      <c r="Q5901" s="1">
        <v>25.48374224761594</v>
      </c>
      <c r="R5901" s="1">
        <v>0.64254243414920253</v>
      </c>
      <c r="S5901" s="1">
        <v>0.36571657871834368</v>
      </c>
      <c r="T5901" s="1">
        <v>6.6644991139988479</v>
      </c>
    </row>
    <row r="5902" spans="1:20" x14ac:dyDescent="0.3">
      <c r="A5902" s="25">
        <v>45225</v>
      </c>
      <c r="B5902" s="1">
        <v>7.9388585329553978</v>
      </c>
      <c r="C5902" s="1">
        <v>0.63430154554163676</v>
      </c>
      <c r="D5902" s="1">
        <v>1.162247384033589</v>
      </c>
      <c r="E5902" s="1">
        <v>1.389119484873768</v>
      </c>
      <c r="F5902" s="1">
        <v>52.84069903292707</v>
      </c>
      <c r="G5902" s="1">
        <v>20.279004434526581</v>
      </c>
      <c r="H5902" s="1">
        <v>0.58484362215193664</v>
      </c>
      <c r="I5902" s="1">
        <v>18.043735520573989</v>
      </c>
      <c r="J5902" s="1">
        <v>1.453769342617429</v>
      </c>
      <c r="K5902" s="1">
        <v>36.657645024059079</v>
      </c>
      <c r="L5902" s="1">
        <v>42.778070790049632</v>
      </c>
      <c r="M5902" s="1">
        <v>5.2200591976490178E-2</v>
      </c>
      <c r="N5902" s="1">
        <v>9.3795603419530256</v>
      </c>
      <c r="O5902" s="1"/>
      <c r="P5902" s="1">
        <v>16.24991586065488</v>
      </c>
      <c r="Q5902" s="1">
        <v>25.869795277736561</v>
      </c>
      <c r="R5902" s="1">
        <v>0.6560590942124237</v>
      </c>
      <c r="S5902" s="1">
        <v>0.36921628113682192</v>
      </c>
      <c r="T5902" s="1">
        <v>6.7794955699941237</v>
      </c>
    </row>
    <row r="5903" spans="1:20" x14ac:dyDescent="0.3">
      <c r="A5903" s="25">
        <v>45226</v>
      </c>
      <c r="B5903" s="1">
        <v>7.7811731710588559</v>
      </c>
      <c r="C5903" s="1">
        <v>0.60726244616429248</v>
      </c>
      <c r="D5903" s="1">
        <v>1.137973266279974</v>
      </c>
      <c r="E5903" s="1">
        <v>1.340978406133116</v>
      </c>
      <c r="F5903" s="1">
        <v>54.452062430716587</v>
      </c>
      <c r="G5903" s="1">
        <v>19.82386934733163</v>
      </c>
      <c r="H5903" s="1">
        <v>0.56893191629380335</v>
      </c>
      <c r="I5903" s="1">
        <v>17.804812593476921</v>
      </c>
      <c r="J5903" s="1">
        <v>1.4037215884641709</v>
      </c>
      <c r="K5903" s="1">
        <v>35.536354615754263</v>
      </c>
      <c r="L5903" s="1">
        <v>42.015157374487771</v>
      </c>
      <c r="M5903" s="1">
        <v>5.0646974347800869E-2</v>
      </c>
      <c r="N5903" s="1">
        <v>9.2812381361750926</v>
      </c>
      <c r="O5903" s="1"/>
      <c r="P5903" s="1">
        <v>15.73470288248947</v>
      </c>
      <c r="Q5903" s="1">
        <v>25.267382857626998</v>
      </c>
      <c r="R5903" s="1">
        <v>0.62609906341882371</v>
      </c>
      <c r="S5903" s="1">
        <v>0.36232333473229422</v>
      </c>
      <c r="T5903" s="1">
        <v>6.692341996456026</v>
      </c>
    </row>
    <row r="5904" spans="1:20" x14ac:dyDescent="0.3">
      <c r="A5904" s="25">
        <v>45229</v>
      </c>
      <c r="B5904" s="1">
        <v>7.7044917289137951</v>
      </c>
      <c r="C5904" s="1">
        <v>0.59617486848328038</v>
      </c>
      <c r="D5904" s="1">
        <v>1.114530852328359</v>
      </c>
      <c r="E5904" s="1">
        <v>1.317746739843199</v>
      </c>
      <c r="F5904" s="1">
        <v>54.948385046413108</v>
      </c>
      <c r="G5904" s="1">
        <v>19.722902533309959</v>
      </c>
      <c r="H5904" s="1">
        <v>0.5501006232229948</v>
      </c>
      <c r="I5904" s="1">
        <v>17.704519932644679</v>
      </c>
      <c r="J5904" s="1">
        <v>1.403025568357648</v>
      </c>
      <c r="K5904" s="1">
        <v>35.161845671120098</v>
      </c>
      <c r="L5904" s="1">
        <v>41.589031370210947</v>
      </c>
      <c r="M5904" s="1">
        <v>5.0493902472153178E-2</v>
      </c>
      <c r="N5904" s="1">
        <v>9.159940775278935</v>
      </c>
      <c r="O5904" s="1"/>
      <c r="P5904" s="1">
        <v>15.99858979299726</v>
      </c>
      <c r="Q5904" s="1">
        <v>24.855875783844549</v>
      </c>
      <c r="R5904" s="1">
        <v>0.60942757131250758</v>
      </c>
      <c r="S5904" s="1">
        <v>0.35166781472490372</v>
      </c>
      <c r="T5904" s="1">
        <v>6.6468706438275564</v>
      </c>
    </row>
    <row r="5905" spans="1:20" x14ac:dyDescent="0.3">
      <c r="A5905" s="25">
        <v>45230</v>
      </c>
      <c r="B5905" s="1">
        <v>7.7659891194619863</v>
      </c>
      <c r="C5905" s="1">
        <v>0.60011284420492539</v>
      </c>
      <c r="D5905" s="1">
        <v>1.1257190181618131</v>
      </c>
      <c r="E5905" s="1">
        <v>1.338760985259799</v>
      </c>
      <c r="F5905" s="1">
        <v>55.552686706290693</v>
      </c>
      <c r="G5905" s="1">
        <v>20.420331002160751</v>
      </c>
      <c r="H5905" s="1">
        <v>0.55237913090655033</v>
      </c>
      <c r="I5905" s="1">
        <v>17.67919105858125</v>
      </c>
      <c r="J5905" s="1">
        <v>1.4223232946516731</v>
      </c>
      <c r="K5905" s="1">
        <v>35.250610460088552</v>
      </c>
      <c r="L5905" s="1">
        <v>41.282041130896857</v>
      </c>
      <c r="M5905" s="1">
        <v>5.0860025628786609E-2</v>
      </c>
      <c r="N5905" s="1">
        <v>9.1384796221220057</v>
      </c>
      <c r="O5905" s="1"/>
      <c r="P5905" s="1">
        <v>16.316390481783039</v>
      </c>
      <c r="Q5905" s="1">
        <v>24.762544281772119</v>
      </c>
      <c r="R5905" s="1">
        <v>0.61222297853597463</v>
      </c>
      <c r="S5905" s="1">
        <v>0.35590920365220469</v>
      </c>
      <c r="T5905" s="1">
        <v>6.6830283520378329</v>
      </c>
    </row>
    <row r="5906" spans="1:20" x14ac:dyDescent="0.3">
      <c r="A5906" s="25">
        <v>45231</v>
      </c>
      <c r="B5906" s="1">
        <v>7.9706069377002224</v>
      </c>
      <c r="C5906" s="1">
        <v>0.61072701252023376</v>
      </c>
      <c r="D5906" s="1">
        <v>1.1259634081679011</v>
      </c>
      <c r="E5906" s="1">
        <v>1.3301423050080581</v>
      </c>
      <c r="F5906" s="1">
        <v>56.649056968032973</v>
      </c>
      <c r="G5906" s="1">
        <v>20.796209162372222</v>
      </c>
      <c r="H5906" s="1">
        <v>0.56604136754012513</v>
      </c>
      <c r="I5906" s="1">
        <v>17.714297683657211</v>
      </c>
      <c r="J5906" s="1">
        <v>1.4518487556873549</v>
      </c>
      <c r="K5906" s="1">
        <v>36.163390107655196</v>
      </c>
      <c r="L5906" s="1">
        <v>41.636563573354358</v>
      </c>
      <c r="M5906" s="1">
        <v>5.3287069220501693E-2</v>
      </c>
      <c r="N5906" s="1">
        <v>9.2765401042232121</v>
      </c>
      <c r="O5906" s="1"/>
      <c r="P5906" s="1">
        <v>16.414023551436099</v>
      </c>
      <c r="Q5906" s="1">
        <v>25.20374774375658</v>
      </c>
      <c r="R5906" s="1">
        <v>0.63424876270567021</v>
      </c>
      <c r="S5906" s="1">
        <v>0.36342598969969758</v>
      </c>
      <c r="T5906" s="1">
        <v>6.7958038984052287</v>
      </c>
    </row>
    <row r="5907" spans="1:20" x14ac:dyDescent="0.3">
      <c r="A5907" s="25">
        <v>45233</v>
      </c>
      <c r="B5907" s="1">
        <v>8.1575789906062433</v>
      </c>
      <c r="C5907" s="1">
        <v>0.66112231539908251</v>
      </c>
      <c r="D5907" s="1">
        <v>1.171035160652822</v>
      </c>
      <c r="E5907" s="1">
        <v>1.4048356938057871</v>
      </c>
      <c r="F5907" s="1">
        <v>57.5522869041069</v>
      </c>
      <c r="G5907" s="1">
        <v>21.24485129480243</v>
      </c>
      <c r="H5907" s="1">
        <v>0.60365070140272359</v>
      </c>
      <c r="I5907" s="1">
        <v>17.744982689979519</v>
      </c>
      <c r="J5907" s="1">
        <v>1.511405265476421</v>
      </c>
      <c r="K5907" s="1">
        <v>37.630335001141269</v>
      </c>
      <c r="L5907" s="1">
        <v>43.305301333395271</v>
      </c>
      <c r="M5907" s="1">
        <v>5.4504615383802413E-2</v>
      </c>
      <c r="N5907" s="1">
        <v>9.3875400763898718</v>
      </c>
      <c r="O5907" s="1"/>
      <c r="P5907" s="1">
        <v>16.72628980745932</v>
      </c>
      <c r="Q5907" s="1">
        <v>25.83161420752797</v>
      </c>
      <c r="R5907" s="1">
        <v>0.67093146308211182</v>
      </c>
      <c r="S5907" s="1">
        <v>0.36806793313895741</v>
      </c>
      <c r="T5907" s="1">
        <v>6.9793248670998533</v>
      </c>
    </row>
    <row r="5908" spans="1:20" x14ac:dyDescent="0.3">
      <c r="A5908" s="25">
        <v>45236</v>
      </c>
      <c r="B5908" s="1">
        <v>8.2153433140709016</v>
      </c>
      <c r="C5908" s="1">
        <v>0.65298067918951319</v>
      </c>
      <c r="D5908" s="1">
        <v>1.160513328182357</v>
      </c>
      <c r="E5908" s="1">
        <v>1.3830016831145171</v>
      </c>
      <c r="F5908" s="1">
        <v>57.824290961281797</v>
      </c>
      <c r="G5908" s="1">
        <v>22.092312943960611</v>
      </c>
      <c r="H5908" s="1">
        <v>0.55904838934189449</v>
      </c>
      <c r="I5908" s="1">
        <v>17.995806728184061</v>
      </c>
      <c r="J5908" s="1">
        <v>1.492267191310175</v>
      </c>
      <c r="K5908" s="1">
        <v>37.819691654975678</v>
      </c>
      <c r="L5908" s="1">
        <v>43.56563472628514</v>
      </c>
      <c r="M5908" s="1">
        <v>5.4388354710691512E-2</v>
      </c>
      <c r="N5908" s="1">
        <v>9.3806737198964569</v>
      </c>
      <c r="O5908" s="1"/>
      <c r="P5908" s="1">
        <v>16.5929025757091</v>
      </c>
      <c r="Q5908" s="1">
        <v>25.708586319611459</v>
      </c>
      <c r="R5908" s="1">
        <v>0.65720261549058323</v>
      </c>
      <c r="S5908" s="1">
        <v>0.36779804238301012</v>
      </c>
      <c r="T5908" s="1">
        <v>6.9953484937980228</v>
      </c>
    </row>
    <row r="5909" spans="1:20" x14ac:dyDescent="0.3">
      <c r="A5909" s="25">
        <v>45237</v>
      </c>
      <c r="B5909" s="1">
        <v>8.2982513057831468</v>
      </c>
      <c r="C5909" s="1">
        <v>0.67562011063600091</v>
      </c>
      <c r="D5909" s="1">
        <v>1.192067147657494</v>
      </c>
      <c r="E5909" s="1">
        <v>1.4438275429839771</v>
      </c>
      <c r="F5909" s="1">
        <v>56.822470610058517</v>
      </c>
      <c r="G5909" s="1">
        <v>22.18772717012185</v>
      </c>
      <c r="H5909" s="1">
        <v>0.58863374872596386</v>
      </c>
      <c r="I5909" s="1">
        <v>18.102740669573532</v>
      </c>
      <c r="J5909" s="1">
        <v>1.517409842122057</v>
      </c>
      <c r="K5909" s="1">
        <v>38.476993102179527</v>
      </c>
      <c r="L5909" s="1">
        <v>44.559794224450812</v>
      </c>
      <c r="M5909" s="1">
        <v>5.591230669698783E-2</v>
      </c>
      <c r="N5909" s="1">
        <v>9.294676079509415</v>
      </c>
      <c r="O5909" s="1"/>
      <c r="P5909" s="1">
        <v>16.341161402838619</v>
      </c>
      <c r="Q5909" s="1">
        <v>25.920703369776071</v>
      </c>
      <c r="R5909" s="1">
        <v>0.69147330245575267</v>
      </c>
      <c r="S5909" s="1">
        <v>0.37264997728814292</v>
      </c>
      <c r="T5909" s="1">
        <v>7.0447761370348809</v>
      </c>
    </row>
    <row r="5910" spans="1:20" x14ac:dyDescent="0.3">
      <c r="A5910" s="25">
        <v>45238</v>
      </c>
      <c r="B5910" s="1">
        <v>8.2662200098220264</v>
      </c>
      <c r="C5910" s="1">
        <v>0.67142663106247924</v>
      </c>
      <c r="D5910" s="1">
        <v>1.194013441058839</v>
      </c>
      <c r="E5910" s="1">
        <v>1.4506271575331251</v>
      </c>
      <c r="F5910" s="1">
        <v>56.850339347030967</v>
      </c>
      <c r="G5910" s="1">
        <v>21.70841092204331</v>
      </c>
      <c r="H5910" s="1">
        <v>0.597945886493505</v>
      </c>
      <c r="I5910" s="1">
        <v>18.427586598585709</v>
      </c>
      <c r="J5910" s="1">
        <v>1.513414152897987</v>
      </c>
      <c r="K5910" s="1">
        <v>38.539153759011121</v>
      </c>
      <c r="L5910" s="1">
        <v>44.969153293767782</v>
      </c>
      <c r="M5910" s="1">
        <v>5.8107544170156497E-2</v>
      </c>
      <c r="N5910" s="1">
        <v>9.1564222914618369</v>
      </c>
      <c r="O5910" s="1"/>
      <c r="P5910" s="1">
        <v>16.382917491221381</v>
      </c>
      <c r="Q5910" s="1">
        <v>25.848583571541141</v>
      </c>
      <c r="R5910" s="1">
        <v>0.69522109240638819</v>
      </c>
      <c r="S5910" s="1">
        <v>0.36493657265702989</v>
      </c>
      <c r="T5910" s="1">
        <v>7.0393780271707342</v>
      </c>
    </row>
    <row r="5911" spans="1:20" x14ac:dyDescent="0.3">
      <c r="A5911" s="25">
        <v>45239</v>
      </c>
      <c r="B5911" s="1">
        <v>8.2443532968608757</v>
      </c>
      <c r="C5911" s="1">
        <v>0.67770269157089125</v>
      </c>
      <c r="D5911" s="1">
        <v>1.179018170653837</v>
      </c>
      <c r="E5911" s="1">
        <v>1.4398201771469741</v>
      </c>
      <c r="F5911" s="1">
        <v>57.063824413269089</v>
      </c>
      <c r="G5911" s="1">
        <v>21.48493063520332</v>
      </c>
      <c r="H5911" s="1">
        <v>0.60914976973968349</v>
      </c>
      <c r="I5911" s="1">
        <v>18.353169003038481</v>
      </c>
      <c r="J5911" s="1">
        <v>1.514008839466126</v>
      </c>
      <c r="K5911" s="1">
        <v>38.256987317682913</v>
      </c>
      <c r="L5911" s="1">
        <v>44.543298226565057</v>
      </c>
      <c r="M5911" s="1">
        <v>5.8343735993275393E-2</v>
      </c>
      <c r="N5911" s="1">
        <v>9.2545141939890225</v>
      </c>
      <c r="O5911" s="1"/>
      <c r="P5911" s="1">
        <v>16.325974023673961</v>
      </c>
      <c r="Q5911" s="1">
        <v>25.929188051782649</v>
      </c>
      <c r="R5911" s="1">
        <v>0.6896076274450067</v>
      </c>
      <c r="S5911" s="1">
        <v>0.35950297998502778</v>
      </c>
      <c r="T5911" s="1">
        <v>7.0309592439456896</v>
      </c>
    </row>
    <row r="5912" spans="1:20" x14ac:dyDescent="0.3">
      <c r="A5912" s="25">
        <v>45240</v>
      </c>
      <c r="B5912" s="1">
        <v>8.3471343217170997</v>
      </c>
      <c r="C5912" s="1">
        <v>0.70111715908623051</v>
      </c>
      <c r="D5912" s="1">
        <v>1.199206071295261</v>
      </c>
      <c r="E5912" s="1">
        <v>1.4676123810319319</v>
      </c>
      <c r="F5912" s="1">
        <v>58.098262606986488</v>
      </c>
      <c r="G5912" s="1">
        <v>21.68366973057924</v>
      </c>
      <c r="H5912" s="1">
        <v>0.63255546675902929</v>
      </c>
      <c r="I5912" s="1">
        <v>18.704131128964089</v>
      </c>
      <c r="J5912" s="1">
        <v>1.5431844127572909</v>
      </c>
      <c r="K5912" s="1">
        <v>39.357866659862587</v>
      </c>
      <c r="L5912" s="1">
        <v>44.92286628036728</v>
      </c>
      <c r="M5912" s="1">
        <v>5.8997280537203718E-2</v>
      </c>
      <c r="N5912" s="1">
        <v>9.2717273858953089</v>
      </c>
      <c r="O5912" s="1"/>
      <c r="P5912" s="1">
        <v>16.70059645953943</v>
      </c>
      <c r="Q5912" s="1">
        <v>25.933430391606979</v>
      </c>
      <c r="R5912" s="1">
        <v>0.69813806190517824</v>
      </c>
      <c r="S5912" s="1">
        <v>0.35543694974333961</v>
      </c>
      <c r="T5912" s="1">
        <v>7.1215676314235408</v>
      </c>
    </row>
    <row r="5913" spans="1:20" x14ac:dyDescent="0.3">
      <c r="A5913" s="25">
        <v>45243</v>
      </c>
      <c r="B5913" s="1">
        <v>8.3858236393796322</v>
      </c>
      <c r="C5913" s="1">
        <v>0.69600551665139976</v>
      </c>
      <c r="D5913" s="1">
        <v>1.1951739993425889</v>
      </c>
      <c r="E5913" s="1">
        <v>1.465290740584136</v>
      </c>
      <c r="F5913" s="1">
        <v>57.973765740127391</v>
      </c>
      <c r="G5913" s="1">
        <v>21.736721812395881</v>
      </c>
      <c r="H5913" s="1">
        <v>0.63225958400007465</v>
      </c>
      <c r="I5913" s="1">
        <v>18.523243616696622</v>
      </c>
      <c r="J5913" s="1">
        <v>1.5194146843239531</v>
      </c>
      <c r="K5913" s="1">
        <v>38.590047847799077</v>
      </c>
      <c r="L5913" s="1">
        <v>44.49984476942133</v>
      </c>
      <c r="M5913" s="1">
        <v>5.9595926105882747E-2</v>
      </c>
      <c r="N5913" s="1">
        <v>9.4431305536649539</v>
      </c>
      <c r="O5913" s="1"/>
      <c r="P5913" s="1">
        <v>16.482021180597268</v>
      </c>
      <c r="Q5913" s="1">
        <v>26.285544693701269</v>
      </c>
      <c r="R5913" s="1">
        <v>0.68361535281192953</v>
      </c>
      <c r="S5913" s="1">
        <v>0.35608172877790373</v>
      </c>
      <c r="T5913" s="1">
        <v>7.112236857649175</v>
      </c>
    </row>
    <row r="5914" spans="1:20" x14ac:dyDescent="0.3">
      <c r="A5914" s="25">
        <v>45244</v>
      </c>
      <c r="B5914" s="1">
        <v>8.6281142480953186</v>
      </c>
      <c r="C5914" s="1">
        <v>0.72590530509677464</v>
      </c>
      <c r="D5914" s="1">
        <v>1.2227448608448599</v>
      </c>
      <c r="E5914" s="1">
        <v>1.5046202812004219</v>
      </c>
      <c r="F5914" s="1">
        <v>59.854493684264291</v>
      </c>
      <c r="G5914" s="1">
        <v>22.15096755943711</v>
      </c>
      <c r="H5914" s="1">
        <v>0.64059844314269554</v>
      </c>
      <c r="I5914" s="1">
        <v>18.23197807014499</v>
      </c>
      <c r="J5914" s="1">
        <v>1.6022690087962941</v>
      </c>
      <c r="K5914" s="1">
        <v>39.350618366323879</v>
      </c>
      <c r="L5914" s="1">
        <v>45.183458513864799</v>
      </c>
      <c r="M5914" s="1">
        <v>5.9656140120385281E-2</v>
      </c>
      <c r="N5914" s="1">
        <v>9.5801128580386994</v>
      </c>
      <c r="O5914" s="1"/>
      <c r="P5914" s="1">
        <v>16.86244478425991</v>
      </c>
      <c r="Q5914" s="1">
        <v>26.870987747439731</v>
      </c>
      <c r="R5914" s="1">
        <v>0.71744851984666924</v>
      </c>
      <c r="S5914" s="1">
        <v>0.36198844112287221</v>
      </c>
      <c r="T5914" s="1">
        <v>7.2750005906674859</v>
      </c>
    </row>
    <row r="5915" spans="1:20" x14ac:dyDescent="0.3">
      <c r="A5915" s="25">
        <v>45246</v>
      </c>
      <c r="B5915" s="1">
        <v>8.8460461975526243</v>
      </c>
      <c r="C5915" s="1">
        <v>0.74061396598364515</v>
      </c>
      <c r="D5915" s="1">
        <v>1.2438232787179071</v>
      </c>
      <c r="E5915" s="1">
        <v>1.5715483145474869</v>
      </c>
      <c r="F5915" s="1">
        <v>60.424228197212351</v>
      </c>
      <c r="G5915" s="1">
        <v>22.686435887804599</v>
      </c>
      <c r="H5915" s="1">
        <v>0.67179832722657773</v>
      </c>
      <c r="I5915" s="1">
        <v>18.548696847980679</v>
      </c>
      <c r="J5915" s="1">
        <v>1.636910989287288</v>
      </c>
      <c r="K5915" s="1">
        <v>40.030646538109458</v>
      </c>
      <c r="L5915" s="1">
        <v>45.901212024940847</v>
      </c>
      <c r="M5915" s="1">
        <v>5.977993969268551E-2</v>
      </c>
      <c r="N5915" s="1">
        <v>9.4328404011233928</v>
      </c>
      <c r="O5915" s="1"/>
      <c r="P5915" s="1">
        <v>16.905091756417221</v>
      </c>
      <c r="Q5915" s="1">
        <v>27.460673143360449</v>
      </c>
      <c r="R5915" s="1">
        <v>0.73552254608331713</v>
      </c>
      <c r="S5915" s="1">
        <v>0.36340464758708829</v>
      </c>
      <c r="T5915" s="1">
        <v>7.3620342587123782</v>
      </c>
    </row>
    <row r="5916" spans="1:20" x14ac:dyDescent="0.3">
      <c r="A5916" s="25">
        <v>45247</v>
      </c>
      <c r="B5916" s="1">
        <v>8.79044999534133</v>
      </c>
      <c r="C5916" s="1">
        <v>0.73167229959067681</v>
      </c>
      <c r="D5916" s="1">
        <v>1.2371027272040831</v>
      </c>
      <c r="E5916" s="1">
        <v>1.554275960382149</v>
      </c>
      <c r="F5916" s="1">
        <v>60.591329277849788</v>
      </c>
      <c r="G5916" s="1">
        <v>22.716753296281631</v>
      </c>
      <c r="H5916" s="1">
        <v>0.65956904183259124</v>
      </c>
      <c r="I5916" s="1">
        <v>18.444747182208399</v>
      </c>
      <c r="J5916" s="1">
        <v>1.6273675084159791</v>
      </c>
      <c r="K5916" s="1">
        <v>39.627696780641308</v>
      </c>
      <c r="L5916" s="1">
        <v>45.82615532434771</v>
      </c>
      <c r="M5916" s="1">
        <v>5.8788520881354417E-2</v>
      </c>
      <c r="N5916" s="1">
        <v>9.6808124952014865</v>
      </c>
      <c r="O5916" s="1"/>
      <c r="P5916" s="1">
        <v>16.859389894179579</v>
      </c>
      <c r="Q5916" s="1">
        <v>27.430976757516369</v>
      </c>
      <c r="R5916" s="1">
        <v>0.71964514444700434</v>
      </c>
      <c r="S5916" s="1">
        <v>0.35671073623092958</v>
      </c>
      <c r="T5916" s="1">
        <v>7.3699474305966071</v>
      </c>
    </row>
    <row r="5917" spans="1:20" x14ac:dyDescent="0.3">
      <c r="A5917" s="25">
        <v>45250</v>
      </c>
      <c r="B5917" s="1">
        <v>8.8015655668372723</v>
      </c>
      <c r="C5917" s="1">
        <v>0.72959733579147268</v>
      </c>
      <c r="D5917" s="1">
        <v>1.2450077761481959</v>
      </c>
      <c r="E5917" s="1">
        <v>1.5906094064596099</v>
      </c>
      <c r="F5917" s="1">
        <v>61.815589785028493</v>
      </c>
      <c r="G5917" s="1">
        <v>22.791111311711269</v>
      </c>
      <c r="H5917" s="1">
        <v>0.6626368048198682</v>
      </c>
      <c r="I5917" s="1">
        <v>18.411927695181571</v>
      </c>
      <c r="J5917" s="1">
        <v>1.63565407207354</v>
      </c>
      <c r="K5917" s="1">
        <v>40.373947973408583</v>
      </c>
      <c r="L5917" s="1">
        <v>46.047436467030657</v>
      </c>
      <c r="M5917" s="1">
        <v>5.9051824946393661E-2</v>
      </c>
      <c r="N5917" s="1">
        <v>9.734754960558142</v>
      </c>
      <c r="O5917" s="1"/>
      <c r="P5917" s="1">
        <v>16.961042721782121</v>
      </c>
      <c r="Q5917" s="1">
        <v>27.32916057343736</v>
      </c>
      <c r="R5917" s="1">
        <v>0.73524453985739702</v>
      </c>
      <c r="S5917" s="1">
        <v>0.36127574933941892</v>
      </c>
      <c r="T5917" s="1">
        <v>7.43987359716483</v>
      </c>
    </row>
    <row r="5918" spans="1:20" x14ac:dyDescent="0.3">
      <c r="A5918" s="25">
        <v>45251</v>
      </c>
      <c r="B5918" s="1">
        <v>8.681956232568556</v>
      </c>
      <c r="C5918" s="1">
        <v>0.69427156383843602</v>
      </c>
      <c r="D5918" s="1">
        <v>1.2347615316070111</v>
      </c>
      <c r="E5918" s="1">
        <v>1.565521519253813</v>
      </c>
      <c r="F5918" s="1">
        <v>63.223930338845761</v>
      </c>
      <c r="G5918" s="1">
        <v>22.48506086858065</v>
      </c>
      <c r="H5918" s="1">
        <v>0.65065710041491631</v>
      </c>
      <c r="I5918" s="1">
        <v>18.426124847637841</v>
      </c>
      <c r="J5918" s="1">
        <v>1.606788183815457</v>
      </c>
      <c r="K5918" s="1">
        <v>39.958546131343503</v>
      </c>
      <c r="L5918" s="1">
        <v>45.937350180862524</v>
      </c>
      <c r="M5918" s="1">
        <v>5.9377028976770087E-2</v>
      </c>
      <c r="N5918" s="1">
        <v>9.6649503546784761</v>
      </c>
      <c r="O5918" s="1"/>
      <c r="P5918" s="1">
        <v>16.9827693653796</v>
      </c>
      <c r="Q5918" s="1">
        <v>27.570974009446051</v>
      </c>
      <c r="R5918" s="1">
        <v>0.72866222291612048</v>
      </c>
      <c r="S5918" s="1">
        <v>0.35121154929902793</v>
      </c>
      <c r="T5918" s="1">
        <v>7.420320732427677</v>
      </c>
    </row>
    <row r="5919" spans="1:20" x14ac:dyDescent="0.3">
      <c r="A5919" s="25">
        <v>45252</v>
      </c>
      <c r="B5919" s="1">
        <v>8.7244713867648489</v>
      </c>
      <c r="C5919" s="1">
        <v>0.69145320427220958</v>
      </c>
      <c r="D5919" s="1">
        <v>1.2277358506973319</v>
      </c>
      <c r="E5919" s="1">
        <v>1.5833412713028361</v>
      </c>
      <c r="F5919" s="1">
        <v>62.725912231283807</v>
      </c>
      <c r="G5919" s="1">
        <v>22.850228899110931</v>
      </c>
      <c r="H5919" s="1">
        <v>0.64274732605186047</v>
      </c>
      <c r="I5919" s="1">
        <v>18.632042437038329</v>
      </c>
      <c r="J5919" s="1">
        <v>1.60792000177407</v>
      </c>
      <c r="K5919" s="1">
        <v>40.262530153609383</v>
      </c>
      <c r="L5919" s="1">
        <v>46.478256783367193</v>
      </c>
      <c r="M5919" s="1">
        <v>5.9857079281644458E-2</v>
      </c>
      <c r="N5919" s="1">
        <v>9.6578751148880908</v>
      </c>
      <c r="O5919" s="1"/>
      <c r="P5919" s="1">
        <v>17.228785011463469</v>
      </c>
      <c r="Q5919" s="1">
        <v>27.999450447241671</v>
      </c>
      <c r="R5919" s="1">
        <v>0.72830907001056566</v>
      </c>
      <c r="S5919" s="1">
        <v>0.35056304860220888</v>
      </c>
      <c r="T5919" s="1">
        <v>7.4444949793266737</v>
      </c>
    </row>
    <row r="5920" spans="1:20" x14ac:dyDescent="0.3">
      <c r="A5920" s="25">
        <v>45253</v>
      </c>
      <c r="B5920" s="1">
        <v>8.8187642375527826</v>
      </c>
      <c r="C5920" s="1">
        <v>0.69832469757231908</v>
      </c>
      <c r="D5920" s="1">
        <v>1.2441295373608421</v>
      </c>
      <c r="E5920" s="1">
        <v>1.609110545414955</v>
      </c>
      <c r="F5920" s="1">
        <v>62.255361892365393</v>
      </c>
      <c r="G5920" s="1">
        <v>22.958201856183859</v>
      </c>
      <c r="H5920" s="1">
        <v>0.64844472667109121</v>
      </c>
      <c r="I5920" s="1">
        <v>18.689757711932572</v>
      </c>
      <c r="J5920" s="1">
        <v>1.618237389154175</v>
      </c>
      <c r="K5920" s="1">
        <v>40.611873156956783</v>
      </c>
      <c r="L5920" s="1">
        <v>46.85123899772536</v>
      </c>
      <c r="M5920" s="1">
        <v>6.017143149672631E-2</v>
      </c>
      <c r="N5920" s="1">
        <v>9.6750089620696329</v>
      </c>
      <c r="O5920" s="1"/>
      <c r="P5920" s="1">
        <v>17.21698660643904</v>
      </c>
      <c r="Q5920" s="1">
        <v>28.737617777098649</v>
      </c>
      <c r="R5920" s="1">
        <v>0.73026204360325153</v>
      </c>
      <c r="S5920" s="1">
        <v>0.3516974555852323</v>
      </c>
      <c r="T5920" s="1">
        <v>7.4764176018901702</v>
      </c>
    </row>
    <row r="5921" spans="1:20" x14ac:dyDescent="0.3">
      <c r="A5921" s="25">
        <v>45254</v>
      </c>
      <c r="B5921" s="1">
        <v>8.6951112698319051</v>
      </c>
      <c r="C5921" s="1">
        <v>0.69565866713654056</v>
      </c>
      <c r="D5921" s="1">
        <v>1.2324731560375519</v>
      </c>
      <c r="E5921" s="1">
        <v>1.5731689806551641</v>
      </c>
      <c r="F5921" s="1">
        <v>61.571459953867503</v>
      </c>
      <c r="G5921" s="1">
        <v>22.819702041058679</v>
      </c>
      <c r="H5921" s="1">
        <v>0.63218499738081269</v>
      </c>
      <c r="I5921" s="1">
        <v>18.51016045123902</v>
      </c>
      <c r="J5921" s="1">
        <v>1.598363513187766</v>
      </c>
      <c r="K5921" s="1">
        <v>40.073130350379238</v>
      </c>
      <c r="L5921" s="1">
        <v>46.706587281983083</v>
      </c>
      <c r="M5921" s="1">
        <v>5.9714288372908313E-2</v>
      </c>
      <c r="N5921" s="1">
        <v>9.6688945151133705</v>
      </c>
      <c r="O5921" s="1"/>
      <c r="P5921" s="1">
        <v>17.06462646544562</v>
      </c>
      <c r="Q5921" s="1">
        <v>28.97943121310734</v>
      </c>
      <c r="R5921" s="1">
        <v>0.72064889439726354</v>
      </c>
      <c r="S5921" s="1">
        <v>0.34704853843596861</v>
      </c>
      <c r="T5921" s="1">
        <v>7.4138966331955451</v>
      </c>
    </row>
    <row r="5922" spans="1:20" x14ac:dyDescent="0.3">
      <c r="A5922" s="25">
        <v>45257</v>
      </c>
      <c r="B5922" s="1">
        <v>8.7560193074331973</v>
      </c>
      <c r="C5922" s="1">
        <v>0.70093305060975108</v>
      </c>
      <c r="D5922" s="1">
        <v>1.233523435970117</v>
      </c>
      <c r="E5922" s="1">
        <v>1.5985695858854361</v>
      </c>
      <c r="F5922" s="1">
        <v>61.384501296717502</v>
      </c>
      <c r="G5922" s="1">
        <v>23.212077584286629</v>
      </c>
      <c r="H5922" s="1">
        <v>0.68902580440603245</v>
      </c>
      <c r="I5922" s="1">
        <v>18.583358022688241</v>
      </c>
      <c r="J5922" s="1">
        <v>1.5912610183462721</v>
      </c>
      <c r="K5922" s="1">
        <v>40.134937917925917</v>
      </c>
      <c r="L5922" s="1">
        <v>46.797755971978297</v>
      </c>
      <c r="M5922" s="1">
        <v>6.0173882069584433E-2</v>
      </c>
      <c r="N5922" s="1">
        <v>9.5745395910368831</v>
      </c>
      <c r="O5922" s="1"/>
      <c r="P5922" s="1">
        <v>17.277298869728899</v>
      </c>
      <c r="Q5922" s="1">
        <v>28.716406073261151</v>
      </c>
      <c r="R5922" s="1">
        <v>0.7288901751684207</v>
      </c>
      <c r="S5922" s="1">
        <v>0.34200858634772091</v>
      </c>
      <c r="T5922" s="1">
        <v>7.4265475487300989</v>
      </c>
    </row>
    <row r="5923" spans="1:20" x14ac:dyDescent="0.3">
      <c r="A5923" s="25">
        <v>45258</v>
      </c>
      <c r="B5923" s="1">
        <v>8.6952120165319489</v>
      </c>
      <c r="C5923" s="1">
        <v>0.72579594346729037</v>
      </c>
      <c r="D5923" s="1">
        <v>1.2378495209329801</v>
      </c>
      <c r="E5923" s="1">
        <v>1.618743919215422</v>
      </c>
      <c r="F5923" s="1">
        <v>61.543122308188423</v>
      </c>
      <c r="G5923" s="1">
        <v>23.466299794782191</v>
      </c>
      <c r="H5923" s="1">
        <v>0.68925066845626293</v>
      </c>
      <c r="I5923" s="1">
        <v>18.557836811765331</v>
      </c>
      <c r="J5923" s="1">
        <v>1.5935052783852239</v>
      </c>
      <c r="K5923" s="1">
        <v>40.661855517371272</v>
      </c>
      <c r="L5923" s="1">
        <v>47.239849200790928</v>
      </c>
      <c r="M5923" s="1">
        <v>6.0549703549758117E-2</v>
      </c>
      <c r="N5923" s="1">
        <v>9.674367546107236</v>
      </c>
      <c r="O5923" s="1"/>
      <c r="P5923" s="1">
        <v>17.299415136668529</v>
      </c>
      <c r="Q5923" s="1">
        <v>28.712163731078888</v>
      </c>
      <c r="R5923" s="1">
        <v>0.73914865828867304</v>
      </c>
      <c r="S5923" s="1">
        <v>0.35070476256112448</v>
      </c>
      <c r="T5923" s="1">
        <v>7.4742067336090123</v>
      </c>
    </row>
    <row r="5924" spans="1:20" x14ac:dyDescent="0.3">
      <c r="A5924" s="25">
        <v>45259</v>
      </c>
      <c r="B5924" s="1">
        <v>8.6513664343332479</v>
      </c>
      <c r="C5924" s="1">
        <v>0.70906547411439358</v>
      </c>
      <c r="D5924" s="1">
        <v>1.237296599195878</v>
      </c>
      <c r="E5924" s="1">
        <v>1.59065543927978</v>
      </c>
      <c r="F5924" s="1">
        <v>61.505518591135342</v>
      </c>
      <c r="G5924" s="1">
        <v>23.233683556689119</v>
      </c>
      <c r="H5924" s="1">
        <v>0.67480457265869342</v>
      </c>
      <c r="I5924" s="1">
        <v>18.81214137798899</v>
      </c>
      <c r="J5924" s="1">
        <v>1.600675184276676</v>
      </c>
      <c r="K5924" s="1">
        <v>40.688619538192107</v>
      </c>
      <c r="L5924" s="1">
        <v>47.421295704263031</v>
      </c>
      <c r="M5924" s="1">
        <v>6.0729712023519088E-2</v>
      </c>
      <c r="N5924" s="1">
        <v>9.6111098939688091</v>
      </c>
      <c r="O5924" s="1"/>
      <c r="P5924" s="1">
        <v>17.29895594658274</v>
      </c>
      <c r="Q5924" s="1">
        <v>28.35156474933595</v>
      </c>
      <c r="R5924" s="1">
        <v>0.72087662513321038</v>
      </c>
      <c r="S5924" s="1">
        <v>0.35358076864947452</v>
      </c>
      <c r="T5924" s="1">
        <v>7.4521937389250192</v>
      </c>
    </row>
    <row r="5925" spans="1:20" x14ac:dyDescent="0.3">
      <c r="A5925" s="25">
        <v>45260</v>
      </c>
      <c r="B5925" s="1">
        <v>8.7115329746551211</v>
      </c>
      <c r="C5925" s="1">
        <v>0.72568851700575254</v>
      </c>
      <c r="D5925" s="1">
        <v>1.2621054636167011</v>
      </c>
      <c r="E5925" s="1">
        <v>1.5947685346967511</v>
      </c>
      <c r="F5925" s="1">
        <v>61.746570488322583</v>
      </c>
      <c r="G5925" s="1">
        <v>23.404454948994061</v>
      </c>
      <c r="H5925" s="1">
        <v>0.68010352198285939</v>
      </c>
      <c r="I5925" s="1">
        <v>18.505668093295871</v>
      </c>
      <c r="J5925" s="1">
        <v>1.6105903935086121</v>
      </c>
      <c r="K5925" s="1">
        <v>41.134456185306242</v>
      </c>
      <c r="L5925" s="1">
        <v>48.230601266882957</v>
      </c>
      <c r="M5925" s="1">
        <v>6.0917442982110673E-2</v>
      </c>
      <c r="N5925" s="1">
        <v>9.7460481363039548</v>
      </c>
      <c r="O5925" s="1"/>
      <c r="P5925" s="1">
        <v>17.53286226922053</v>
      </c>
      <c r="Q5925" s="1">
        <v>28.661255641397311</v>
      </c>
      <c r="R5925" s="1">
        <v>0.72681218255570224</v>
      </c>
      <c r="S5925" s="1">
        <v>0.35078638248497013</v>
      </c>
      <c r="T5925" s="1">
        <v>7.5210348493798334</v>
      </c>
    </row>
    <row r="5926" spans="1:20" x14ac:dyDescent="0.3">
      <c r="A5926" s="25">
        <v>45261</v>
      </c>
      <c r="B5926" s="1">
        <v>8.7476146111333595</v>
      </c>
      <c r="C5926" s="1">
        <v>0.73195814413235538</v>
      </c>
      <c r="D5926" s="1">
        <v>1.26986717668674</v>
      </c>
      <c r="E5926" s="1">
        <v>1.6149732265525589</v>
      </c>
      <c r="F5926" s="1">
        <v>62.885296591072724</v>
      </c>
      <c r="G5926" s="1">
        <v>24.10749654735212</v>
      </c>
      <c r="H5926" s="1">
        <v>0.69631011263000231</v>
      </c>
      <c r="I5926" s="1">
        <v>17.717910760758091</v>
      </c>
      <c r="J5926" s="1">
        <v>1.6238627580333549</v>
      </c>
      <c r="K5926" s="1">
        <v>41.589283943159778</v>
      </c>
      <c r="L5926" s="1">
        <v>48.19395868881594</v>
      </c>
      <c r="M5926" s="1">
        <v>6.1201208044831923E-2</v>
      </c>
      <c r="N5926" s="1">
        <v>9.6869234117961582</v>
      </c>
      <c r="O5926" s="1"/>
      <c r="P5926" s="1">
        <v>18.01592781476581</v>
      </c>
      <c r="Q5926" s="1">
        <v>29.1279131470436</v>
      </c>
      <c r="R5926" s="1">
        <v>0.73844213742758957</v>
      </c>
      <c r="S5926" s="1">
        <v>0.35160235626643183</v>
      </c>
      <c r="T5926" s="1">
        <v>7.5714654459539634</v>
      </c>
    </row>
    <row r="5927" spans="1:20" x14ac:dyDescent="0.3">
      <c r="A5927" s="25">
        <v>45264</v>
      </c>
      <c r="B5927" s="1">
        <v>8.6809028224655691</v>
      </c>
      <c r="C5927" s="1">
        <v>0.70189785333557242</v>
      </c>
      <c r="D5927" s="1">
        <v>1.265773070839135</v>
      </c>
      <c r="E5927" s="1">
        <v>1.5851728350858969</v>
      </c>
      <c r="F5927" s="1">
        <v>61.619626878706953</v>
      </c>
      <c r="G5927" s="1">
        <v>24.005230545074909</v>
      </c>
      <c r="H5927" s="1">
        <v>0.67651441394761502</v>
      </c>
      <c r="I5927" s="1">
        <v>17.63950490793064</v>
      </c>
      <c r="J5927" s="1">
        <v>1.607907078806899</v>
      </c>
      <c r="K5927" s="1">
        <v>41.550080768476327</v>
      </c>
      <c r="L5927" s="1">
        <v>48.089626648822211</v>
      </c>
      <c r="M5927" s="1">
        <v>6.1554341413541817E-2</v>
      </c>
      <c r="N5927" s="1">
        <v>9.5015708947398831</v>
      </c>
      <c r="O5927" s="1"/>
      <c r="P5927" s="1">
        <v>18.038023259304332</v>
      </c>
      <c r="Q5927" s="1">
        <v>28.839433961177651</v>
      </c>
      <c r="R5927" s="1">
        <v>0.7256769410934788</v>
      </c>
      <c r="S5927" s="1">
        <v>0.34937739880226959</v>
      </c>
      <c r="T5927" s="1">
        <v>7.4898281157708553</v>
      </c>
    </row>
    <row r="5928" spans="1:20" x14ac:dyDescent="0.3">
      <c r="A5928" s="25">
        <v>45265</v>
      </c>
      <c r="B5928" s="1">
        <v>8.7846883381433383</v>
      </c>
      <c r="C5928" s="1">
        <v>0.7225196008211574</v>
      </c>
      <c r="D5928" s="1">
        <v>1.268296114142883</v>
      </c>
      <c r="E5928" s="1">
        <v>1.612874067726114</v>
      </c>
      <c r="F5928" s="1">
        <v>61.181642938437378</v>
      </c>
      <c r="G5928" s="1">
        <v>23.9917736034295</v>
      </c>
      <c r="H5928" s="1">
        <v>0.68808404136742007</v>
      </c>
      <c r="I5928" s="1">
        <v>17.63684521475351</v>
      </c>
      <c r="J5928" s="1">
        <v>1.610667848352165</v>
      </c>
      <c r="K5928" s="1">
        <v>41.588810352854757</v>
      </c>
      <c r="L5928" s="1">
        <v>48.37558381069357</v>
      </c>
      <c r="M5928" s="1">
        <v>6.2010511015930268E-2</v>
      </c>
      <c r="N5928" s="1">
        <v>9.377928823400687</v>
      </c>
      <c r="O5928" s="1"/>
      <c r="P5928" s="1">
        <v>18.291787608924611</v>
      </c>
      <c r="Q5928" s="1">
        <v>28.839433961177651</v>
      </c>
      <c r="R5928" s="1">
        <v>0.73530152752392242</v>
      </c>
      <c r="S5928" s="1">
        <v>0.33746323352469831</v>
      </c>
      <c r="T5928" s="1">
        <v>7.4957619610159822</v>
      </c>
    </row>
    <row r="5929" spans="1:20" x14ac:dyDescent="0.3">
      <c r="A5929" s="25">
        <v>45266</v>
      </c>
      <c r="B5929" s="1">
        <v>8.7477273110445708</v>
      </c>
      <c r="C5929" s="1">
        <v>0.71299154134219245</v>
      </c>
      <c r="D5929" s="1">
        <v>1.249828346100734</v>
      </c>
      <c r="E5929" s="1">
        <v>1.6139363586303239</v>
      </c>
      <c r="F5929" s="1">
        <v>60.810922727509237</v>
      </c>
      <c r="G5929" s="1">
        <v>23.458330602076781</v>
      </c>
      <c r="H5929" s="1">
        <v>0.68255346052930255</v>
      </c>
      <c r="I5929" s="1">
        <v>17.52096210361583</v>
      </c>
      <c r="J5929" s="1">
        <v>1.617826290272113</v>
      </c>
      <c r="K5929" s="1">
        <v>40.979547675353167</v>
      </c>
      <c r="L5929" s="1">
        <v>47.759415996951617</v>
      </c>
      <c r="M5929" s="1">
        <v>6.2328167357781641E-2</v>
      </c>
      <c r="N5929" s="1">
        <v>9.145756994981074</v>
      </c>
      <c r="O5929" s="1"/>
      <c r="P5929" s="1">
        <v>18.323005998496591</v>
      </c>
      <c r="Q5929" s="1">
        <v>29.267910398973271</v>
      </c>
      <c r="R5929" s="1">
        <v>0.736288113892972</v>
      </c>
      <c r="S5929" s="1">
        <v>0.33506889868543538</v>
      </c>
      <c r="T5929" s="1">
        <v>7.4201210868281491</v>
      </c>
    </row>
    <row r="5930" spans="1:20" x14ac:dyDescent="0.3">
      <c r="A5930" s="25">
        <v>45267</v>
      </c>
      <c r="B5930" s="1">
        <v>8.7555696446425131</v>
      </c>
      <c r="C5930" s="1">
        <v>0.74195263090783714</v>
      </c>
      <c r="D5930" s="1">
        <v>1.260390485515914</v>
      </c>
      <c r="E5930" s="1">
        <v>1.6204866081288269</v>
      </c>
      <c r="F5930" s="1">
        <v>60.984123624819482</v>
      </c>
      <c r="G5930" s="1">
        <v>23.480994390675171</v>
      </c>
      <c r="H5930" s="1">
        <v>0.706111880905401</v>
      </c>
      <c r="I5930" s="1">
        <v>17.398059748129629</v>
      </c>
      <c r="J5930" s="1">
        <v>1.625697619129582</v>
      </c>
      <c r="K5930" s="1">
        <v>41.214513579302917</v>
      </c>
      <c r="L5930" s="1">
        <v>48.126834553751557</v>
      </c>
      <c r="M5930" s="1">
        <v>6.2370592898978568E-2</v>
      </c>
      <c r="N5930" s="1">
        <v>9.1715003060288538</v>
      </c>
      <c r="O5930" s="1"/>
      <c r="P5930" s="1">
        <v>18.31905704770492</v>
      </c>
      <c r="Q5930" s="1">
        <v>28.82246459716449</v>
      </c>
      <c r="R5930" s="1">
        <v>0.72836793165592995</v>
      </c>
      <c r="S5930" s="1">
        <v>0.33722709592065642</v>
      </c>
      <c r="T5930" s="1">
        <v>7.4429751919669576</v>
      </c>
    </row>
    <row r="5931" spans="1:20" x14ac:dyDescent="0.3">
      <c r="A5931" s="25">
        <v>45268</v>
      </c>
      <c r="B5931" s="1">
        <v>8.7193491364731059</v>
      </c>
      <c r="C5931" s="1">
        <v>0.73878552850789969</v>
      </c>
      <c r="D5931" s="1">
        <v>1.253196931326779</v>
      </c>
      <c r="E5931" s="1">
        <v>1.600364281339071</v>
      </c>
      <c r="F5931" s="1">
        <v>61.237092124205468</v>
      </c>
      <c r="G5931" s="1">
        <v>23.81384990122729</v>
      </c>
      <c r="H5931" s="1">
        <v>0.71631928568891845</v>
      </c>
      <c r="I5931" s="1">
        <v>17.683466810988371</v>
      </c>
      <c r="J5931" s="1">
        <v>1.6132870074901779</v>
      </c>
      <c r="K5931" s="1">
        <v>41.744587020283802</v>
      </c>
      <c r="L5931" s="1">
        <v>48.734277532289447</v>
      </c>
      <c r="M5931" s="1">
        <v>6.2506819620111106E-2</v>
      </c>
      <c r="N5931" s="1">
        <v>9.4627676507966623</v>
      </c>
      <c r="O5931" s="1"/>
      <c r="P5931" s="1">
        <v>18.0221221358908</v>
      </c>
      <c r="Q5931" s="1">
        <v>28.70367904907231</v>
      </c>
      <c r="R5931" s="1">
        <v>0.73355397453714688</v>
      </c>
      <c r="S5931" s="1">
        <v>0.33623277894797732</v>
      </c>
      <c r="T5931" s="1">
        <v>7.5070035440047613</v>
      </c>
    </row>
    <row r="5932" spans="1:20" x14ac:dyDescent="0.3">
      <c r="A5932" s="25">
        <v>45271</v>
      </c>
      <c r="B5932" s="1">
        <v>8.6896291368140872</v>
      </c>
      <c r="C5932" s="1">
        <v>0.7278895904316518</v>
      </c>
      <c r="D5932" s="1">
        <v>1.256123023641335</v>
      </c>
      <c r="E5932" s="1">
        <v>1.600351292348942</v>
      </c>
      <c r="F5932" s="1">
        <v>61.266175712933347</v>
      </c>
      <c r="G5932" s="1">
        <v>23.78686458268692</v>
      </c>
      <c r="H5932" s="1">
        <v>0.69288941558524553</v>
      </c>
      <c r="I5932" s="1">
        <v>17.85063541613281</v>
      </c>
      <c r="J5932" s="1">
        <v>1.6121406740922199</v>
      </c>
      <c r="K5932" s="1">
        <v>42.221222085235681</v>
      </c>
      <c r="L5932" s="1">
        <v>48.516822230718589</v>
      </c>
      <c r="M5932" s="1">
        <v>6.1841160211740097E-2</v>
      </c>
      <c r="N5932" s="1">
        <v>9.4159803036064229</v>
      </c>
      <c r="O5932" s="1"/>
      <c r="P5932" s="1">
        <v>18.23475758246072</v>
      </c>
      <c r="Q5932" s="1">
        <v>29.25094103496011</v>
      </c>
      <c r="R5932" s="1">
        <v>0.72357327178618247</v>
      </c>
      <c r="S5932" s="1">
        <v>0.33195912835080571</v>
      </c>
      <c r="T5932" s="1">
        <v>7.4965392793857406</v>
      </c>
    </row>
    <row r="5933" spans="1:20" x14ac:dyDescent="0.3">
      <c r="A5933" s="25">
        <v>45272</v>
      </c>
      <c r="B5933" s="1">
        <v>8.6902121017858533</v>
      </c>
      <c r="C5933" s="1">
        <v>0.74046683375410371</v>
      </c>
      <c r="D5933" s="1">
        <v>1.2608219576878681</v>
      </c>
      <c r="E5933" s="1">
        <v>1.6125465860697239</v>
      </c>
      <c r="F5933" s="1">
        <v>61.390615435815228</v>
      </c>
      <c r="G5933" s="1">
        <v>23.654228943221071</v>
      </c>
      <c r="H5933" s="1">
        <v>0.69428340279670964</v>
      </c>
      <c r="I5933" s="1">
        <v>17.72407679686707</v>
      </c>
      <c r="J5933" s="1">
        <v>1.6032925991183471</v>
      </c>
      <c r="K5933" s="1">
        <v>42.042852633343699</v>
      </c>
      <c r="L5933" s="1">
        <v>48.05661260537493</v>
      </c>
      <c r="M5933" s="1">
        <v>6.1363036120895859E-2</v>
      </c>
      <c r="N5933" s="1">
        <v>9.2894236758504807</v>
      </c>
      <c r="O5933" s="1"/>
      <c r="P5933" s="1">
        <v>18.314767485819299</v>
      </c>
      <c r="Q5933" s="1">
        <v>29.369726583052291</v>
      </c>
      <c r="R5933" s="1">
        <v>0.72735115496325353</v>
      </c>
      <c r="S5933" s="1">
        <v>0.33059387423222758</v>
      </c>
      <c r="T5933" s="1">
        <v>7.4662155936208263</v>
      </c>
    </row>
    <row r="5934" spans="1:20" x14ac:dyDescent="0.3">
      <c r="A5934" s="25">
        <v>45273</v>
      </c>
      <c r="B5934" s="1">
        <v>8.905521047718036</v>
      </c>
      <c r="C5934" s="1">
        <v>0.78110084903299914</v>
      </c>
      <c r="D5934" s="1">
        <v>1.299533693456147</v>
      </c>
      <c r="E5934" s="1">
        <v>1.6832092872567139</v>
      </c>
      <c r="F5934" s="1">
        <v>61.558337074802992</v>
      </c>
      <c r="G5934" s="1">
        <v>24.369168118478711</v>
      </c>
      <c r="H5934" s="1">
        <v>0.73352848757230937</v>
      </c>
      <c r="I5934" s="1">
        <v>18.13644231868421</v>
      </c>
      <c r="J5934" s="1">
        <v>1.6512334314056409</v>
      </c>
      <c r="K5934" s="1">
        <v>43.31151546281653</v>
      </c>
      <c r="L5934" s="1">
        <v>49.51908574756051</v>
      </c>
      <c r="M5934" s="1">
        <v>6.2907102429070272E-2</v>
      </c>
      <c r="N5934" s="1">
        <v>9.4590974672114712</v>
      </c>
      <c r="O5934" s="1"/>
      <c r="P5934" s="1">
        <v>18.808210833394678</v>
      </c>
      <c r="Q5934" s="1">
        <v>30.311526281067302</v>
      </c>
      <c r="R5934" s="1">
        <v>0.76943997906268691</v>
      </c>
      <c r="S5934" s="1">
        <v>0.33733558990882451</v>
      </c>
      <c r="T5934" s="1">
        <v>7.6470809214412654</v>
      </c>
    </row>
    <row r="5935" spans="1:20" x14ac:dyDescent="0.3">
      <c r="A5935" s="25">
        <v>45274</v>
      </c>
      <c r="B5935" s="1">
        <v>8.9206429636231785</v>
      </c>
      <c r="C5935" s="1">
        <v>0.80527132268499835</v>
      </c>
      <c r="D5935" s="1">
        <v>1.330134996325149</v>
      </c>
      <c r="E5935" s="1">
        <v>1.6857812925562521</v>
      </c>
      <c r="F5935" s="1">
        <v>61.942852472647502</v>
      </c>
      <c r="G5935" s="1">
        <v>24.005198896527379</v>
      </c>
      <c r="H5935" s="1">
        <v>0.75077103806577117</v>
      </c>
      <c r="I5935" s="1">
        <v>18.38463118597862</v>
      </c>
      <c r="J5935" s="1">
        <v>1.6963989272597451</v>
      </c>
      <c r="K5935" s="1">
        <v>44.128609953000627</v>
      </c>
      <c r="L5935" s="1">
        <v>50.151367292153687</v>
      </c>
      <c r="M5935" s="1">
        <v>6.3382597587422165E-2</v>
      </c>
      <c r="N5935" s="1">
        <v>9.6672817387599235</v>
      </c>
      <c r="O5935" s="1"/>
      <c r="P5935" s="1">
        <v>18.811983316340068</v>
      </c>
      <c r="Q5935" s="1">
        <v>30.247891164838951</v>
      </c>
      <c r="R5935" s="1">
        <v>0.77697523909242838</v>
      </c>
      <c r="S5935" s="1">
        <v>0.33669981314558772</v>
      </c>
      <c r="T5935" s="1">
        <v>7.7284164205552637</v>
      </c>
    </row>
    <row r="5936" spans="1:20" x14ac:dyDescent="0.3">
      <c r="A5936" s="25">
        <v>45275</v>
      </c>
      <c r="B5936" s="1">
        <v>8.7973098769142233</v>
      </c>
      <c r="C5936" s="1">
        <v>0.79254248624655066</v>
      </c>
      <c r="D5936" s="1">
        <v>1.334292357811812</v>
      </c>
      <c r="E5936" s="1">
        <v>1.646760496137899</v>
      </c>
      <c r="F5936" s="1">
        <v>62.253707067296773</v>
      </c>
      <c r="G5936" s="1">
        <v>23.81132658073837</v>
      </c>
      <c r="H5936" s="1">
        <v>0.74904774602168867</v>
      </c>
      <c r="I5936" s="1">
        <v>18.353159750769191</v>
      </c>
      <c r="J5936" s="1">
        <v>1.6713721456494111</v>
      </c>
      <c r="K5936" s="1">
        <v>43.955002175786298</v>
      </c>
      <c r="L5936" s="1">
        <v>50.374913457470143</v>
      </c>
      <c r="M5936" s="1">
        <v>6.2479826963635653E-2</v>
      </c>
      <c r="N5936" s="1">
        <v>9.6134483603072898</v>
      </c>
      <c r="O5936" s="1"/>
      <c r="P5936" s="1">
        <v>18.7012373912873</v>
      </c>
      <c r="Q5936" s="1">
        <v>30.192740732975111</v>
      </c>
      <c r="R5936" s="1">
        <v>0.75503601196274839</v>
      </c>
      <c r="S5936" s="1">
        <v>0.33605464006313068</v>
      </c>
      <c r="T5936" s="1">
        <v>7.6903189604253166</v>
      </c>
    </row>
    <row r="5937" spans="1:20" x14ac:dyDescent="0.3">
      <c r="A5937" s="25">
        <v>45278</v>
      </c>
      <c r="B5937" s="1">
        <v>8.8981901604860241</v>
      </c>
      <c r="C5937" s="1">
        <v>0.80918459884336669</v>
      </c>
      <c r="D5937" s="1">
        <v>1.325504983169395</v>
      </c>
      <c r="E5937" s="1">
        <v>1.649945397627959</v>
      </c>
      <c r="F5937" s="1">
        <v>62.644915311514879</v>
      </c>
      <c r="G5937" s="1">
        <v>23.986851672639581</v>
      </c>
      <c r="H5937" s="1">
        <v>0.75506517252053018</v>
      </c>
      <c r="I5937" s="1">
        <v>18.221761904584451</v>
      </c>
      <c r="J5937" s="1">
        <v>1.665378910594882</v>
      </c>
      <c r="K5937" s="1">
        <v>44.165553833703527</v>
      </c>
      <c r="L5937" s="1">
        <v>50.660772705048927</v>
      </c>
      <c r="M5937" s="1">
        <v>6.2731038068393696E-2</v>
      </c>
      <c r="N5937" s="1">
        <v>9.7350390489265113</v>
      </c>
      <c r="O5937" s="1"/>
      <c r="P5937" s="1">
        <v>18.63888054789361</v>
      </c>
      <c r="Q5937" s="1">
        <v>30.633944194959572</v>
      </c>
      <c r="R5937" s="1">
        <v>0.7693154961517642</v>
      </c>
      <c r="S5937" s="1">
        <v>0.34223668302930149</v>
      </c>
      <c r="T5937" s="1">
        <v>7.7426946249262043</v>
      </c>
    </row>
    <row r="5938" spans="1:20" x14ac:dyDescent="0.3">
      <c r="A5938" s="25">
        <v>45279</v>
      </c>
      <c r="B5938" s="1">
        <v>8.9844016987206832</v>
      </c>
      <c r="C5938" s="1">
        <v>0.80653449806499167</v>
      </c>
      <c r="D5938" s="1">
        <v>1.319780585723755</v>
      </c>
      <c r="E5938" s="1">
        <v>1.6663425129903899</v>
      </c>
      <c r="F5938" s="1">
        <v>62.970529715243522</v>
      </c>
      <c r="G5938" s="1">
        <v>24.362531929625</v>
      </c>
      <c r="H5938" s="1">
        <v>0.75094342840094352</v>
      </c>
      <c r="I5938" s="1">
        <v>18.406031524696829</v>
      </c>
      <c r="J5938" s="1">
        <v>1.6750257415741669</v>
      </c>
      <c r="K5938" s="1">
        <v>44.145448987196687</v>
      </c>
      <c r="L5938" s="1">
        <v>50.752574452529572</v>
      </c>
      <c r="M5938" s="1">
        <v>6.2824349666497636E-2</v>
      </c>
      <c r="N5938" s="1">
        <v>9.8317484611241177</v>
      </c>
      <c r="O5938" s="1"/>
      <c r="P5938" s="1">
        <v>18.660402944107389</v>
      </c>
      <c r="Q5938" s="1">
        <v>30.875757630968259</v>
      </c>
      <c r="R5938" s="1">
        <v>0.76949190512822341</v>
      </c>
      <c r="S5938" s="1">
        <v>0.35002740503918828</v>
      </c>
      <c r="T5938" s="1">
        <v>7.7880035440047619</v>
      </c>
    </row>
    <row r="5939" spans="1:20" x14ac:dyDescent="0.3">
      <c r="A5939" s="25">
        <v>45280</v>
      </c>
      <c r="B5939" s="1">
        <v>8.9316379969795321</v>
      </c>
      <c r="C5939" s="1">
        <v>0.80116082920280074</v>
      </c>
      <c r="D5939" s="1">
        <v>1.3018830689569629</v>
      </c>
      <c r="E5939" s="1">
        <v>1.6530587896154521</v>
      </c>
      <c r="F5939" s="1">
        <v>62.686072448660447</v>
      </c>
      <c r="G5939" s="1">
        <v>24.311782701910001</v>
      </c>
      <c r="H5939" s="1">
        <v>0.74596895250062634</v>
      </c>
      <c r="I5939" s="1">
        <v>18.613839965597389</v>
      </c>
      <c r="J5939" s="1">
        <v>1.6544500373088371</v>
      </c>
      <c r="K5939" s="1">
        <v>43.398013634863403</v>
      </c>
      <c r="L5939" s="1">
        <v>50.114956423390687</v>
      </c>
      <c r="M5939" s="1">
        <v>6.2020027762271258E-2</v>
      </c>
      <c r="N5939" s="1">
        <v>9.8101514276498332</v>
      </c>
      <c r="O5939" s="1"/>
      <c r="P5939" s="1">
        <v>18.50568186979719</v>
      </c>
      <c r="Q5939" s="1">
        <v>30.799395492908999</v>
      </c>
      <c r="R5939" s="1">
        <v>0.7509196852566461</v>
      </c>
      <c r="S5939" s="1">
        <v>0.34669759982140169</v>
      </c>
      <c r="T5939" s="1">
        <v>7.7261766095688493</v>
      </c>
    </row>
    <row r="5940" spans="1:20" x14ac:dyDescent="0.3">
      <c r="A5940" s="25">
        <v>45281</v>
      </c>
      <c r="B5940" s="1">
        <v>8.972067303445499</v>
      </c>
      <c r="C5940" s="1">
        <v>0.79029254320792452</v>
      </c>
      <c r="D5940" s="1">
        <v>1.3220370938482111</v>
      </c>
      <c r="E5940" s="1">
        <v>1.665141555355353</v>
      </c>
      <c r="F5940" s="1">
        <v>64.723295649137384</v>
      </c>
      <c r="G5940" s="1">
        <v>24.190178672836161</v>
      </c>
      <c r="H5940" s="1">
        <v>0.74796193980851766</v>
      </c>
      <c r="I5940" s="1">
        <v>18.879584705238571</v>
      </c>
      <c r="J5940" s="1">
        <v>1.6847592326822849</v>
      </c>
      <c r="K5940" s="1">
        <v>43.963028293039059</v>
      </c>
      <c r="L5940" s="1">
        <v>50.273833093916558</v>
      </c>
      <c r="M5940" s="1">
        <v>6.1941131534356472E-2</v>
      </c>
      <c r="N5940" s="1">
        <v>9.8554562250399815</v>
      </c>
      <c r="O5940" s="1"/>
      <c r="P5940" s="1">
        <v>18.62671542906644</v>
      </c>
      <c r="Q5940" s="1">
        <v>31.49513941273306</v>
      </c>
      <c r="R5940" s="1">
        <v>0.7563311087750767</v>
      </c>
      <c r="S5940" s="1">
        <v>0.35056786447816668</v>
      </c>
      <c r="T5940" s="1">
        <v>7.8075611340815492</v>
      </c>
    </row>
    <row r="5941" spans="1:20" x14ac:dyDescent="0.3">
      <c r="A5941" s="25">
        <v>45282</v>
      </c>
      <c r="B5941" s="1">
        <v>9.0301273841145946</v>
      </c>
      <c r="C5941" s="1">
        <v>0.79989651211628721</v>
      </c>
      <c r="D5941" s="1">
        <v>1.3123825322906451</v>
      </c>
      <c r="E5941" s="1">
        <v>1.672677599312909</v>
      </c>
      <c r="F5941" s="1">
        <v>64.385594900884115</v>
      </c>
      <c r="G5941" s="1">
        <v>24.14874323365969</v>
      </c>
      <c r="H5941" s="1">
        <v>0.74360127904707851</v>
      </c>
      <c r="I5941" s="1">
        <v>19.060326987935571</v>
      </c>
      <c r="J5941" s="1">
        <v>1.685456924265879</v>
      </c>
      <c r="K5941" s="1">
        <v>44.180443536300437</v>
      </c>
      <c r="L5941" s="1">
        <v>50.851964801357703</v>
      </c>
      <c r="M5941" s="1">
        <v>6.1983849647893462E-2</v>
      </c>
      <c r="N5941" s="1">
        <v>9.9473381701264163</v>
      </c>
      <c r="O5941" s="1"/>
      <c r="P5941" s="1">
        <v>18.694998981280271</v>
      </c>
      <c r="Q5941" s="1">
        <v>31.766649234585831</v>
      </c>
      <c r="R5941" s="1">
        <v>0.76410844760399332</v>
      </c>
      <c r="S5941" s="1">
        <v>0.35789411129981208</v>
      </c>
      <c r="T5941" s="1">
        <v>7.841283520378064</v>
      </c>
    </row>
    <row r="5942" spans="1:20" x14ac:dyDescent="0.3">
      <c r="A5942" s="25">
        <v>45286</v>
      </c>
      <c r="B5942" s="1">
        <v>9.0696882517499393</v>
      </c>
      <c r="C5942" s="1">
        <v>0.80152921893626172</v>
      </c>
      <c r="D5942" s="1">
        <v>1.318948367510969</v>
      </c>
      <c r="E5942" s="1">
        <v>1.6784654747574099</v>
      </c>
      <c r="F5942" s="1">
        <v>64.635262779417872</v>
      </c>
      <c r="G5942" s="1">
        <v>24.21386104089575</v>
      </c>
      <c r="H5942" s="1">
        <v>0.74154127965314676</v>
      </c>
      <c r="I5942" s="1">
        <v>19.114565282804701</v>
      </c>
      <c r="J5942" s="1">
        <v>1.6817188489242341</v>
      </c>
      <c r="K5942" s="1">
        <v>44.522159062937561</v>
      </c>
      <c r="L5942" s="1">
        <v>51.272892561348428</v>
      </c>
      <c r="M5942" s="1">
        <v>6.2573876726614991E-2</v>
      </c>
      <c r="N5942" s="1">
        <v>10.08103454139494</v>
      </c>
      <c r="O5942" s="1"/>
      <c r="P5942" s="1">
        <v>18.73456773559095</v>
      </c>
      <c r="Q5942" s="1">
        <v>31.456958344882391</v>
      </c>
      <c r="R5942" s="1">
        <v>0.76246006967335589</v>
      </c>
      <c r="S5942" s="1">
        <v>0.35596104718330429</v>
      </c>
      <c r="T5942" s="1">
        <v>7.8873549911400271</v>
      </c>
    </row>
    <row r="5943" spans="1:20" x14ac:dyDescent="0.3">
      <c r="A5943" s="25">
        <v>45287</v>
      </c>
      <c r="B5943" s="1">
        <v>9.110911790778573</v>
      </c>
      <c r="C5943" s="1">
        <v>0.80733591072044286</v>
      </c>
      <c r="D5943" s="1">
        <v>1.320762038377133</v>
      </c>
      <c r="E5943" s="1">
        <v>1.693595236321805</v>
      </c>
      <c r="F5943" s="1">
        <v>65.198949521072066</v>
      </c>
      <c r="G5943" s="1">
        <v>24.30317029003222</v>
      </c>
      <c r="H5943" s="1">
        <v>0.75299015429137062</v>
      </c>
      <c r="I5943" s="1">
        <v>19.203250578030818</v>
      </c>
      <c r="J5943" s="1">
        <v>1.683730288072268</v>
      </c>
      <c r="K5943" s="1">
        <v>44.486829517708777</v>
      </c>
      <c r="L5943" s="1">
        <v>51.54159265982706</v>
      </c>
      <c r="M5943" s="1">
        <v>6.3144743550124754E-2</v>
      </c>
      <c r="N5943" s="1">
        <v>10.099702407155769</v>
      </c>
      <c r="O5943" s="1"/>
      <c r="P5943" s="1">
        <v>18.808832092050931</v>
      </c>
      <c r="Q5943" s="1">
        <v>31.758164552579242</v>
      </c>
      <c r="R5943" s="1">
        <v>0.77391732499864274</v>
      </c>
      <c r="S5943" s="1">
        <v>0.35281310276075789</v>
      </c>
      <c r="T5943" s="1">
        <v>7.9263862965151004</v>
      </c>
    </row>
    <row r="5944" spans="1:20" x14ac:dyDescent="0.3">
      <c r="A5944" s="25">
        <v>45288</v>
      </c>
      <c r="B5944" s="1">
        <v>9.158468248805244</v>
      </c>
      <c r="C5944" s="1">
        <v>0.81057568661227142</v>
      </c>
      <c r="D5944" s="1">
        <v>1.319517972212003</v>
      </c>
      <c r="E5944" s="1">
        <v>1.687077335579916</v>
      </c>
      <c r="F5944" s="1">
        <v>65.119566054980524</v>
      </c>
      <c r="G5944" s="1">
        <v>24.177686806114892</v>
      </c>
      <c r="H5944" s="1">
        <v>0.74716905140194068</v>
      </c>
      <c r="I5944" s="1">
        <v>19.28618164981053</v>
      </c>
      <c r="J5944" s="1">
        <v>1.677749824607716</v>
      </c>
      <c r="K5944" s="1">
        <v>44.466230826017807</v>
      </c>
      <c r="L5944" s="1">
        <v>51.793216854978127</v>
      </c>
      <c r="M5944" s="1">
        <v>6.266107007616642E-2</v>
      </c>
      <c r="N5944" s="1">
        <v>10.074503078537459</v>
      </c>
      <c r="O5944" s="1"/>
      <c r="P5944" s="1">
        <v>18.78400348044741</v>
      </c>
      <c r="Q5944" s="1">
        <v>31.97452394256818</v>
      </c>
      <c r="R5944" s="1">
        <v>0.77303833966393953</v>
      </c>
      <c r="S5944" s="1">
        <v>0.35239618825375602</v>
      </c>
      <c r="T5944" s="1">
        <v>7.9258854105139189</v>
      </c>
    </row>
    <row r="5945" spans="1:20" x14ac:dyDescent="0.3">
      <c r="A5945" s="25">
        <v>45293</v>
      </c>
      <c r="B5945" s="1">
        <v>9.0068393604436512</v>
      </c>
      <c r="C5945" s="1">
        <v>0.77412901855746818</v>
      </c>
      <c r="D5945" s="1">
        <v>1.2866505524153089</v>
      </c>
      <c r="E5945" s="1">
        <v>1.6500695535052079</v>
      </c>
      <c r="F5945" s="1">
        <v>64.941096934487902</v>
      </c>
      <c r="G5945" s="1">
        <v>24.015443146743959</v>
      </c>
      <c r="H5945" s="1">
        <v>0.71568041956642148</v>
      </c>
      <c r="I5945" s="1">
        <v>19.022576751886412</v>
      </c>
      <c r="J5945" s="1">
        <v>1.6173554372559069</v>
      </c>
      <c r="K5945" s="1">
        <v>43.730213126222267</v>
      </c>
      <c r="L5945" s="1">
        <v>51.093499835481502</v>
      </c>
      <c r="M5945" s="1">
        <v>6.1498883837754911E-2</v>
      </c>
      <c r="N5945" s="1">
        <v>10.13747841515961</v>
      </c>
      <c r="O5945" s="1"/>
      <c r="P5945" s="1">
        <v>18.5788760871406</v>
      </c>
      <c r="Q5945" s="1">
        <v>31.236356612711191</v>
      </c>
      <c r="R5945" s="1">
        <v>0.75012783405586891</v>
      </c>
      <c r="S5945" s="1">
        <v>0.34818113719809141</v>
      </c>
      <c r="T5945" s="1">
        <v>7.8379580626107881</v>
      </c>
    </row>
    <row r="5946" spans="1:20" x14ac:dyDescent="0.3">
      <c r="A5946" s="25">
        <v>45294</v>
      </c>
      <c r="B5946" s="1">
        <v>9.0158607347662834</v>
      </c>
      <c r="C5946" s="1">
        <v>0.75964900841685901</v>
      </c>
      <c r="D5946" s="1">
        <v>1.296161851424775</v>
      </c>
      <c r="E5946" s="1">
        <v>1.6456869508150209</v>
      </c>
      <c r="F5946" s="1">
        <v>64.636264778708323</v>
      </c>
      <c r="G5946" s="1">
        <v>23.513615251238289</v>
      </c>
      <c r="H5946" s="1">
        <v>0.70893332888941252</v>
      </c>
      <c r="I5946" s="1">
        <v>19.162282780811779</v>
      </c>
      <c r="J5946" s="1">
        <v>1.61283386376299</v>
      </c>
      <c r="K5946" s="1">
        <v>43.677767675276272</v>
      </c>
      <c r="L5946" s="1">
        <v>50.788037129304918</v>
      </c>
      <c r="M5946" s="1">
        <v>6.1145195173394541E-2</v>
      </c>
      <c r="N5946" s="1">
        <v>10.39575482522187</v>
      </c>
      <c r="O5946" s="1"/>
      <c r="P5946" s="1">
        <v>18.598471874377971</v>
      </c>
      <c r="Q5946" s="1">
        <v>31.16847915665852</v>
      </c>
      <c r="R5946" s="1">
        <v>0.74276058065681194</v>
      </c>
      <c r="S5946" s="1">
        <v>0.35107795704608891</v>
      </c>
      <c r="T5946" s="1">
        <v>7.8460691080921832</v>
      </c>
    </row>
    <row r="5947" spans="1:20" x14ac:dyDescent="0.3">
      <c r="A5947" s="25">
        <v>45295</v>
      </c>
      <c r="B5947" s="1">
        <v>8.954736764113683</v>
      </c>
      <c r="C5947" s="1">
        <v>0.7246741612888925</v>
      </c>
      <c r="D5947" s="1">
        <v>1.274358769835241</v>
      </c>
      <c r="E5947" s="1">
        <v>1.622643277313834</v>
      </c>
      <c r="F5947" s="1">
        <v>63.804722518748491</v>
      </c>
      <c r="G5947" s="1">
        <v>23.441850126822221</v>
      </c>
      <c r="H5947" s="1">
        <v>0.68940274692853665</v>
      </c>
      <c r="I5947" s="1">
        <v>18.89846512318779</v>
      </c>
      <c r="J5947" s="1">
        <v>1.589962436700141</v>
      </c>
      <c r="K5947" s="1">
        <v>42.894101017613288</v>
      </c>
      <c r="L5947" s="1">
        <v>50.283729482222007</v>
      </c>
      <c r="M5947" s="1">
        <v>6.0110257597185517E-2</v>
      </c>
      <c r="N5947" s="1">
        <v>10.27108892777478</v>
      </c>
      <c r="O5947" s="1"/>
      <c r="P5947" s="1">
        <v>18.326709242145331</v>
      </c>
      <c r="Q5947" s="1">
        <v>30.803637832733319</v>
      </c>
      <c r="R5947" s="1">
        <v>0.73165472425184519</v>
      </c>
      <c r="S5947" s="1">
        <v>0.34426611568001197</v>
      </c>
      <c r="T5947" s="1">
        <v>7.7510874187832632</v>
      </c>
    </row>
    <row r="5948" spans="1:20" x14ac:dyDescent="0.3">
      <c r="A5948" s="25">
        <v>45296</v>
      </c>
      <c r="B5948" s="1">
        <v>8.9765891371567026</v>
      </c>
      <c r="C5948" s="1">
        <v>0.73019771325947547</v>
      </c>
      <c r="D5948" s="1">
        <v>1.278850662044466</v>
      </c>
      <c r="E5948" s="1">
        <v>1.649077211779423</v>
      </c>
      <c r="F5948" s="1">
        <v>63.110694403138929</v>
      </c>
      <c r="G5948" s="1">
        <v>23.45771749514812</v>
      </c>
      <c r="H5948" s="1">
        <v>0.7040178799378346</v>
      </c>
      <c r="I5948" s="1">
        <v>18.848677664587001</v>
      </c>
      <c r="J5948" s="1">
        <v>1.609314254951852</v>
      </c>
      <c r="K5948" s="1">
        <v>43.563638221462121</v>
      </c>
      <c r="L5948" s="1">
        <v>51.286983697647898</v>
      </c>
      <c r="M5948" s="1">
        <v>5.9637792611033157E-2</v>
      </c>
      <c r="N5948" s="1">
        <v>10.330356626258331</v>
      </c>
      <c r="O5948" s="1"/>
      <c r="P5948" s="1">
        <v>18.217163611671719</v>
      </c>
      <c r="Q5948" s="1">
        <v>30.693336969005649</v>
      </c>
      <c r="R5948" s="1">
        <v>0.75198543088835679</v>
      </c>
      <c r="S5948" s="1">
        <v>0.34746713620726821</v>
      </c>
      <c r="T5948" s="1">
        <v>7.7981642055523119</v>
      </c>
    </row>
    <row r="5949" spans="1:20" x14ac:dyDescent="0.3">
      <c r="A5949" s="25">
        <v>45299</v>
      </c>
      <c r="B5949" s="1">
        <v>8.9718924309798602</v>
      </c>
      <c r="C5949" s="1">
        <v>0.74848066671085278</v>
      </c>
      <c r="D5949" s="1">
        <v>1.2907198821043531</v>
      </c>
      <c r="E5949" s="1">
        <v>1.6813068425514119</v>
      </c>
      <c r="F5949" s="1">
        <v>62.855390267317347</v>
      </c>
      <c r="G5949" s="1">
        <v>23.51114563606291</v>
      </c>
      <c r="H5949" s="1">
        <v>0.71090386964703056</v>
      </c>
      <c r="I5949" s="1">
        <v>19.123359683418968</v>
      </c>
      <c r="J5949" s="1">
        <v>1.6686215490803571</v>
      </c>
      <c r="K5949" s="1">
        <v>43.947763919777138</v>
      </c>
      <c r="L5949" s="1">
        <v>51.222063004916151</v>
      </c>
      <c r="M5949" s="1">
        <v>5.9746675940404143E-2</v>
      </c>
      <c r="N5949" s="1">
        <v>10.25483469479294</v>
      </c>
      <c r="O5949" s="1"/>
      <c r="P5949" s="1">
        <v>18.311669728927161</v>
      </c>
      <c r="Q5949" s="1">
        <v>31.079389996768349</v>
      </c>
      <c r="R5949" s="1">
        <v>0.7751539248572088</v>
      </c>
      <c r="S5949" s="1">
        <v>0.34487209628146748</v>
      </c>
      <c r="T5949" s="1">
        <v>7.8220047253396716</v>
      </c>
    </row>
    <row r="5950" spans="1:20" x14ac:dyDescent="0.3">
      <c r="A5950" s="25">
        <v>45300</v>
      </c>
      <c r="B5950" s="1">
        <v>9.0731308784216509</v>
      </c>
      <c r="C5950" s="1">
        <v>0.74545509705779445</v>
      </c>
      <c r="D5950" s="1">
        <v>1.3003720991307459</v>
      </c>
      <c r="E5950" s="1">
        <v>1.6642279652044449</v>
      </c>
      <c r="F5950" s="1">
        <v>61.754832735072597</v>
      </c>
      <c r="G5950" s="1">
        <v>23.448495016828591</v>
      </c>
      <c r="H5950" s="1">
        <v>0.70818535018189543</v>
      </c>
      <c r="I5950" s="1">
        <v>18.879588547539282</v>
      </c>
      <c r="J5950" s="1">
        <v>1.654258399002043</v>
      </c>
      <c r="K5950" s="1">
        <v>43.56611538009836</v>
      </c>
      <c r="L5950" s="1">
        <v>50.628180654469112</v>
      </c>
      <c r="M5950" s="1">
        <v>6.0012429271984413E-2</v>
      </c>
      <c r="N5950" s="1">
        <v>10.2108539359321</v>
      </c>
      <c r="O5950" s="1"/>
      <c r="P5950" s="1">
        <v>17.94520772597005</v>
      </c>
      <c r="Q5950" s="1">
        <v>31.159994474651938</v>
      </c>
      <c r="R5950" s="1">
        <v>0.76708543716135302</v>
      </c>
      <c r="S5950" s="1">
        <v>0.34023849352251467</v>
      </c>
      <c r="T5950" s="1">
        <v>7.7641222681630611</v>
      </c>
    </row>
    <row r="5951" spans="1:20" x14ac:dyDescent="0.3">
      <c r="A5951" s="25">
        <v>45301</v>
      </c>
      <c r="B5951" s="1">
        <v>9.1701155798887442</v>
      </c>
      <c r="C5951" s="1">
        <v>0.73675217667981885</v>
      </c>
      <c r="D5951" s="1">
        <v>1.296717150097491</v>
      </c>
      <c r="E5951" s="1">
        <v>1.6499805926349389</v>
      </c>
      <c r="F5951" s="1">
        <v>60.72033852950976</v>
      </c>
      <c r="G5951" s="1">
        <v>23.62328584384689</v>
      </c>
      <c r="H5951" s="1">
        <v>0.7009252484693812</v>
      </c>
      <c r="I5951" s="1">
        <v>18.839272540461661</v>
      </c>
      <c r="J5951" s="1">
        <v>1.666120247315739</v>
      </c>
      <c r="K5951" s="1">
        <v>43.262591374672539</v>
      </c>
      <c r="L5951" s="1">
        <v>50.338958043839021</v>
      </c>
      <c r="M5951" s="1">
        <v>6.0114253755969342E-2</v>
      </c>
      <c r="N5951" s="1">
        <v>10.09596697489911</v>
      </c>
      <c r="O5951" s="1"/>
      <c r="P5951" s="1">
        <v>18.143599377129899</v>
      </c>
      <c r="Q5951" s="1">
        <v>31.71574114490425</v>
      </c>
      <c r="R5951" s="1">
        <v>0.76456941409906276</v>
      </c>
      <c r="S5951" s="1">
        <v>0.33631677706376373</v>
      </c>
      <c r="T5951" s="1">
        <v>7.7283573538098418</v>
      </c>
    </row>
    <row r="5952" spans="1:20" x14ac:dyDescent="0.3">
      <c r="A5952" s="25">
        <v>45302</v>
      </c>
      <c r="B5952" s="1">
        <v>9.1508786163411227</v>
      </c>
      <c r="C5952" s="1">
        <v>0.70701608470705679</v>
      </c>
      <c r="D5952" s="1">
        <v>1.2933458111981979</v>
      </c>
      <c r="E5952" s="1">
        <v>1.6418518096293739</v>
      </c>
      <c r="F5952" s="1">
        <v>60.906894643028892</v>
      </c>
      <c r="G5952" s="1">
        <v>23.33607672110756</v>
      </c>
      <c r="H5952" s="1">
        <v>0.69967525539328568</v>
      </c>
      <c r="I5952" s="1">
        <v>18.903521346331321</v>
      </c>
      <c r="J5952" s="1">
        <v>1.622783123888619</v>
      </c>
      <c r="K5952" s="1">
        <v>43.248634286082783</v>
      </c>
      <c r="L5952" s="1">
        <v>50.341491716525987</v>
      </c>
      <c r="M5952" s="1">
        <v>5.9715101333905757E-2</v>
      </c>
      <c r="N5952" s="1">
        <v>10.180274593571729</v>
      </c>
      <c r="O5952" s="1"/>
      <c r="P5952" s="1">
        <v>17.867013011362172</v>
      </c>
      <c r="Q5952" s="1">
        <v>32.492089542611893</v>
      </c>
      <c r="R5952" s="1">
        <v>0.75217877986353521</v>
      </c>
      <c r="S5952" s="1">
        <v>0.33206795594643951</v>
      </c>
      <c r="T5952" s="1">
        <v>7.7169964559953117</v>
      </c>
    </row>
    <row r="5953" spans="1:20" x14ac:dyDescent="0.3">
      <c r="A5953" s="25">
        <v>45303</v>
      </c>
      <c r="B5953" s="1">
        <v>9.1184603523805166</v>
      </c>
      <c r="C5953" s="1">
        <v>0.69149507386584985</v>
      </c>
      <c r="D5953" s="1">
        <v>1.304324631383502</v>
      </c>
      <c r="E5953" s="1">
        <v>1.667134624631347</v>
      </c>
      <c r="F5953" s="1">
        <v>60.268466683764167</v>
      </c>
      <c r="G5953" s="1">
        <v>23.640552450200111</v>
      </c>
      <c r="H5953" s="1">
        <v>0.70532657444286595</v>
      </c>
      <c r="I5953" s="1">
        <v>18.857027349390751</v>
      </c>
      <c r="J5953" s="1">
        <v>1.6275109629436419</v>
      </c>
      <c r="K5953" s="1">
        <v>43.529412511513677</v>
      </c>
      <c r="L5953" s="1">
        <v>50.430492883022801</v>
      </c>
      <c r="M5953" s="1">
        <v>6.0323571197535147E-2</v>
      </c>
      <c r="N5953" s="1">
        <v>10.26780306075411</v>
      </c>
      <c r="O5953" s="1"/>
      <c r="P5953" s="1">
        <v>17.769473729016411</v>
      </c>
      <c r="Q5953" s="1">
        <v>32.682994886581078</v>
      </c>
      <c r="R5953" s="1">
        <v>0.76691317995995012</v>
      </c>
      <c r="S5953" s="1">
        <v>0.33563215344673081</v>
      </c>
      <c r="T5953" s="1">
        <v>7.7370153573538456</v>
      </c>
    </row>
    <row r="5954" spans="1:20" x14ac:dyDescent="0.3">
      <c r="A5954" s="25">
        <v>45306</v>
      </c>
      <c r="B5954" s="1">
        <v>9.2246365251707623</v>
      </c>
      <c r="C5954" s="1">
        <v>0.69149325225248282</v>
      </c>
      <c r="D5954" s="1">
        <v>1.29716518492566</v>
      </c>
      <c r="E5954" s="1">
        <v>1.668918854005053</v>
      </c>
      <c r="F5954" s="1">
        <v>60.123345029226087</v>
      </c>
      <c r="G5954" s="1">
        <v>23.737675579418429</v>
      </c>
      <c r="H5954" s="1">
        <v>0.71266275100578313</v>
      </c>
      <c r="I5954" s="1">
        <v>18.970698859156531</v>
      </c>
      <c r="J5954" s="1">
        <v>1.624762848892332</v>
      </c>
      <c r="K5954" s="1">
        <v>43.734141182324528</v>
      </c>
      <c r="L5954" s="1">
        <v>50.728129436069267</v>
      </c>
      <c r="M5954" s="1">
        <v>6.0306815595443847E-2</v>
      </c>
      <c r="N5954" s="1">
        <v>10.36721030890525</v>
      </c>
      <c r="O5954" s="1"/>
      <c r="P5954" s="1">
        <v>17.57822919320893</v>
      </c>
      <c r="Q5954" s="1">
        <v>32.793295752666673</v>
      </c>
      <c r="R5954" s="1">
        <v>0.76658457447625394</v>
      </c>
      <c r="S5954" s="1">
        <v>0.33682512549686411</v>
      </c>
      <c r="T5954" s="1">
        <v>7.7685121086828488</v>
      </c>
    </row>
    <row r="5955" spans="1:20" x14ac:dyDescent="0.3">
      <c r="A5955" s="25">
        <v>45307</v>
      </c>
      <c r="B5955" s="1">
        <v>9.0160737906429453</v>
      </c>
      <c r="C5955" s="1">
        <v>0.67950848644120632</v>
      </c>
      <c r="D5955" s="1">
        <v>1.269258760054919</v>
      </c>
      <c r="E5955" s="1">
        <v>1.6391916758742491</v>
      </c>
      <c r="F5955" s="1">
        <v>59.216349291266908</v>
      </c>
      <c r="G5955" s="1">
        <v>23.361296366670071</v>
      </c>
      <c r="H5955" s="1">
        <v>0.68804766568939557</v>
      </c>
      <c r="I5955" s="1">
        <v>18.566106387022401</v>
      </c>
      <c r="J5955" s="1">
        <v>1.5905461544160659</v>
      </c>
      <c r="K5955" s="1">
        <v>43.182470804868387</v>
      </c>
      <c r="L5955" s="1">
        <v>50.130544114429902</v>
      </c>
      <c r="M5955" s="1">
        <v>5.9829261588717257E-2</v>
      </c>
      <c r="N5955" s="1">
        <v>10.168291506799489</v>
      </c>
      <c r="O5955" s="1"/>
      <c r="P5955" s="1">
        <v>17.287115764013219</v>
      </c>
      <c r="Q5955" s="1">
        <v>32.326638244662462</v>
      </c>
      <c r="R5955" s="1">
        <v>0.74622941136622178</v>
      </c>
      <c r="S5955" s="1">
        <v>0.32975807169228027</v>
      </c>
      <c r="T5955" s="1">
        <v>7.63697814530423</v>
      </c>
    </row>
    <row r="5956" spans="1:20" x14ac:dyDescent="0.3">
      <c r="A5956" s="25">
        <v>45308</v>
      </c>
      <c r="B5956" s="1">
        <v>9.0099796229271316</v>
      </c>
      <c r="C5956" s="1">
        <v>0.68282994718856305</v>
      </c>
      <c r="D5956" s="1">
        <v>1.263010185987423</v>
      </c>
      <c r="E5956" s="1">
        <v>1.6284003037260799</v>
      </c>
      <c r="F5956" s="1">
        <v>58.259732109881838</v>
      </c>
      <c r="G5956" s="1">
        <v>23.271370595739938</v>
      </c>
      <c r="H5956" s="1">
        <v>0.69241563957126595</v>
      </c>
      <c r="I5956" s="1">
        <v>18.532423218950768</v>
      </c>
      <c r="J5956" s="1">
        <v>1.581355099779663</v>
      </c>
      <c r="K5956" s="1">
        <v>42.885170948442173</v>
      </c>
      <c r="L5956" s="1">
        <v>50.070088526231679</v>
      </c>
      <c r="M5956" s="1">
        <v>6.0261165457134121E-2</v>
      </c>
      <c r="N5956" s="1">
        <v>10.103376108375739</v>
      </c>
      <c r="O5956" s="1"/>
      <c r="P5956" s="1">
        <v>17.193150591424178</v>
      </c>
      <c r="Q5956" s="1">
        <v>32.509058906625057</v>
      </c>
      <c r="R5956" s="1">
        <v>0.73038069495964186</v>
      </c>
      <c r="S5956" s="1">
        <v>0.33066106044372912</v>
      </c>
      <c r="T5956" s="1">
        <v>7.5914843473125</v>
      </c>
    </row>
    <row r="5957" spans="1:20" x14ac:dyDescent="0.3">
      <c r="A5957" s="25">
        <v>45309</v>
      </c>
      <c r="B5957" s="1">
        <v>8.8073331257340985</v>
      </c>
      <c r="C5957" s="1">
        <v>0.66599301576171932</v>
      </c>
      <c r="D5957" s="1">
        <v>1.241800428066647</v>
      </c>
      <c r="E5957" s="1">
        <v>1.6033634196635831</v>
      </c>
      <c r="F5957" s="1">
        <v>58.052577026779723</v>
      </c>
      <c r="G5957" s="1">
        <v>23.020731479378849</v>
      </c>
      <c r="H5957" s="1">
        <v>0.67885348245255628</v>
      </c>
      <c r="I5957" s="1">
        <v>18.091995133587371</v>
      </c>
      <c r="J5957" s="1">
        <v>1.550370104241465</v>
      </c>
      <c r="K5957" s="1">
        <v>43.001944166506782</v>
      </c>
      <c r="L5957" s="1">
        <v>49.70975731257392</v>
      </c>
      <c r="M5957" s="1">
        <v>5.9500143509498907E-2</v>
      </c>
      <c r="N5957" s="1">
        <v>10.06969741851211</v>
      </c>
      <c r="O5957" s="1"/>
      <c r="P5957" s="1">
        <v>17.048808711865071</v>
      </c>
      <c r="Q5957" s="1">
        <v>32.135732900693277</v>
      </c>
      <c r="R5957" s="1">
        <v>0.711796167610668</v>
      </c>
      <c r="S5957" s="1">
        <v>0.33385587142526618</v>
      </c>
      <c r="T5957" s="1">
        <v>7.520126402835241</v>
      </c>
    </row>
    <row r="5958" spans="1:20" x14ac:dyDescent="0.3">
      <c r="A5958" s="25">
        <v>45310</v>
      </c>
      <c r="B5958" s="1">
        <v>8.8681347761936511</v>
      </c>
      <c r="C5958" s="1">
        <v>0.68235575873851406</v>
      </c>
      <c r="D5958" s="1">
        <v>1.248930036859502</v>
      </c>
      <c r="E5958" s="1">
        <v>1.618203800254977</v>
      </c>
      <c r="F5958" s="1">
        <v>57.480583506744352</v>
      </c>
      <c r="G5958" s="1">
        <v>23.205738610248119</v>
      </c>
      <c r="H5958" s="1">
        <v>0.69175652048174707</v>
      </c>
      <c r="I5958" s="1">
        <v>18.22238956937311</v>
      </c>
      <c r="J5958" s="1">
        <v>1.5787343210689271</v>
      </c>
      <c r="K5958" s="1">
        <v>43.019704846722881</v>
      </c>
      <c r="L5958" s="1">
        <v>49.872187853644391</v>
      </c>
      <c r="M5958" s="1">
        <v>5.9832530442716067E-2</v>
      </c>
      <c r="N5958" s="1">
        <v>10.07412287676911</v>
      </c>
      <c r="O5958" s="1"/>
      <c r="P5958" s="1">
        <v>17.23224169658728</v>
      </c>
      <c r="Q5958" s="1">
        <v>32.24179142459662</v>
      </c>
      <c r="R5958" s="1">
        <v>0.7094866490072409</v>
      </c>
      <c r="S5958" s="1">
        <v>0.33814570569590219</v>
      </c>
      <c r="T5958" s="1">
        <v>7.5390224453632966</v>
      </c>
    </row>
    <row r="5959" spans="1:20" x14ac:dyDescent="0.3">
      <c r="A5959" s="25">
        <v>45313</v>
      </c>
      <c r="B5959" s="1">
        <v>8.7551640474069234</v>
      </c>
      <c r="C5959" s="1">
        <v>0.67661221676460992</v>
      </c>
      <c r="D5959" s="1">
        <v>1.2373608072548139</v>
      </c>
      <c r="E5959" s="1">
        <v>1.5682059864586151</v>
      </c>
      <c r="F5959" s="1">
        <v>57.174627263913443</v>
      </c>
      <c r="G5959" s="1">
        <v>23.410124342780101</v>
      </c>
      <c r="H5959" s="1">
        <v>0.67511269194704793</v>
      </c>
      <c r="I5959" s="1">
        <v>18.117543390350122</v>
      </c>
      <c r="J5959" s="1">
        <v>1.553962121683572</v>
      </c>
      <c r="K5959" s="1">
        <v>42.412501827988663</v>
      </c>
      <c r="L5959" s="1">
        <v>49.35352426177375</v>
      </c>
      <c r="M5959" s="1">
        <v>5.8955194941370033E-2</v>
      </c>
      <c r="N5959" s="1">
        <v>10.088453656386481</v>
      </c>
      <c r="O5959" s="1"/>
      <c r="P5959" s="1">
        <v>17.27442801284505</v>
      </c>
      <c r="Q5959" s="1">
        <v>32.313911220473621</v>
      </c>
      <c r="R5959" s="1">
        <v>0.69454704425030855</v>
      </c>
      <c r="S5959" s="1">
        <v>0.33479209738930438</v>
      </c>
      <c r="T5959" s="1">
        <v>7.4779415239220688</v>
      </c>
    </row>
    <row r="5960" spans="1:20" x14ac:dyDescent="0.3">
      <c r="A5960" s="25">
        <v>45314</v>
      </c>
      <c r="B5960" s="1">
        <v>8.8301345599282808</v>
      </c>
      <c r="C5960" s="1">
        <v>0.68335667206115058</v>
      </c>
      <c r="D5960" s="1">
        <v>1.264546698297693</v>
      </c>
      <c r="E5960" s="1">
        <v>1.5844287989490029</v>
      </c>
      <c r="F5960" s="1">
        <v>58.313863416106457</v>
      </c>
      <c r="G5960" s="1">
        <v>23.912755423177838</v>
      </c>
      <c r="H5960" s="1">
        <v>0.68646408807192827</v>
      </c>
      <c r="I5960" s="1">
        <v>18.310231594906011</v>
      </c>
      <c r="J5960" s="1">
        <v>1.5777569716609461</v>
      </c>
      <c r="K5960" s="1">
        <v>43.085041264660653</v>
      </c>
      <c r="L5960" s="1">
        <v>49.624385388959418</v>
      </c>
      <c r="M5960" s="1">
        <v>5.9294824002818582E-2</v>
      </c>
      <c r="N5960" s="1">
        <v>10.20864167128066</v>
      </c>
      <c r="O5960" s="1"/>
      <c r="P5960" s="1">
        <v>17.570778265183449</v>
      </c>
      <c r="Q5960" s="1">
        <v>32.776326388653509</v>
      </c>
      <c r="R5960" s="1">
        <v>0.71118907373832352</v>
      </c>
      <c r="S5960" s="1">
        <v>0.34168410350618961</v>
      </c>
      <c r="T5960" s="1">
        <v>7.576049616066193</v>
      </c>
    </row>
    <row r="5961" spans="1:20" x14ac:dyDescent="0.3">
      <c r="A5961" s="25">
        <v>45315</v>
      </c>
      <c r="B5961" s="1">
        <v>8.8156564480375064</v>
      </c>
      <c r="C5961" s="1">
        <v>0.68107798471743508</v>
      </c>
      <c r="D5961" s="1">
        <v>1.239251783592386</v>
      </c>
      <c r="E5961" s="1">
        <v>1.539900098457053</v>
      </c>
      <c r="F5961" s="1">
        <v>59.025735818601873</v>
      </c>
      <c r="G5961" s="1">
        <v>23.596674226214269</v>
      </c>
      <c r="H5961" s="1">
        <v>0.6667940894921407</v>
      </c>
      <c r="I5961" s="1">
        <v>18.249915802722889</v>
      </c>
      <c r="J5961" s="1">
        <v>1.556265699308206</v>
      </c>
      <c r="K5961" s="1">
        <v>42.748584658653087</v>
      </c>
      <c r="L5961" s="1">
        <v>49.507825143855889</v>
      </c>
      <c r="M5961" s="1">
        <v>5.913861463891789E-2</v>
      </c>
      <c r="N5961" s="1">
        <v>10.16126289873144</v>
      </c>
      <c r="O5961" s="1"/>
      <c r="P5961" s="1">
        <v>17.496646280197179</v>
      </c>
      <c r="Q5961" s="1">
        <v>32.411485064728311</v>
      </c>
      <c r="R5961" s="1">
        <v>0.71452842442137765</v>
      </c>
      <c r="S5961" s="1">
        <v>0.34072651393743841</v>
      </c>
      <c r="T5961" s="1">
        <v>7.5496574128765888</v>
      </c>
    </row>
    <row r="5962" spans="1:20" x14ac:dyDescent="0.3">
      <c r="A5962" s="25">
        <v>45316</v>
      </c>
      <c r="B5962" s="1">
        <v>8.8657132770132634</v>
      </c>
      <c r="C5962" s="1">
        <v>0.69598876724541758</v>
      </c>
      <c r="D5962" s="1">
        <v>1.253843300168104</v>
      </c>
      <c r="E5962" s="1">
        <v>1.567213756814797</v>
      </c>
      <c r="F5962" s="1">
        <v>57.939921322526708</v>
      </c>
      <c r="G5962" s="1">
        <v>23.72331621280464</v>
      </c>
      <c r="H5962" s="1">
        <v>0.65042631307496634</v>
      </c>
      <c r="I5962" s="1">
        <v>18.260432759118469</v>
      </c>
      <c r="J5962" s="1">
        <v>1.5543360520547951</v>
      </c>
      <c r="K5962" s="1">
        <v>42.362737412772269</v>
      </c>
      <c r="L5962" s="1">
        <v>49.403389007151723</v>
      </c>
      <c r="M5962" s="1">
        <v>5.9111352204434933E-2</v>
      </c>
      <c r="N5962" s="1">
        <v>10.44774981021744</v>
      </c>
      <c r="O5962" s="1"/>
      <c r="P5962" s="1">
        <v>17.408290862419879</v>
      </c>
      <c r="Q5962" s="1">
        <v>32.704206590418579</v>
      </c>
      <c r="R5962" s="1">
        <v>0.71122527952509274</v>
      </c>
      <c r="S5962" s="1">
        <v>0.34274013529485198</v>
      </c>
      <c r="T5962" s="1">
        <v>7.5705097460130339</v>
      </c>
    </row>
    <row r="5963" spans="1:20" x14ac:dyDescent="0.3">
      <c r="A5963" s="25">
        <v>45317</v>
      </c>
      <c r="B5963" s="1">
        <v>8.8625914076400676</v>
      </c>
      <c r="C5963" s="1">
        <v>0.69214727764070338</v>
      </c>
      <c r="D5963" s="1">
        <v>1.257559797250805</v>
      </c>
      <c r="E5963" s="1">
        <v>1.554703817277848</v>
      </c>
      <c r="F5963" s="1">
        <v>58.860124119655993</v>
      </c>
      <c r="G5963" s="1">
        <v>23.807743644644031</v>
      </c>
      <c r="H5963" s="1">
        <v>0.65369117176307334</v>
      </c>
      <c r="I5963" s="1">
        <v>18.552005381290261</v>
      </c>
      <c r="J5963" s="1">
        <v>1.528418704447031</v>
      </c>
      <c r="K5963" s="1">
        <v>42.152168092482931</v>
      </c>
      <c r="L5963" s="1">
        <v>49.896213927100213</v>
      </c>
      <c r="M5963" s="1">
        <v>5.9443328936225663E-2</v>
      </c>
      <c r="N5963" s="1">
        <v>10.614630673782861</v>
      </c>
      <c r="O5963" s="1"/>
      <c r="P5963" s="1">
        <v>17.315163044684379</v>
      </c>
      <c r="Q5963" s="1">
        <v>32.682994886581078</v>
      </c>
      <c r="R5963" s="1">
        <v>0.70968200879836085</v>
      </c>
      <c r="S5963" s="1">
        <v>0.34058039870323531</v>
      </c>
      <c r="T5963" s="1">
        <v>7.6176798582398506</v>
      </c>
    </row>
    <row r="5964" spans="1:20" x14ac:dyDescent="0.3">
      <c r="A5964" s="25">
        <v>45320</v>
      </c>
      <c r="B5964" s="1">
        <v>8.8550627865208451</v>
      </c>
      <c r="C5964" s="1">
        <v>0.68307070930703373</v>
      </c>
      <c r="D5964" s="1">
        <v>1.251081846177704</v>
      </c>
      <c r="E5964" s="1">
        <v>1.557638354909967</v>
      </c>
      <c r="F5964" s="1">
        <v>58.49527599165431</v>
      </c>
      <c r="G5964" s="1">
        <v>23.570982413967059</v>
      </c>
      <c r="H5964" s="1">
        <v>0.64023822158265065</v>
      </c>
      <c r="I5964" s="1">
        <v>17.94973478333058</v>
      </c>
      <c r="J5964" s="1">
        <v>1.512477848790746</v>
      </c>
      <c r="K5964" s="1">
        <v>42.056889526396347</v>
      </c>
      <c r="L5964" s="1">
        <v>49.532881076345539</v>
      </c>
      <c r="M5964" s="1">
        <v>5.9575509304375593E-2</v>
      </c>
      <c r="N5964" s="1">
        <v>10.65820630915095</v>
      </c>
      <c r="O5964" s="1"/>
      <c r="P5964" s="1">
        <v>17.330706416949301</v>
      </c>
      <c r="Q5964" s="1">
        <v>32.916323640583187</v>
      </c>
      <c r="R5964" s="1">
        <v>0.70660849420738736</v>
      </c>
      <c r="S5964" s="1">
        <v>0.34263334394189171</v>
      </c>
      <c r="T5964" s="1">
        <v>7.590233904311912</v>
      </c>
    </row>
    <row r="5965" spans="1:20" x14ac:dyDescent="0.3">
      <c r="A5965" s="25">
        <v>45321</v>
      </c>
      <c r="B5965" s="1">
        <v>8.7303245214813874</v>
      </c>
      <c r="C5965" s="1">
        <v>0.66635297408280203</v>
      </c>
      <c r="D5965" s="1">
        <v>1.240763896043203</v>
      </c>
      <c r="E5965" s="1">
        <v>1.539171590083221</v>
      </c>
      <c r="F5965" s="1">
        <v>58.175445216780567</v>
      </c>
      <c r="G5965" s="1">
        <v>23.11744370672449</v>
      </c>
      <c r="H5965" s="1">
        <v>0.62537202316510221</v>
      </c>
      <c r="I5965" s="1">
        <v>18.220959349961149</v>
      </c>
      <c r="J5965" s="1">
        <v>1.4850718924229851</v>
      </c>
      <c r="K5965" s="1">
        <v>41.59893424434437</v>
      </c>
      <c r="L5965" s="1">
        <v>49.169570882130188</v>
      </c>
      <c r="M5965" s="1">
        <v>5.9014570333698148E-2</v>
      </c>
      <c r="N5965" s="1">
        <v>10.59803943995469</v>
      </c>
      <c r="O5965" s="1"/>
      <c r="P5965" s="1">
        <v>17.336256007435239</v>
      </c>
      <c r="Q5965" s="1">
        <v>33.162379416416208</v>
      </c>
      <c r="R5965" s="1">
        <v>0.69369154225953344</v>
      </c>
      <c r="S5965" s="1">
        <v>0.34130519059697539</v>
      </c>
      <c r="T5965" s="1">
        <v>7.5252102776137431</v>
      </c>
    </row>
    <row r="5966" spans="1:20" x14ac:dyDescent="0.3">
      <c r="A5966" s="25">
        <v>45322</v>
      </c>
      <c r="B5966" s="1">
        <v>8.8421727205286818</v>
      </c>
      <c r="C5966" s="1">
        <v>0.67611918586212816</v>
      </c>
      <c r="D5966" s="1">
        <v>1.2548765701670439</v>
      </c>
      <c r="E5966" s="1">
        <v>1.546425675136647</v>
      </c>
      <c r="F5966" s="1">
        <v>57.378325680735472</v>
      </c>
      <c r="G5966" s="1">
        <v>23.217204935997032</v>
      </c>
      <c r="H5966" s="1">
        <v>0.63377605092874956</v>
      </c>
      <c r="I5966" s="1">
        <v>18.09130745505961</v>
      </c>
      <c r="J5966" s="1">
        <v>1.4896866892060421</v>
      </c>
      <c r="K5966" s="1">
        <v>42.061965431737477</v>
      </c>
      <c r="L5966" s="1">
        <v>49.477433054154773</v>
      </c>
      <c r="M5966" s="1">
        <v>5.9685978010384277E-2</v>
      </c>
      <c r="N5966" s="1">
        <v>10.63053755377377</v>
      </c>
      <c r="O5966" s="1"/>
      <c r="P5966" s="1">
        <v>17.062904801162659</v>
      </c>
      <c r="Q5966" s="1">
        <v>33.455100944464412</v>
      </c>
      <c r="R5966" s="1">
        <v>0.70462865758113657</v>
      </c>
      <c r="S5966" s="1">
        <v>0.34246390515089092</v>
      </c>
      <c r="T5966" s="1">
        <v>7.5459113998819056</v>
      </c>
    </row>
    <row r="5967" spans="1:20" x14ac:dyDescent="0.3">
      <c r="A5967" s="25">
        <v>45323</v>
      </c>
      <c r="B5967" s="1">
        <v>8.9531626521569745</v>
      </c>
      <c r="C5967" s="1">
        <v>0.67871708778741957</v>
      </c>
      <c r="D5967" s="1">
        <v>1.259743619407574</v>
      </c>
      <c r="E5967" s="1">
        <v>1.548269222807956</v>
      </c>
      <c r="F5967" s="1">
        <v>57.113221716171047</v>
      </c>
      <c r="G5967" s="1">
        <v>23.240931668963889</v>
      </c>
      <c r="H5967" s="1">
        <v>0.62701138207758123</v>
      </c>
      <c r="I5967" s="1">
        <v>17.93956300814359</v>
      </c>
      <c r="J5967" s="1">
        <v>1.4938495563496379</v>
      </c>
      <c r="K5967" s="1">
        <v>42.344777667417553</v>
      </c>
      <c r="L5967" s="1">
        <v>49.777751672190092</v>
      </c>
      <c r="M5967" s="1">
        <v>6.0802157429693561E-2</v>
      </c>
      <c r="N5967" s="1">
        <v>10.799238150123131</v>
      </c>
      <c r="O5967" s="1"/>
      <c r="P5967" s="1">
        <v>17.117349827874762</v>
      </c>
      <c r="Q5967" s="1">
        <v>33.450858602282153</v>
      </c>
      <c r="R5967" s="1">
        <v>0.70265071393132295</v>
      </c>
      <c r="S5967" s="1">
        <v>0.34070780938255002</v>
      </c>
      <c r="T5967" s="1">
        <v>7.5889556999409722</v>
      </c>
    </row>
    <row r="5968" spans="1:20" x14ac:dyDescent="0.3">
      <c r="A5968" s="25">
        <v>45324</v>
      </c>
      <c r="B5968" s="1">
        <v>8.7917945637617994</v>
      </c>
      <c r="C5968" s="1">
        <v>0.67242298594044103</v>
      </c>
      <c r="D5968" s="1">
        <v>1.243378472039691</v>
      </c>
      <c r="E5968" s="1">
        <v>1.52894102905341</v>
      </c>
      <c r="F5968" s="1">
        <v>56.154013298914727</v>
      </c>
      <c r="G5968" s="1">
        <v>23.21067080196827</v>
      </c>
      <c r="H5968" s="1">
        <v>0.59506764316253991</v>
      </c>
      <c r="I5968" s="1">
        <v>17.947771058006239</v>
      </c>
      <c r="J5968" s="1">
        <v>1.4787056745948071</v>
      </c>
      <c r="K5968" s="1">
        <v>42.108951654701187</v>
      </c>
      <c r="L5968" s="1">
        <v>49.786441663377843</v>
      </c>
      <c r="M5968" s="1">
        <v>6.0534960018016323E-2</v>
      </c>
      <c r="N5968" s="1">
        <v>10.629997246608641</v>
      </c>
      <c r="O5968" s="1"/>
      <c r="P5968" s="1">
        <v>17.095882364928428</v>
      </c>
      <c r="Q5968" s="1">
        <v>33.404192852424899</v>
      </c>
      <c r="R5968" s="1">
        <v>0.69480779468510856</v>
      </c>
      <c r="S5968" s="1">
        <v>0.33680396446517852</v>
      </c>
      <c r="T5968" s="1">
        <v>7.5122415829888158</v>
      </c>
    </row>
    <row r="5969" spans="1:20" x14ac:dyDescent="0.3">
      <c r="A5969" s="25">
        <v>45327</v>
      </c>
      <c r="B5969" s="1">
        <v>8.8177314076055886</v>
      </c>
      <c r="C5969" s="1">
        <v>0.65957305866079907</v>
      </c>
      <c r="D5969" s="1">
        <v>1.239249037108626</v>
      </c>
      <c r="E5969" s="1">
        <v>1.500150658553935</v>
      </c>
      <c r="F5969" s="1">
        <v>55.716248609857622</v>
      </c>
      <c r="G5969" s="1">
        <v>23.389032215637421</v>
      </c>
      <c r="H5969" s="1">
        <v>0.57391786270138057</v>
      </c>
      <c r="I5969" s="1">
        <v>18.083235832643581</v>
      </c>
      <c r="J5969" s="1">
        <v>1.4721286045724331</v>
      </c>
      <c r="K5969" s="1">
        <v>42.313504324512387</v>
      </c>
      <c r="L5969" s="1">
        <v>50.592458088563802</v>
      </c>
      <c r="M5969" s="1">
        <v>6.0867467041677822E-2</v>
      </c>
      <c r="N5969" s="1">
        <v>10.672997966811931</v>
      </c>
      <c r="O5969" s="1"/>
      <c r="P5969" s="1">
        <v>17.408288929939769</v>
      </c>
      <c r="Q5969" s="1">
        <v>33.620552242413837</v>
      </c>
      <c r="R5969" s="1">
        <v>0.69771983735233867</v>
      </c>
      <c r="S5969" s="1">
        <v>0.33608579112194359</v>
      </c>
      <c r="T5969" s="1">
        <v>7.5365321913762937</v>
      </c>
    </row>
    <row r="5970" spans="1:20" x14ac:dyDescent="0.3">
      <c r="A5970" s="25">
        <v>45328</v>
      </c>
      <c r="B5970" s="1">
        <v>9.1011396147060442</v>
      </c>
      <c r="C5970" s="1">
        <v>0.67250608779091403</v>
      </c>
      <c r="D5970" s="1">
        <v>1.2537422596511369</v>
      </c>
      <c r="E5970" s="1">
        <v>1.551783395900163</v>
      </c>
      <c r="F5970" s="1">
        <v>56.733599102473413</v>
      </c>
      <c r="G5970" s="1">
        <v>23.731436394987501</v>
      </c>
      <c r="H5970" s="1">
        <v>0.58820155943884123</v>
      </c>
      <c r="I5970" s="1">
        <v>18.65323026138303</v>
      </c>
      <c r="J5970" s="1">
        <v>1.459737472319824</v>
      </c>
      <c r="K5970" s="1">
        <v>43.34676510440913</v>
      </c>
      <c r="L5970" s="1">
        <v>52.556668516883008</v>
      </c>
      <c r="M5970" s="1">
        <v>6.1950722740067757E-2</v>
      </c>
      <c r="N5970" s="1">
        <v>10.83014684905425</v>
      </c>
      <c r="O5970" s="1"/>
      <c r="P5970" s="1">
        <v>17.230727300018462</v>
      </c>
      <c r="Q5970" s="1">
        <v>34.070240386404883</v>
      </c>
      <c r="R5970" s="1">
        <v>0.71120363740986436</v>
      </c>
      <c r="S5970" s="1">
        <v>0.34360722067251459</v>
      </c>
      <c r="T5970" s="1">
        <v>7.7032669816893486</v>
      </c>
    </row>
    <row r="5971" spans="1:20" x14ac:dyDescent="0.3">
      <c r="A5971" s="25">
        <v>45329</v>
      </c>
      <c r="B5971" s="1">
        <v>9.1064904393218082</v>
      </c>
      <c r="C5971" s="1">
        <v>0.67768790091793152</v>
      </c>
      <c r="D5971" s="1">
        <v>1.267539092880579</v>
      </c>
      <c r="E5971" s="1">
        <v>1.5556619103033129</v>
      </c>
      <c r="F5971" s="1">
        <v>56.883236465208903</v>
      </c>
      <c r="G5971" s="1">
        <v>23.465611138311449</v>
      </c>
      <c r="H5971" s="1">
        <v>0.5840849599072665</v>
      </c>
      <c r="I5971" s="1">
        <v>18.65371773461063</v>
      </c>
      <c r="J5971" s="1">
        <v>1.493262617970267</v>
      </c>
      <c r="K5971" s="1">
        <v>43.597684254583847</v>
      </c>
      <c r="L5971" s="1">
        <v>50.41422786779524</v>
      </c>
      <c r="M5971" s="1">
        <v>6.2421776015875882E-2</v>
      </c>
      <c r="N5971" s="1">
        <v>10.95476375127382</v>
      </c>
      <c r="O5971" s="1"/>
      <c r="P5971" s="1">
        <v>17.35382345487967</v>
      </c>
      <c r="Q5971" s="1">
        <v>34.095694432424629</v>
      </c>
      <c r="R5971" s="1">
        <v>0.70924790837021445</v>
      </c>
      <c r="S5971" s="1">
        <v>0.34884203904687872</v>
      </c>
      <c r="T5971" s="1">
        <v>7.6757176609569209</v>
      </c>
    </row>
    <row r="5972" spans="1:20" x14ac:dyDescent="0.3">
      <c r="A5972" s="25">
        <v>45330</v>
      </c>
      <c r="B5972" s="1">
        <v>8.9544014719604146</v>
      </c>
      <c r="C5972" s="1">
        <v>0.65044569878915226</v>
      </c>
      <c r="D5972" s="1">
        <v>1.236818248421351</v>
      </c>
      <c r="E5972" s="1">
        <v>1.53795975221623</v>
      </c>
      <c r="F5972" s="1">
        <v>56.345505714033287</v>
      </c>
      <c r="G5972" s="1">
        <v>23.177875695221569</v>
      </c>
      <c r="H5972" s="1">
        <v>0.57908084407852678</v>
      </c>
      <c r="I5972" s="1">
        <v>18.590819530342319</v>
      </c>
      <c r="J5972" s="1">
        <v>1.479234338008752</v>
      </c>
      <c r="K5972" s="1">
        <v>42.736792086992807</v>
      </c>
      <c r="L5972" s="1">
        <v>49.360074853553201</v>
      </c>
      <c r="M5972" s="1">
        <v>6.0703854933107808E-2</v>
      </c>
      <c r="N5972" s="1">
        <v>10.89106287031089</v>
      </c>
      <c r="O5972" s="1"/>
      <c r="P5972" s="1">
        <v>17.465194730867019</v>
      </c>
      <c r="Q5972" s="1">
        <v>33.501766694321653</v>
      </c>
      <c r="R5972" s="1">
        <v>0.69104303001217171</v>
      </c>
      <c r="S5972" s="1">
        <v>0.34222808623135348</v>
      </c>
      <c r="T5972" s="1">
        <v>7.5733561724749352</v>
      </c>
    </row>
    <row r="5973" spans="1:20" x14ac:dyDescent="0.3">
      <c r="A5973" s="25">
        <v>45331</v>
      </c>
      <c r="B5973" s="1">
        <v>9.0328511730555476</v>
      </c>
      <c r="C5973" s="1">
        <v>0.67178909131341236</v>
      </c>
      <c r="D5973" s="1">
        <v>1.220048280629433</v>
      </c>
      <c r="E5973" s="1">
        <v>1.537882575747217</v>
      </c>
      <c r="F5973" s="1">
        <v>55.987467634828121</v>
      </c>
      <c r="G5973" s="1">
        <v>23.005277030455741</v>
      </c>
      <c r="H5973" s="1">
        <v>0.56939908645307213</v>
      </c>
      <c r="I5973" s="1">
        <v>18.345713303514181</v>
      </c>
      <c r="J5973" s="1">
        <v>1.488266557502419</v>
      </c>
      <c r="K5973" s="1">
        <v>42.830585624254027</v>
      </c>
      <c r="L5973" s="1">
        <v>49.400609421607449</v>
      </c>
      <c r="M5973" s="1">
        <v>6.1284503533059198E-2</v>
      </c>
      <c r="N5973" s="1">
        <v>10.79778289684976</v>
      </c>
      <c r="O5973" s="1"/>
      <c r="P5973" s="1">
        <v>17.42036168346014</v>
      </c>
      <c r="Q5973" s="1">
        <v>33.849638654233679</v>
      </c>
      <c r="R5973" s="1">
        <v>0.69549181062421583</v>
      </c>
      <c r="S5973" s="1">
        <v>0.33846111662497991</v>
      </c>
      <c r="T5973" s="1">
        <v>7.5620614294152784</v>
      </c>
    </row>
    <row r="5974" spans="1:20" x14ac:dyDescent="0.3">
      <c r="A5974" s="25">
        <v>45336</v>
      </c>
      <c r="B5974" s="1">
        <v>8.9072214434970078</v>
      </c>
      <c r="C5974" s="1">
        <v>0.65609316100124793</v>
      </c>
      <c r="D5974" s="1">
        <v>1.202888975926812</v>
      </c>
      <c r="E5974" s="1">
        <v>1.524389939458032</v>
      </c>
      <c r="F5974" s="1">
        <v>55.767596259716363</v>
      </c>
      <c r="G5974" s="1">
        <v>22.873462355309229</v>
      </c>
      <c r="H5974" s="1">
        <v>0.56258258618220081</v>
      </c>
      <c r="I5974" s="1">
        <v>18.187709858697861</v>
      </c>
      <c r="J5974" s="1">
        <v>1.477432795920774</v>
      </c>
      <c r="K5974" s="1">
        <v>42.278832126225197</v>
      </c>
      <c r="L5974" s="1">
        <v>49.361006250015663</v>
      </c>
      <c r="M5974" s="1">
        <v>6.1270399143480779E-2</v>
      </c>
      <c r="N5974" s="1">
        <v>10.696004295191511</v>
      </c>
      <c r="O5974" s="1"/>
      <c r="P5974" s="1">
        <v>17.53053509870432</v>
      </c>
      <c r="Q5974" s="1">
        <v>33.510251376328227</v>
      </c>
      <c r="R5974" s="1">
        <v>0.66824730618283212</v>
      </c>
      <c r="S5974" s="1">
        <v>0.33230610820647039</v>
      </c>
      <c r="T5974" s="1">
        <v>7.5025569994093706</v>
      </c>
    </row>
    <row r="5975" spans="1:20" x14ac:dyDescent="0.3">
      <c r="A5975" s="25">
        <v>45337</v>
      </c>
      <c r="B5975" s="1">
        <v>8.9280182519622446</v>
      </c>
      <c r="C5975" s="1">
        <v>0.64816375098758372</v>
      </c>
      <c r="D5975" s="1">
        <v>1.1928658219004891</v>
      </c>
      <c r="E5975" s="1">
        <v>1.522667839641668</v>
      </c>
      <c r="F5975" s="1">
        <v>55.735199087678502</v>
      </c>
      <c r="G5975" s="1">
        <v>22.883840385118742</v>
      </c>
      <c r="H5975" s="1">
        <v>0.56404686900267087</v>
      </c>
      <c r="I5975" s="1">
        <v>18.30713068964144</v>
      </c>
      <c r="J5975" s="1">
        <v>1.478666531069158</v>
      </c>
      <c r="K5975" s="1">
        <v>42.125347691068697</v>
      </c>
      <c r="L5975" s="1">
        <v>49.54149210403115</v>
      </c>
      <c r="M5975" s="1">
        <v>6.1096580164386953E-2</v>
      </c>
      <c r="N5975" s="1">
        <v>10.989059675610649</v>
      </c>
      <c r="O5975" s="1"/>
      <c r="P5975" s="1">
        <v>17.384009539811171</v>
      </c>
      <c r="Q5975" s="1">
        <v>34.231449342172048</v>
      </c>
      <c r="R5975" s="1">
        <v>0.67658032585691708</v>
      </c>
      <c r="S5975" s="1">
        <v>0.33186061141743151</v>
      </c>
      <c r="T5975" s="1">
        <v>7.5489740106320538</v>
      </c>
    </row>
    <row r="5976" spans="1:20" x14ac:dyDescent="0.3">
      <c r="A5976" s="25">
        <v>45338</v>
      </c>
      <c r="B5976" s="1">
        <v>8.9031485155807051</v>
      </c>
      <c r="C5976" s="1">
        <v>0.65560247001188188</v>
      </c>
      <c r="D5976" s="1">
        <v>1.193063278539817</v>
      </c>
      <c r="E5976" s="1">
        <v>1.5242665248682321</v>
      </c>
      <c r="F5976" s="1">
        <v>57.494699345062877</v>
      </c>
      <c r="G5976" s="1">
        <v>22.770732710159109</v>
      </c>
      <c r="H5976" s="1">
        <v>0.57724979268127785</v>
      </c>
      <c r="I5976" s="1">
        <v>18.524021279313811</v>
      </c>
      <c r="J5976" s="1">
        <v>1.463556641724967</v>
      </c>
      <c r="K5976" s="1">
        <v>42.199777838155171</v>
      </c>
      <c r="L5976" s="1">
        <v>49.453046935084153</v>
      </c>
      <c r="M5976" s="1">
        <v>6.0001640404183799E-2</v>
      </c>
      <c r="N5976" s="1">
        <v>11.15669648806943</v>
      </c>
      <c r="O5976" s="1"/>
      <c r="P5976" s="1">
        <v>17.42164688350989</v>
      </c>
      <c r="Q5976" s="1">
        <v>34.549624916239992</v>
      </c>
      <c r="R5976" s="1">
        <v>0.68211328449028918</v>
      </c>
      <c r="S5976" s="1">
        <v>0.33754965562242251</v>
      </c>
      <c r="T5976" s="1">
        <v>7.6034187832250826</v>
      </c>
    </row>
    <row r="5977" spans="1:20" x14ac:dyDescent="0.3">
      <c r="A5977" s="25">
        <v>45341</v>
      </c>
      <c r="B5977" s="1">
        <v>8.9596629670022789</v>
      </c>
      <c r="C5977" s="1">
        <v>0.65091909315578489</v>
      </c>
      <c r="D5977" s="1">
        <v>1.199531278688075</v>
      </c>
      <c r="E5977" s="1">
        <v>1.519384300709987</v>
      </c>
      <c r="F5977" s="1">
        <v>57.32403086948905</v>
      </c>
      <c r="G5977" s="1">
        <v>22.6872301092077</v>
      </c>
      <c r="H5977" s="1">
        <v>0.58645813189268015</v>
      </c>
      <c r="I5977" s="1">
        <v>18.486108437643949</v>
      </c>
      <c r="J5977" s="1">
        <v>1.4657024336345219</v>
      </c>
      <c r="K5977" s="1">
        <v>42.282686931313101</v>
      </c>
      <c r="L5977" s="1">
        <v>50.06499275020996</v>
      </c>
      <c r="M5977" s="1">
        <v>6.0284840949554407E-2</v>
      </c>
      <c r="N5977" s="1">
        <v>11.187165648381971</v>
      </c>
      <c r="O5977" s="1"/>
      <c r="P5977" s="1">
        <v>17.49001427292238</v>
      </c>
      <c r="Q5977" s="1">
        <v>34.736287920384846</v>
      </c>
      <c r="R5977" s="1">
        <v>0.6653481961848009</v>
      </c>
      <c r="S5977" s="1">
        <v>0.33411714341589582</v>
      </c>
      <c r="T5977" s="1">
        <v>7.621721204961645</v>
      </c>
    </row>
    <row r="5978" spans="1:20" x14ac:dyDescent="0.3">
      <c r="A5978" s="25">
        <v>45342</v>
      </c>
      <c r="B5978" s="1">
        <v>9.1377894947775449</v>
      </c>
      <c r="C5978" s="1">
        <v>0.67362043735623311</v>
      </c>
      <c r="D5978" s="1">
        <v>1.211453949786524</v>
      </c>
      <c r="E5978" s="1">
        <v>1.561739952319172</v>
      </c>
      <c r="F5978" s="1">
        <v>56.192399126861602</v>
      </c>
      <c r="G5978" s="1">
        <v>22.638175366511241</v>
      </c>
      <c r="H5978" s="1">
        <v>0.59245335238790364</v>
      </c>
      <c r="I5978" s="1">
        <v>18.780795666559801</v>
      </c>
      <c r="J5978" s="1">
        <v>1.498494735421025</v>
      </c>
      <c r="K5978" s="1">
        <v>43.202182517818841</v>
      </c>
      <c r="L5978" s="1">
        <v>50.937167689713597</v>
      </c>
      <c r="M5978" s="1">
        <v>6.0486047511186268E-2</v>
      </c>
      <c r="N5978" s="1">
        <v>11.1360199115801</v>
      </c>
      <c r="O5978" s="1"/>
      <c r="P5978" s="1">
        <v>17.812738829500649</v>
      </c>
      <c r="Q5978" s="1">
        <v>34.549624916239992</v>
      </c>
      <c r="R5978" s="1">
        <v>0.67576597718700171</v>
      </c>
      <c r="S5978" s="1">
        <v>0.34079194358654141</v>
      </c>
      <c r="T5978" s="1">
        <v>7.6737217956291</v>
      </c>
    </row>
    <row r="5979" spans="1:20" x14ac:dyDescent="0.3">
      <c r="A5979" s="25">
        <v>45343</v>
      </c>
      <c r="B5979" s="1">
        <v>8.9838915409865496</v>
      </c>
      <c r="C5979" s="1">
        <v>0.67988773610930053</v>
      </c>
      <c r="D5979" s="1">
        <v>1.207186518821733</v>
      </c>
      <c r="E5979" s="1">
        <v>1.5708755600359241</v>
      </c>
      <c r="F5979" s="1">
        <v>56.589501023538617</v>
      </c>
      <c r="G5979" s="1">
        <v>22.68809969198826</v>
      </c>
      <c r="H5979" s="1">
        <v>0.59312468010775043</v>
      </c>
      <c r="I5979" s="1">
        <v>19.090205968823529</v>
      </c>
      <c r="J5979" s="1">
        <v>1.489777147666008</v>
      </c>
      <c r="K5979" s="1">
        <v>42.740822092387589</v>
      </c>
      <c r="L5979" s="1">
        <v>50.880192710358507</v>
      </c>
      <c r="M5979" s="1">
        <v>6.0942441660970292E-2</v>
      </c>
      <c r="N5979" s="1">
        <v>11.19575247148067</v>
      </c>
      <c r="O5979" s="1"/>
      <c r="P5979" s="1">
        <v>18.67802902924106</v>
      </c>
      <c r="Q5979" s="1">
        <v>33.807215246558677</v>
      </c>
      <c r="R5979" s="1">
        <v>0.66611165694511132</v>
      </c>
      <c r="S5979" s="1">
        <v>0.34218343652906569</v>
      </c>
      <c r="T5979" s="1">
        <v>7.6805422327230151</v>
      </c>
    </row>
    <row r="5980" spans="1:20" x14ac:dyDescent="0.3">
      <c r="A5980" s="25">
        <v>45344</v>
      </c>
      <c r="B5980" s="1">
        <v>8.9690908360078918</v>
      </c>
      <c r="C5980" s="1">
        <v>0.68980657788116562</v>
      </c>
      <c r="D5980" s="1">
        <v>1.216526544612436</v>
      </c>
      <c r="E5980" s="1">
        <v>1.601210116617952</v>
      </c>
      <c r="F5980" s="1">
        <v>57.079931491599723</v>
      </c>
      <c r="G5980" s="1">
        <v>22.595841640993239</v>
      </c>
      <c r="H5980" s="1">
        <v>0.59247812510880915</v>
      </c>
      <c r="I5980" s="1">
        <v>19.292925530841639</v>
      </c>
      <c r="J5980" s="1">
        <v>1.486564054947328</v>
      </c>
      <c r="K5980" s="1">
        <v>42.646189169378019</v>
      </c>
      <c r="L5980" s="1">
        <v>50.680034270571269</v>
      </c>
      <c r="M5980" s="1">
        <v>6.3225330402307364E-2</v>
      </c>
      <c r="N5980" s="1">
        <v>11.163752759457591</v>
      </c>
      <c r="O5980" s="1"/>
      <c r="P5980" s="1">
        <v>18.28863393900432</v>
      </c>
      <c r="Q5980" s="1">
        <v>34.269630412380643</v>
      </c>
      <c r="R5980" s="1">
        <v>0.67812579956671215</v>
      </c>
      <c r="S5980" s="1">
        <v>0.34057188825169948</v>
      </c>
      <c r="T5980" s="1">
        <v>7.6928854105139193</v>
      </c>
    </row>
    <row r="5981" spans="1:20" x14ac:dyDescent="0.3">
      <c r="A5981" s="25">
        <v>45345</v>
      </c>
      <c r="B5981" s="1">
        <v>8.9126423685788474</v>
      </c>
      <c r="C5981" s="1">
        <v>0.68999554023158671</v>
      </c>
      <c r="D5981" s="1">
        <v>1.2089559380684289</v>
      </c>
      <c r="E5981" s="1">
        <v>1.597533413660271</v>
      </c>
      <c r="F5981" s="1">
        <v>57.162654180462567</v>
      </c>
      <c r="G5981" s="1">
        <v>22.293959603844201</v>
      </c>
      <c r="H5981" s="1">
        <v>0.57854391890864354</v>
      </c>
      <c r="I5981" s="1">
        <v>19.120918329541752</v>
      </c>
      <c r="J5981" s="1">
        <v>1.477353507358955</v>
      </c>
      <c r="K5981" s="1">
        <v>42.111915231083728</v>
      </c>
      <c r="L5981" s="1">
        <v>50.338806786453247</v>
      </c>
      <c r="M5981" s="1">
        <v>6.2479839374532928E-2</v>
      </c>
      <c r="N5981" s="1">
        <v>11.056069728952661</v>
      </c>
      <c r="O5981" s="1"/>
      <c r="P5981" s="1">
        <v>18.482752716174652</v>
      </c>
      <c r="Q5981" s="1">
        <v>34.019332294365363</v>
      </c>
      <c r="R5981" s="1">
        <v>0.67220057765404828</v>
      </c>
      <c r="S5981" s="1">
        <v>0.33406630942934118</v>
      </c>
      <c r="T5981" s="1">
        <v>7.6443431777909421</v>
      </c>
    </row>
    <row r="5982" spans="1:20" x14ac:dyDescent="0.3">
      <c r="A5982" s="25">
        <v>45348</v>
      </c>
      <c r="B5982" s="1">
        <v>8.9326350163486747</v>
      </c>
      <c r="C5982" s="1">
        <v>0.68730728055424328</v>
      </c>
      <c r="D5982" s="1">
        <v>1.212086347804699</v>
      </c>
      <c r="E5982" s="1">
        <v>1.597482285233931</v>
      </c>
      <c r="F5982" s="1">
        <v>55.89313405902552</v>
      </c>
      <c r="G5982" s="1">
        <v>22.84750373935336</v>
      </c>
      <c r="H5982" s="1">
        <v>0.58251459528650218</v>
      </c>
      <c r="I5982" s="1">
        <v>19.353229735500339</v>
      </c>
      <c r="J5982" s="1">
        <v>1.4616565334841809</v>
      </c>
      <c r="K5982" s="1">
        <v>42.134905073592712</v>
      </c>
      <c r="L5982" s="1">
        <v>50.475859694915783</v>
      </c>
      <c r="M5982" s="1">
        <v>6.2252884751623938E-2</v>
      </c>
      <c r="N5982" s="1">
        <v>11.201538290896609</v>
      </c>
      <c r="O5982" s="1"/>
      <c r="P5982" s="1">
        <v>18.85323497732168</v>
      </c>
      <c r="Q5982" s="1">
        <v>34.049028680209453</v>
      </c>
      <c r="R5982" s="1">
        <v>0.66939852072627726</v>
      </c>
      <c r="S5982" s="1">
        <v>0.33574001020198019</v>
      </c>
      <c r="T5982" s="1">
        <v>7.6555847607797194</v>
      </c>
    </row>
    <row r="5983" spans="1:20" x14ac:dyDescent="0.3">
      <c r="A5983" s="25">
        <v>45349</v>
      </c>
      <c r="B5983" s="1">
        <v>9.0811214526749975</v>
      </c>
      <c r="C5983" s="1">
        <v>0.71800024094738757</v>
      </c>
      <c r="D5983" s="1">
        <v>1.23915288695044</v>
      </c>
      <c r="E5983" s="1">
        <v>1.6319296179532179</v>
      </c>
      <c r="F5983" s="1">
        <v>57.2791335546721</v>
      </c>
      <c r="G5983" s="1">
        <v>23.709484757855169</v>
      </c>
      <c r="H5983" s="1">
        <v>0.61729186414269366</v>
      </c>
      <c r="I5983" s="1">
        <v>19.664938697359279</v>
      </c>
      <c r="J5983" s="1">
        <v>1.5116015742409601</v>
      </c>
      <c r="K5983" s="1">
        <v>42.869101488910651</v>
      </c>
      <c r="L5983" s="1">
        <v>51.002540373293932</v>
      </c>
      <c r="M5983" s="1">
        <v>6.3323065401663811E-2</v>
      </c>
      <c r="N5983" s="1">
        <v>11.19320744468614</v>
      </c>
      <c r="O5983" s="1"/>
      <c r="P5983" s="1">
        <v>19.126924354353299</v>
      </c>
      <c r="Q5983" s="1">
        <v>33.786003540363261</v>
      </c>
      <c r="R5983" s="1">
        <v>0.69494594678488253</v>
      </c>
      <c r="S5983" s="1">
        <v>0.34183348239176609</v>
      </c>
      <c r="T5983" s="1">
        <v>7.7784624926166943</v>
      </c>
    </row>
    <row r="5984" spans="1:20" x14ac:dyDescent="0.3">
      <c r="A5984" s="25">
        <v>45350</v>
      </c>
      <c r="B5984" s="1">
        <v>9.0666093902388418</v>
      </c>
      <c r="C5984" s="1">
        <v>0.70306171954023755</v>
      </c>
      <c r="D5984" s="1">
        <v>1.236048843827835</v>
      </c>
      <c r="E5984" s="1">
        <v>1.6034654214329129</v>
      </c>
      <c r="F5984" s="1">
        <v>56.671929669613128</v>
      </c>
      <c r="G5984" s="1">
        <v>23.760125041144398</v>
      </c>
      <c r="H5984" s="1">
        <v>0.60909204767963532</v>
      </c>
      <c r="I5984" s="1">
        <v>19.861525380795701</v>
      </c>
      <c r="J5984" s="1">
        <v>1.4934215302718139</v>
      </c>
      <c r="K5984" s="1">
        <v>42.779309123626902</v>
      </c>
      <c r="L5984" s="1">
        <v>50.962448141910862</v>
      </c>
      <c r="M5984" s="1">
        <v>6.2783380042429768E-2</v>
      </c>
      <c r="N5984" s="1">
        <v>10.742271886835351</v>
      </c>
      <c r="O5984" s="1"/>
      <c r="P5984" s="1">
        <v>19.201658304918968</v>
      </c>
      <c r="Q5984" s="1">
        <v>33.747822472512603</v>
      </c>
      <c r="R5984" s="1">
        <v>0.68662192449216519</v>
      </c>
      <c r="S5984" s="1">
        <v>0.3415888449084642</v>
      </c>
      <c r="T5984" s="1">
        <v>7.6878576491435693</v>
      </c>
    </row>
    <row r="5985" spans="1:20" x14ac:dyDescent="0.3">
      <c r="A5985" s="25">
        <v>45351</v>
      </c>
      <c r="B5985" s="1">
        <v>9.0455547828967049</v>
      </c>
      <c r="C5985" s="1">
        <v>0.70768824976659606</v>
      </c>
      <c r="D5985" s="1">
        <v>1.2376873987633361</v>
      </c>
      <c r="E5985" s="1">
        <v>1.601652090014497</v>
      </c>
      <c r="F5985" s="1">
        <v>56.808311210850142</v>
      </c>
      <c r="G5985" s="1">
        <v>23.110306892189509</v>
      </c>
      <c r="H5985" s="1">
        <v>0.60888892085034985</v>
      </c>
      <c r="I5985" s="1">
        <v>19.603373763575728</v>
      </c>
      <c r="J5985" s="1">
        <v>1.4757080926543711</v>
      </c>
      <c r="K5985" s="1">
        <v>42.761673568302967</v>
      </c>
      <c r="L5985" s="1">
        <v>50.072457742425172</v>
      </c>
      <c r="M5985" s="1">
        <v>6.1521228709371108E-2</v>
      </c>
      <c r="N5985" s="1">
        <v>10.613279908875279</v>
      </c>
      <c r="O5985" s="1"/>
      <c r="P5985" s="1">
        <v>19.20859634757085</v>
      </c>
      <c r="Q5985" s="1">
        <v>33.582371174563171</v>
      </c>
      <c r="R5985" s="1">
        <v>0.67656249565690119</v>
      </c>
      <c r="S5985" s="1">
        <v>0.33627672068756409</v>
      </c>
      <c r="T5985" s="1">
        <v>7.6207926757236057</v>
      </c>
    </row>
    <row r="5986" spans="1:20" x14ac:dyDescent="0.3">
      <c r="A5986" s="25">
        <v>45352</v>
      </c>
      <c r="B5986" s="1">
        <v>9.0186889875769829</v>
      </c>
      <c r="C5986" s="1">
        <v>0.71770596606614967</v>
      </c>
      <c r="D5986" s="1">
        <v>1.2311680479930249</v>
      </c>
      <c r="E5986" s="1">
        <v>1.618101237211794</v>
      </c>
      <c r="F5986" s="1">
        <v>56.937926607242098</v>
      </c>
      <c r="G5986" s="1">
        <v>22.771034136576571</v>
      </c>
      <c r="H5986" s="1">
        <v>0.6207277526556374</v>
      </c>
      <c r="I5986" s="1">
        <v>19.872900527925299</v>
      </c>
      <c r="J5986" s="1">
        <v>1.4604468310871661</v>
      </c>
      <c r="K5986" s="1">
        <v>42.125095488911732</v>
      </c>
      <c r="L5986" s="1">
        <v>50.172698220605518</v>
      </c>
      <c r="M5986" s="1">
        <v>6.1848880300588292E-2</v>
      </c>
      <c r="N5986" s="1">
        <v>10.656708857307461</v>
      </c>
      <c r="O5986" s="1"/>
      <c r="P5986" s="1">
        <v>19.723780774898369</v>
      </c>
      <c r="Q5986" s="1">
        <v>33.798730564552102</v>
      </c>
      <c r="R5986" s="1">
        <v>0.68662466832719438</v>
      </c>
      <c r="S5986" s="1">
        <v>0.33136628084315012</v>
      </c>
      <c r="T5986" s="1">
        <v>7.6302640283520757</v>
      </c>
    </row>
    <row r="5987" spans="1:20" x14ac:dyDescent="0.3">
      <c r="A5987" s="25">
        <v>45355</v>
      </c>
      <c r="B5987" s="1">
        <v>8.9339381750388274</v>
      </c>
      <c r="C5987" s="1">
        <v>0.71578025895767572</v>
      </c>
      <c r="D5987" s="1">
        <v>1.220314675307532</v>
      </c>
      <c r="E5987" s="1">
        <v>1.5752099684159639</v>
      </c>
      <c r="F5987" s="1">
        <v>56.678177068640323</v>
      </c>
      <c r="G5987" s="1">
        <v>22.95897067456913</v>
      </c>
      <c r="H5987" s="1">
        <v>0.60861570463452141</v>
      </c>
      <c r="I5987" s="1">
        <v>20.09063928305951</v>
      </c>
      <c r="J5987" s="1">
        <v>1.4348033689239561</v>
      </c>
      <c r="K5987" s="1">
        <v>41.966836755914507</v>
      </c>
      <c r="L5987" s="1">
        <v>49.840005120216013</v>
      </c>
      <c r="M5987" s="1">
        <v>6.0640839434138498E-2</v>
      </c>
      <c r="N5987" s="1">
        <v>10.614722278744161</v>
      </c>
      <c r="O5987" s="1"/>
      <c r="P5987" s="1">
        <v>19.875974836885771</v>
      </c>
      <c r="Q5987" s="1">
        <v>33.760549494343508</v>
      </c>
      <c r="R5987" s="1">
        <v>0.66919495703030374</v>
      </c>
      <c r="S5987" s="1">
        <v>0.3310746792221525</v>
      </c>
      <c r="T5987" s="1">
        <v>7.5806580035440421</v>
      </c>
    </row>
    <row r="5988" spans="1:20" x14ac:dyDescent="0.3">
      <c r="A5988" s="25">
        <v>45356</v>
      </c>
      <c r="B5988" s="1">
        <v>8.9448944803061536</v>
      </c>
      <c r="C5988" s="1">
        <v>0.71484759014688171</v>
      </c>
      <c r="D5988" s="1">
        <v>1.21834135373902</v>
      </c>
      <c r="E5988" s="1">
        <v>1.5853150128942499</v>
      </c>
      <c r="F5988" s="1">
        <v>55.980706909552147</v>
      </c>
      <c r="G5988" s="1">
        <v>23.476314621463981</v>
      </c>
      <c r="H5988" s="1">
        <v>0.63017475150816371</v>
      </c>
      <c r="I5988" s="1">
        <v>20.087391768630031</v>
      </c>
      <c r="J5988" s="1">
        <v>1.435635047377019</v>
      </c>
      <c r="K5988" s="1">
        <v>41.815267810115309</v>
      </c>
      <c r="L5988" s="1">
        <v>49.888294246737082</v>
      </c>
      <c r="M5988" s="1">
        <v>6.0131537864828562E-2</v>
      </c>
      <c r="N5988" s="1">
        <v>10.530277746068471</v>
      </c>
      <c r="O5988" s="1"/>
      <c r="P5988" s="1">
        <v>19.95373455645154</v>
      </c>
      <c r="Q5988" s="1">
        <v>33.595098196394083</v>
      </c>
      <c r="R5988" s="1">
        <v>0.67018987772441796</v>
      </c>
      <c r="S5988" s="1">
        <v>0.32876607219341369</v>
      </c>
      <c r="T5988" s="1">
        <v>7.5663384524513084</v>
      </c>
    </row>
    <row r="5989" spans="1:20" x14ac:dyDescent="0.3">
      <c r="A5989" s="25">
        <v>45357</v>
      </c>
      <c r="B5989" s="1">
        <v>8.977275623374636</v>
      </c>
      <c r="C5989" s="1">
        <v>0.7166053779257473</v>
      </c>
      <c r="D5989" s="1">
        <v>1.2254632784349111</v>
      </c>
      <c r="E5989" s="1">
        <v>1.597200987982005</v>
      </c>
      <c r="F5989" s="1">
        <v>56.528436032260572</v>
      </c>
      <c r="G5989" s="1">
        <v>23.16324357357103</v>
      </c>
      <c r="H5989" s="1">
        <v>0.63716042574214093</v>
      </c>
      <c r="I5989" s="1">
        <v>19.945076545399569</v>
      </c>
      <c r="J5989" s="1">
        <v>1.446715553140187</v>
      </c>
      <c r="K5989" s="1">
        <v>42.081661103560258</v>
      </c>
      <c r="L5989" s="1">
        <v>50.342137808373472</v>
      </c>
      <c r="M5989" s="1">
        <v>6.07166325473611E-2</v>
      </c>
      <c r="N5989" s="1">
        <v>10.62993494695071</v>
      </c>
      <c r="O5989" s="1"/>
      <c r="P5989" s="1">
        <v>19.828284607338709</v>
      </c>
      <c r="Q5989" s="1">
        <v>33.836911632402767</v>
      </c>
      <c r="R5989" s="1">
        <v>0.67886717062048529</v>
      </c>
      <c r="S5989" s="1">
        <v>0.32770190241503377</v>
      </c>
      <c r="T5989" s="1">
        <v>7.613126402835241</v>
      </c>
    </row>
    <row r="5990" spans="1:20" x14ac:dyDescent="0.3">
      <c r="A5990" s="25">
        <v>45358</v>
      </c>
      <c r="B5990" s="1">
        <v>8.9290802815581358</v>
      </c>
      <c r="C5990" s="1">
        <v>0.70463102239406206</v>
      </c>
      <c r="D5990" s="1">
        <v>1.222877707947458</v>
      </c>
      <c r="E5990" s="1">
        <v>1.6004872391644249</v>
      </c>
      <c r="F5990" s="1">
        <v>56.230809743790708</v>
      </c>
      <c r="G5990" s="1">
        <v>23.213778755561609</v>
      </c>
      <c r="H5990" s="1">
        <v>0.65172259941589938</v>
      </c>
      <c r="I5990" s="1">
        <v>20.087196895831919</v>
      </c>
      <c r="J5990" s="1">
        <v>1.465437593341604</v>
      </c>
      <c r="K5990" s="1">
        <v>42.098826570584599</v>
      </c>
      <c r="L5990" s="1">
        <v>49.950329826488378</v>
      </c>
      <c r="M5990" s="1">
        <v>6.0706389936612447E-2</v>
      </c>
      <c r="N5990" s="1">
        <v>10.52176374969398</v>
      </c>
      <c r="O5990" s="1"/>
      <c r="P5990" s="1">
        <v>19.675515077092111</v>
      </c>
      <c r="Q5990" s="1">
        <v>33.807215246558677</v>
      </c>
      <c r="R5990" s="1">
        <v>0.67348392261009826</v>
      </c>
      <c r="S5990" s="1">
        <v>0.32592922293948351</v>
      </c>
      <c r="T5990" s="1">
        <v>7.580611931482613</v>
      </c>
    </row>
    <row r="5991" spans="1:20" x14ac:dyDescent="0.3">
      <c r="A5991" s="25">
        <v>45359</v>
      </c>
      <c r="B5991" s="1">
        <v>8.9788817609124081</v>
      </c>
      <c r="C5991" s="1">
        <v>0.71698296497932745</v>
      </c>
      <c r="D5991" s="1">
        <v>1.2248451948569421</v>
      </c>
      <c r="E5991" s="1">
        <v>1.6054892519908901</v>
      </c>
      <c r="F5991" s="1">
        <v>55.950772606013402</v>
      </c>
      <c r="G5991" s="1">
        <v>23.547401165162171</v>
      </c>
      <c r="H5991" s="1">
        <v>0.64087224343107285</v>
      </c>
      <c r="I5991" s="1">
        <v>20.141717202804379</v>
      </c>
      <c r="J5991" s="1">
        <v>1.466433544932312</v>
      </c>
      <c r="K5991" s="1">
        <v>42.430111903668447</v>
      </c>
      <c r="L5991" s="1">
        <v>50.120958676117141</v>
      </c>
      <c r="M5991" s="1">
        <v>6.095575835783501E-2</v>
      </c>
      <c r="N5991" s="1">
        <v>9.8152941060012076</v>
      </c>
      <c r="O5991" s="1"/>
      <c r="P5991" s="1">
        <v>19.761714120871421</v>
      </c>
      <c r="Q5991" s="1">
        <v>34.01508995454104</v>
      </c>
      <c r="R5991" s="1">
        <v>0.6829125576692513</v>
      </c>
      <c r="S5991" s="1">
        <v>0.33001239454127901</v>
      </c>
      <c r="T5991" s="1">
        <v>7.5056580035440419</v>
      </c>
    </row>
    <row r="5992" spans="1:20" x14ac:dyDescent="0.3">
      <c r="A5992" s="25">
        <v>45362</v>
      </c>
      <c r="B5992" s="1">
        <v>8.9115054423126132</v>
      </c>
      <c r="C5992" s="1">
        <v>0.71895618151275675</v>
      </c>
      <c r="D5992" s="1">
        <v>1.218255219672304</v>
      </c>
      <c r="E5992" s="1">
        <v>1.5984565677334941</v>
      </c>
      <c r="F5992" s="1">
        <v>54.384629850117889</v>
      </c>
      <c r="G5992" s="1">
        <v>23.563656783986051</v>
      </c>
      <c r="H5992" s="1">
        <v>0.64030809899183505</v>
      </c>
      <c r="I5992" s="1">
        <v>20.018084629740621</v>
      </c>
      <c r="J5992" s="1">
        <v>1.4574702581914669</v>
      </c>
      <c r="K5992" s="1">
        <v>42.578012098497567</v>
      </c>
      <c r="L5992" s="1">
        <v>50.178276322160521</v>
      </c>
      <c r="M5992" s="1">
        <v>6.0398800262634243E-2</v>
      </c>
      <c r="N5992" s="1">
        <v>9.7251871354210735</v>
      </c>
      <c r="O5992" s="1"/>
      <c r="P5992" s="1">
        <v>19.81599227036995</v>
      </c>
      <c r="Q5992" s="1">
        <v>33.132683030572117</v>
      </c>
      <c r="R5992" s="1">
        <v>0.68238839317449507</v>
      </c>
      <c r="S5992" s="1">
        <v>0.32761813583093469</v>
      </c>
      <c r="T5992" s="1">
        <v>7.4497082102776506</v>
      </c>
    </row>
    <row r="5993" spans="1:20" x14ac:dyDescent="0.3">
      <c r="A5993" s="25">
        <v>45363</v>
      </c>
      <c r="B5993" s="1">
        <v>8.9780040020529555</v>
      </c>
      <c r="C5993" s="1">
        <v>0.73242482341391246</v>
      </c>
      <c r="D5993" s="1">
        <v>1.2314582917549819</v>
      </c>
      <c r="E5993" s="1">
        <v>1.6440967093130441</v>
      </c>
      <c r="F5993" s="1">
        <v>54.196684630723787</v>
      </c>
      <c r="G5993" s="1">
        <v>23.86953089475978</v>
      </c>
      <c r="H5993" s="1">
        <v>0.65248182280595701</v>
      </c>
      <c r="I5993" s="1">
        <v>20.231606175065679</v>
      </c>
      <c r="J5993" s="1">
        <v>1.4821024983556159</v>
      </c>
      <c r="K5993" s="1">
        <v>43.143169569640222</v>
      </c>
      <c r="L5993" s="1">
        <v>50.689978367821013</v>
      </c>
      <c r="M5993" s="1">
        <v>6.1221997778243518E-2</v>
      </c>
      <c r="N5993" s="1">
        <v>9.9939099941685559</v>
      </c>
      <c r="O5993" s="1"/>
      <c r="P5993" s="1">
        <v>19.962815059155211</v>
      </c>
      <c r="Q5993" s="1">
        <v>32.69572190841199</v>
      </c>
      <c r="R5993" s="1">
        <v>0.6882791226944136</v>
      </c>
      <c r="S5993" s="1">
        <v>0.32636101135210932</v>
      </c>
      <c r="T5993" s="1">
        <v>7.5409238038984423</v>
      </c>
    </row>
    <row r="5994" spans="1:20" x14ac:dyDescent="0.3">
      <c r="A5994" s="25">
        <v>45364</v>
      </c>
      <c r="B5994" s="1">
        <v>8.8703900978163173</v>
      </c>
      <c r="C5994" s="1">
        <v>0.74309673566193302</v>
      </c>
      <c r="D5994" s="1">
        <v>1.2407151488636421</v>
      </c>
      <c r="E5994" s="1">
        <v>1.6661464520995879</v>
      </c>
      <c r="F5994" s="1">
        <v>54.54301677199269</v>
      </c>
      <c r="G5994" s="1">
        <v>23.96598107971078</v>
      </c>
      <c r="H5994" s="1">
        <v>0.66572450994839572</v>
      </c>
      <c r="I5994" s="1">
        <v>20.396706062949399</v>
      </c>
      <c r="J5994" s="1">
        <v>1.4927489723923379</v>
      </c>
      <c r="K5994" s="1">
        <v>43.23395863266262</v>
      </c>
      <c r="L5994" s="1">
        <v>51.054375697403337</v>
      </c>
      <c r="M5994" s="1">
        <v>6.1122453556454057E-2</v>
      </c>
      <c r="N5994" s="1">
        <v>9.9707225495602518</v>
      </c>
      <c r="O5994" s="1"/>
      <c r="P5994" s="1">
        <v>20.156980239665081</v>
      </c>
      <c r="Q5994" s="1">
        <v>32.589663384508647</v>
      </c>
      <c r="R5994" s="1">
        <v>0.69025319997927281</v>
      </c>
      <c r="S5994" s="1">
        <v>0.32343994877831761</v>
      </c>
      <c r="T5994" s="1">
        <v>7.5609007678677278</v>
      </c>
    </row>
    <row r="5995" spans="1:20" x14ac:dyDescent="0.3">
      <c r="A5995" s="25">
        <v>45365</v>
      </c>
      <c r="B5995" s="1">
        <v>8.9015260343789997</v>
      </c>
      <c r="C5995" s="1">
        <v>0.74659211938280401</v>
      </c>
      <c r="D5995" s="1">
        <v>1.238900147306393</v>
      </c>
      <c r="E5995" s="1">
        <v>1.6544153166383491</v>
      </c>
      <c r="F5995" s="1">
        <v>53.707287847713111</v>
      </c>
      <c r="G5995" s="1">
        <v>24.205881799001631</v>
      </c>
      <c r="H5995" s="1">
        <v>0.65351434411319098</v>
      </c>
      <c r="I5995" s="1">
        <v>20.418643477526111</v>
      </c>
      <c r="J5995" s="1">
        <v>1.482192320246619</v>
      </c>
      <c r="K5995" s="1">
        <v>42.881533385157397</v>
      </c>
      <c r="L5995" s="1">
        <v>51.02128523748592</v>
      </c>
      <c r="M5995" s="1">
        <v>6.1713904950268052E-2</v>
      </c>
      <c r="N5995" s="1">
        <v>9.9416164854350679</v>
      </c>
      <c r="O5995" s="1"/>
      <c r="P5995" s="1">
        <v>20.59921895444683</v>
      </c>
      <c r="Q5995" s="1">
        <v>32.449666132578969</v>
      </c>
      <c r="R5995" s="1">
        <v>0.68445411933265665</v>
      </c>
      <c r="S5995" s="1">
        <v>0.32922093295734928</v>
      </c>
      <c r="T5995" s="1">
        <v>7.5422309509746386</v>
      </c>
    </row>
    <row r="5996" spans="1:20" x14ac:dyDescent="0.3">
      <c r="A5996" s="25">
        <v>45366</v>
      </c>
      <c r="B5996" s="1">
        <v>8.8379683035817589</v>
      </c>
      <c r="C5996" s="1">
        <v>0.73333510532746737</v>
      </c>
      <c r="D5996" s="1">
        <v>1.2341563653027761</v>
      </c>
      <c r="E5996" s="1">
        <v>1.6251007668202211</v>
      </c>
      <c r="F5996" s="1">
        <v>52.99198766897468</v>
      </c>
      <c r="G5996" s="1">
        <v>23.682437703105158</v>
      </c>
      <c r="H5996" s="1">
        <v>0.58383789870877911</v>
      </c>
      <c r="I5996" s="1">
        <v>20.831794031776742</v>
      </c>
      <c r="J5996" s="1">
        <v>1.4682489448322731</v>
      </c>
      <c r="K5996" s="1">
        <v>42.533027701917938</v>
      </c>
      <c r="L5996" s="1">
        <v>50.719913897941659</v>
      </c>
      <c r="M5996" s="1">
        <v>6.0999346043733513E-2</v>
      </c>
      <c r="N5996" s="1">
        <v>9.9327447235075059</v>
      </c>
      <c r="O5996" s="1"/>
      <c r="P5996" s="1">
        <v>20.635329208490859</v>
      </c>
      <c r="Q5996" s="1">
        <v>32.453908474761228</v>
      </c>
      <c r="R5996" s="1">
        <v>0.6857636453156476</v>
      </c>
      <c r="S5996" s="1">
        <v>0.32739096411736318</v>
      </c>
      <c r="T5996" s="1">
        <v>7.4862262256350043</v>
      </c>
    </row>
    <row r="5997" spans="1:20" x14ac:dyDescent="0.3">
      <c r="A5997" s="25">
        <v>45369</v>
      </c>
      <c r="B5997" s="1">
        <v>8.6946840793453557</v>
      </c>
      <c r="C5997" s="1">
        <v>0.70796636880699781</v>
      </c>
      <c r="D5997" s="1">
        <v>1.2316434590087899</v>
      </c>
      <c r="E5997" s="1">
        <v>1.6346072053319169</v>
      </c>
      <c r="F5997" s="1">
        <v>54.082202817932327</v>
      </c>
      <c r="G5997" s="1">
        <v>23.60657072136571</v>
      </c>
      <c r="H5997" s="1">
        <v>0.58343770220902869</v>
      </c>
      <c r="I5997" s="1">
        <v>21.04434924443337</v>
      </c>
      <c r="J5997" s="1">
        <v>1.466658780383054</v>
      </c>
      <c r="K5997" s="1">
        <v>42.585505404626147</v>
      </c>
      <c r="L5997" s="1">
        <v>50.615992037285963</v>
      </c>
      <c r="M5997" s="1">
        <v>6.0370716162041142E-2</v>
      </c>
      <c r="N5997" s="1">
        <v>9.9552855616864555</v>
      </c>
      <c r="O5997" s="1"/>
      <c r="P5997" s="1">
        <v>20.73988959996715</v>
      </c>
      <c r="Q5997" s="1">
        <v>32.246033766778879</v>
      </c>
      <c r="R5997" s="1">
        <v>0.6956809007870558</v>
      </c>
      <c r="S5997" s="1">
        <v>0.32675364890571268</v>
      </c>
      <c r="T5997" s="1">
        <v>7.4987702303603436</v>
      </c>
    </row>
    <row r="5998" spans="1:20" x14ac:dyDescent="0.3">
      <c r="A5998" s="25">
        <v>45370</v>
      </c>
      <c r="B5998" s="1">
        <v>8.763496697497553</v>
      </c>
      <c r="C5998" s="1">
        <v>0.70618024009172142</v>
      </c>
      <c r="D5998" s="1">
        <v>1.2269252868197571</v>
      </c>
      <c r="E5998" s="1">
        <v>1.652708280400881</v>
      </c>
      <c r="F5998" s="1">
        <v>54.588456393870537</v>
      </c>
      <c r="G5998" s="1">
        <v>23.68996313941247</v>
      </c>
      <c r="H5998" s="1">
        <v>0.59248242000354256</v>
      </c>
      <c r="I5998" s="1">
        <v>21.620005698294229</v>
      </c>
      <c r="J5998" s="1">
        <v>1.47501000242546</v>
      </c>
      <c r="K5998" s="1">
        <v>42.364372698591261</v>
      </c>
      <c r="L5998" s="1">
        <v>50.596518415525473</v>
      </c>
      <c r="M5998" s="1">
        <v>5.9923986491284352E-2</v>
      </c>
      <c r="N5998" s="1">
        <v>9.9375915692489389</v>
      </c>
      <c r="O5998" s="1"/>
      <c r="P5998" s="1">
        <v>21.414242867395149</v>
      </c>
      <c r="Q5998" s="1">
        <v>32.827234480693022</v>
      </c>
      <c r="R5998" s="1">
        <v>0.69512601219311387</v>
      </c>
      <c r="S5998" s="1">
        <v>0.33311772405981682</v>
      </c>
      <c r="T5998" s="1">
        <v>7.5327141169521932</v>
      </c>
    </row>
    <row r="5999" spans="1:20" x14ac:dyDescent="0.3">
      <c r="A5999" s="25">
        <v>45371</v>
      </c>
      <c r="B5999" s="1">
        <v>8.8811675602281035</v>
      </c>
      <c r="C5999" s="1">
        <v>0.73302805900177004</v>
      </c>
      <c r="D5999" s="1">
        <v>1.25559967029234</v>
      </c>
      <c r="E5999" s="1">
        <v>1.702396207228291</v>
      </c>
      <c r="F5999" s="1">
        <v>54.994604716117692</v>
      </c>
      <c r="G5999" s="1">
        <v>23.730068774555441</v>
      </c>
      <c r="H5999" s="1">
        <v>0.60926290850235254</v>
      </c>
      <c r="I5999" s="1">
        <v>21.512893657420531</v>
      </c>
      <c r="J5999" s="1">
        <v>1.5075739770392531</v>
      </c>
      <c r="K5999" s="1">
        <v>43.235233718026173</v>
      </c>
      <c r="L5999" s="1">
        <v>51.069955955043703</v>
      </c>
      <c r="M5999" s="1">
        <v>6.0218053295874797E-2</v>
      </c>
      <c r="N5999" s="1">
        <v>10.06224972259408</v>
      </c>
      <c r="O5999" s="1"/>
      <c r="P5999" s="1">
        <v>21.462940100404658</v>
      </c>
      <c r="Q5999" s="1">
        <v>33.281164964508392</v>
      </c>
      <c r="R5999" s="1">
        <v>0.71857294708476716</v>
      </c>
      <c r="S5999" s="1">
        <v>0.33701606202413847</v>
      </c>
      <c r="T5999" s="1">
        <v>7.6269834613113199</v>
      </c>
    </row>
    <row r="6000" spans="1:20" x14ac:dyDescent="0.3">
      <c r="A6000" s="25">
        <v>45372</v>
      </c>
      <c r="B6000" s="1">
        <v>8.9026126509440981</v>
      </c>
      <c r="C6000" s="1">
        <v>0.72414848138882026</v>
      </c>
      <c r="D6000" s="1">
        <v>1.246981431951814</v>
      </c>
      <c r="E6000" s="1">
        <v>1.6846816658032431</v>
      </c>
      <c r="F6000" s="1">
        <v>54.921757568151577</v>
      </c>
      <c r="G6000" s="1">
        <v>23.749345952772991</v>
      </c>
      <c r="H6000" s="1">
        <v>0.56672119143342325</v>
      </c>
      <c r="I6000" s="1">
        <v>21.514877219521662</v>
      </c>
      <c r="J6000" s="1">
        <v>1.4969335231687959</v>
      </c>
      <c r="K6000" s="1">
        <v>42.344898138327579</v>
      </c>
      <c r="L6000" s="1">
        <v>50.548142075643817</v>
      </c>
      <c r="M6000" s="1">
        <v>6.0495836333349019E-2</v>
      </c>
      <c r="N6000" s="1">
        <v>9.8837628753343161</v>
      </c>
      <c r="O6000" s="1"/>
      <c r="P6000" s="1">
        <v>21.5470740786661</v>
      </c>
      <c r="Q6000" s="1">
        <v>33.404192852424899</v>
      </c>
      <c r="R6000" s="1">
        <v>0.71848173991835373</v>
      </c>
      <c r="S6000" s="1">
        <v>0.33800643669509478</v>
      </c>
      <c r="T6000" s="1">
        <v>7.5699096278795421</v>
      </c>
    </row>
    <row r="6001" spans="1:20" x14ac:dyDescent="0.3">
      <c r="A6001" s="25">
        <v>45373</v>
      </c>
      <c r="B6001" s="1">
        <v>8.8471408330513466</v>
      </c>
      <c r="C6001" s="1">
        <v>0.71003273515757737</v>
      </c>
      <c r="D6001" s="1">
        <v>1.2209197413149111</v>
      </c>
      <c r="E6001" s="1">
        <v>1.643361444861198</v>
      </c>
      <c r="F6001" s="1">
        <v>54.198990931990117</v>
      </c>
      <c r="G6001" s="1">
        <v>23.35781163613558</v>
      </c>
      <c r="H6001" s="1">
        <v>0.57277385639523304</v>
      </c>
      <c r="I6001" s="1">
        <v>21.417937456217761</v>
      </c>
      <c r="J6001" s="1">
        <v>1.470748633885909</v>
      </c>
      <c r="K6001" s="1">
        <v>41.512658558218313</v>
      </c>
      <c r="L6001" s="1">
        <v>49.940534343966448</v>
      </c>
      <c r="M6001" s="1">
        <v>6.0336593229035181E-2</v>
      </c>
      <c r="N6001" s="1">
        <v>9.9009915455904931</v>
      </c>
      <c r="O6001" s="1"/>
      <c r="P6001" s="1">
        <v>22.159755840196819</v>
      </c>
      <c r="Q6001" s="1">
        <v>34.065998044222617</v>
      </c>
      <c r="R6001" s="1">
        <v>0.70474824190814478</v>
      </c>
      <c r="S6001" s="1">
        <v>0.33337035114357039</v>
      </c>
      <c r="T6001" s="1">
        <v>7.5030773774365409</v>
      </c>
    </row>
    <row r="6002" spans="1:20" x14ac:dyDescent="0.3">
      <c r="A6002" s="25">
        <v>45376</v>
      </c>
      <c r="B6002" s="1">
        <v>8.824810508765049</v>
      </c>
      <c r="C6002" s="1">
        <v>0.71022774142149558</v>
      </c>
      <c r="D6002" s="1">
        <v>1.215779252482432</v>
      </c>
      <c r="E6002" s="1">
        <v>1.6493937408711581</v>
      </c>
      <c r="F6002" s="1">
        <v>54.040699795421787</v>
      </c>
      <c r="G6002" s="1">
        <v>23.13386976420475</v>
      </c>
      <c r="H6002" s="1">
        <v>0.57087529827624106</v>
      </c>
      <c r="I6002" s="1">
        <v>21.20309244650602</v>
      </c>
      <c r="J6002" s="1">
        <v>1.457994411433996</v>
      </c>
      <c r="K6002" s="1">
        <v>41.162696071301077</v>
      </c>
      <c r="L6002" s="1">
        <v>49.994062892982313</v>
      </c>
      <c r="M6002" s="1">
        <v>5.9292452558373877E-2</v>
      </c>
      <c r="N6002" s="1">
        <v>10.018296531646239</v>
      </c>
      <c r="O6002" s="1"/>
      <c r="P6002" s="1">
        <v>21.933055254829409</v>
      </c>
      <c r="Q6002" s="1">
        <v>34.34599255043991</v>
      </c>
      <c r="R6002" s="1">
        <v>0.70612400336552872</v>
      </c>
      <c r="S6002" s="1">
        <v>0.33044588964184801</v>
      </c>
      <c r="T6002" s="1">
        <v>7.497428824571803</v>
      </c>
    </row>
    <row r="6003" spans="1:20" x14ac:dyDescent="0.3">
      <c r="A6003" s="25">
        <v>45377</v>
      </c>
      <c r="B6003" s="1">
        <v>8.8221256545666353</v>
      </c>
      <c r="C6003" s="1">
        <v>0.7091499964974024</v>
      </c>
      <c r="D6003" s="1">
        <v>1.220229197817464</v>
      </c>
      <c r="E6003" s="1">
        <v>1.646817224304284</v>
      </c>
      <c r="F6003" s="1">
        <v>53.416665561414177</v>
      </c>
      <c r="G6003" s="1">
        <v>23.04783997816374</v>
      </c>
      <c r="H6003" s="1">
        <v>0.55803023454868372</v>
      </c>
      <c r="I6003" s="1">
        <v>21.610629669854809</v>
      </c>
      <c r="J6003" s="1">
        <v>1.4842721296720121</v>
      </c>
      <c r="K6003" s="1">
        <v>41.404464441863951</v>
      </c>
      <c r="L6003" s="1">
        <v>50.694050134672842</v>
      </c>
      <c r="M6003" s="1">
        <v>5.8614830339271277E-2</v>
      </c>
      <c r="N6003" s="1">
        <v>9.9265672865043655</v>
      </c>
      <c r="O6003" s="1"/>
      <c r="P6003" s="1">
        <v>21.787607892621569</v>
      </c>
      <c r="Q6003" s="1">
        <v>34.833861762281607</v>
      </c>
      <c r="R6003" s="1">
        <v>0.68945558981783506</v>
      </c>
      <c r="S6003" s="1">
        <v>0.33154619881581249</v>
      </c>
      <c r="T6003" s="1">
        <v>7.4933857058476452</v>
      </c>
    </row>
    <row r="6004" spans="1:20" x14ac:dyDescent="0.3">
      <c r="A6004" s="25">
        <v>45378</v>
      </c>
      <c r="B6004" s="1">
        <v>8.8151027794871837</v>
      </c>
      <c r="C6004" s="1">
        <v>0.72632389273649556</v>
      </c>
      <c r="D6004" s="1">
        <v>1.216731484120722</v>
      </c>
      <c r="E6004" s="1">
        <v>1.670354670410011</v>
      </c>
      <c r="F6004" s="1">
        <v>53.967213587810427</v>
      </c>
      <c r="G6004" s="1">
        <v>22.89101737147778</v>
      </c>
      <c r="H6004" s="1">
        <v>0.5492773036428068</v>
      </c>
      <c r="I6004" s="1">
        <v>21.95915949178103</v>
      </c>
      <c r="J6004" s="1">
        <v>1.493249700453688</v>
      </c>
      <c r="K6004" s="1">
        <v>41.93404987571212</v>
      </c>
      <c r="L6004" s="1">
        <v>50.986154269996263</v>
      </c>
      <c r="M6004" s="1">
        <v>5.8752724237096668E-2</v>
      </c>
      <c r="N6004" s="1">
        <v>10.03259470921488</v>
      </c>
      <c r="O6004" s="1"/>
      <c r="P6004" s="1">
        <v>21.667666031076681</v>
      </c>
      <c r="Q6004" s="1">
        <v>35.33445799831216</v>
      </c>
      <c r="R6004" s="1">
        <v>0.68918370005567053</v>
      </c>
      <c r="S6004" s="1">
        <v>0.33936307444002262</v>
      </c>
      <c r="T6004" s="1">
        <v>7.5422693443591644</v>
      </c>
    </row>
    <row r="6005" spans="1:20" x14ac:dyDescent="0.3">
      <c r="A6005" s="25">
        <v>45379</v>
      </c>
      <c r="B6005" s="1">
        <v>8.7683415656037642</v>
      </c>
      <c r="C6005" s="1">
        <v>0.72430913725011314</v>
      </c>
      <c r="D6005" s="1">
        <v>1.2049169029501909</v>
      </c>
      <c r="E6005" s="1">
        <v>1.669228667586802</v>
      </c>
      <c r="F6005" s="1">
        <v>54.197509379650192</v>
      </c>
      <c r="G6005" s="1">
        <v>23.103375628037821</v>
      </c>
      <c r="H6005" s="1">
        <v>0.55534434725872495</v>
      </c>
      <c r="I6005" s="1">
        <v>22.016863653858302</v>
      </c>
      <c r="J6005" s="1">
        <v>1.492762362750323</v>
      </c>
      <c r="K6005" s="1">
        <v>41.879469512116167</v>
      </c>
      <c r="L6005" s="1">
        <v>50.96839854523315</v>
      </c>
      <c r="M6005" s="1">
        <v>5.831459053911154E-2</v>
      </c>
      <c r="N6005" s="1">
        <v>10.218963087052961</v>
      </c>
      <c r="O6005" s="1"/>
      <c r="P6005" s="1">
        <v>21.56088518713219</v>
      </c>
      <c r="Q6005" s="1">
        <v>35.932628073881538</v>
      </c>
      <c r="R6005" s="1">
        <v>0.67910239473744616</v>
      </c>
      <c r="S6005" s="1">
        <v>0.34837160874707779</v>
      </c>
      <c r="T6005" s="1">
        <v>7.5668103957472326</v>
      </c>
    </row>
    <row r="6006" spans="1:20" x14ac:dyDescent="0.3">
      <c r="A6006" s="25">
        <v>45383</v>
      </c>
      <c r="B6006" s="1">
        <v>8.6635982949308783</v>
      </c>
      <c r="C6006" s="1">
        <v>0.71282664291052578</v>
      </c>
      <c r="D6006" s="1">
        <v>1.1906926461982299</v>
      </c>
      <c r="E6006" s="1">
        <v>1.6307065589796641</v>
      </c>
      <c r="F6006" s="1">
        <v>54.526167629212843</v>
      </c>
      <c r="G6006" s="1">
        <v>22.700209117272209</v>
      </c>
      <c r="H6006" s="1">
        <v>0.55318729089465757</v>
      </c>
      <c r="I6006" s="1">
        <v>22.168959039143662</v>
      </c>
      <c r="J6006" s="1">
        <v>1.4584693370313571</v>
      </c>
      <c r="K6006" s="1">
        <v>41.193483069292952</v>
      </c>
      <c r="L6006" s="1">
        <v>49.852465378002051</v>
      </c>
      <c r="M6006" s="1">
        <v>5.8196109632777777E-2</v>
      </c>
      <c r="N6006" s="1">
        <v>10.24187423964881</v>
      </c>
      <c r="O6006" s="1"/>
      <c r="P6006" s="1">
        <v>21.2997955099008</v>
      </c>
      <c r="Q6006" s="1">
        <v>35.593240795976087</v>
      </c>
      <c r="R6006" s="1">
        <v>0.6870709974579664</v>
      </c>
      <c r="S6006" s="1">
        <v>0.34108985557736382</v>
      </c>
      <c r="T6006" s="1">
        <v>7.500912581216812</v>
      </c>
    </row>
    <row r="6007" spans="1:20" x14ac:dyDescent="0.3">
      <c r="A6007" s="25">
        <v>45384</v>
      </c>
      <c r="B6007" s="1">
        <v>8.6831898557269884</v>
      </c>
      <c r="C6007" s="1">
        <v>0.70153580539853944</v>
      </c>
      <c r="D6007" s="1">
        <v>1.19054792073927</v>
      </c>
      <c r="E6007" s="1">
        <v>1.626576872508158</v>
      </c>
      <c r="F6007" s="1">
        <v>55.074278686516173</v>
      </c>
      <c r="G6007" s="1">
        <v>22.627230609116332</v>
      </c>
      <c r="H6007" s="1">
        <v>0.54485613343423411</v>
      </c>
      <c r="I6007" s="1">
        <v>22.255536998890161</v>
      </c>
      <c r="J6007" s="1">
        <v>1.4663824698056309</v>
      </c>
      <c r="K6007" s="1">
        <v>41.075374902321443</v>
      </c>
      <c r="L6007" s="1">
        <v>49.957157031730091</v>
      </c>
      <c r="M6007" s="1">
        <v>5.7826902322038173E-2</v>
      </c>
      <c r="N6007" s="1">
        <v>10.41084793388189</v>
      </c>
      <c r="O6007" s="1"/>
      <c r="P6007" s="1">
        <v>21.441717918476161</v>
      </c>
      <c r="Q6007" s="1">
        <v>34.804165374079602</v>
      </c>
      <c r="R6007" s="1">
        <v>0.68092522351088958</v>
      </c>
      <c r="S6007" s="1">
        <v>0.33937695624477848</v>
      </c>
      <c r="T6007" s="1">
        <v>7.533875959834651</v>
      </c>
    </row>
    <row r="6008" spans="1:20" x14ac:dyDescent="0.3">
      <c r="A6008" s="25">
        <v>45385</v>
      </c>
      <c r="B6008" s="1">
        <v>8.7180170999635731</v>
      </c>
      <c r="C6008" s="1">
        <v>0.68930240125161435</v>
      </c>
      <c r="D6008" s="1">
        <v>1.1899360112210871</v>
      </c>
      <c r="E6008" s="1">
        <v>1.619012979782146</v>
      </c>
      <c r="F6008" s="1">
        <v>54.447541469213242</v>
      </c>
      <c r="G6008" s="1">
        <v>22.830507122271751</v>
      </c>
      <c r="H6008" s="1">
        <v>0.51914910216967014</v>
      </c>
      <c r="I6008" s="1">
        <v>22.00238908121413</v>
      </c>
      <c r="J6008" s="1">
        <v>1.453832026499674</v>
      </c>
      <c r="K6008" s="1">
        <v>40.973989009824521</v>
      </c>
      <c r="L6008" s="1">
        <v>50.077813278405557</v>
      </c>
      <c r="M6008" s="1">
        <v>5.826308043725166E-2</v>
      </c>
      <c r="N6008" s="1">
        <v>10.380156202002279</v>
      </c>
      <c r="O6008" s="1"/>
      <c r="P6008" s="1">
        <v>21.399224216478299</v>
      </c>
      <c r="Q6008" s="1">
        <v>35.415062476195743</v>
      </c>
      <c r="R6008" s="1">
        <v>0.68554204806307739</v>
      </c>
      <c r="S6008" s="1">
        <v>0.34131388959247871</v>
      </c>
      <c r="T6008" s="1">
        <v>7.5202829297106106</v>
      </c>
    </row>
    <row r="6009" spans="1:20" x14ac:dyDescent="0.3">
      <c r="A6009" s="25">
        <v>45386</v>
      </c>
      <c r="B6009" s="1">
        <v>8.7707868410550898</v>
      </c>
      <c r="C6009" s="1">
        <v>0.68050505617765944</v>
      </c>
      <c r="D6009" s="1">
        <v>1.1929989461066191</v>
      </c>
      <c r="E6009" s="1">
        <v>1.6235488181954869</v>
      </c>
      <c r="F6009" s="1">
        <v>54.028349517704712</v>
      </c>
      <c r="G6009" s="1">
        <v>22.938754382119161</v>
      </c>
      <c r="H6009" s="1">
        <v>0.52017044183189998</v>
      </c>
      <c r="I6009" s="1">
        <v>21.89256601208006</v>
      </c>
      <c r="J6009" s="1">
        <v>1.4810072497621649</v>
      </c>
      <c r="K6009" s="1">
        <v>41.221164421206893</v>
      </c>
      <c r="L6009" s="1">
        <v>50.014196098450903</v>
      </c>
      <c r="M6009" s="1">
        <v>5.9289217144319402E-2</v>
      </c>
      <c r="N6009" s="1">
        <v>10.328770580887561</v>
      </c>
      <c r="O6009" s="1"/>
      <c r="P6009" s="1">
        <v>21.382082856807099</v>
      </c>
      <c r="Q6009" s="1">
        <v>35.784146139945271</v>
      </c>
      <c r="R6009" s="1">
        <v>0.69741172940769469</v>
      </c>
      <c r="S6009" s="1">
        <v>0.33996324598985289</v>
      </c>
      <c r="T6009" s="1">
        <v>7.5267294743060029</v>
      </c>
    </row>
    <row r="6010" spans="1:20" x14ac:dyDescent="0.3">
      <c r="A6010" s="25">
        <v>45387</v>
      </c>
      <c r="B6010" s="1">
        <v>8.7312165096106433</v>
      </c>
      <c r="C6010" s="1">
        <v>0.6798169549717592</v>
      </c>
      <c r="D6010" s="1">
        <v>1.1918757622523179</v>
      </c>
      <c r="E6010" s="1">
        <v>1.598377614604507</v>
      </c>
      <c r="F6010" s="1">
        <v>53.389892459053542</v>
      </c>
      <c r="G6010" s="1">
        <v>22.74501887214474</v>
      </c>
      <c r="H6010" s="1">
        <v>0.51810149667944405</v>
      </c>
      <c r="I6010" s="1">
        <v>21.564889252666632</v>
      </c>
      <c r="J6010" s="1">
        <v>1.477138874631883</v>
      </c>
      <c r="K6010" s="1">
        <v>41.353294752459703</v>
      </c>
      <c r="L6010" s="1">
        <v>49.896537466420142</v>
      </c>
      <c r="M6010" s="1">
        <v>5.9124041210273287E-2</v>
      </c>
      <c r="N6010" s="1">
        <v>10.34018296253473</v>
      </c>
      <c r="O6010" s="1"/>
      <c r="P6010" s="1">
        <v>21.299332507351671</v>
      </c>
      <c r="Q6010" s="1">
        <v>35.703541662061681</v>
      </c>
      <c r="R6010" s="1">
        <v>0.68287380999371217</v>
      </c>
      <c r="S6010" s="1">
        <v>0.33602677607085463</v>
      </c>
      <c r="T6010" s="1">
        <v>7.4893922031896416</v>
      </c>
    </row>
    <row r="6011" spans="1:20" x14ac:dyDescent="0.3">
      <c r="A6011" s="25">
        <v>45390</v>
      </c>
      <c r="B6011" s="1">
        <v>8.8178162209450033</v>
      </c>
      <c r="C6011" s="1">
        <v>0.69230800269948112</v>
      </c>
      <c r="D6011" s="1">
        <v>1.2053092900113529</v>
      </c>
      <c r="E6011" s="1">
        <v>1.620896584496198</v>
      </c>
      <c r="F6011" s="1">
        <v>56.039804930395157</v>
      </c>
      <c r="G6011" s="1">
        <v>22.9939180517325</v>
      </c>
      <c r="H6011" s="1">
        <v>0.52660165585229535</v>
      </c>
      <c r="I6011" s="1">
        <v>21.625970558390101</v>
      </c>
      <c r="J6011" s="1">
        <v>1.4993648250591101</v>
      </c>
      <c r="K6011" s="1">
        <v>41.72472859510512</v>
      </c>
      <c r="L6011" s="1">
        <v>50.594478050505138</v>
      </c>
      <c r="M6011" s="1">
        <v>5.9282514118235111E-2</v>
      </c>
      <c r="N6011" s="1">
        <v>10.46072493485468</v>
      </c>
      <c r="O6011" s="1"/>
      <c r="P6011" s="1">
        <v>21.403560441623011</v>
      </c>
      <c r="Q6011" s="1">
        <v>35.847781256173612</v>
      </c>
      <c r="R6011" s="1">
        <v>0.68261536245845833</v>
      </c>
      <c r="S6011" s="1">
        <v>0.34029331579382588</v>
      </c>
      <c r="T6011" s="1">
        <v>7.6111730655641274</v>
      </c>
    </row>
    <row r="6012" spans="1:20" x14ac:dyDescent="0.3">
      <c r="A6012" s="25">
        <v>45391</v>
      </c>
      <c r="B6012" s="1">
        <v>8.9162280036685164</v>
      </c>
      <c r="C6012" s="1">
        <v>0.70027860025794486</v>
      </c>
      <c r="D6012" s="1">
        <v>1.21754726230321</v>
      </c>
      <c r="E6012" s="1">
        <v>1.6451749464929579</v>
      </c>
      <c r="F6012" s="1">
        <v>55.701888577621517</v>
      </c>
      <c r="G6012" s="1">
        <v>23.539151747810759</v>
      </c>
      <c r="H6012" s="1">
        <v>0.53410533493710211</v>
      </c>
      <c r="I6012" s="1">
        <v>21.63707250906652</v>
      </c>
      <c r="J6012" s="1">
        <v>1.5363939522945269</v>
      </c>
      <c r="K6012" s="1">
        <v>42.326739238891022</v>
      </c>
      <c r="L6012" s="1">
        <v>50.99587205212449</v>
      </c>
      <c r="M6012" s="1">
        <v>5.9510802558907547E-2</v>
      </c>
      <c r="N6012" s="1">
        <v>10.510802733879141</v>
      </c>
      <c r="O6012" s="1"/>
      <c r="P6012" s="1">
        <v>21.651600753371909</v>
      </c>
      <c r="Q6012" s="1">
        <v>36.042928939967133</v>
      </c>
      <c r="R6012" s="1">
        <v>0.69091584232347991</v>
      </c>
      <c r="S6012" s="1">
        <v>0.3459845091847466</v>
      </c>
      <c r="T6012" s="1">
        <v>7.6722014176019293</v>
      </c>
    </row>
    <row r="6013" spans="1:20" x14ac:dyDescent="0.3">
      <c r="A6013" s="25">
        <v>45392</v>
      </c>
      <c r="B6013" s="1">
        <v>8.7328509078808576</v>
      </c>
      <c r="C6013" s="1">
        <v>0.67581042205198161</v>
      </c>
      <c r="D6013" s="1">
        <v>1.181550416214753</v>
      </c>
      <c r="E6013" s="1">
        <v>1.5953509088763951</v>
      </c>
      <c r="F6013" s="1">
        <v>54.793064643182099</v>
      </c>
      <c r="G6013" s="1">
        <v>23.12537419310172</v>
      </c>
      <c r="H6013" s="1">
        <v>0.52176830584980971</v>
      </c>
      <c r="I6013" s="1">
        <v>21.465727979563152</v>
      </c>
      <c r="J6013" s="1">
        <v>1.48945630019894</v>
      </c>
      <c r="K6013" s="1">
        <v>41.298651055856553</v>
      </c>
      <c r="L6013" s="1">
        <v>49.889961957967778</v>
      </c>
      <c r="M6013" s="1">
        <v>5.8666002330195588E-2</v>
      </c>
      <c r="N6013" s="1">
        <v>10.641241956913159</v>
      </c>
      <c r="O6013" s="1"/>
      <c r="P6013" s="1">
        <v>21.551852154763662</v>
      </c>
      <c r="Q6013" s="1">
        <v>35.550817385943162</v>
      </c>
      <c r="R6013" s="1">
        <v>0.6725316402328666</v>
      </c>
      <c r="S6013" s="1">
        <v>0.34001829215461049</v>
      </c>
      <c r="T6013" s="1">
        <v>7.5637176609569199</v>
      </c>
    </row>
    <row r="6014" spans="1:20" x14ac:dyDescent="0.3">
      <c r="A6014" s="25">
        <v>45393</v>
      </c>
      <c r="B6014" s="1">
        <v>8.5299095959899933</v>
      </c>
      <c r="C6014" s="1">
        <v>0.6832466128634862</v>
      </c>
      <c r="D6014" s="1">
        <v>1.181807881125061</v>
      </c>
      <c r="E6014" s="1">
        <v>1.590525906477863</v>
      </c>
      <c r="F6014" s="1">
        <v>54.974581810554618</v>
      </c>
      <c r="G6014" s="1">
        <v>23.209110011996469</v>
      </c>
      <c r="H6014" s="1">
        <v>0.50768018214379007</v>
      </c>
      <c r="I6014" s="1">
        <v>21.341827075402659</v>
      </c>
      <c r="J6014" s="1">
        <v>1.480531417432233</v>
      </c>
      <c r="K6014" s="1">
        <v>41.381136802249337</v>
      </c>
      <c r="L6014" s="1">
        <v>49.823266074264829</v>
      </c>
      <c r="M6014" s="1">
        <v>5.7710145706404599E-2</v>
      </c>
      <c r="N6014" s="1">
        <v>10.56421015920365</v>
      </c>
      <c r="O6014" s="1"/>
      <c r="P6014" s="1">
        <v>21.446022383824619</v>
      </c>
      <c r="Q6014" s="1">
        <v>34.944162628367202</v>
      </c>
      <c r="R6014" s="1">
        <v>0.66891682190693114</v>
      </c>
      <c r="S6014" s="1">
        <v>0.32819626612884828</v>
      </c>
      <c r="T6014" s="1">
        <v>7.5248877731837363</v>
      </c>
    </row>
    <row r="6015" spans="1:20" x14ac:dyDescent="0.3">
      <c r="A6015" s="25">
        <v>45394</v>
      </c>
      <c r="B6015" s="1">
        <v>8.4946345074156451</v>
      </c>
      <c r="C6015" s="1">
        <v>0.64672686996802886</v>
      </c>
      <c r="D6015" s="1">
        <v>1.155213926743069</v>
      </c>
      <c r="E6015" s="1">
        <v>1.5615860593995581</v>
      </c>
      <c r="F6015" s="1">
        <v>54.654475318740651</v>
      </c>
      <c r="G6015" s="1">
        <v>22.830082594958849</v>
      </c>
      <c r="H6015" s="1">
        <v>0.48324381774007741</v>
      </c>
      <c r="I6015" s="1">
        <v>21.238688330337759</v>
      </c>
      <c r="J6015" s="1">
        <v>1.441687697152612</v>
      </c>
      <c r="K6015" s="1">
        <v>40.748444730763232</v>
      </c>
      <c r="L6015" s="1">
        <v>49.236957837755199</v>
      </c>
      <c r="M6015" s="1">
        <v>5.7228443650166168E-2</v>
      </c>
      <c r="N6015" s="1">
        <v>10.46238743589454</v>
      </c>
      <c r="O6015" s="1"/>
      <c r="P6015" s="1">
        <v>21.175246283713658</v>
      </c>
      <c r="Q6015" s="1">
        <v>34.299326798224719</v>
      </c>
      <c r="R6015" s="1">
        <v>0.66451819476338259</v>
      </c>
      <c r="S6015" s="1">
        <v>0.31894554336433378</v>
      </c>
      <c r="T6015" s="1">
        <v>7.439225634967551</v>
      </c>
    </row>
    <row r="6016" spans="1:20" x14ac:dyDescent="0.3">
      <c r="A6016" s="25">
        <v>45397</v>
      </c>
      <c r="B6016" s="1">
        <v>8.4439825713998555</v>
      </c>
      <c r="C6016" s="1">
        <v>0.61300763436108008</v>
      </c>
      <c r="D6016" s="1">
        <v>1.129079417539975</v>
      </c>
      <c r="E6016" s="1">
        <v>1.5369663489491019</v>
      </c>
      <c r="F6016" s="1">
        <v>55.131898309791318</v>
      </c>
      <c r="G6016" s="1">
        <v>23.599816914222629</v>
      </c>
      <c r="H6016" s="1">
        <v>0.46224594251852219</v>
      </c>
      <c r="I6016" s="1">
        <v>21.107560798050251</v>
      </c>
      <c r="J6016" s="1">
        <v>1.4018246277901869</v>
      </c>
      <c r="K6016" s="1">
        <v>40.128458470592562</v>
      </c>
      <c r="L6016" s="1">
        <v>48.526555749218772</v>
      </c>
      <c r="M6016" s="1">
        <v>5.6855217983373757E-2</v>
      </c>
      <c r="N6016" s="1">
        <v>10.50143705912628</v>
      </c>
      <c r="O6016" s="1"/>
      <c r="P6016" s="1">
        <v>20.974650200652359</v>
      </c>
      <c r="Q6016" s="1">
        <v>34.21447997815887</v>
      </c>
      <c r="R6016" s="1">
        <v>0.64617714933459725</v>
      </c>
      <c r="S6016" s="1">
        <v>0.31018674798752072</v>
      </c>
      <c r="T6016" s="1">
        <v>7.403064973420002</v>
      </c>
    </row>
    <row r="6017" spans="1:20" x14ac:dyDescent="0.3">
      <c r="A6017" s="25">
        <v>45398</v>
      </c>
      <c r="B6017" s="1">
        <v>8.380236174370852</v>
      </c>
      <c r="C6017" s="1">
        <v>0.61696094057148876</v>
      </c>
      <c r="D6017" s="1">
        <v>1.118553154363447</v>
      </c>
      <c r="E6017" s="1">
        <v>1.4958605914815259</v>
      </c>
      <c r="F6017" s="1">
        <v>54.48732969765409</v>
      </c>
      <c r="G6017" s="1">
        <v>23.33798705115246</v>
      </c>
      <c r="H6017" s="1">
        <v>0.45371526497924441</v>
      </c>
      <c r="I6017" s="1">
        <v>21.147627967031742</v>
      </c>
      <c r="J6017" s="1">
        <v>1.3841180711241321</v>
      </c>
      <c r="K6017" s="1">
        <v>39.646741768349749</v>
      </c>
      <c r="L6017" s="1">
        <v>48.104002099568007</v>
      </c>
      <c r="M6017" s="1">
        <v>5.6315070985086993E-2</v>
      </c>
      <c r="N6017" s="1">
        <v>10.49675290983761</v>
      </c>
      <c r="O6017" s="1"/>
      <c r="P6017" s="1">
        <v>21.48631291853032</v>
      </c>
      <c r="Q6017" s="1">
        <v>33.951454838312692</v>
      </c>
      <c r="R6017" s="1">
        <v>0.63361692666592484</v>
      </c>
      <c r="S6017" s="1">
        <v>0.30943482642391451</v>
      </c>
      <c r="T6017" s="1">
        <v>7.3472309509746383</v>
      </c>
    </row>
    <row r="6018" spans="1:20" x14ac:dyDescent="0.3">
      <c r="A6018" s="25">
        <v>45399</v>
      </c>
      <c r="B6018" s="1">
        <v>8.3462531391135499</v>
      </c>
      <c r="C6018" s="1">
        <v>0.61113896267683931</v>
      </c>
      <c r="D6018" s="1">
        <v>1.1093457857754729</v>
      </c>
      <c r="E6018" s="1">
        <v>1.47368918627683</v>
      </c>
      <c r="F6018" s="1">
        <v>55.060058510174407</v>
      </c>
      <c r="G6018" s="1">
        <v>22.97040599998012</v>
      </c>
      <c r="H6018" s="1">
        <v>0.44737347263522292</v>
      </c>
      <c r="I6018" s="1">
        <v>20.996729022438011</v>
      </c>
      <c r="J6018" s="1">
        <v>1.3778863655297731</v>
      </c>
      <c r="K6018" s="1">
        <v>39.496438193947689</v>
      </c>
      <c r="L6018" s="1">
        <v>47.998994900952127</v>
      </c>
      <c r="M6018" s="1">
        <v>5.6914016195524442E-2</v>
      </c>
      <c r="N6018" s="1">
        <v>10.5075699428787</v>
      </c>
      <c r="O6018" s="1"/>
      <c r="P6018" s="1">
        <v>21.306404311038971</v>
      </c>
      <c r="Q6018" s="1">
        <v>34.549624916239978</v>
      </c>
      <c r="R6018" s="1">
        <v>0.62369660397113236</v>
      </c>
      <c r="S6018" s="1">
        <v>0.30894518910416041</v>
      </c>
      <c r="T6018" s="1">
        <v>7.3343857058476436</v>
      </c>
    </row>
    <row r="6019" spans="1:20" x14ac:dyDescent="0.3">
      <c r="A6019" s="25">
        <v>45400</v>
      </c>
      <c r="B6019" s="1">
        <v>8.3453182206466519</v>
      </c>
      <c r="C6019" s="1">
        <v>0.59684296326105746</v>
      </c>
      <c r="D6019" s="1">
        <v>1.102342765439577</v>
      </c>
      <c r="E6019" s="1">
        <v>1.4736920524094059</v>
      </c>
      <c r="F6019" s="1">
        <v>55.234174319573263</v>
      </c>
      <c r="G6019" s="1">
        <v>23.018249145481871</v>
      </c>
      <c r="H6019" s="1">
        <v>0.44184411399699269</v>
      </c>
      <c r="I6019" s="1">
        <v>20.956594874022759</v>
      </c>
      <c r="J6019" s="1">
        <v>1.387245310334019</v>
      </c>
      <c r="K6019" s="1">
        <v>39.283597734897761</v>
      </c>
      <c r="L6019" s="1">
        <v>47.90964656262414</v>
      </c>
      <c r="M6019" s="1">
        <v>5.701318972747145E-2</v>
      </c>
      <c r="N6019" s="1">
        <v>10.5046908195645</v>
      </c>
      <c r="O6019" s="1"/>
      <c r="P6019" s="1">
        <v>21.435874160359909</v>
      </c>
      <c r="Q6019" s="1">
        <v>35.113856266140949</v>
      </c>
      <c r="R6019" s="1">
        <v>0.6215995039489699</v>
      </c>
      <c r="S6019" s="1">
        <v>0.30691827343961547</v>
      </c>
      <c r="T6019" s="1">
        <v>7.3358641464855658</v>
      </c>
    </row>
    <row r="6020" spans="1:20" x14ac:dyDescent="0.3">
      <c r="A6020" s="25">
        <v>45401</v>
      </c>
      <c r="B6020" s="1">
        <v>8.3463164963164846</v>
      </c>
      <c r="C6020" s="1">
        <v>0.60744272207224848</v>
      </c>
      <c r="D6020" s="1">
        <v>1.109510451636692</v>
      </c>
      <c r="E6020" s="1">
        <v>1.504287862940421</v>
      </c>
      <c r="F6020" s="1">
        <v>56.236532186863059</v>
      </c>
      <c r="G6020" s="1">
        <v>22.940864021556219</v>
      </c>
      <c r="H6020" s="1">
        <v>0.44505619791438489</v>
      </c>
      <c r="I6020" s="1">
        <v>21.159679821583492</v>
      </c>
      <c r="J6020" s="1">
        <v>1.383330721668524</v>
      </c>
      <c r="K6020" s="1">
        <v>39.408993376640993</v>
      </c>
      <c r="L6020" s="1">
        <v>47.657007393914952</v>
      </c>
      <c r="M6020" s="1">
        <v>5.7333717864017322E-2</v>
      </c>
      <c r="N6020" s="1">
        <v>10.677504530956551</v>
      </c>
      <c r="O6020" s="1"/>
      <c r="P6020" s="1">
        <v>21.236729021724461</v>
      </c>
      <c r="Q6020" s="1">
        <v>35.843538913991353</v>
      </c>
      <c r="R6020" s="1">
        <v>0.64083031322122341</v>
      </c>
      <c r="S6020" s="1">
        <v>0.31378009191173578</v>
      </c>
      <c r="T6020" s="1">
        <v>7.3906851742469373</v>
      </c>
    </row>
    <row r="6021" spans="1:20" x14ac:dyDescent="0.3">
      <c r="A6021" s="25">
        <v>45404</v>
      </c>
      <c r="B6021" s="1">
        <v>8.3672316764004364</v>
      </c>
      <c r="C6021" s="1">
        <v>0.6121272680431129</v>
      </c>
      <c r="D6021" s="1">
        <v>1.109614324789203</v>
      </c>
      <c r="E6021" s="1">
        <v>1.5133920245965451</v>
      </c>
      <c r="F6021" s="1">
        <v>56.334329255745267</v>
      </c>
      <c r="G6021" s="1">
        <v>22.977882783397661</v>
      </c>
      <c r="H6021" s="1">
        <v>0.44905156238151539</v>
      </c>
      <c r="I6021" s="1">
        <v>20.871454641256999</v>
      </c>
      <c r="J6021" s="1">
        <v>1.369332158137627</v>
      </c>
      <c r="K6021" s="1">
        <v>39.55828143432349</v>
      </c>
      <c r="L6021" s="1">
        <v>47.578942289474362</v>
      </c>
      <c r="M6021" s="1">
        <v>5.788945734292128E-2</v>
      </c>
      <c r="N6021" s="1">
        <v>10.83778209451892</v>
      </c>
      <c r="O6021" s="1"/>
      <c r="P6021" s="1">
        <v>21.214960805403368</v>
      </c>
      <c r="Q6021" s="1">
        <v>35.122340948147539</v>
      </c>
      <c r="R6021" s="1">
        <v>0.65008153187835183</v>
      </c>
      <c r="S6021" s="1">
        <v>0.31950135592426021</v>
      </c>
      <c r="T6021" s="1">
        <v>7.4171978735972033</v>
      </c>
    </row>
    <row r="6022" spans="1:20" x14ac:dyDescent="0.3">
      <c r="A6022" s="25">
        <v>45405</v>
      </c>
      <c r="B6022" s="1">
        <v>8.2975780415379994</v>
      </c>
      <c r="C6022" s="1">
        <v>0.61080618172810175</v>
      </c>
      <c r="D6022" s="1">
        <v>1.111177584628962</v>
      </c>
      <c r="E6022" s="1">
        <v>1.51155057347878</v>
      </c>
      <c r="F6022" s="1">
        <v>55.51317314218668</v>
      </c>
      <c r="G6022" s="1">
        <v>22.93446974708538</v>
      </c>
      <c r="H6022" s="1">
        <v>0.45162917374774381</v>
      </c>
      <c r="I6022" s="1">
        <v>20.720666091815691</v>
      </c>
      <c r="J6022" s="1">
        <v>1.3769414353630021</v>
      </c>
      <c r="K6022" s="1">
        <v>39.309895589256278</v>
      </c>
      <c r="L6022" s="1">
        <v>47.951133177889368</v>
      </c>
      <c r="M6022" s="1">
        <v>5.7174595386448653E-2</v>
      </c>
      <c r="N6022" s="1">
        <v>10.81850093105111</v>
      </c>
      <c r="O6022" s="1"/>
      <c r="P6022" s="1">
        <v>21.048084578128439</v>
      </c>
      <c r="Q6022" s="1">
        <v>35.253853518070628</v>
      </c>
      <c r="R6022" s="1">
        <v>0.64827223469363637</v>
      </c>
      <c r="S6022" s="1">
        <v>0.31729614148714791</v>
      </c>
      <c r="T6022" s="1">
        <v>7.3920891907856259</v>
      </c>
    </row>
    <row r="6023" spans="1:20" x14ac:dyDescent="0.3">
      <c r="A6023" s="25">
        <v>45406</v>
      </c>
      <c r="B6023" s="1">
        <v>8.235612208027824</v>
      </c>
      <c r="C6023" s="1">
        <v>0.61143106097460898</v>
      </c>
      <c r="D6023" s="1">
        <v>1.108678696472871</v>
      </c>
      <c r="E6023" s="1">
        <v>1.499354728308705</v>
      </c>
      <c r="F6023" s="1">
        <v>55.890192040431927</v>
      </c>
      <c r="G6023" s="1">
        <v>23.03041181541813</v>
      </c>
      <c r="H6023" s="1">
        <v>0.45276124202531498</v>
      </c>
      <c r="I6023" s="1">
        <v>20.74525441445358</v>
      </c>
      <c r="J6023" s="1">
        <v>1.351817392971348</v>
      </c>
      <c r="K6023" s="1">
        <v>38.984440560118649</v>
      </c>
      <c r="L6023" s="1">
        <v>47.822409890732963</v>
      </c>
      <c r="M6023" s="1">
        <v>5.6885368211271152E-2</v>
      </c>
      <c r="N6023" s="1">
        <v>10.74303495582153</v>
      </c>
      <c r="O6023" s="1"/>
      <c r="P6023" s="1">
        <v>21.189609563180621</v>
      </c>
      <c r="Q6023" s="1">
        <v>34.973859014211271</v>
      </c>
      <c r="R6023" s="1">
        <v>0.64347106343767935</v>
      </c>
      <c r="S6023" s="1">
        <v>0.31696638955690798</v>
      </c>
      <c r="T6023" s="1">
        <v>7.3680265800354778</v>
      </c>
    </row>
    <row r="6024" spans="1:20" x14ac:dyDescent="0.3">
      <c r="A6024" s="25">
        <v>45407</v>
      </c>
      <c r="B6024" s="1">
        <v>8.23313056567555</v>
      </c>
      <c r="C6024" s="1">
        <v>0.60117433725198743</v>
      </c>
      <c r="D6024" s="1">
        <v>1.059374071982224</v>
      </c>
      <c r="E6024" s="1">
        <v>1.4909577043296649</v>
      </c>
      <c r="F6024" s="1">
        <v>54.800535846397679</v>
      </c>
      <c r="G6024" s="1">
        <v>23.06344965173167</v>
      </c>
      <c r="H6024" s="1">
        <v>0.48248208714907348</v>
      </c>
      <c r="I6024" s="1">
        <v>20.50303115827419</v>
      </c>
      <c r="J6024" s="1">
        <v>1.337311905268046</v>
      </c>
      <c r="K6024" s="1">
        <v>38.734347971800553</v>
      </c>
      <c r="L6024" s="1">
        <v>47.602448925479059</v>
      </c>
      <c r="M6024" s="1">
        <v>5.6751238531149967E-2</v>
      </c>
      <c r="N6024" s="1">
        <v>10.970670026929691</v>
      </c>
      <c r="O6024" s="1"/>
      <c r="P6024" s="1">
        <v>21.527158673319189</v>
      </c>
      <c r="Q6024" s="1">
        <v>35.029009446075101</v>
      </c>
      <c r="R6024" s="1">
        <v>0.64486791955744938</v>
      </c>
      <c r="S6024" s="1">
        <v>0.31292338482160631</v>
      </c>
      <c r="T6024" s="1">
        <v>7.3624087418783599</v>
      </c>
    </row>
    <row r="6025" spans="1:20" x14ac:dyDescent="0.3">
      <c r="A6025" s="25">
        <v>45408</v>
      </c>
      <c r="B6025" s="1">
        <v>8.3328510812928762</v>
      </c>
      <c r="C6025" s="1">
        <v>0.62318969320023965</v>
      </c>
      <c r="D6025" s="1">
        <v>1.1054239344006469</v>
      </c>
      <c r="E6025" s="1">
        <v>1.5175093912573021</v>
      </c>
      <c r="F6025" s="1">
        <v>55.31284659315731</v>
      </c>
      <c r="G6025" s="1">
        <v>23.32100599255271</v>
      </c>
      <c r="H6025" s="1">
        <v>0.49222613572197338</v>
      </c>
      <c r="I6025" s="1">
        <v>20.413715294893478</v>
      </c>
      <c r="J6025" s="1">
        <v>1.3743572665886239</v>
      </c>
      <c r="K6025" s="1">
        <v>39.619051720139048</v>
      </c>
      <c r="L6025" s="1">
        <v>48.448805398018223</v>
      </c>
      <c r="M6025" s="1">
        <v>5.7086778340974823E-2</v>
      </c>
      <c r="N6025" s="1">
        <v>11.10397260253389</v>
      </c>
      <c r="O6025" s="1"/>
      <c r="P6025" s="1">
        <v>21.947974723374049</v>
      </c>
      <c r="Q6025" s="1">
        <v>35.534348469191933</v>
      </c>
      <c r="R6025" s="1">
        <v>0.66999824120015583</v>
      </c>
      <c r="S6025" s="1">
        <v>0.31583014159370881</v>
      </c>
      <c r="T6025" s="1">
        <v>7.4734949793266772</v>
      </c>
    </row>
    <row r="6026" spans="1:20" x14ac:dyDescent="0.3">
      <c r="A6026" s="25">
        <v>45411</v>
      </c>
      <c r="B6026" s="1">
        <v>8.3538213502993077</v>
      </c>
      <c r="C6026" s="1">
        <v>0.63298832749596101</v>
      </c>
      <c r="D6026" s="1">
        <v>1.107087064638941</v>
      </c>
      <c r="E6026" s="1">
        <v>1.5299132986530239</v>
      </c>
      <c r="F6026" s="1">
        <v>56.184737432029678</v>
      </c>
      <c r="G6026" s="1">
        <v>23.43876658182333</v>
      </c>
      <c r="H6026" s="1">
        <v>0.50170728262775044</v>
      </c>
      <c r="I6026" s="1">
        <v>20.26963634448736</v>
      </c>
      <c r="J6026" s="1">
        <v>1.3772688096242589</v>
      </c>
      <c r="K6026" s="1">
        <v>39.507036198840566</v>
      </c>
      <c r="L6026" s="1">
        <v>48.456917764365187</v>
      </c>
      <c r="M6026" s="1">
        <v>5.709991684722017E-2</v>
      </c>
      <c r="N6026" s="1">
        <v>11.23710409851352</v>
      </c>
      <c r="O6026" s="1"/>
      <c r="P6026" s="1">
        <v>22.022750373652869</v>
      </c>
      <c r="Q6026" s="1">
        <v>35.560254433897043</v>
      </c>
      <c r="R6026" s="1">
        <v>0.68631976692961605</v>
      </c>
      <c r="S6026" s="1">
        <v>0.32118738913526462</v>
      </c>
      <c r="T6026" s="1">
        <v>7.5222557590077157</v>
      </c>
    </row>
    <row r="6027" spans="1:20" x14ac:dyDescent="0.3">
      <c r="A6027" s="25">
        <v>45412</v>
      </c>
      <c r="B6027" s="1">
        <v>8.3361748878993591</v>
      </c>
      <c r="C6027" s="1">
        <v>0.61193398743302607</v>
      </c>
      <c r="D6027" s="1">
        <v>1.072177511015924</v>
      </c>
      <c r="E6027" s="1">
        <v>1.498497857015008</v>
      </c>
      <c r="F6027" s="1">
        <v>55.566684239063228</v>
      </c>
      <c r="G6027" s="1">
        <v>23.347636064304758</v>
      </c>
      <c r="H6027" s="1">
        <v>0.48016407851771942</v>
      </c>
      <c r="I6027" s="1">
        <v>20.129123767522419</v>
      </c>
      <c r="J6027" s="1">
        <v>1.337916852546007</v>
      </c>
      <c r="K6027" s="1">
        <v>38.793089299336607</v>
      </c>
      <c r="L6027" s="1">
        <v>47.936427885494027</v>
      </c>
      <c r="M6027" s="1">
        <v>5.6632354108787697E-2</v>
      </c>
      <c r="N6027" s="1">
        <v>11.121696795076311</v>
      </c>
      <c r="O6027" s="1"/>
      <c r="P6027" s="1">
        <v>22.107406917487221</v>
      </c>
      <c r="Q6027" s="1">
        <v>34.895334667630863</v>
      </c>
      <c r="R6027" s="1">
        <v>0.67147375103373597</v>
      </c>
      <c r="S6027" s="1">
        <v>0.31928528619217278</v>
      </c>
      <c r="T6027" s="1">
        <v>7.4379320732428011</v>
      </c>
    </row>
    <row r="6028" spans="1:20" x14ac:dyDescent="0.3">
      <c r="A6028" s="25">
        <v>45414</v>
      </c>
      <c r="B6028" s="1">
        <v>8.4900932120494534</v>
      </c>
      <c r="C6028" s="1">
        <v>0.6260483681659621</v>
      </c>
      <c r="D6028" s="1">
        <v>1.100855318521913</v>
      </c>
      <c r="E6028" s="1">
        <v>1.5158876735846309</v>
      </c>
      <c r="F6028" s="1">
        <v>56.205620296551977</v>
      </c>
      <c r="G6028" s="1">
        <v>23.551566186034329</v>
      </c>
      <c r="H6028" s="1">
        <v>0.49594964864570612</v>
      </c>
      <c r="I6028" s="1">
        <v>20.319675468301991</v>
      </c>
      <c r="J6028" s="1">
        <v>1.3457447966252081</v>
      </c>
      <c r="K6028" s="1">
        <v>39.499320999634428</v>
      </c>
      <c r="L6028" s="1">
        <v>48.378826776824312</v>
      </c>
      <c r="M6028" s="1">
        <v>5.8490052020533458E-2</v>
      </c>
      <c r="N6028" s="1">
        <v>11.15383515054125</v>
      </c>
      <c r="O6028" s="1"/>
      <c r="P6028" s="1">
        <v>21.708340898566181</v>
      </c>
      <c r="Q6028" s="1">
        <v>34.666498644497153</v>
      </c>
      <c r="R6028" s="1">
        <v>0.68021798904784669</v>
      </c>
      <c r="S6028" s="1">
        <v>0.32034575743507671</v>
      </c>
      <c r="T6028" s="1">
        <v>7.5086975782634742</v>
      </c>
    </row>
    <row r="6029" spans="1:20" x14ac:dyDescent="0.3">
      <c r="A6029" s="25">
        <v>45415</v>
      </c>
      <c r="B6029" s="1">
        <v>8.6834425621310629</v>
      </c>
      <c r="C6029" s="1">
        <v>0.6564696149084589</v>
      </c>
      <c r="D6029" s="1">
        <v>1.1425070671012389</v>
      </c>
      <c r="E6029" s="1">
        <v>1.559791794180126</v>
      </c>
      <c r="F6029" s="1">
        <v>56.59834503149046</v>
      </c>
      <c r="G6029" s="1">
        <v>23.601647873751769</v>
      </c>
      <c r="H6029" s="1">
        <v>0.52110131144656213</v>
      </c>
      <c r="I6029" s="1">
        <v>20.428932636445658</v>
      </c>
      <c r="J6029" s="1">
        <v>1.3825498029188339</v>
      </c>
      <c r="K6029" s="1">
        <v>40.251945606056807</v>
      </c>
      <c r="L6029" s="1">
        <v>48.981435783881523</v>
      </c>
      <c r="M6029" s="1">
        <v>5.9528940503152342E-2</v>
      </c>
      <c r="N6029" s="1">
        <v>11.08059447508569</v>
      </c>
      <c r="O6029" s="1"/>
      <c r="P6029" s="1">
        <v>21.976228064189559</v>
      </c>
      <c r="Q6029" s="1">
        <v>34.886699346848467</v>
      </c>
      <c r="R6029" s="1">
        <v>0.69360624603459853</v>
      </c>
      <c r="S6029" s="1">
        <v>0.32518727739847059</v>
      </c>
      <c r="T6029" s="1">
        <v>7.590588895451897</v>
      </c>
    </row>
    <row r="6030" spans="1:20" x14ac:dyDescent="0.3">
      <c r="A6030" s="25">
        <v>45418</v>
      </c>
      <c r="B6030" s="1">
        <v>8.6761801315791089</v>
      </c>
      <c r="C6030" s="1">
        <v>0.65160992705014131</v>
      </c>
      <c r="D6030" s="1">
        <v>1.1350105558523731</v>
      </c>
      <c r="E6030" s="1">
        <v>1.552895078342823</v>
      </c>
      <c r="F6030" s="1">
        <v>56.722182400751123</v>
      </c>
      <c r="G6030" s="1">
        <v>23.447340187271621</v>
      </c>
      <c r="H6030" s="1">
        <v>0.52394891708344049</v>
      </c>
      <c r="I6030" s="1">
        <v>20.441698417479842</v>
      </c>
      <c r="J6030" s="1">
        <v>1.3598412218196281</v>
      </c>
      <c r="K6030" s="1">
        <v>40.490552805701341</v>
      </c>
      <c r="L6030" s="1">
        <v>49.100534624804901</v>
      </c>
      <c r="M6030" s="1">
        <v>5.9396130625128087E-2</v>
      </c>
      <c r="N6030" s="1">
        <v>11.070450544765601</v>
      </c>
      <c r="O6030" s="1"/>
      <c r="P6030" s="1">
        <v>21.939142253149811</v>
      </c>
      <c r="Q6030" s="1">
        <v>34.433344962151217</v>
      </c>
      <c r="R6030" s="1">
        <v>0.69909566628410869</v>
      </c>
      <c r="S6030" s="1">
        <v>0.324285644546355</v>
      </c>
      <c r="T6030" s="1">
        <v>7.5880502067336462</v>
      </c>
    </row>
    <row r="6031" spans="1:20" x14ac:dyDescent="0.3">
      <c r="A6031" s="25">
        <v>45419</v>
      </c>
      <c r="B6031" s="1">
        <v>8.6970679897031378</v>
      </c>
      <c r="C6031" s="1">
        <v>0.65525365076739972</v>
      </c>
      <c r="D6031" s="1">
        <v>1.132976889162238</v>
      </c>
      <c r="E6031" s="1">
        <v>1.560523014104394</v>
      </c>
      <c r="F6031" s="1">
        <v>56.921049222026447</v>
      </c>
      <c r="G6031" s="1">
        <v>23.834789948716161</v>
      </c>
      <c r="H6031" s="1">
        <v>0.52185836893456783</v>
      </c>
      <c r="I6031" s="1">
        <v>18.827262298807881</v>
      </c>
      <c r="J6031" s="1">
        <v>1.381892295254741</v>
      </c>
      <c r="K6031" s="1">
        <v>40.6455414808512</v>
      </c>
      <c r="L6031" s="1">
        <v>49.511803002635673</v>
      </c>
      <c r="M6031" s="1">
        <v>5.7928908472287551E-2</v>
      </c>
      <c r="N6031" s="1">
        <v>11.216106152596851</v>
      </c>
      <c r="O6031" s="1"/>
      <c r="P6031" s="1">
        <v>21.91156214914712</v>
      </c>
      <c r="Q6031" s="1">
        <v>34.601733732734402</v>
      </c>
      <c r="R6031" s="1">
        <v>0.7388511374969805</v>
      </c>
      <c r="S6031" s="1">
        <v>0.33059184479354953</v>
      </c>
      <c r="T6031" s="1">
        <v>7.6320425280567408</v>
      </c>
    </row>
    <row r="6032" spans="1:20" x14ac:dyDescent="0.3">
      <c r="A6032" s="25">
        <v>45420</v>
      </c>
      <c r="B6032" s="1">
        <v>8.7172734891098766</v>
      </c>
      <c r="C6032" s="1">
        <v>0.66046993201118842</v>
      </c>
      <c r="D6032" s="1">
        <v>1.128448921423981</v>
      </c>
      <c r="E6032" s="1">
        <v>1.580024731349539</v>
      </c>
      <c r="F6032" s="1">
        <v>56.519602932584178</v>
      </c>
      <c r="G6032" s="1">
        <v>23.876397407398631</v>
      </c>
      <c r="H6032" s="1">
        <v>0.51917339093233705</v>
      </c>
      <c r="I6032" s="1">
        <v>18.95645569035419</v>
      </c>
      <c r="J6032" s="1">
        <v>1.386894042984814</v>
      </c>
      <c r="K6032" s="1">
        <v>40.925593868279464</v>
      </c>
      <c r="L6032" s="1">
        <v>49.561027597258231</v>
      </c>
      <c r="M6032" s="1">
        <v>5.6590172520498708E-2</v>
      </c>
      <c r="N6032" s="1">
        <v>11.31305915332314</v>
      </c>
      <c r="O6032" s="1"/>
      <c r="P6032" s="1">
        <v>21.969902765930399</v>
      </c>
      <c r="Q6032" s="1">
        <v>34.614686715086947</v>
      </c>
      <c r="R6032" s="1">
        <v>0.74193886886297411</v>
      </c>
      <c r="S6032" s="1">
        <v>0.32628095492648918</v>
      </c>
      <c r="T6032" s="1">
        <v>7.6480147666863934</v>
      </c>
    </row>
    <row r="6033" spans="1:20" x14ac:dyDescent="0.3">
      <c r="A6033" s="25">
        <v>45421</v>
      </c>
      <c r="B6033" s="1">
        <v>8.5315446356447602</v>
      </c>
      <c r="C6033" s="1">
        <v>0.64751685808996962</v>
      </c>
      <c r="D6033" s="1">
        <v>1.1027575268686141</v>
      </c>
      <c r="E6033" s="1">
        <v>1.5510475080101851</v>
      </c>
      <c r="F6033" s="1">
        <v>56.849300434176023</v>
      </c>
      <c r="G6033" s="1">
        <v>23.862681657383511</v>
      </c>
      <c r="H6033" s="1">
        <v>0.50624581825864412</v>
      </c>
      <c r="I6033" s="1">
        <v>19.1029874126023</v>
      </c>
      <c r="J6033" s="1">
        <v>1.373262779113547</v>
      </c>
      <c r="K6033" s="1">
        <v>39.995635450044468</v>
      </c>
      <c r="L6033" s="1">
        <v>47.938374445405202</v>
      </c>
      <c r="M6033" s="1">
        <v>5.593415691049778E-2</v>
      </c>
      <c r="N6033" s="1">
        <v>11.34301709163301</v>
      </c>
      <c r="O6033" s="1"/>
      <c r="P6033" s="1">
        <v>21.975684179873369</v>
      </c>
      <c r="Q6033" s="1">
        <v>34.213144259799897</v>
      </c>
      <c r="R6033" s="1">
        <v>0.74926157301787744</v>
      </c>
      <c r="S6033" s="1">
        <v>0.32320561973443501</v>
      </c>
      <c r="T6033" s="1">
        <v>7.5716680448907638</v>
      </c>
    </row>
    <row r="6034" spans="1:20" x14ac:dyDescent="0.3">
      <c r="A6034" s="25">
        <v>45422</v>
      </c>
      <c r="B6034" s="1">
        <v>8.4694050505833349</v>
      </c>
      <c r="C6034" s="1">
        <v>0.63211348970604664</v>
      </c>
      <c r="D6034" s="1">
        <v>1.1241295052788109</v>
      </c>
      <c r="E6034" s="1">
        <v>1.5167638089452291</v>
      </c>
      <c r="F6034" s="1">
        <v>56.606803812419109</v>
      </c>
      <c r="G6034" s="1">
        <v>23.712691702584479</v>
      </c>
      <c r="H6034" s="1">
        <v>0.48676818275306449</v>
      </c>
      <c r="I6034" s="1">
        <v>18.804012221759901</v>
      </c>
      <c r="J6034" s="1">
        <v>1.3470780041830179</v>
      </c>
      <c r="K6034" s="1">
        <v>39.817657225540238</v>
      </c>
      <c r="L6034" s="1">
        <v>48.333374684176754</v>
      </c>
      <c r="M6034" s="1">
        <v>5.5154400177055828E-2</v>
      </c>
      <c r="N6034" s="1">
        <v>11.289245696826869</v>
      </c>
      <c r="O6034" s="1"/>
      <c r="P6034" s="1">
        <v>21.908815590461071</v>
      </c>
      <c r="Q6034" s="1">
        <v>33.854778413140679</v>
      </c>
      <c r="R6034" s="1">
        <v>0.74869302072000532</v>
      </c>
      <c r="S6034" s="1">
        <v>0.31782912201812208</v>
      </c>
      <c r="T6034" s="1">
        <v>7.5368913171884611</v>
      </c>
    </row>
    <row r="6035" spans="1:20" x14ac:dyDescent="0.3">
      <c r="A6035" s="25">
        <v>45425</v>
      </c>
      <c r="B6035" s="1">
        <v>8.4869186835063122</v>
      </c>
      <c r="C6035" s="1">
        <v>0.62534985522987285</v>
      </c>
      <c r="D6035" s="1">
        <v>1.1278219734702151</v>
      </c>
      <c r="E6035" s="1">
        <v>1.533132554694923</v>
      </c>
      <c r="F6035" s="1">
        <v>57.050421717807353</v>
      </c>
      <c r="G6035" s="1">
        <v>23.827830016442281</v>
      </c>
      <c r="H6035" s="1">
        <v>0.45113445694905102</v>
      </c>
      <c r="I6035" s="1">
        <v>18.614652505310151</v>
      </c>
      <c r="J6035" s="1">
        <v>1.336375061507681</v>
      </c>
      <c r="K6035" s="1">
        <v>40.436523410214647</v>
      </c>
      <c r="L6035" s="1">
        <v>48.780043865424567</v>
      </c>
      <c r="M6035" s="1">
        <v>5.5336818657418678E-2</v>
      </c>
      <c r="N6035" s="1">
        <v>11.277006190165739</v>
      </c>
      <c r="O6035" s="1"/>
      <c r="P6035" s="1">
        <v>22.104165171129988</v>
      </c>
      <c r="Q6035" s="1">
        <v>33.880684377845789</v>
      </c>
      <c r="R6035" s="1">
        <v>0.75124288612100898</v>
      </c>
      <c r="S6035" s="1">
        <v>0.31501320166282248</v>
      </c>
      <c r="T6035" s="1">
        <v>7.5696863555818457</v>
      </c>
    </row>
    <row r="6036" spans="1:20" x14ac:dyDescent="0.3">
      <c r="A6036" s="25">
        <v>45426</v>
      </c>
      <c r="B6036" s="1">
        <v>8.5934288654955466</v>
      </c>
      <c r="C6036" s="1">
        <v>0.62658339968885379</v>
      </c>
      <c r="D6036" s="1">
        <v>1.1245581707647709</v>
      </c>
      <c r="E6036" s="1">
        <v>1.51639600434248</v>
      </c>
      <c r="F6036" s="1">
        <v>56.956224556034833</v>
      </c>
      <c r="G6036" s="1">
        <v>23.97786629631414</v>
      </c>
      <c r="H6036" s="1">
        <v>0.45547949966751688</v>
      </c>
      <c r="I6036" s="1">
        <v>18.356813243504021</v>
      </c>
      <c r="J6036" s="1">
        <v>1.341839658724846</v>
      </c>
      <c r="K6036" s="1">
        <v>41.072022794169897</v>
      </c>
      <c r="L6036" s="1">
        <v>49.174943904024147</v>
      </c>
      <c r="M6036" s="1">
        <v>5.5567768190163187E-2</v>
      </c>
      <c r="N6036" s="1">
        <v>11.1204878383187</v>
      </c>
      <c r="O6036" s="1"/>
      <c r="P6036" s="1">
        <v>22.81926534765454</v>
      </c>
      <c r="Q6036" s="1">
        <v>34.113838062549647</v>
      </c>
      <c r="R6036" s="1">
        <v>0.77144060289604011</v>
      </c>
      <c r="S6036" s="1">
        <v>0.31424491652954878</v>
      </c>
      <c r="T6036" s="1">
        <v>7.5909917306556798</v>
      </c>
    </row>
    <row r="6037" spans="1:20" x14ac:dyDescent="0.3">
      <c r="A6037" s="25">
        <v>45427</v>
      </c>
      <c r="B6037" s="1">
        <v>8.6563229951364473</v>
      </c>
      <c r="C6037" s="1">
        <v>0.63700939985356531</v>
      </c>
      <c r="D6037" s="1">
        <v>1.153806802668353</v>
      </c>
      <c r="E6037" s="1">
        <v>1.530110266581997</v>
      </c>
      <c r="F6037" s="1">
        <v>56.942644314380694</v>
      </c>
      <c r="G6037" s="1">
        <v>24.78258040517014</v>
      </c>
      <c r="H6037" s="1">
        <v>0.45665389325763378</v>
      </c>
      <c r="I6037" s="1">
        <v>18.568166627083031</v>
      </c>
      <c r="J6037" s="1">
        <v>1.350308685538089</v>
      </c>
      <c r="K6037" s="1">
        <v>41.169421032453783</v>
      </c>
      <c r="L6037" s="1">
        <v>48.97133156397566</v>
      </c>
      <c r="M6037" s="1">
        <v>5.6097007189303112E-2</v>
      </c>
      <c r="N6037" s="1">
        <v>10.66114275661962</v>
      </c>
      <c r="O6037" s="1"/>
      <c r="P6037" s="1">
        <v>23.21315101779242</v>
      </c>
      <c r="Q6037" s="1">
        <v>34.204508939017508</v>
      </c>
      <c r="R6037" s="1">
        <v>0.76914097252485514</v>
      </c>
      <c r="S6037" s="1">
        <v>0.31403377042331693</v>
      </c>
      <c r="T6037" s="1">
        <v>7.5621730655641253</v>
      </c>
    </row>
    <row r="6038" spans="1:20" x14ac:dyDescent="0.3">
      <c r="A6038" s="25">
        <v>45428</v>
      </c>
      <c r="B6038" s="1">
        <v>8.6455909385930436</v>
      </c>
      <c r="C6038" s="1">
        <v>0.64141396194560796</v>
      </c>
      <c r="D6038" s="1">
        <v>1.148372361695815</v>
      </c>
      <c r="E6038" s="1">
        <v>1.544994375639722</v>
      </c>
      <c r="F6038" s="1">
        <v>57.443326913889472</v>
      </c>
      <c r="G6038" s="1">
        <v>25.371780259990039</v>
      </c>
      <c r="H6038" s="1">
        <v>0.44406150585295989</v>
      </c>
      <c r="I6038" s="1">
        <v>18.819249365270721</v>
      </c>
      <c r="J6038" s="1">
        <v>1.3693883907943689</v>
      </c>
      <c r="K6038" s="1">
        <v>41.433935453203262</v>
      </c>
      <c r="L6038" s="1">
        <v>48.992509873345369</v>
      </c>
      <c r="M6038" s="1">
        <v>5.6990553344082748E-2</v>
      </c>
      <c r="N6038" s="1">
        <v>10.49059013022258</v>
      </c>
      <c r="O6038" s="1"/>
      <c r="P6038" s="1">
        <v>23.1486996998709</v>
      </c>
      <c r="Q6038" s="1">
        <v>34.429027300581048</v>
      </c>
      <c r="R6038" s="1">
        <v>0.77424180874893778</v>
      </c>
      <c r="S6038" s="1">
        <v>0.31330969872838321</v>
      </c>
      <c r="T6038" s="1">
        <v>7.5772959243946039</v>
      </c>
    </row>
    <row r="6039" spans="1:20" x14ac:dyDescent="0.3">
      <c r="A6039" s="25">
        <v>45429</v>
      </c>
      <c r="B6039" s="1">
        <v>8.5954311867982991</v>
      </c>
      <c r="C6039" s="1">
        <v>0.63199753598121655</v>
      </c>
      <c r="D6039" s="1">
        <v>1.144332299291877</v>
      </c>
      <c r="E6039" s="1">
        <v>1.5418965021481861</v>
      </c>
      <c r="F6039" s="1">
        <v>58.296682886172803</v>
      </c>
      <c r="G6039" s="1">
        <v>25.623056595224309</v>
      </c>
      <c r="H6039" s="1">
        <v>0.43744873268727691</v>
      </c>
      <c r="I6039" s="1">
        <v>18.714868407203959</v>
      </c>
      <c r="J6039" s="1">
        <v>1.360098342662452</v>
      </c>
      <c r="K6039" s="1">
        <v>41.024576880586238</v>
      </c>
      <c r="L6039" s="1">
        <v>48.965560622932749</v>
      </c>
      <c r="M6039" s="1">
        <v>5.6602560878611263E-2</v>
      </c>
      <c r="N6039" s="1">
        <v>10.375319277576359</v>
      </c>
      <c r="O6039" s="1"/>
      <c r="P6039" s="1">
        <v>23.33907734966748</v>
      </c>
      <c r="Q6039" s="1">
        <v>33.919543324903437</v>
      </c>
      <c r="R6039" s="1">
        <v>0.77877471240131035</v>
      </c>
      <c r="S6039" s="1">
        <v>0.31064252230060041</v>
      </c>
      <c r="T6039" s="1">
        <v>7.569445363260523</v>
      </c>
    </row>
    <row r="6040" spans="1:20" x14ac:dyDescent="0.3">
      <c r="A6040" s="25">
        <v>45432</v>
      </c>
      <c r="B6040" s="1">
        <v>8.5068853960940345</v>
      </c>
      <c r="C6040" s="1">
        <v>0.63876105144213702</v>
      </c>
      <c r="D6040" s="1">
        <v>1.1269739720196039</v>
      </c>
      <c r="E6040" s="1">
        <v>1.541952308811914</v>
      </c>
      <c r="F6040" s="1">
        <v>58.244646201193213</v>
      </c>
      <c r="G6040" s="1">
        <v>25.482448342138529</v>
      </c>
      <c r="H6040" s="1">
        <v>0.43222672935398782</v>
      </c>
      <c r="I6040" s="1">
        <v>18.719495744651571</v>
      </c>
      <c r="J6040" s="1">
        <v>1.345426668325618</v>
      </c>
      <c r="K6040" s="1">
        <v>40.831662023751647</v>
      </c>
      <c r="L6040" s="1">
        <v>48.829487071896793</v>
      </c>
      <c r="M6040" s="1">
        <v>5.589589106583355E-2</v>
      </c>
      <c r="N6040" s="1">
        <v>10.37175691689408</v>
      </c>
      <c r="O6040" s="1"/>
      <c r="P6040" s="1">
        <v>23.29157770266227</v>
      </c>
      <c r="Q6040" s="1">
        <v>33.595718763731718</v>
      </c>
      <c r="R6040" s="1">
        <v>0.78685537738673883</v>
      </c>
      <c r="S6040" s="1">
        <v>0.31301334658663948</v>
      </c>
      <c r="T6040" s="1">
        <v>7.5458310691081314</v>
      </c>
    </row>
    <row r="6041" spans="1:20" x14ac:dyDescent="0.3">
      <c r="A6041" s="25">
        <v>45433</v>
      </c>
      <c r="B6041" s="1">
        <v>8.6100917332813651</v>
      </c>
      <c r="C6041" s="1">
        <v>0.64516334164855726</v>
      </c>
      <c r="D6041" s="1">
        <v>1.1228317908856029</v>
      </c>
      <c r="E6041" s="1">
        <v>1.529903125697236</v>
      </c>
      <c r="F6041" s="1">
        <v>58.070178038460639</v>
      </c>
      <c r="G6041" s="1">
        <v>25.423497580655461</v>
      </c>
      <c r="H6041" s="1">
        <v>0.45436665055790543</v>
      </c>
      <c r="I6041" s="1">
        <v>18.209107902550759</v>
      </c>
      <c r="J6041" s="1">
        <v>1.3329883076208391</v>
      </c>
      <c r="K6041" s="1">
        <v>40.814330118967263</v>
      </c>
      <c r="L6041" s="1">
        <v>48.723382355291477</v>
      </c>
      <c r="M6041" s="1">
        <v>5.5793259194827652E-2</v>
      </c>
      <c r="N6041" s="1">
        <v>10.303565296392341</v>
      </c>
      <c r="O6041" s="1"/>
      <c r="P6041" s="1">
        <v>23.379324917403771</v>
      </c>
      <c r="Q6041" s="1">
        <v>33.237352917072492</v>
      </c>
      <c r="R6041" s="1">
        <v>0.77604319680817535</v>
      </c>
      <c r="S6041" s="1">
        <v>0.31287791034545259</v>
      </c>
      <c r="T6041" s="1">
        <v>7.5257855877141564</v>
      </c>
    </row>
    <row r="6042" spans="1:20" x14ac:dyDescent="0.3">
      <c r="A6042" s="25">
        <v>45434</v>
      </c>
      <c r="B6042" s="1">
        <v>8.3982847246753281</v>
      </c>
      <c r="C6042" s="1">
        <v>0.61682416160844789</v>
      </c>
      <c r="D6042" s="1">
        <v>1.1024056043262691</v>
      </c>
      <c r="E6042" s="1">
        <v>1.494340522084318</v>
      </c>
      <c r="F6042" s="1">
        <v>57.518074068224898</v>
      </c>
      <c r="G6042" s="1">
        <v>25.19062444605105</v>
      </c>
      <c r="H6042" s="1">
        <v>0.45230197105007708</v>
      </c>
      <c r="I6042" s="1">
        <v>17.867777181254841</v>
      </c>
      <c r="J6042" s="1">
        <v>1.3125043354586401</v>
      </c>
      <c r="K6042" s="1">
        <v>40.045513029772337</v>
      </c>
      <c r="L6042" s="1">
        <v>47.857933308860552</v>
      </c>
      <c r="M6042" s="1">
        <v>5.6454107870229031E-2</v>
      </c>
      <c r="N6042" s="1">
        <v>10.30398210390041</v>
      </c>
      <c r="O6042" s="1"/>
      <c r="P6042" s="1">
        <v>23.03281317075319</v>
      </c>
      <c r="Q6042" s="1">
        <v>32.360867771595323</v>
      </c>
      <c r="R6042" s="1">
        <v>0.74751413282325385</v>
      </c>
      <c r="S6042" s="1">
        <v>0.30563753590180681</v>
      </c>
      <c r="T6042" s="1">
        <v>7.4217383343178156</v>
      </c>
    </row>
    <row r="6043" spans="1:20" x14ac:dyDescent="0.3">
      <c r="A6043" s="25">
        <v>45435</v>
      </c>
      <c r="B6043" s="1">
        <v>8.3554124921521318</v>
      </c>
      <c r="C6043" s="1">
        <v>0.59894171274045371</v>
      </c>
      <c r="D6043" s="1">
        <v>1.0994191144513681</v>
      </c>
      <c r="E6043" s="1">
        <v>1.4746041548193951</v>
      </c>
      <c r="F6043" s="1">
        <v>57.134800653658942</v>
      </c>
      <c r="G6043" s="1">
        <v>25.236186039833399</v>
      </c>
      <c r="H6043" s="1">
        <v>0.44785639981252418</v>
      </c>
      <c r="I6043" s="1">
        <v>18.21474131204829</v>
      </c>
      <c r="J6043" s="1">
        <v>1.310154849794203</v>
      </c>
      <c r="K6043" s="1">
        <v>39.973443206689822</v>
      </c>
      <c r="L6043" s="1">
        <v>47.213175848013478</v>
      </c>
      <c r="M6043" s="1">
        <v>5.5935492386619733E-2</v>
      </c>
      <c r="N6043" s="1">
        <v>10.19045425393842</v>
      </c>
      <c r="O6043" s="1"/>
      <c r="P6043" s="1">
        <v>22.793132475829559</v>
      </c>
      <c r="Q6043" s="1">
        <v>32.537891865318826</v>
      </c>
      <c r="R6043" s="1">
        <v>0.7414848508348989</v>
      </c>
      <c r="S6043" s="1">
        <v>0.30713672139418502</v>
      </c>
      <c r="T6043" s="1">
        <v>7.3673597164796591</v>
      </c>
    </row>
    <row r="6044" spans="1:20" x14ac:dyDescent="0.3">
      <c r="A6044" s="25">
        <v>45436</v>
      </c>
      <c r="B6044" s="1">
        <v>8.4118952442927775</v>
      </c>
      <c r="C6044" s="1">
        <v>0.59907631022664654</v>
      </c>
      <c r="D6044" s="1">
        <v>1.1064061281812561</v>
      </c>
      <c r="E6044" s="1">
        <v>1.4504842732470391</v>
      </c>
      <c r="F6044" s="1">
        <v>57.26422740813063</v>
      </c>
      <c r="G6044" s="1">
        <v>25.079063098865991</v>
      </c>
      <c r="H6044" s="1">
        <v>0.4413839052730073</v>
      </c>
      <c r="I6044" s="1">
        <v>18.034199379405798</v>
      </c>
      <c r="J6044" s="1">
        <v>1.3024768852459081</v>
      </c>
      <c r="K6044" s="1">
        <v>39.806368947992432</v>
      </c>
      <c r="L6044" s="1">
        <v>47.065413210147263</v>
      </c>
      <c r="M6044" s="1">
        <v>5.5508325592336462E-2</v>
      </c>
      <c r="N6044" s="1">
        <v>10.130525873570519</v>
      </c>
      <c r="O6044" s="1"/>
      <c r="P6044" s="1">
        <v>22.465259503420391</v>
      </c>
      <c r="Q6044" s="1">
        <v>32.645833385709409</v>
      </c>
      <c r="R6044" s="1">
        <v>0.7373046074037487</v>
      </c>
      <c r="S6044" s="1">
        <v>0.3046960331842844</v>
      </c>
      <c r="T6044" s="1">
        <v>7.3423254577673136</v>
      </c>
    </row>
    <row r="6045" spans="1:20" x14ac:dyDescent="0.3">
      <c r="A6045" s="25">
        <v>45439</v>
      </c>
      <c r="B6045" s="1">
        <v>8.4150863549082793</v>
      </c>
      <c r="C6045" s="1">
        <v>0.59906507201805781</v>
      </c>
      <c r="D6045" s="1">
        <v>1.111134864833438</v>
      </c>
      <c r="E6045" s="1">
        <v>1.447050151807086</v>
      </c>
      <c r="F6045" s="1">
        <v>57.39315899172599</v>
      </c>
      <c r="G6045" s="1">
        <v>24.948081476230229</v>
      </c>
      <c r="H6045" s="1">
        <v>0.4300893975230079</v>
      </c>
      <c r="I6045" s="1">
        <v>18.04317776213674</v>
      </c>
      <c r="J6045" s="1">
        <v>1.2960367157385599</v>
      </c>
      <c r="K6045" s="1">
        <v>39.782296254189113</v>
      </c>
      <c r="L6045" s="1">
        <v>47.092883321934167</v>
      </c>
      <c r="M6045" s="1">
        <v>5.5481936837853831E-2</v>
      </c>
      <c r="N6045" s="1">
        <v>10.227489957359669</v>
      </c>
      <c r="O6045" s="1"/>
      <c r="P6045" s="1">
        <v>22.560391729314041</v>
      </c>
      <c r="Q6045" s="1">
        <v>32.412679703363473</v>
      </c>
      <c r="R6045" s="1">
        <v>0.73362841374185872</v>
      </c>
      <c r="S6045" s="1">
        <v>0.30774487635357078</v>
      </c>
      <c r="T6045" s="1">
        <v>7.3535546367395526</v>
      </c>
    </row>
    <row r="6046" spans="1:20" x14ac:dyDescent="0.3">
      <c r="A6046" s="25">
        <v>45440</v>
      </c>
      <c r="B6046" s="1">
        <v>8.3454276067612856</v>
      </c>
      <c r="C6046" s="1">
        <v>0.59744321170123549</v>
      </c>
      <c r="D6046" s="1">
        <v>1.1035820857577541</v>
      </c>
      <c r="E6046" s="1">
        <v>1.4270675100650749</v>
      </c>
      <c r="F6046" s="1">
        <v>56.258687414174247</v>
      </c>
      <c r="G6046" s="1">
        <v>24.681927834152699</v>
      </c>
      <c r="H6046" s="1">
        <v>0.4255299345855838</v>
      </c>
      <c r="I6046" s="1">
        <v>18.007327789473109</v>
      </c>
      <c r="J6046" s="1">
        <v>1.2862520418434831</v>
      </c>
      <c r="K6046" s="1">
        <v>39.655219888971807</v>
      </c>
      <c r="L6046" s="1">
        <v>46.956483846301929</v>
      </c>
      <c r="M6046" s="1">
        <v>5.4898221354256677E-2</v>
      </c>
      <c r="N6046" s="1">
        <v>10.34388565406778</v>
      </c>
      <c r="O6046" s="1"/>
      <c r="P6046" s="1">
        <v>22.323085457957461</v>
      </c>
      <c r="Q6046" s="1">
        <v>32.222702627287433</v>
      </c>
      <c r="R6046" s="1">
        <v>0.72362969415289513</v>
      </c>
      <c r="S6046" s="1">
        <v>0.30820231796722969</v>
      </c>
      <c r="T6046" s="1">
        <v>7.3112545776728064</v>
      </c>
    </row>
    <row r="6047" spans="1:20" x14ac:dyDescent="0.3">
      <c r="A6047" s="25">
        <v>45441</v>
      </c>
      <c r="B6047" s="1">
        <v>8.2247542287546072</v>
      </c>
      <c r="C6047" s="1">
        <v>0.59649518094945286</v>
      </c>
      <c r="D6047" s="1">
        <v>1.1061135648177911</v>
      </c>
      <c r="E6047" s="1">
        <v>1.4167572463204039</v>
      </c>
      <c r="F6047" s="1">
        <v>55.676319981439839</v>
      </c>
      <c r="G6047" s="1">
        <v>24.558369970649512</v>
      </c>
      <c r="H6047" s="1">
        <v>0.4172611804433437</v>
      </c>
      <c r="I6047" s="1">
        <v>17.974500016755851</v>
      </c>
      <c r="J6047" s="1">
        <v>1.267014960985684</v>
      </c>
      <c r="K6047" s="1">
        <v>39.249407131064672</v>
      </c>
      <c r="L6047" s="1">
        <v>46.651399643845473</v>
      </c>
      <c r="M6047" s="1">
        <v>5.4476468844492337E-2</v>
      </c>
      <c r="N6047" s="1">
        <v>10.29450588257416</v>
      </c>
      <c r="O6047" s="1"/>
      <c r="P6047" s="1">
        <v>22.024409591731601</v>
      </c>
      <c r="Q6047" s="1">
        <v>32.248608591992529</v>
      </c>
      <c r="R6047" s="1">
        <v>0.71025154119513934</v>
      </c>
      <c r="S6047" s="1">
        <v>0.30521195325903289</v>
      </c>
      <c r="T6047" s="1">
        <v>7.2479196692262624</v>
      </c>
    </row>
    <row r="6048" spans="1:20" x14ac:dyDescent="0.3">
      <c r="A6048" s="25">
        <v>45443</v>
      </c>
      <c r="B6048" s="1">
        <v>8.1293329447113933</v>
      </c>
      <c r="C6048" s="1">
        <v>0.59172709684987146</v>
      </c>
      <c r="D6048" s="1">
        <v>1.0946906918104411</v>
      </c>
      <c r="E6048" s="1">
        <v>1.3939481236204589</v>
      </c>
      <c r="F6048" s="1">
        <v>55.553850000066603</v>
      </c>
      <c r="G6048" s="1">
        <v>24.468660728004451</v>
      </c>
      <c r="H6048" s="1">
        <v>0.4049104778628525</v>
      </c>
      <c r="I6048" s="1">
        <v>17.746555889186379</v>
      </c>
      <c r="J6048" s="1">
        <v>1.2482147657675731</v>
      </c>
      <c r="K6048" s="1">
        <v>38.69849980117781</v>
      </c>
      <c r="L6048" s="1">
        <v>46.237257105767377</v>
      </c>
      <c r="M6048" s="1">
        <v>5.3667192981291058E-2</v>
      </c>
      <c r="N6048" s="1">
        <v>10.453773812848491</v>
      </c>
      <c r="O6048" s="1"/>
      <c r="P6048" s="1">
        <v>21.87144026952144</v>
      </c>
      <c r="Q6048" s="1">
        <v>31.8902427453333</v>
      </c>
      <c r="R6048" s="1">
        <v>0.69355664142123785</v>
      </c>
      <c r="S6048" s="1">
        <v>0.30377966242620608</v>
      </c>
      <c r="T6048" s="1">
        <v>7.2119367985824336</v>
      </c>
    </row>
    <row r="6049" spans="1:20" x14ac:dyDescent="0.3">
      <c r="A6049" s="25">
        <v>45446</v>
      </c>
      <c r="B6049" s="1">
        <v>8.2835826746720649</v>
      </c>
      <c r="C6049" s="1">
        <v>0.5956742268141163</v>
      </c>
      <c r="D6049" s="1">
        <v>1.1058960766587369</v>
      </c>
      <c r="E6049" s="1">
        <v>1.4033276661858189</v>
      </c>
      <c r="F6049" s="1">
        <v>54.352589839334428</v>
      </c>
      <c r="G6049" s="1">
        <v>24.486533045921949</v>
      </c>
      <c r="H6049" s="1">
        <v>0.40496173619945991</v>
      </c>
      <c r="I6049" s="1">
        <v>17.336791799742461</v>
      </c>
      <c r="J6049" s="1">
        <v>1.2477730089985359</v>
      </c>
      <c r="K6049" s="1">
        <v>38.776680140379248</v>
      </c>
      <c r="L6049" s="1">
        <v>46.730884833567217</v>
      </c>
      <c r="M6049" s="1">
        <v>5.375811486573679E-2</v>
      </c>
      <c r="N6049" s="1">
        <v>10.381692781089241</v>
      </c>
      <c r="O6049" s="1"/>
      <c r="P6049" s="1">
        <v>21.886972220409479</v>
      </c>
      <c r="Q6049" s="1">
        <v>31.756395260237621</v>
      </c>
      <c r="R6049" s="1">
        <v>0.70347352499383353</v>
      </c>
      <c r="S6049" s="1">
        <v>0.29976479000590811</v>
      </c>
      <c r="T6049" s="1">
        <v>7.2080082693443943</v>
      </c>
    </row>
    <row r="6050" spans="1:20" x14ac:dyDescent="0.3">
      <c r="A6050" s="25">
        <v>45447</v>
      </c>
      <c r="B6050" s="1">
        <v>8.329678973262677</v>
      </c>
      <c r="C6050" s="1">
        <v>0.59655863474772686</v>
      </c>
      <c r="D6050" s="1">
        <v>1.1137282025016351</v>
      </c>
      <c r="E6050" s="1">
        <v>1.3916302161468139</v>
      </c>
      <c r="F6050" s="1">
        <v>53.776690239345008</v>
      </c>
      <c r="G6050" s="1">
        <v>24.375597515302221</v>
      </c>
      <c r="H6050" s="1">
        <v>0.40204020240402261</v>
      </c>
      <c r="I6050" s="1">
        <v>17.263464529610509</v>
      </c>
      <c r="J6050" s="1">
        <v>1.248147252457964</v>
      </c>
      <c r="K6050" s="1">
        <v>38.949928285664242</v>
      </c>
      <c r="L6050" s="1">
        <v>46.842472367336477</v>
      </c>
      <c r="M6050" s="1">
        <v>5.4508428488032397E-2</v>
      </c>
      <c r="N6050" s="1">
        <v>10.27954315663227</v>
      </c>
      <c r="O6050" s="1"/>
      <c r="P6050" s="1">
        <v>22.25253452081051</v>
      </c>
      <c r="Q6050" s="1">
        <v>32.239973268852196</v>
      </c>
      <c r="R6050" s="1">
        <v>0.69998984769731887</v>
      </c>
      <c r="S6050" s="1">
        <v>0.2977348711895843</v>
      </c>
      <c r="T6050" s="1">
        <v>7.1944512699350618</v>
      </c>
    </row>
    <row r="6051" spans="1:20" x14ac:dyDescent="0.3">
      <c r="A6051" s="25">
        <v>45448</v>
      </c>
      <c r="B6051" s="1">
        <v>8.3383404054963819</v>
      </c>
      <c r="C6051" s="1">
        <v>0.60315302304857743</v>
      </c>
      <c r="D6051" s="1">
        <v>1.112689410851222</v>
      </c>
      <c r="E6051" s="1">
        <v>1.39001899029131</v>
      </c>
      <c r="F6051" s="1">
        <v>53.045728146775268</v>
      </c>
      <c r="G6051" s="1">
        <v>24.324077727674869</v>
      </c>
      <c r="H6051" s="1">
        <v>0.39256249242760022</v>
      </c>
      <c r="I6051" s="1">
        <v>17.079560008217271</v>
      </c>
      <c r="J6051" s="1">
        <v>1.2483859368603949</v>
      </c>
      <c r="K6051" s="1">
        <v>39.113576575058168</v>
      </c>
      <c r="L6051" s="1">
        <v>46.7810499254267</v>
      </c>
      <c r="M6051" s="1">
        <v>5.4705540811379738E-2</v>
      </c>
      <c r="N6051" s="1">
        <v>10.251072473742189</v>
      </c>
      <c r="O6051" s="1"/>
      <c r="P6051" s="1">
        <v>21.94054756391073</v>
      </c>
      <c r="Q6051" s="1">
        <v>33.682071980987359</v>
      </c>
      <c r="R6051" s="1">
        <v>0.69274428164518542</v>
      </c>
      <c r="S6051" s="1">
        <v>0.29698778799266529</v>
      </c>
      <c r="T6051" s="1">
        <v>7.1711358535145067</v>
      </c>
    </row>
    <row r="6052" spans="1:20" x14ac:dyDescent="0.3">
      <c r="A6052" s="25">
        <v>45449</v>
      </c>
      <c r="B6052" s="1">
        <v>8.4060693723055326</v>
      </c>
      <c r="C6052" s="1">
        <v>0.62425782629649473</v>
      </c>
      <c r="D6052" s="1">
        <v>1.1320979042414709</v>
      </c>
      <c r="E6052" s="1">
        <v>1.410704008035937</v>
      </c>
      <c r="F6052" s="1">
        <v>53.748923388804393</v>
      </c>
      <c r="G6052" s="1">
        <v>24.776671761423412</v>
      </c>
      <c r="H6052" s="1">
        <v>0.40313482639548942</v>
      </c>
      <c r="I6052" s="1">
        <v>17.588124420214442</v>
      </c>
      <c r="J6052" s="1">
        <v>1.2742058970348049</v>
      </c>
      <c r="K6052" s="1">
        <v>39.757700446676097</v>
      </c>
      <c r="L6052" s="1">
        <v>47.538161145545082</v>
      </c>
      <c r="M6052" s="1">
        <v>5.5517663413562082E-2</v>
      </c>
      <c r="N6052" s="1">
        <v>10.28150582686264</v>
      </c>
      <c r="O6052" s="1"/>
      <c r="P6052" s="1">
        <v>22.107623024370621</v>
      </c>
      <c r="Q6052" s="1">
        <v>33.384153384520729</v>
      </c>
      <c r="R6052" s="1">
        <v>0.70327479147603711</v>
      </c>
      <c r="S6052" s="1">
        <v>0.2997513682399579</v>
      </c>
      <c r="T6052" s="1">
        <v>7.2592321323095446</v>
      </c>
    </row>
    <row r="6053" spans="1:20" x14ac:dyDescent="0.3">
      <c r="A6053" s="25">
        <v>45450</v>
      </c>
      <c r="B6053" s="1">
        <v>8.2550883541401081</v>
      </c>
      <c r="C6053" s="1">
        <v>0.60216374864212296</v>
      </c>
      <c r="D6053" s="1">
        <v>1.1089356186882691</v>
      </c>
      <c r="E6053" s="1">
        <v>1.394664494002462</v>
      </c>
      <c r="F6053" s="1">
        <v>53.017026529255808</v>
      </c>
      <c r="G6053" s="1">
        <v>24.51467890252216</v>
      </c>
      <c r="H6053" s="1">
        <v>0.38625580255275699</v>
      </c>
      <c r="I6053" s="1">
        <v>17.625785078758451</v>
      </c>
      <c r="J6053" s="1">
        <v>1.2436147598815219</v>
      </c>
      <c r="K6053" s="1">
        <v>38.851333958963338</v>
      </c>
      <c r="L6053" s="1">
        <v>46.88856142538522</v>
      </c>
      <c r="M6053" s="1">
        <v>5.4476920130453563E-2</v>
      </c>
      <c r="N6053" s="1">
        <v>9.9683272158714775</v>
      </c>
      <c r="O6053" s="1"/>
      <c r="P6053" s="1">
        <v>22.414138937468511</v>
      </c>
      <c r="Q6053" s="1">
        <v>32.058631515916467</v>
      </c>
      <c r="R6053" s="1">
        <v>0.68998494474884642</v>
      </c>
      <c r="S6053" s="1">
        <v>0.30003440596771358</v>
      </c>
      <c r="T6053" s="1">
        <v>7.1333248670998577</v>
      </c>
    </row>
    <row r="6054" spans="1:20" x14ac:dyDescent="0.3">
      <c r="A6054" s="25">
        <v>45453</v>
      </c>
      <c r="B6054" s="1">
        <v>8.2321461246922993</v>
      </c>
      <c r="C6054" s="1">
        <v>0.59517597037825398</v>
      </c>
      <c r="D6054" s="1">
        <v>1.094028054397461</v>
      </c>
      <c r="E6054" s="1">
        <v>1.371249432375905</v>
      </c>
      <c r="F6054" s="1">
        <v>53.463726055767523</v>
      </c>
      <c r="G6054" s="1">
        <v>24.41257643623204</v>
      </c>
      <c r="H6054" s="1">
        <v>0.3818093700704539</v>
      </c>
      <c r="I6054" s="1">
        <v>17.851962364191781</v>
      </c>
      <c r="J6054" s="1">
        <v>1.224072003569046</v>
      </c>
      <c r="K6054" s="1">
        <v>38.327078163220527</v>
      </c>
      <c r="L6054" s="1">
        <v>46.508934501434453</v>
      </c>
      <c r="M6054" s="1">
        <v>5.4036522677159651E-2</v>
      </c>
      <c r="N6054" s="1">
        <v>10.127001725305149</v>
      </c>
      <c r="O6054" s="1"/>
      <c r="P6054" s="1">
        <v>22.518052956367018</v>
      </c>
      <c r="Q6054" s="1">
        <v>32.425632685716018</v>
      </c>
      <c r="R6054" s="1">
        <v>0.68387021843419638</v>
      </c>
      <c r="S6054" s="1">
        <v>0.30743856101602862</v>
      </c>
      <c r="T6054" s="1">
        <v>7.1328712344950134</v>
      </c>
    </row>
    <row r="6055" spans="1:20" x14ac:dyDescent="0.3">
      <c r="A6055" s="25">
        <v>45454</v>
      </c>
      <c r="B6055" s="1">
        <v>8.2935249672453839</v>
      </c>
      <c r="C6055" s="1">
        <v>0.59961387976612635</v>
      </c>
      <c r="D6055" s="1">
        <v>1.101610411010977</v>
      </c>
      <c r="E6055" s="1">
        <v>1.3853766851396949</v>
      </c>
      <c r="F6055" s="1">
        <v>53.512159549182172</v>
      </c>
      <c r="G6055" s="1">
        <v>24.576786101684419</v>
      </c>
      <c r="H6055" s="1">
        <v>0.39031507910799312</v>
      </c>
      <c r="I6055" s="1">
        <v>17.77447204975045</v>
      </c>
      <c r="J6055" s="1">
        <v>1.2297152338517829</v>
      </c>
      <c r="K6055" s="1">
        <v>38.676211800052862</v>
      </c>
      <c r="L6055" s="1">
        <v>46.996515355128857</v>
      </c>
      <c r="M6055" s="1">
        <v>5.5054009643649059E-2</v>
      </c>
      <c r="N6055" s="1">
        <v>10.21332048563206</v>
      </c>
      <c r="O6055" s="1"/>
      <c r="P6055" s="1">
        <v>22.471610995352751</v>
      </c>
      <c r="Q6055" s="1">
        <v>32.641515724139254</v>
      </c>
      <c r="R6055" s="1">
        <v>0.69563236324384214</v>
      </c>
      <c r="S6055" s="1">
        <v>0.31601867696428398</v>
      </c>
      <c r="T6055" s="1">
        <v>7.1845871234495329</v>
      </c>
    </row>
    <row r="6056" spans="1:20" x14ac:dyDescent="0.3">
      <c r="A6056" s="25">
        <v>45455</v>
      </c>
      <c r="B6056" s="1">
        <v>8.1594331211487354</v>
      </c>
      <c r="C6056" s="1">
        <v>0.58838998989283542</v>
      </c>
      <c r="D6056" s="1">
        <v>1.089298070221475</v>
      </c>
      <c r="E6056" s="1">
        <v>1.363134162563935</v>
      </c>
      <c r="F6056" s="1">
        <v>52.836844225748692</v>
      </c>
      <c r="G6056" s="1">
        <v>24.273461864567579</v>
      </c>
      <c r="H6056" s="1">
        <v>0.37396178104477468</v>
      </c>
      <c r="I6056" s="1">
        <v>17.802787010288981</v>
      </c>
      <c r="J6056" s="1">
        <v>1.2095237777783709</v>
      </c>
      <c r="K6056" s="1">
        <v>38.24147930415252</v>
      </c>
      <c r="L6056" s="1">
        <v>46.479895183536087</v>
      </c>
      <c r="M6056" s="1">
        <v>5.4268677203092239E-2</v>
      </c>
      <c r="N6056" s="1">
        <v>9.9926533370579591</v>
      </c>
      <c r="O6056" s="1"/>
      <c r="P6056" s="1">
        <v>22.805157657516141</v>
      </c>
      <c r="Q6056" s="1">
        <v>31.588006487296511</v>
      </c>
      <c r="R6056" s="1">
        <v>0.68317911530799991</v>
      </c>
      <c r="S6056" s="1">
        <v>0.31133433453706683</v>
      </c>
      <c r="T6056" s="1">
        <v>7.0842303603071821</v>
      </c>
    </row>
    <row r="6057" spans="1:20" x14ac:dyDescent="0.3">
      <c r="A6057" s="25">
        <v>45456</v>
      </c>
      <c r="B6057" s="1">
        <v>8.1809776404866383</v>
      </c>
      <c r="C6057" s="1">
        <v>0.58216496713929544</v>
      </c>
      <c r="D6057" s="1">
        <v>1.0769194106768529</v>
      </c>
      <c r="E6057" s="1">
        <v>1.3582215130328801</v>
      </c>
      <c r="F6057" s="1">
        <v>53.379831367575747</v>
      </c>
      <c r="G6057" s="1">
        <v>24.001252962837739</v>
      </c>
      <c r="H6057" s="1">
        <v>0.36982642851421532</v>
      </c>
      <c r="I6057" s="1">
        <v>17.74152370039576</v>
      </c>
      <c r="J6057" s="1">
        <v>1.1891939880621201</v>
      </c>
      <c r="K6057" s="1">
        <v>37.619016091160582</v>
      </c>
      <c r="L6057" s="1">
        <v>46.37181688221149</v>
      </c>
      <c r="M6057" s="1">
        <v>5.4159595527024998E-2</v>
      </c>
      <c r="N6057" s="1">
        <v>9.8896602811998306</v>
      </c>
      <c r="O6057" s="1"/>
      <c r="P6057" s="1">
        <v>22.842109211559599</v>
      </c>
      <c r="Q6057" s="1">
        <v>32.153620053954498</v>
      </c>
      <c r="R6057" s="1">
        <v>0.67986753740237593</v>
      </c>
      <c r="S6057" s="1">
        <v>0.31600494205278862</v>
      </c>
      <c r="T6057" s="1">
        <v>7.0624648552865086</v>
      </c>
    </row>
    <row r="6058" spans="1:20" x14ac:dyDescent="0.3">
      <c r="A6058" s="25">
        <v>45457</v>
      </c>
      <c r="B6058" s="1">
        <v>8.2411679878950519</v>
      </c>
      <c r="C6058" s="1">
        <v>0.59152818918164163</v>
      </c>
      <c r="D6058" s="1">
        <v>1.0798565447361059</v>
      </c>
      <c r="E6058" s="1">
        <v>1.3802892862712779</v>
      </c>
      <c r="F6058" s="1">
        <v>53.127314274240419</v>
      </c>
      <c r="G6058" s="1">
        <v>24.032642128191881</v>
      </c>
      <c r="H6058" s="1">
        <v>0.3695482103964981</v>
      </c>
      <c r="I6058" s="1">
        <v>17.767996789183321</v>
      </c>
      <c r="J6058" s="1">
        <v>1.2034267829301</v>
      </c>
      <c r="K6058" s="1">
        <v>38.053594629202877</v>
      </c>
      <c r="L6058" s="1">
        <v>46.442327760073347</v>
      </c>
      <c r="M6058" s="1">
        <v>5.5450357446056323E-2</v>
      </c>
      <c r="N6058" s="1">
        <v>9.7782918207389891</v>
      </c>
      <c r="O6058" s="1"/>
      <c r="P6058" s="1">
        <v>22.560746888390209</v>
      </c>
      <c r="Q6058" s="1">
        <v>32.382456077088207</v>
      </c>
      <c r="R6058" s="1">
        <v>0.6830456659347961</v>
      </c>
      <c r="S6058" s="1">
        <v>0.31541594220885733</v>
      </c>
      <c r="T6058" s="1">
        <v>7.0680673360898174</v>
      </c>
    </row>
    <row r="6059" spans="1:20" x14ac:dyDescent="0.3">
      <c r="A6059" s="25">
        <v>45460</v>
      </c>
      <c r="B6059" s="1">
        <v>8.1401676188198735</v>
      </c>
      <c r="C6059" s="1">
        <v>0.58150891894075485</v>
      </c>
      <c r="D6059" s="1">
        <v>1.0683226677418629</v>
      </c>
      <c r="E6059" s="1">
        <v>1.345525309086447</v>
      </c>
      <c r="F6059" s="1">
        <v>52.885996063795389</v>
      </c>
      <c r="G6059" s="1">
        <v>23.710457810280271</v>
      </c>
      <c r="H6059" s="1">
        <v>0.35670016339681893</v>
      </c>
      <c r="I6059" s="1">
        <v>17.64226160547426</v>
      </c>
      <c r="J6059" s="1">
        <v>1.1753697998984629</v>
      </c>
      <c r="K6059" s="1">
        <v>38.417617482716288</v>
      </c>
      <c r="L6059" s="1">
        <v>47.003806560130172</v>
      </c>
      <c r="M6059" s="1">
        <v>5.4668479891970677E-2</v>
      </c>
      <c r="N6059" s="1">
        <v>9.7529580773913338</v>
      </c>
      <c r="O6059" s="1"/>
      <c r="P6059" s="1">
        <v>22.632064102985151</v>
      </c>
      <c r="Q6059" s="1">
        <v>32.088855142191747</v>
      </c>
      <c r="R6059" s="1">
        <v>0.66059839603770909</v>
      </c>
      <c r="S6059" s="1">
        <v>0.31622786511805778</v>
      </c>
      <c r="T6059" s="1">
        <v>7.0370856467808984</v>
      </c>
    </row>
    <row r="6060" spans="1:20" x14ac:dyDescent="0.3">
      <c r="A6060" s="25">
        <v>45461</v>
      </c>
      <c r="B6060" s="1">
        <v>8.1246782325736522</v>
      </c>
      <c r="C6060" s="1">
        <v>0.58254186885457515</v>
      </c>
      <c r="D6060" s="1">
        <v>1.068762222161227</v>
      </c>
      <c r="E6060" s="1">
        <v>1.3327856651499721</v>
      </c>
      <c r="F6060" s="1">
        <v>53.28003493955817</v>
      </c>
      <c r="G6060" s="1">
        <v>24.24318980159687</v>
      </c>
      <c r="H6060" s="1">
        <v>0.35627305516673108</v>
      </c>
      <c r="I6060" s="1">
        <v>17.628877222155239</v>
      </c>
      <c r="J6060" s="1">
        <v>1.1738163410441971</v>
      </c>
      <c r="K6060" s="1">
        <v>38.594126344787263</v>
      </c>
      <c r="L6060" s="1">
        <v>46.744999445943321</v>
      </c>
      <c r="M6060" s="1">
        <v>5.4416072987758857E-2</v>
      </c>
      <c r="N6060" s="1">
        <v>9.9568682857180892</v>
      </c>
      <c r="O6060" s="1"/>
      <c r="P6060" s="1">
        <v>22.496797491266928</v>
      </c>
      <c r="Q6060" s="1">
        <v>31.134652102599279</v>
      </c>
      <c r="R6060" s="1">
        <v>0.66916548936215747</v>
      </c>
      <c r="S6060" s="1">
        <v>0.31601471048857022</v>
      </c>
      <c r="T6060" s="1">
        <v>7.0661807442410272</v>
      </c>
    </row>
    <row r="6061" spans="1:20" x14ac:dyDescent="0.3">
      <c r="A6061" s="25">
        <v>45462</v>
      </c>
      <c r="B6061" s="1">
        <v>8.1320288500527447</v>
      </c>
      <c r="C6061" s="1">
        <v>0.586492675496187</v>
      </c>
      <c r="D6061" s="1">
        <v>1.0753318020626821</v>
      </c>
      <c r="E6061" s="1">
        <v>1.344513877369961</v>
      </c>
      <c r="F6061" s="1">
        <v>53.485582040497462</v>
      </c>
      <c r="G6061" s="1">
        <v>24.517354091237731</v>
      </c>
      <c r="H6061" s="1">
        <v>0.36420621472242232</v>
      </c>
      <c r="I6061" s="1">
        <v>17.753267635244121</v>
      </c>
      <c r="J6061" s="1">
        <v>1.188406515951659</v>
      </c>
      <c r="K6061" s="1">
        <v>38.669699700851751</v>
      </c>
      <c r="L6061" s="1">
        <v>47.075722320948223</v>
      </c>
      <c r="M6061" s="1">
        <v>5.4247484231326228E-2</v>
      </c>
      <c r="N6061" s="1">
        <v>9.970901563849571</v>
      </c>
      <c r="O6061" s="1"/>
      <c r="P6061" s="1">
        <v>22.949476510299171</v>
      </c>
      <c r="Q6061" s="1">
        <v>31.138969764169431</v>
      </c>
      <c r="R6061" s="1">
        <v>0.67397066936363315</v>
      </c>
      <c r="S6061" s="1">
        <v>0.31980518774482558</v>
      </c>
      <c r="T6061" s="1">
        <v>7.1034459539279737</v>
      </c>
    </row>
    <row r="6062" spans="1:20" x14ac:dyDescent="0.3">
      <c r="A6062" s="25">
        <v>45463</v>
      </c>
      <c r="B6062" s="1">
        <v>8.0695387051182852</v>
      </c>
      <c r="C6062" s="1">
        <v>0.57396200900010097</v>
      </c>
      <c r="D6062" s="1">
        <v>1.0709733493263061</v>
      </c>
      <c r="E6062" s="1">
        <v>1.33407234131474</v>
      </c>
      <c r="F6062" s="1">
        <v>54.014407074411572</v>
      </c>
      <c r="G6062" s="1">
        <v>24.71353873199299</v>
      </c>
      <c r="H6062" s="1">
        <v>0.36001825975449508</v>
      </c>
      <c r="I6062" s="1">
        <v>17.627144590937121</v>
      </c>
      <c r="J6062" s="1">
        <v>1.188123913583931</v>
      </c>
      <c r="K6062" s="1">
        <v>38.477466547243402</v>
      </c>
      <c r="L6062" s="1">
        <v>46.90238208210431</v>
      </c>
      <c r="M6062" s="1">
        <v>5.444909992841452E-2</v>
      </c>
      <c r="N6062" s="1">
        <v>10.082972166410171</v>
      </c>
      <c r="O6062" s="1"/>
      <c r="P6062" s="1">
        <v>23.160586672895239</v>
      </c>
      <c r="Q6062" s="1">
        <v>31.113063799464332</v>
      </c>
      <c r="R6062" s="1">
        <v>0.66371840005956051</v>
      </c>
      <c r="S6062" s="1">
        <v>0.32369567334487459</v>
      </c>
      <c r="T6062" s="1">
        <v>7.1143479031305734</v>
      </c>
    </row>
    <row r="6063" spans="1:20" x14ac:dyDescent="0.3">
      <c r="A6063" s="25">
        <v>45464</v>
      </c>
      <c r="B6063" s="1">
        <v>8.1731072952181023</v>
      </c>
      <c r="C6063" s="1">
        <v>0.58249768517702238</v>
      </c>
      <c r="D6063" s="1">
        <v>1.0783356709117791</v>
      </c>
      <c r="E6063" s="1">
        <v>1.354391057176501</v>
      </c>
      <c r="F6063" s="1">
        <v>53.628849311479989</v>
      </c>
      <c r="G6063" s="1">
        <v>25.065981992983641</v>
      </c>
      <c r="H6063" s="1">
        <v>0.37057666295260983</v>
      </c>
      <c r="I6063" s="1">
        <v>17.793560443228142</v>
      </c>
      <c r="J6063" s="1">
        <v>1.2268040508578151</v>
      </c>
      <c r="K6063" s="1">
        <v>38.583461378722681</v>
      </c>
      <c r="L6063" s="1">
        <v>47.230942118070388</v>
      </c>
      <c r="M6063" s="1">
        <v>5.4628829305876633E-2</v>
      </c>
      <c r="N6063" s="1">
        <v>10.13223374003392</v>
      </c>
      <c r="O6063" s="1"/>
      <c r="P6063" s="1">
        <v>23.58364342247182</v>
      </c>
      <c r="Q6063" s="1">
        <v>32.317691165325463</v>
      </c>
      <c r="R6063" s="1">
        <v>0.67361744936125312</v>
      </c>
      <c r="S6063" s="1">
        <v>0.32594154028411643</v>
      </c>
      <c r="T6063" s="1">
        <v>7.1672256349675489</v>
      </c>
    </row>
    <row r="6064" spans="1:20" x14ac:dyDescent="0.3">
      <c r="A6064" s="25">
        <v>45467</v>
      </c>
      <c r="B6064" s="1">
        <v>8.2465437201024656</v>
      </c>
      <c r="C6064" s="1">
        <v>0.60334934499669124</v>
      </c>
      <c r="D6064" s="1">
        <v>1.109351198019048</v>
      </c>
      <c r="E6064" s="1">
        <v>1.3858125605075871</v>
      </c>
      <c r="F6064" s="1">
        <v>53.730498017287132</v>
      </c>
      <c r="G6064" s="1">
        <v>25.226749269708041</v>
      </c>
      <c r="H6064" s="1">
        <v>0.37946513513731628</v>
      </c>
      <c r="I6064" s="1">
        <v>17.976912350558919</v>
      </c>
      <c r="J6064" s="1">
        <v>1.2399610721764931</v>
      </c>
      <c r="K6064" s="1">
        <v>39.199814482262347</v>
      </c>
      <c r="L6064" s="1">
        <v>47.725299111228168</v>
      </c>
      <c r="M6064" s="1">
        <v>5.5373657081781429E-2</v>
      </c>
      <c r="N6064" s="1">
        <v>10.27017891609618</v>
      </c>
      <c r="O6064" s="1"/>
      <c r="P6064" s="1">
        <v>23.425603153512881</v>
      </c>
      <c r="Q6064" s="1">
        <v>33.647530693141938</v>
      </c>
      <c r="R6064" s="1">
        <v>0.68921411018014234</v>
      </c>
      <c r="S6064" s="1">
        <v>0.32866821345670533</v>
      </c>
      <c r="T6064" s="1">
        <v>7.243766095688164</v>
      </c>
    </row>
    <row r="6065" spans="1:20" x14ac:dyDescent="0.3">
      <c r="A6065" s="25">
        <v>45468</v>
      </c>
      <c r="B6065" s="1">
        <v>8.198201788245246</v>
      </c>
      <c r="C6065" s="1">
        <v>0.6045492882182667</v>
      </c>
      <c r="D6065" s="1">
        <v>1.104974458957257</v>
      </c>
      <c r="E6065" s="1">
        <v>1.3774546529260201</v>
      </c>
      <c r="F6065" s="1">
        <v>53.494137437710513</v>
      </c>
      <c r="G6065" s="1">
        <v>25.44499807034861</v>
      </c>
      <c r="H6065" s="1">
        <v>0.37294834228601981</v>
      </c>
      <c r="I6065" s="1">
        <v>18.000945594863389</v>
      </c>
      <c r="J6065" s="1">
        <v>1.238482382027811</v>
      </c>
      <c r="K6065" s="1">
        <v>38.902898695242889</v>
      </c>
      <c r="L6065" s="1">
        <v>47.708407534910243</v>
      </c>
      <c r="M6065" s="1">
        <v>5.5454549685755597E-2</v>
      </c>
      <c r="N6065" s="1">
        <v>10.224035819170799</v>
      </c>
      <c r="O6065" s="1"/>
      <c r="P6065" s="1">
        <v>23.75392043488262</v>
      </c>
      <c r="Q6065" s="1">
        <v>33.509365548834033</v>
      </c>
      <c r="R6065" s="1">
        <v>0.6810803889808259</v>
      </c>
      <c r="S6065" s="1">
        <v>0.32724815601542018</v>
      </c>
      <c r="T6065" s="1">
        <v>7.2257170702894626</v>
      </c>
    </row>
    <row r="6066" spans="1:20" x14ac:dyDescent="0.3">
      <c r="A6066" s="25">
        <v>45469</v>
      </c>
      <c r="B6066" s="1">
        <v>8.1791803757463537</v>
      </c>
      <c r="C6066" s="1">
        <v>0.58791224573212308</v>
      </c>
      <c r="D6066" s="1">
        <v>1.102848510343801</v>
      </c>
      <c r="E6066" s="1">
        <v>1.3661571929138701</v>
      </c>
      <c r="F6066" s="1">
        <v>54.185925097117362</v>
      </c>
      <c r="G6066" s="1">
        <v>25.680458948449871</v>
      </c>
      <c r="H6066" s="1">
        <v>0.37053642887022392</v>
      </c>
      <c r="I6066" s="1">
        <v>18.31954511363034</v>
      </c>
      <c r="J6066" s="1">
        <v>1.2410853348035089</v>
      </c>
      <c r="K6066" s="1">
        <v>38.60827671039975</v>
      </c>
      <c r="L6066" s="1">
        <v>47.55795740254635</v>
      </c>
      <c r="M6066" s="1">
        <v>5.5804732818947933E-2</v>
      </c>
      <c r="N6066" s="1">
        <v>10.2803406519382</v>
      </c>
      <c r="O6066" s="1"/>
      <c r="P6066" s="1">
        <v>23.956299604564421</v>
      </c>
      <c r="Q6066" s="1">
        <v>32.922163676683169</v>
      </c>
      <c r="R6066" s="1">
        <v>0.68203264839493583</v>
      </c>
      <c r="S6066" s="1">
        <v>0.3284461177215699</v>
      </c>
      <c r="T6066" s="1">
        <v>7.2440224453632958</v>
      </c>
    </row>
    <row r="6067" spans="1:20" x14ac:dyDescent="0.3">
      <c r="A6067" s="25">
        <v>45470</v>
      </c>
      <c r="B6067" s="1">
        <v>8.3821732142559746</v>
      </c>
      <c r="C6067" s="1">
        <v>0.6017621969270307</v>
      </c>
      <c r="D6067" s="1">
        <v>1.1178284671510821</v>
      </c>
      <c r="E6067" s="1">
        <v>1.398592727519878</v>
      </c>
      <c r="F6067" s="1">
        <v>54.380585675109273</v>
      </c>
      <c r="G6067" s="1">
        <v>26.158923357873611</v>
      </c>
      <c r="H6067" s="1">
        <v>0.38890981195587232</v>
      </c>
      <c r="I6067" s="1">
        <v>19.92675657830673</v>
      </c>
      <c r="J6067" s="1">
        <v>1.2694566948912429</v>
      </c>
      <c r="K6067" s="1">
        <v>38.831736071939112</v>
      </c>
      <c r="L6067" s="1">
        <v>47.607688927523427</v>
      </c>
      <c r="M6067" s="1">
        <v>5.6317197060749273E-2</v>
      </c>
      <c r="N6067" s="1">
        <v>10.472250502638699</v>
      </c>
      <c r="O6067" s="1"/>
      <c r="P6067" s="1">
        <v>23.896976230182489</v>
      </c>
      <c r="Q6067" s="1">
        <v>31.99818426336596</v>
      </c>
      <c r="R6067" s="1">
        <v>0.7018007060700856</v>
      </c>
      <c r="S6067" s="1">
        <v>0.33181760573329661</v>
      </c>
      <c r="T6067" s="1">
        <v>7.3424589486119674</v>
      </c>
    </row>
    <row r="6068" spans="1:20" x14ac:dyDescent="0.3">
      <c r="A6068" s="25">
        <v>45471</v>
      </c>
      <c r="B6068" s="1">
        <v>8.332808709129683</v>
      </c>
      <c r="C6068" s="1">
        <v>0.58174529350233006</v>
      </c>
      <c r="D6068" s="1">
        <v>1.1034135169044299</v>
      </c>
      <c r="E6068" s="1">
        <v>1.3624295714795609</v>
      </c>
      <c r="F6068" s="1">
        <v>54.909416033226151</v>
      </c>
      <c r="G6068" s="1">
        <v>26.133418561657859</v>
      </c>
      <c r="H6068" s="1">
        <v>0.36643011463034719</v>
      </c>
      <c r="I6068" s="1">
        <v>19.928183588040159</v>
      </c>
      <c r="J6068" s="1">
        <v>1.2429612085058319</v>
      </c>
      <c r="K6068" s="1">
        <v>38.570496309886217</v>
      </c>
      <c r="L6068" s="1">
        <v>47.353186988835887</v>
      </c>
      <c r="M6068" s="1">
        <v>5.5669518974674433E-2</v>
      </c>
      <c r="N6068" s="1">
        <v>10.51811932978922</v>
      </c>
      <c r="O6068" s="1"/>
      <c r="P6068" s="1">
        <v>23.689537449631182</v>
      </c>
      <c r="Q6068" s="1">
        <v>32.36950309473567</v>
      </c>
      <c r="R6068" s="1">
        <v>0.69303807471902534</v>
      </c>
      <c r="S6068" s="1">
        <v>0.32948249487443249</v>
      </c>
      <c r="T6068" s="1">
        <v>7.3187566450088957</v>
      </c>
    </row>
    <row r="6069" spans="1:20" x14ac:dyDescent="0.3">
      <c r="A6069" s="25">
        <v>45474</v>
      </c>
      <c r="B6069" s="1">
        <v>8.478113961052296</v>
      </c>
      <c r="C6069" s="1">
        <v>0.57506785511068603</v>
      </c>
      <c r="D6069" s="1">
        <v>1.1053355858325611</v>
      </c>
      <c r="E6069" s="1">
        <v>1.3532229478175259</v>
      </c>
      <c r="F6069" s="1">
        <v>55.642050223307812</v>
      </c>
      <c r="G6069" s="1">
        <v>26.365555800257521</v>
      </c>
      <c r="H6069" s="1">
        <v>0.37163094004512381</v>
      </c>
      <c r="I6069" s="1">
        <v>20.17074705853701</v>
      </c>
      <c r="J6069" s="1">
        <v>1.23508681017436</v>
      </c>
      <c r="K6069" s="1">
        <v>38.798834130434372</v>
      </c>
      <c r="L6069" s="1">
        <v>47.075617415741668</v>
      </c>
      <c r="M6069" s="1">
        <v>5.5734145670461969E-2</v>
      </c>
      <c r="N6069" s="1">
        <v>10.647931093986131</v>
      </c>
      <c r="O6069" s="1"/>
      <c r="P6069" s="1">
        <v>23.74134317908462</v>
      </c>
      <c r="Q6069" s="1">
        <v>33.742519231179969</v>
      </c>
      <c r="R6069" s="1">
        <v>0.68729731476592104</v>
      </c>
      <c r="S6069" s="1">
        <v>0.34280208798033501</v>
      </c>
      <c r="T6069" s="1">
        <v>7.3666904902540216</v>
      </c>
    </row>
    <row r="6070" spans="1:20" x14ac:dyDescent="0.3">
      <c r="A6070" s="25">
        <v>45475</v>
      </c>
      <c r="B6070" s="1">
        <v>8.4937337223150955</v>
      </c>
      <c r="C6070" s="1">
        <v>0.57769568140828031</v>
      </c>
      <c r="D6070" s="1">
        <v>1.0962858317236539</v>
      </c>
      <c r="E6070" s="1">
        <v>1.339575081267663</v>
      </c>
      <c r="F6070" s="1">
        <v>55.543170228184472</v>
      </c>
      <c r="G6070" s="1">
        <v>26.556544658995371</v>
      </c>
      <c r="H6070" s="1">
        <v>0.35447009737552537</v>
      </c>
      <c r="I6070" s="1">
        <v>20.129546188052021</v>
      </c>
      <c r="J6070" s="1">
        <v>1.2339322124824761</v>
      </c>
      <c r="K6070" s="1">
        <v>38.881458725615367</v>
      </c>
      <c r="L6070" s="1">
        <v>47.387847500653223</v>
      </c>
      <c r="M6070" s="1">
        <v>5.4891267153312363E-2</v>
      </c>
      <c r="N6070" s="1">
        <v>10.663317103009041</v>
      </c>
      <c r="O6070" s="1"/>
      <c r="P6070" s="1">
        <v>23.73813950128574</v>
      </c>
      <c r="Q6070" s="1">
        <v>33.612989407654453</v>
      </c>
      <c r="R6070" s="1">
        <v>0.68617304858568229</v>
      </c>
      <c r="S6070" s="1">
        <v>0.33891209824071622</v>
      </c>
      <c r="T6070" s="1">
        <v>7.3707666863556174</v>
      </c>
    </row>
    <row r="6071" spans="1:20" x14ac:dyDescent="0.3">
      <c r="A6071" s="25">
        <v>45476</v>
      </c>
      <c r="B6071" s="1">
        <v>8.5883529739067814</v>
      </c>
      <c r="C6071" s="1">
        <v>0.58699222025178299</v>
      </c>
      <c r="D6071" s="1">
        <v>1.1192311821964871</v>
      </c>
      <c r="E6071" s="1">
        <v>1.373156999951499</v>
      </c>
      <c r="F6071" s="1">
        <v>56.488776330469541</v>
      </c>
      <c r="G6071" s="1">
        <v>25.811572909320141</v>
      </c>
      <c r="H6071" s="1">
        <v>0.37787361725132113</v>
      </c>
      <c r="I6071" s="1">
        <v>20.014500028904429</v>
      </c>
      <c r="J6071" s="1">
        <v>1.26292721870783</v>
      </c>
      <c r="K6071" s="1">
        <v>39.09745565326488</v>
      </c>
      <c r="L6071" s="1">
        <v>47.814711070475887</v>
      </c>
      <c r="M6071" s="1">
        <v>5.5074197657495501E-2</v>
      </c>
      <c r="N6071" s="1">
        <v>10.585550700809479</v>
      </c>
      <c r="O6071" s="1"/>
      <c r="P6071" s="1">
        <v>23.954258115693229</v>
      </c>
      <c r="Q6071" s="1">
        <v>34.821934435085737</v>
      </c>
      <c r="R6071" s="1">
        <v>0.70186739978377455</v>
      </c>
      <c r="S6071" s="1">
        <v>0.33937223179324461</v>
      </c>
      <c r="T6071" s="1">
        <v>7.4224388659185232</v>
      </c>
    </row>
    <row r="6072" spans="1:20" x14ac:dyDescent="0.3">
      <c r="A6072" s="25">
        <v>45477</v>
      </c>
      <c r="B6072" s="1">
        <v>8.7152147923618735</v>
      </c>
      <c r="C6072" s="1">
        <v>0.60875999731293018</v>
      </c>
      <c r="D6072" s="1">
        <v>1.1513644341507829</v>
      </c>
      <c r="E6072" s="1">
        <v>1.3919352736664581</v>
      </c>
      <c r="F6072" s="1">
        <v>56.238103718559287</v>
      </c>
      <c r="G6072" s="1">
        <v>25.95973151504904</v>
      </c>
      <c r="H6072" s="1">
        <v>0.39578140690156899</v>
      </c>
      <c r="I6072" s="1">
        <v>19.95001814986087</v>
      </c>
      <c r="J6072" s="1">
        <v>1.296029119770483</v>
      </c>
      <c r="K6072" s="1">
        <v>39.402891418146957</v>
      </c>
      <c r="L6072" s="1">
        <v>48.015679103671729</v>
      </c>
      <c r="M6072" s="1">
        <v>5.5675743247508958E-2</v>
      </c>
      <c r="N6072" s="1">
        <v>10.51198794318066</v>
      </c>
      <c r="O6072" s="1"/>
      <c r="P6072" s="1">
        <v>23.868750139132391</v>
      </c>
      <c r="Q6072" s="1">
        <v>35.275288819782993</v>
      </c>
      <c r="R6072" s="1">
        <v>0.70884009086281952</v>
      </c>
      <c r="S6072" s="1">
        <v>0.33935612485615763</v>
      </c>
      <c r="T6072" s="1">
        <v>7.4520956881276197</v>
      </c>
    </row>
    <row r="6073" spans="1:20" x14ac:dyDescent="0.3">
      <c r="A6073" s="25">
        <v>45478</v>
      </c>
      <c r="B6073" s="1">
        <v>8.7201660620474382</v>
      </c>
      <c r="C6073" s="1">
        <v>0.61387060583138386</v>
      </c>
      <c r="D6073" s="1">
        <v>1.168986509486504</v>
      </c>
      <c r="E6073" s="1">
        <v>1.4174579340471909</v>
      </c>
      <c r="F6073" s="1">
        <v>55.939259889431682</v>
      </c>
      <c r="G6073" s="1">
        <v>25.79637191669994</v>
      </c>
      <c r="H6073" s="1">
        <v>0.39918691741635459</v>
      </c>
      <c r="I6073" s="1">
        <v>19.279405652110629</v>
      </c>
      <c r="J6073" s="1">
        <v>1.304832940065908</v>
      </c>
      <c r="K6073" s="1">
        <v>39.23164106061629</v>
      </c>
      <c r="L6073" s="1">
        <v>48.102244286192537</v>
      </c>
      <c r="M6073" s="1">
        <v>5.5678194892270293E-2</v>
      </c>
      <c r="N6073" s="1">
        <v>10.61748584926181</v>
      </c>
      <c r="O6073" s="1"/>
      <c r="P6073" s="1">
        <v>23.658092956769579</v>
      </c>
      <c r="Q6073" s="1">
        <v>35.439359931153938</v>
      </c>
      <c r="R6073" s="1">
        <v>0.7082599942632346</v>
      </c>
      <c r="S6073" s="1">
        <v>0.34103329687934991</v>
      </c>
      <c r="T6073" s="1">
        <v>7.4581836975783</v>
      </c>
    </row>
    <row r="6074" spans="1:20" x14ac:dyDescent="0.3">
      <c r="A6074" s="25">
        <v>45481</v>
      </c>
      <c r="B6074" s="1">
        <v>8.7300085092930537</v>
      </c>
      <c r="C6074" s="1">
        <v>0.60407120547922244</v>
      </c>
      <c r="D6074" s="1">
        <v>1.1619856985680099</v>
      </c>
      <c r="E6074" s="1">
        <v>1.4136715931699091</v>
      </c>
      <c r="F6074" s="1">
        <v>55.47105792462208</v>
      </c>
      <c r="G6074" s="1">
        <v>25.698967997170289</v>
      </c>
      <c r="H6074" s="1">
        <v>0.39807868506387628</v>
      </c>
      <c r="I6074" s="1">
        <v>18.910758462548731</v>
      </c>
      <c r="J6074" s="1">
        <v>1.307789169922124</v>
      </c>
      <c r="K6074" s="1">
        <v>39.434768093385053</v>
      </c>
      <c r="L6074" s="1">
        <v>47.845604922803759</v>
      </c>
      <c r="M6074" s="1">
        <v>5.6142709989619108E-2</v>
      </c>
      <c r="N6074" s="1">
        <v>10.771119801250361</v>
      </c>
      <c r="O6074" s="1"/>
      <c r="P6074" s="1">
        <v>24.71010830464288</v>
      </c>
      <c r="Q6074" s="1">
        <v>35.884078992710862</v>
      </c>
      <c r="R6074" s="1">
        <v>0.70700950704075005</v>
      </c>
      <c r="S6074" s="1">
        <v>0.34275822032893238</v>
      </c>
      <c r="T6074" s="1">
        <v>7.4747985823981464</v>
      </c>
    </row>
    <row r="6075" spans="1:20" x14ac:dyDescent="0.3">
      <c r="A6075" s="25">
        <v>45482</v>
      </c>
      <c r="B6075" s="1">
        <v>8.8686421318345499</v>
      </c>
      <c r="C6075" s="1">
        <v>0.61378933878107644</v>
      </c>
      <c r="D6075" s="1">
        <v>1.170240385027983</v>
      </c>
      <c r="E6075" s="1">
        <v>1.422277969949445</v>
      </c>
      <c r="F6075" s="1">
        <v>55.457708533751777</v>
      </c>
      <c r="G6075" s="1">
        <v>25.478405776107252</v>
      </c>
      <c r="H6075" s="1">
        <v>0.4061090324146362</v>
      </c>
      <c r="I6075" s="1">
        <v>18.83475993413672</v>
      </c>
      <c r="J6075" s="1">
        <v>1.3307797015091101</v>
      </c>
      <c r="K6075" s="1">
        <v>39.441800550969617</v>
      </c>
      <c r="L6075" s="1">
        <v>47.904490906519193</v>
      </c>
      <c r="M6075" s="1">
        <v>5.6195963160138619E-2</v>
      </c>
      <c r="N6075" s="1">
        <v>10.77127302965903</v>
      </c>
      <c r="O6075" s="1"/>
      <c r="P6075" s="1">
        <v>25.172763095182781</v>
      </c>
      <c r="Q6075" s="1">
        <v>36.384927647606077</v>
      </c>
      <c r="R6075" s="1">
        <v>0.72632989271351944</v>
      </c>
      <c r="S6075" s="1">
        <v>0.34095926929318349</v>
      </c>
      <c r="T6075" s="1">
        <v>7.5078688718251989</v>
      </c>
    </row>
    <row r="6076" spans="1:20" x14ac:dyDescent="0.3">
      <c r="A6076" s="25">
        <v>45483</v>
      </c>
      <c r="B6076" s="1">
        <v>8.8574585620817015</v>
      </c>
      <c r="C6076" s="1">
        <v>0.62955148408601069</v>
      </c>
      <c r="D6076" s="1">
        <v>1.1613374287446661</v>
      </c>
      <c r="E6076" s="1">
        <v>1.413984735026488</v>
      </c>
      <c r="F6076" s="1">
        <v>54.791731396445847</v>
      </c>
      <c r="G6076" s="1">
        <v>25.555408450985009</v>
      </c>
      <c r="H6076" s="1">
        <v>0.40034989452484299</v>
      </c>
      <c r="I6076" s="1">
        <v>18.732509692213672</v>
      </c>
      <c r="J6076" s="1">
        <v>1.3546268577744209</v>
      </c>
      <c r="K6076" s="1">
        <v>39.83868803280577</v>
      </c>
      <c r="L6076" s="1">
        <v>48.468022159039123</v>
      </c>
      <c r="M6076" s="1">
        <v>5.7000493051873609E-2</v>
      </c>
      <c r="N6076" s="1">
        <v>10.725551774224209</v>
      </c>
      <c r="O6076" s="1"/>
      <c r="P6076" s="1">
        <v>25.14515691965428</v>
      </c>
      <c r="Q6076" s="1">
        <v>36.743293494265309</v>
      </c>
      <c r="R6076" s="1">
        <v>0.7280946106382945</v>
      </c>
      <c r="S6076" s="1">
        <v>0.3397240078668709</v>
      </c>
      <c r="T6076" s="1">
        <v>7.5143673951565626</v>
      </c>
    </row>
    <row r="6077" spans="1:20" x14ac:dyDescent="0.3">
      <c r="A6077" s="25">
        <v>45484</v>
      </c>
      <c r="B6077" s="1">
        <v>8.9327433727703607</v>
      </c>
      <c r="C6077" s="1">
        <v>0.64772895926882301</v>
      </c>
      <c r="D6077" s="1">
        <v>1.166512291147435</v>
      </c>
      <c r="E6077" s="1">
        <v>1.435873731626593</v>
      </c>
      <c r="F6077" s="1">
        <v>54.784852022725772</v>
      </c>
      <c r="G6077" s="1">
        <v>25.975363581811141</v>
      </c>
      <c r="H6077" s="1">
        <v>0.40397075173564162</v>
      </c>
      <c r="I6077" s="1">
        <v>18.885102208644899</v>
      </c>
      <c r="J6077" s="1">
        <v>1.391993403305682</v>
      </c>
      <c r="K6077" s="1">
        <v>40.443223671435618</v>
      </c>
      <c r="L6077" s="1">
        <v>48.608075219936993</v>
      </c>
      <c r="M6077" s="1">
        <v>5.8159415863645807E-2</v>
      </c>
      <c r="N6077" s="1">
        <v>10.81392741996679</v>
      </c>
      <c r="O6077" s="1"/>
      <c r="P6077" s="1">
        <v>25.65687229392972</v>
      </c>
      <c r="Q6077" s="1">
        <v>36.410833612311187</v>
      </c>
      <c r="R6077" s="1">
        <v>0.7276793441949011</v>
      </c>
      <c r="S6077" s="1">
        <v>0.34180591935349602</v>
      </c>
      <c r="T6077" s="1">
        <v>7.5778860011813718</v>
      </c>
    </row>
    <row r="6078" spans="1:20" x14ac:dyDescent="0.3">
      <c r="A6078" s="25">
        <v>45485</v>
      </c>
      <c r="B6078" s="1">
        <v>8.984094675829212</v>
      </c>
      <c r="C6078" s="1">
        <v>0.62260852825654267</v>
      </c>
      <c r="D6078" s="1">
        <v>1.174462594629631</v>
      </c>
      <c r="E6078" s="1">
        <v>1.4397323931455059</v>
      </c>
      <c r="F6078" s="1">
        <v>55.559310545189163</v>
      </c>
      <c r="G6078" s="1">
        <v>26.284453715731289</v>
      </c>
      <c r="H6078" s="1">
        <v>0.40568154971761811</v>
      </c>
      <c r="I6078" s="1">
        <v>18.75180073730338</v>
      </c>
      <c r="J6078" s="1">
        <v>1.3868710015266741</v>
      </c>
      <c r="K6078" s="1">
        <v>41.29085505055005</v>
      </c>
      <c r="L6078" s="1">
        <v>48.697281643729312</v>
      </c>
      <c r="M6078" s="1">
        <v>5.8149607986900803E-2</v>
      </c>
      <c r="N6078" s="1">
        <v>10.75990454626413</v>
      </c>
      <c r="O6078" s="1"/>
      <c r="P6078" s="1">
        <v>25.970770246696201</v>
      </c>
      <c r="Q6078" s="1">
        <v>35.901349636633569</v>
      </c>
      <c r="R6078" s="1">
        <v>0.7338315433773791</v>
      </c>
      <c r="S6078" s="1">
        <v>0.34212074153320671</v>
      </c>
      <c r="T6078" s="1">
        <v>7.6135251033668423</v>
      </c>
    </row>
    <row r="6079" spans="1:20" x14ac:dyDescent="0.3">
      <c r="A6079" s="25">
        <v>45488</v>
      </c>
      <c r="B6079" s="1">
        <v>8.9078396936269737</v>
      </c>
      <c r="C6079" s="1">
        <v>0.63559736006235523</v>
      </c>
      <c r="D6079" s="1">
        <v>1.1813712756609089</v>
      </c>
      <c r="E6079" s="1">
        <v>1.44815878639095</v>
      </c>
      <c r="F6079" s="1">
        <v>55.754923532967688</v>
      </c>
      <c r="G6079" s="1">
        <v>26.277038269219069</v>
      </c>
      <c r="H6079" s="1">
        <v>0.41658175003026371</v>
      </c>
      <c r="I6079" s="1">
        <v>19.272820825227448</v>
      </c>
      <c r="J6079" s="1">
        <v>1.390292019064888</v>
      </c>
      <c r="K6079" s="1">
        <v>41.257382533970421</v>
      </c>
      <c r="L6079" s="1">
        <v>48.736703642146217</v>
      </c>
      <c r="M6079" s="1">
        <v>5.7954795005928081E-2</v>
      </c>
      <c r="N6079" s="1">
        <v>10.854300518044489</v>
      </c>
      <c r="O6079" s="1"/>
      <c r="P6079" s="1">
        <v>26.35273824620602</v>
      </c>
      <c r="Q6079" s="1">
        <v>35.262335837430427</v>
      </c>
      <c r="R6079" s="1">
        <v>0.74142141181974563</v>
      </c>
      <c r="S6079" s="1">
        <v>0.34503413615723449</v>
      </c>
      <c r="T6079" s="1">
        <v>7.6385682220910018</v>
      </c>
    </row>
    <row r="6080" spans="1:20" x14ac:dyDescent="0.3">
      <c r="A6080" s="25">
        <v>45489</v>
      </c>
      <c r="B6080" s="1">
        <v>8.9561207560149398</v>
      </c>
      <c r="C6080" s="1">
        <v>0.63971134332320245</v>
      </c>
      <c r="D6080" s="1">
        <v>1.180805784114846</v>
      </c>
      <c r="E6080" s="1">
        <v>1.431956633509206</v>
      </c>
      <c r="F6080" s="1">
        <v>55.297723233328362</v>
      </c>
      <c r="G6080" s="1">
        <v>26.255005812444729</v>
      </c>
      <c r="H6080" s="1">
        <v>0.4028882340113053</v>
      </c>
      <c r="I6080" s="1">
        <v>19.29298320140234</v>
      </c>
      <c r="J6080" s="1">
        <v>1.37783680952754</v>
      </c>
      <c r="K6080" s="1">
        <v>41.366845660761548</v>
      </c>
      <c r="L6080" s="1">
        <v>48.942324188586177</v>
      </c>
      <c r="M6080" s="1">
        <v>5.743163213629076E-2</v>
      </c>
      <c r="N6080" s="1">
        <v>10.81258799172647</v>
      </c>
      <c r="O6080" s="1"/>
      <c r="P6080" s="1">
        <v>26.371099148046049</v>
      </c>
      <c r="Q6080" s="1">
        <v>35.210523908020221</v>
      </c>
      <c r="R6080" s="1">
        <v>0.74300374073842934</v>
      </c>
      <c r="S6080" s="1">
        <v>0.34434779841249258</v>
      </c>
      <c r="T6080" s="1">
        <v>7.6261299468399679</v>
      </c>
    </row>
    <row r="6081" spans="1:20" x14ac:dyDescent="0.3">
      <c r="A6081" s="25">
        <v>45490</v>
      </c>
      <c r="B6081" s="1">
        <v>8.9174957046557033</v>
      </c>
      <c r="C6081" s="1">
        <v>0.63289456753623663</v>
      </c>
      <c r="D6081" s="1">
        <v>1.184244588236953</v>
      </c>
      <c r="E6081" s="1">
        <v>1.423593024109316</v>
      </c>
      <c r="F6081" s="1">
        <v>54.912496419822453</v>
      </c>
      <c r="G6081" s="1">
        <v>26.54376766032081</v>
      </c>
      <c r="H6081" s="1">
        <v>0.39603621463455307</v>
      </c>
      <c r="I6081" s="1">
        <v>19.330312644024811</v>
      </c>
      <c r="J6081" s="1">
        <v>1.3655603379538639</v>
      </c>
      <c r="K6081" s="1">
        <v>41.60217185746864</v>
      </c>
      <c r="L6081" s="1">
        <v>49.489959247722723</v>
      </c>
      <c r="M6081" s="1">
        <v>5.8236636400257669E-2</v>
      </c>
      <c r="N6081" s="1">
        <v>10.905500455248109</v>
      </c>
      <c r="O6081" s="1"/>
      <c r="P6081" s="1">
        <v>26.471357399060679</v>
      </c>
      <c r="Q6081" s="1">
        <v>35.922937942126438</v>
      </c>
      <c r="R6081" s="1">
        <v>0.73290924787627865</v>
      </c>
      <c r="S6081" s="1">
        <v>0.34633479000458112</v>
      </c>
      <c r="T6081" s="1">
        <v>7.6462090962788336</v>
      </c>
    </row>
    <row r="6082" spans="1:20" x14ac:dyDescent="0.3">
      <c r="A6082" s="25">
        <v>45491</v>
      </c>
      <c r="B6082" s="1">
        <v>8.7393847113698531</v>
      </c>
      <c r="C6082" s="1">
        <v>0.60987672973768936</v>
      </c>
      <c r="D6082" s="1">
        <v>1.152655100296748</v>
      </c>
      <c r="E6082" s="1">
        <v>1.3879400349092119</v>
      </c>
      <c r="F6082" s="1">
        <v>54.26788313169245</v>
      </c>
      <c r="G6082" s="1">
        <v>25.72289614434748</v>
      </c>
      <c r="H6082" s="1">
        <v>0.37976249938269502</v>
      </c>
      <c r="I6082" s="1">
        <v>19.209971166585319</v>
      </c>
      <c r="J6082" s="1">
        <v>1.3277019985564851</v>
      </c>
      <c r="K6082" s="1">
        <v>40.929288705890073</v>
      </c>
      <c r="L6082" s="1">
        <v>49.005119628944087</v>
      </c>
      <c r="M6082" s="1">
        <v>5.714725315864249E-2</v>
      </c>
      <c r="N6082" s="1">
        <v>10.83168657999712</v>
      </c>
      <c r="O6082" s="1"/>
      <c r="P6082" s="1">
        <v>26.727330960456051</v>
      </c>
      <c r="Q6082" s="1">
        <v>35.41345396644882</v>
      </c>
      <c r="R6082" s="1">
        <v>0.71326122071770814</v>
      </c>
      <c r="S6082" s="1">
        <v>0.34359849441157342</v>
      </c>
      <c r="T6082" s="1">
        <v>7.5399917306556787</v>
      </c>
    </row>
    <row r="6083" spans="1:20" x14ac:dyDescent="0.3">
      <c r="A6083" s="25">
        <v>45492</v>
      </c>
      <c r="B6083" s="1">
        <v>8.599041360148119</v>
      </c>
      <c r="C6083" s="1">
        <v>0.61145885046135506</v>
      </c>
      <c r="D6083" s="1">
        <v>1.1567602705040969</v>
      </c>
      <c r="E6083" s="1">
        <v>1.3884054734547799</v>
      </c>
      <c r="F6083" s="1">
        <v>54.256383427268503</v>
      </c>
      <c r="G6083" s="1">
        <v>25.755692920703869</v>
      </c>
      <c r="H6083" s="1">
        <v>0.37083034733704778</v>
      </c>
      <c r="I6083" s="1">
        <v>19.20229103347242</v>
      </c>
      <c r="J6083" s="1">
        <v>1.3255964478319171</v>
      </c>
      <c r="K6083" s="1">
        <v>40.999803036752773</v>
      </c>
      <c r="L6083" s="1">
        <v>49.101892487493778</v>
      </c>
      <c r="M6083" s="1">
        <v>5.6951381772003741E-2</v>
      </c>
      <c r="N6083" s="1">
        <v>10.880403362663881</v>
      </c>
      <c r="O6083" s="1"/>
      <c r="P6083" s="1">
        <v>26.7752841442956</v>
      </c>
      <c r="Q6083" s="1">
        <v>36.656940279367603</v>
      </c>
      <c r="R6083" s="1">
        <v>0.70929071209100647</v>
      </c>
      <c r="S6083" s="1">
        <v>0.34020848932056241</v>
      </c>
      <c r="T6083" s="1">
        <v>7.5378889545186443</v>
      </c>
    </row>
    <row r="6084" spans="1:20" x14ac:dyDescent="0.3">
      <c r="A6084" s="25">
        <v>45495</v>
      </c>
      <c r="B6084" s="1">
        <v>8.756957774699405</v>
      </c>
      <c r="C6084" s="1">
        <v>0.62863685451486473</v>
      </c>
      <c r="D6084" s="1">
        <v>1.1905817971645321</v>
      </c>
      <c r="E6084" s="1">
        <v>1.408327499193013</v>
      </c>
      <c r="F6084" s="1">
        <v>54.255237391344281</v>
      </c>
      <c r="G6084" s="1">
        <v>25.89696091692808</v>
      </c>
      <c r="H6084" s="1">
        <v>0.37551996735853771</v>
      </c>
      <c r="I6084" s="1">
        <v>19.274339428074651</v>
      </c>
      <c r="J6084" s="1">
        <v>1.3250756958684351</v>
      </c>
      <c r="K6084" s="1">
        <v>41.312316591061872</v>
      </c>
      <c r="L6084" s="1">
        <v>49.274370890044892</v>
      </c>
      <c r="M6084" s="1">
        <v>5.7700633985611482E-2</v>
      </c>
      <c r="N6084" s="1">
        <v>10.735123532269229</v>
      </c>
      <c r="O6084" s="1"/>
      <c r="P6084" s="1">
        <v>26.162091410166951</v>
      </c>
      <c r="Q6084" s="1">
        <v>37.563649048762088</v>
      </c>
      <c r="R6084" s="1">
        <v>0.71423559031054307</v>
      </c>
      <c r="S6084" s="1">
        <v>0.33802680225617149</v>
      </c>
      <c r="T6084" s="1">
        <v>7.5522522150029916</v>
      </c>
    </row>
    <row r="6085" spans="1:20" x14ac:dyDescent="0.3">
      <c r="A6085" s="25">
        <v>45496</v>
      </c>
      <c r="B6085" s="1">
        <v>8.6364254664729412</v>
      </c>
      <c r="C6085" s="1">
        <v>0.61253096187039913</v>
      </c>
      <c r="D6085" s="1">
        <v>1.1711032058038739</v>
      </c>
      <c r="E6085" s="1">
        <v>1.392417247998226</v>
      </c>
      <c r="F6085" s="1">
        <v>53.262028093334578</v>
      </c>
      <c r="G6085" s="1">
        <v>25.600119136061291</v>
      </c>
      <c r="H6085" s="1">
        <v>0.36285901084587002</v>
      </c>
      <c r="I6085" s="1">
        <v>19.144772018025769</v>
      </c>
      <c r="J6085" s="1">
        <v>1.318033943364441</v>
      </c>
      <c r="K6085" s="1">
        <v>40.885799506019737</v>
      </c>
      <c r="L6085" s="1">
        <v>49.080028528463963</v>
      </c>
      <c r="M6085" s="1">
        <v>5.6647320027897623E-2</v>
      </c>
      <c r="N6085" s="1">
        <v>10.574651427336059</v>
      </c>
      <c r="O6085" s="1"/>
      <c r="P6085" s="1">
        <v>26.787821267329718</v>
      </c>
      <c r="Q6085" s="1">
        <v>38.271745423656078</v>
      </c>
      <c r="R6085" s="1">
        <v>0.70800961165037546</v>
      </c>
      <c r="S6085" s="1">
        <v>0.331771828752153</v>
      </c>
      <c r="T6085" s="1">
        <v>7.4772498523331734</v>
      </c>
    </row>
    <row r="6086" spans="1:20" x14ac:dyDescent="0.3">
      <c r="A6086" s="25">
        <v>45497</v>
      </c>
      <c r="B6086" s="1">
        <v>8.5814667297827221</v>
      </c>
      <c r="C6086" s="1">
        <v>0.6010716372260454</v>
      </c>
      <c r="D6086" s="1">
        <v>1.1459020950132339</v>
      </c>
      <c r="E6086" s="1">
        <v>1.366265419111595</v>
      </c>
      <c r="F6086" s="1">
        <v>53.491015624934747</v>
      </c>
      <c r="G6086" s="1">
        <v>25.65650009421778</v>
      </c>
      <c r="H6086" s="1">
        <v>0.34998021440612198</v>
      </c>
      <c r="I6086" s="1">
        <v>19.11686606400426</v>
      </c>
      <c r="J6086" s="1">
        <v>1.311238653637433</v>
      </c>
      <c r="K6086" s="1">
        <v>40.617344545772362</v>
      </c>
      <c r="L6086" s="1">
        <v>48.978780883028918</v>
      </c>
      <c r="M6086" s="1">
        <v>5.6685158364213777E-2</v>
      </c>
      <c r="N6086" s="1">
        <v>10.680037927092609</v>
      </c>
      <c r="O6086" s="1"/>
      <c r="P6086" s="1">
        <v>26.457788656374831</v>
      </c>
      <c r="Q6086" s="1">
        <v>38.513534429142339</v>
      </c>
      <c r="R6086" s="1">
        <v>0.70244870274201399</v>
      </c>
      <c r="S6086" s="1">
        <v>0.32681988926495043</v>
      </c>
      <c r="T6086" s="1">
        <v>7.4673792085056494</v>
      </c>
    </row>
    <row r="6087" spans="1:20" x14ac:dyDescent="0.3">
      <c r="A6087" s="25">
        <v>45498</v>
      </c>
      <c r="B6087" s="1">
        <v>8.5994289204599621</v>
      </c>
      <c r="C6087" s="1">
        <v>0.59628248973453946</v>
      </c>
      <c r="D6087" s="1">
        <v>1.131035618015543</v>
      </c>
      <c r="E6087" s="1">
        <v>1.361341391425259</v>
      </c>
      <c r="F6087" s="1">
        <v>53.577168491231959</v>
      </c>
      <c r="G6087" s="1">
        <v>25.779098658200919</v>
      </c>
      <c r="H6087" s="1">
        <v>0.34720989255477108</v>
      </c>
      <c r="I6087" s="1">
        <v>18.90680511396144</v>
      </c>
      <c r="J6087" s="1">
        <v>1.308203571187126</v>
      </c>
      <c r="K6087" s="1">
        <v>40.257759385712511</v>
      </c>
      <c r="L6087" s="1">
        <v>48.708866716854601</v>
      </c>
      <c r="M6087" s="1">
        <v>5.6268468335900518E-2</v>
      </c>
      <c r="N6087" s="1">
        <v>10.63272365468733</v>
      </c>
      <c r="O6087" s="1"/>
      <c r="P6087" s="1">
        <v>26.119030093156159</v>
      </c>
      <c r="Q6087" s="1">
        <v>37.442754546018961</v>
      </c>
      <c r="R6087" s="1">
        <v>0.70003525140925471</v>
      </c>
      <c r="S6087" s="1">
        <v>0.32865424506947738</v>
      </c>
      <c r="T6087" s="1">
        <v>7.4396981689309287</v>
      </c>
    </row>
    <row r="6088" spans="1:20" x14ac:dyDescent="0.3">
      <c r="A6088" s="25">
        <v>45499</v>
      </c>
      <c r="B6088" s="1">
        <v>8.7194839740417649</v>
      </c>
      <c r="C6088" s="1">
        <v>0.60074072805221035</v>
      </c>
      <c r="D6088" s="1">
        <v>1.1452790531963399</v>
      </c>
      <c r="E6088" s="1">
        <v>1.389449794460355</v>
      </c>
      <c r="F6088" s="1">
        <v>54.086214645575133</v>
      </c>
      <c r="G6088" s="1">
        <v>26.505410927644789</v>
      </c>
      <c r="H6088" s="1">
        <v>0.3561185990224216</v>
      </c>
      <c r="I6088" s="1">
        <v>18.704584755075949</v>
      </c>
      <c r="J6088" s="1">
        <v>1.3334001335743819</v>
      </c>
      <c r="K6088" s="1">
        <v>40.639032321760503</v>
      </c>
      <c r="L6088" s="1">
        <v>49.146383440215601</v>
      </c>
      <c r="M6088" s="1">
        <v>5.6448046494742728E-2</v>
      </c>
      <c r="N6088" s="1">
        <v>10.71791939061413</v>
      </c>
      <c r="O6088" s="1"/>
      <c r="P6088" s="1">
        <v>26.674706435076398</v>
      </c>
      <c r="Q6088" s="1">
        <v>37.477295833864382</v>
      </c>
      <c r="R6088" s="1">
        <v>0.72767538719060909</v>
      </c>
      <c r="S6088" s="1">
        <v>0.32916174095884049</v>
      </c>
      <c r="T6088" s="1">
        <v>7.5305664500886378</v>
      </c>
    </row>
    <row r="6089" spans="1:20" x14ac:dyDescent="0.3">
      <c r="A6089" s="25">
        <v>45502</v>
      </c>
      <c r="B6089" s="1">
        <v>8.7029223821749611</v>
      </c>
      <c r="C6089" s="1">
        <v>0.593937794584801</v>
      </c>
      <c r="D6089" s="1">
        <v>1.1400541599151319</v>
      </c>
      <c r="E6089" s="1">
        <v>1.382718224855761</v>
      </c>
      <c r="F6089" s="1">
        <v>54.075745607404563</v>
      </c>
      <c r="G6089" s="1">
        <v>26.513567123561771</v>
      </c>
      <c r="H6089" s="1">
        <v>0.3524330055489775</v>
      </c>
      <c r="I6089" s="1">
        <v>19.1188052051141</v>
      </c>
      <c r="J6089" s="1">
        <v>1.3072252193025431</v>
      </c>
      <c r="K6089" s="1">
        <v>40.558280062548853</v>
      </c>
      <c r="L6089" s="1">
        <v>49.326516535161829</v>
      </c>
      <c r="M6089" s="1">
        <v>5.5910764741635567E-2</v>
      </c>
      <c r="N6089" s="1">
        <v>10.528884456247621</v>
      </c>
      <c r="O6089" s="1"/>
      <c r="P6089" s="1">
        <v>26.418559871071199</v>
      </c>
      <c r="Q6089" s="1">
        <v>37.373671972686033</v>
      </c>
      <c r="R6089" s="1">
        <v>0.72855593431820476</v>
      </c>
      <c r="S6089" s="1">
        <v>0.3255493928197058</v>
      </c>
      <c r="T6089" s="1">
        <v>7.4987513290018093</v>
      </c>
    </row>
    <row r="6090" spans="1:20" x14ac:dyDescent="0.3">
      <c r="A6090" s="25">
        <v>45503</v>
      </c>
      <c r="B6090" s="1">
        <v>8.6634889974580265</v>
      </c>
      <c r="C6090" s="1">
        <v>0.58477774510286695</v>
      </c>
      <c r="D6090" s="1">
        <v>1.138250357120107</v>
      </c>
      <c r="E6090" s="1">
        <v>1.370493440239944</v>
      </c>
      <c r="F6090" s="1">
        <v>53.026860266928388</v>
      </c>
      <c r="G6090" s="1">
        <v>26.616614561601249</v>
      </c>
      <c r="H6090" s="1">
        <v>0.34503936802011509</v>
      </c>
      <c r="I6090" s="1">
        <v>19.314143345542909</v>
      </c>
      <c r="J6090" s="1">
        <v>1.290590542281959</v>
      </c>
      <c r="K6090" s="1">
        <v>40.353018158232942</v>
      </c>
      <c r="L6090" s="1">
        <v>49.04917729668886</v>
      </c>
      <c r="M6090" s="1">
        <v>5.5600720785253577E-2</v>
      </c>
      <c r="N6090" s="1">
        <v>10.47545973439864</v>
      </c>
      <c r="O6090" s="1"/>
      <c r="P6090" s="1">
        <v>26.51651995500421</v>
      </c>
      <c r="Q6090" s="1">
        <v>37.71476717778048</v>
      </c>
      <c r="R6090" s="1">
        <v>0.72560451205599907</v>
      </c>
      <c r="S6090" s="1">
        <v>0.31842671715386522</v>
      </c>
      <c r="T6090" s="1">
        <v>7.4506326048435101</v>
      </c>
    </row>
    <row r="6091" spans="1:20" x14ac:dyDescent="0.3">
      <c r="A6091" s="25">
        <v>45504</v>
      </c>
      <c r="B6091" s="1">
        <v>8.791132497120369</v>
      </c>
      <c r="C6091" s="1">
        <v>0.59591494473965456</v>
      </c>
      <c r="D6091" s="1">
        <v>1.147676324163402</v>
      </c>
      <c r="E6091" s="1">
        <v>1.386370124552196</v>
      </c>
      <c r="F6091" s="1">
        <v>54.183389950615947</v>
      </c>
      <c r="G6091" s="1">
        <v>26.26692747202571</v>
      </c>
      <c r="H6091" s="1">
        <v>0.34864584469279519</v>
      </c>
      <c r="I6091" s="1">
        <v>19.446336540123468</v>
      </c>
      <c r="J6091" s="1">
        <v>1.3187399220336631</v>
      </c>
      <c r="K6091" s="1">
        <v>40.414311972487333</v>
      </c>
      <c r="L6091" s="1">
        <v>48.692551330500692</v>
      </c>
      <c r="M6091" s="1">
        <v>5.7409531833036688E-2</v>
      </c>
      <c r="N6091" s="1">
        <v>10.65215614152358</v>
      </c>
      <c r="O6091" s="1"/>
      <c r="P6091" s="1">
        <v>28.627409353782021</v>
      </c>
      <c r="Q6091" s="1">
        <v>38.099038991502738</v>
      </c>
      <c r="R6091" s="1">
        <v>0.71261396753695982</v>
      </c>
      <c r="S6091" s="1">
        <v>0.32086927303772211</v>
      </c>
      <c r="T6091" s="1">
        <v>7.5399769639693206</v>
      </c>
    </row>
    <row r="6092" spans="1:20" x14ac:dyDescent="0.3">
      <c r="A6092" s="25">
        <v>45505</v>
      </c>
      <c r="B6092" s="1">
        <v>8.8712293776728348</v>
      </c>
      <c r="C6092" s="1">
        <v>0.59347650994328893</v>
      </c>
      <c r="D6092" s="1">
        <v>1.157500731217038</v>
      </c>
      <c r="E6092" s="1">
        <v>1.3866496084847391</v>
      </c>
      <c r="F6092" s="1">
        <v>53.044110911841898</v>
      </c>
      <c r="G6092" s="1">
        <v>26.743654508027351</v>
      </c>
      <c r="H6092" s="1">
        <v>0.33813692280256957</v>
      </c>
      <c r="I6092" s="1">
        <v>19.38478332277986</v>
      </c>
      <c r="J6092" s="1">
        <v>1.3326657425969659</v>
      </c>
      <c r="K6092" s="1">
        <v>40.123468009362902</v>
      </c>
      <c r="L6092" s="1">
        <v>48.4890411554194</v>
      </c>
      <c r="M6092" s="1">
        <v>5.8369215377455312E-2</v>
      </c>
      <c r="N6092" s="1">
        <v>10.53433749193197</v>
      </c>
      <c r="O6092" s="1"/>
      <c r="P6092" s="1">
        <v>29.099137294483491</v>
      </c>
      <c r="Q6092" s="1">
        <v>38.699193843648217</v>
      </c>
      <c r="R6092" s="1">
        <v>0.72274767512535776</v>
      </c>
      <c r="S6092" s="1">
        <v>0.31992180358087491</v>
      </c>
      <c r="T6092" s="1">
        <v>7.5248139397519562</v>
      </c>
    </row>
    <row r="6093" spans="1:20" x14ac:dyDescent="0.3">
      <c r="A6093" s="25">
        <v>45506</v>
      </c>
      <c r="B6093" s="1">
        <v>8.728469612278511</v>
      </c>
      <c r="C6093" s="1">
        <v>0.60844357528396331</v>
      </c>
      <c r="D6093" s="1">
        <v>1.168180795737533</v>
      </c>
      <c r="E6093" s="1">
        <v>1.42165554789959</v>
      </c>
      <c r="F6093" s="1">
        <v>52.150453997693141</v>
      </c>
      <c r="G6093" s="1">
        <v>26.42558938756256</v>
      </c>
      <c r="H6093" s="1">
        <v>0.34328454832304811</v>
      </c>
      <c r="I6093" s="1">
        <v>19.126487230000059</v>
      </c>
      <c r="J6093" s="1">
        <v>1.367900145262406</v>
      </c>
      <c r="K6093" s="1">
        <v>39.868420005659978</v>
      </c>
      <c r="L6093" s="1">
        <v>48.147213641216347</v>
      </c>
      <c r="M6093" s="1">
        <v>5.824463488447669E-2</v>
      </c>
      <c r="N6093" s="1">
        <v>10.267490220358519</v>
      </c>
      <c r="O6093" s="1"/>
      <c r="P6093" s="1">
        <v>27.359488396051489</v>
      </c>
      <c r="Q6093" s="1">
        <v>38.561028696982383</v>
      </c>
      <c r="R6093" s="1">
        <v>0.72659930352032531</v>
      </c>
      <c r="S6093" s="1">
        <v>0.3157888886859716</v>
      </c>
      <c r="T6093" s="1">
        <v>7.4337914943886947</v>
      </c>
    </row>
    <row r="6094" spans="1:20" x14ac:dyDescent="0.3">
      <c r="A6094" s="25">
        <v>45509</v>
      </c>
      <c r="B6094" s="1">
        <v>8.6078300574299469</v>
      </c>
      <c r="C6094" s="1">
        <v>0.59333509254430894</v>
      </c>
      <c r="D6094" s="1">
        <v>1.1576212340482701</v>
      </c>
      <c r="E6094" s="1">
        <v>1.450183111688663</v>
      </c>
      <c r="F6094" s="1">
        <v>51.861256883133493</v>
      </c>
      <c r="G6094" s="1">
        <v>26.286717924121131</v>
      </c>
      <c r="H6094" s="1">
        <v>0.34311259899550989</v>
      </c>
      <c r="I6094" s="1">
        <v>19.033920920700961</v>
      </c>
      <c r="J6094" s="1">
        <v>1.3362937208776431</v>
      </c>
      <c r="K6094" s="1">
        <v>39.787238971614102</v>
      </c>
      <c r="L6094" s="1">
        <v>48.858199488617132</v>
      </c>
      <c r="M6094" s="1">
        <v>5.6804413530135572E-2</v>
      </c>
      <c r="N6094" s="1">
        <v>10.16923796984236</v>
      </c>
      <c r="O6094" s="1"/>
      <c r="P6094" s="1">
        <v>26.95158811551325</v>
      </c>
      <c r="Q6094" s="1">
        <v>38.263110100515753</v>
      </c>
      <c r="R6094" s="1">
        <v>0.72245792129942721</v>
      </c>
      <c r="S6094" s="1">
        <v>0.31228820796783963</v>
      </c>
      <c r="T6094" s="1">
        <v>7.3992640283520732</v>
      </c>
    </row>
    <row r="6095" spans="1:20" x14ac:dyDescent="0.3">
      <c r="A6095" s="25">
        <v>45510</v>
      </c>
      <c r="B6095" s="1">
        <v>8.6304213076531617</v>
      </c>
      <c r="C6095" s="1">
        <v>0.58327021601954732</v>
      </c>
      <c r="D6095" s="1">
        <v>1.183418576919141</v>
      </c>
      <c r="E6095" s="1">
        <v>1.438740295823687</v>
      </c>
      <c r="F6095" s="1">
        <v>52.070289115593653</v>
      </c>
      <c r="G6095" s="1">
        <v>26.19790374217067</v>
      </c>
      <c r="H6095" s="1">
        <v>0.33083187972104572</v>
      </c>
      <c r="I6095" s="1">
        <v>18.682562357390349</v>
      </c>
      <c r="J6095" s="1">
        <v>1.3523479044263449</v>
      </c>
      <c r="K6095" s="1">
        <v>40.202320212185647</v>
      </c>
      <c r="L6095" s="1">
        <v>49.95342613621802</v>
      </c>
      <c r="M6095" s="1">
        <v>5.6972705721655532E-2</v>
      </c>
      <c r="N6095" s="1">
        <v>10.291603199314739</v>
      </c>
      <c r="O6095" s="1"/>
      <c r="P6095" s="1">
        <v>26.930502551534101</v>
      </c>
      <c r="Q6095" s="1">
        <v>38.707829164430613</v>
      </c>
      <c r="R6095" s="1">
        <v>0.73093653467754593</v>
      </c>
      <c r="S6095" s="1">
        <v>0.31532272307693199</v>
      </c>
      <c r="T6095" s="1">
        <v>7.4581630242174022</v>
      </c>
    </row>
    <row r="6096" spans="1:20" x14ac:dyDescent="0.3">
      <c r="A6096" s="25">
        <v>45511</v>
      </c>
      <c r="B6096" s="1">
        <v>8.6972344641353825</v>
      </c>
      <c r="C6096" s="1">
        <v>0.61261855460155767</v>
      </c>
      <c r="D6096" s="1">
        <v>1.199423444601621</v>
      </c>
      <c r="E6096" s="1">
        <v>1.4745188491746879</v>
      </c>
      <c r="F6096" s="1">
        <v>51.957496817007218</v>
      </c>
      <c r="G6096" s="1">
        <v>26.715100814873679</v>
      </c>
      <c r="H6096" s="1">
        <v>0.34839692084155183</v>
      </c>
      <c r="I6096" s="1">
        <v>18.755359334451221</v>
      </c>
      <c r="J6096" s="1">
        <v>1.40931331354138</v>
      </c>
      <c r="K6096" s="1">
        <v>40.697407115086868</v>
      </c>
      <c r="L6096" s="1">
        <v>50.07789444577395</v>
      </c>
      <c r="M6096" s="1">
        <v>5.7932188826586038E-2</v>
      </c>
      <c r="N6096" s="1">
        <v>10.411651909974649</v>
      </c>
      <c r="O6096" s="1"/>
      <c r="P6096" s="1">
        <v>26.620457484630659</v>
      </c>
      <c r="Q6096" s="1">
        <v>39.674985186375629</v>
      </c>
      <c r="R6096" s="1">
        <v>0.75154017259422123</v>
      </c>
      <c r="S6096" s="1">
        <v>0.31999629521514272</v>
      </c>
      <c r="T6096" s="1">
        <v>7.5318298877732204</v>
      </c>
    </row>
    <row r="6097" spans="1:20" x14ac:dyDescent="0.3">
      <c r="A6097" s="25">
        <v>45512</v>
      </c>
      <c r="B6097" s="1">
        <v>8.7984826041234232</v>
      </c>
      <c r="C6097" s="1">
        <v>0.62334960829586339</v>
      </c>
      <c r="D6097" s="1">
        <v>1.204324816565185</v>
      </c>
      <c r="E6097" s="1">
        <v>1.4720523873070399</v>
      </c>
      <c r="F6097" s="1">
        <v>51.7802935961248</v>
      </c>
      <c r="G6097" s="1">
        <v>27.004964266624121</v>
      </c>
      <c r="H6097" s="1">
        <v>0.34562426279722208</v>
      </c>
      <c r="I6097" s="1">
        <v>19.165282762317151</v>
      </c>
      <c r="J6097" s="1">
        <v>1.4217007034838149</v>
      </c>
      <c r="K6097" s="1">
        <v>41.206088779583091</v>
      </c>
      <c r="L6097" s="1">
        <v>50.224669027233602</v>
      </c>
      <c r="M6097" s="1">
        <v>5.8901529995219061E-2</v>
      </c>
      <c r="N6097" s="1">
        <v>10.529816096486121</v>
      </c>
      <c r="O6097" s="1"/>
      <c r="P6097" s="1">
        <v>27.9085926724511</v>
      </c>
      <c r="Q6097" s="1">
        <v>40.003127406759589</v>
      </c>
      <c r="R6097" s="1">
        <v>0.75906568827035092</v>
      </c>
      <c r="S6097" s="1">
        <v>0.32621688206167271</v>
      </c>
      <c r="T6097" s="1">
        <v>7.5995794447726306</v>
      </c>
    </row>
    <row r="6098" spans="1:20" x14ac:dyDescent="0.3">
      <c r="A6098" s="25">
        <v>45513</v>
      </c>
      <c r="B6098" s="1">
        <v>9.0112856770418404</v>
      </c>
      <c r="C6098" s="1">
        <v>0.65463060219210933</v>
      </c>
      <c r="D6098" s="1">
        <v>1.2324301310317261</v>
      </c>
      <c r="E6098" s="1">
        <v>1.5065004529051651</v>
      </c>
      <c r="F6098" s="1">
        <v>52.040850946113167</v>
      </c>
      <c r="G6098" s="1">
        <v>27.35954375010968</v>
      </c>
      <c r="H6098" s="1">
        <v>0.33826032822398672</v>
      </c>
      <c r="I6098" s="1">
        <v>19.436972893922409</v>
      </c>
      <c r="J6098" s="1">
        <v>1.42740041583389</v>
      </c>
      <c r="K6098" s="1">
        <v>42.636771712087047</v>
      </c>
      <c r="L6098" s="1">
        <v>51.26731708231884</v>
      </c>
      <c r="M6098" s="1">
        <v>5.9979810470693062E-2</v>
      </c>
      <c r="N6098" s="1">
        <v>10.5648530267597</v>
      </c>
      <c r="O6098" s="1"/>
      <c r="P6098" s="1">
        <v>28.157700129033579</v>
      </c>
      <c r="Q6098" s="1">
        <v>42.023792667905283</v>
      </c>
      <c r="R6098" s="1">
        <v>0.76068360011574387</v>
      </c>
      <c r="S6098" s="1">
        <v>0.33445562023152969</v>
      </c>
      <c r="T6098" s="1">
        <v>7.7149787359716857</v>
      </c>
    </row>
    <row r="6099" spans="1:20" x14ac:dyDescent="0.3">
      <c r="A6099" s="25">
        <v>45516</v>
      </c>
      <c r="B6099" s="1">
        <v>8.97897917566352</v>
      </c>
      <c r="C6099" s="1">
        <v>0.65225352615903165</v>
      </c>
      <c r="D6099" s="1">
        <v>1.2344320051290729</v>
      </c>
      <c r="E6099" s="1">
        <v>1.4963842621739989</v>
      </c>
      <c r="F6099" s="1">
        <v>51.887808671439643</v>
      </c>
      <c r="G6099" s="1">
        <v>27.333937534766001</v>
      </c>
      <c r="H6099" s="1">
        <v>0.33819279037671701</v>
      </c>
      <c r="I6099" s="1">
        <v>19.32369356833177</v>
      </c>
      <c r="J6099" s="1">
        <v>1.4148816542067331</v>
      </c>
      <c r="K6099" s="1">
        <v>43.088677997555337</v>
      </c>
      <c r="L6099" s="1">
        <v>51.7093695832205</v>
      </c>
      <c r="M6099" s="1">
        <v>5.9894136668921683E-2</v>
      </c>
      <c r="N6099" s="1">
        <v>10.7471319885722</v>
      </c>
      <c r="O6099" s="1"/>
      <c r="P6099" s="1">
        <v>28.557223825544931</v>
      </c>
      <c r="Q6099" s="1">
        <v>41.9503924330022</v>
      </c>
      <c r="R6099" s="1">
        <v>0.75259445099171884</v>
      </c>
      <c r="S6099" s="1">
        <v>0.33287434999558269</v>
      </c>
      <c r="T6099" s="1">
        <v>7.7445894861193532</v>
      </c>
    </row>
    <row r="6100" spans="1:20" x14ac:dyDescent="0.3">
      <c r="A6100" s="25">
        <v>45517</v>
      </c>
      <c r="B6100" s="1">
        <v>9.0552457423010626</v>
      </c>
      <c r="C6100" s="1">
        <v>0.64098633118584247</v>
      </c>
      <c r="D6100" s="1">
        <v>1.251453524369045</v>
      </c>
      <c r="E6100" s="1">
        <v>1.508053681328386</v>
      </c>
      <c r="F6100" s="1">
        <v>51.801721782397202</v>
      </c>
      <c r="G6100" s="1">
        <v>28.024770699274779</v>
      </c>
      <c r="H6100" s="1">
        <v>0.3244575116678059</v>
      </c>
      <c r="I6100" s="1">
        <v>19.368378027855019</v>
      </c>
      <c r="J6100" s="1">
        <v>1.4066941953531671</v>
      </c>
      <c r="K6100" s="1">
        <v>44.239003059523668</v>
      </c>
      <c r="L6100" s="1">
        <v>52.718577379132881</v>
      </c>
      <c r="M6100" s="1">
        <v>6.0145061476560083E-2</v>
      </c>
      <c r="N6100" s="1">
        <v>10.77643409129524</v>
      </c>
      <c r="O6100" s="1"/>
      <c r="P6100" s="1">
        <v>28.853307867371399</v>
      </c>
      <c r="Q6100" s="1">
        <v>42.360570211429568</v>
      </c>
      <c r="R6100" s="1">
        <v>0.76960495203569634</v>
      </c>
      <c r="S6100" s="1">
        <v>0.33821235232878633</v>
      </c>
      <c r="T6100" s="1">
        <v>7.8203171884229574</v>
      </c>
    </row>
    <row r="6101" spans="1:20" x14ac:dyDescent="0.3">
      <c r="A6101" s="25">
        <v>45518</v>
      </c>
      <c r="B6101" s="1">
        <v>9.2360403923180598</v>
      </c>
      <c r="C6101" s="1">
        <v>0.65337825492814539</v>
      </c>
      <c r="D6101" s="1">
        <v>1.2689971035719381</v>
      </c>
      <c r="E6101" s="1">
        <v>1.5150260842650629</v>
      </c>
      <c r="F6101" s="1">
        <v>51.264064516929537</v>
      </c>
      <c r="G6101" s="1">
        <v>28.900622966315218</v>
      </c>
      <c r="H6101" s="1">
        <v>0.3192069842776224</v>
      </c>
      <c r="I6101" s="1">
        <v>19.441859105374292</v>
      </c>
      <c r="J6101" s="1">
        <v>1.304278900549787</v>
      </c>
      <c r="K6101" s="1">
        <v>44.735643253283342</v>
      </c>
      <c r="L6101" s="1">
        <v>53.495433262983582</v>
      </c>
      <c r="M6101" s="1">
        <v>6.0887144935266292E-2</v>
      </c>
      <c r="N6101" s="1">
        <v>10.896320904310411</v>
      </c>
      <c r="O6101" s="1"/>
      <c r="P6101" s="1">
        <v>29.023393106491479</v>
      </c>
      <c r="Q6101" s="1">
        <v>42.943454419652333</v>
      </c>
      <c r="R6101" s="1">
        <v>0.78302006904969035</v>
      </c>
      <c r="S6101" s="1">
        <v>0.33481613493469548</v>
      </c>
      <c r="T6101" s="1">
        <v>7.8746402835204172</v>
      </c>
    </row>
    <row r="6102" spans="1:20" x14ac:dyDescent="0.3">
      <c r="A6102" s="25">
        <v>45519</v>
      </c>
      <c r="B6102" s="1">
        <v>9.1897039230618205</v>
      </c>
      <c r="C6102" s="1">
        <v>0.67116415781735961</v>
      </c>
      <c r="D6102" s="1">
        <v>1.2456004361774491</v>
      </c>
      <c r="E6102" s="1">
        <v>1.491949878364033</v>
      </c>
      <c r="F6102" s="1">
        <v>51.474481796776978</v>
      </c>
      <c r="G6102" s="1">
        <v>29.642511233282569</v>
      </c>
      <c r="H6102" s="1">
        <v>0.32056688717207987</v>
      </c>
      <c r="I6102" s="1">
        <v>19.172634771579471</v>
      </c>
      <c r="J6102" s="1">
        <v>1.2989962225167551</v>
      </c>
      <c r="K6102" s="1">
        <v>45.150999216119928</v>
      </c>
      <c r="L6102" s="1">
        <v>54.269629552854092</v>
      </c>
      <c r="M6102" s="1">
        <v>6.0121307512400003E-2</v>
      </c>
      <c r="N6102" s="1">
        <v>11.011819343480539</v>
      </c>
      <c r="O6102" s="1"/>
      <c r="P6102" s="1">
        <v>29.653163593192971</v>
      </c>
      <c r="Q6102" s="1">
        <v>42.589406232205341</v>
      </c>
      <c r="R6102" s="1">
        <v>0.7915327187217619</v>
      </c>
      <c r="S6102" s="1">
        <v>0.33312378158060701</v>
      </c>
      <c r="T6102" s="1">
        <v>7.9240059066745818</v>
      </c>
    </row>
    <row r="6103" spans="1:20" x14ac:dyDescent="0.3">
      <c r="A6103" s="25">
        <v>45520</v>
      </c>
      <c r="B6103" s="1">
        <v>9.2004208838627974</v>
      </c>
      <c r="C6103" s="1">
        <v>0.64920949603802369</v>
      </c>
      <c r="D6103" s="1">
        <v>1.2425151427771031</v>
      </c>
      <c r="E6103" s="1">
        <v>1.470518280167969</v>
      </c>
      <c r="F6103" s="1">
        <v>51.254776600609368</v>
      </c>
      <c r="G6103" s="1">
        <v>29.283234797120549</v>
      </c>
      <c r="H6103" s="1">
        <v>0.30903579661688407</v>
      </c>
      <c r="I6103" s="1">
        <v>19.411678198936261</v>
      </c>
      <c r="J6103" s="1">
        <v>1.3318199305271119</v>
      </c>
      <c r="K6103" s="1">
        <v>44.762322495411958</v>
      </c>
      <c r="L6103" s="1">
        <v>53.974134978275401</v>
      </c>
      <c r="M6103" s="1">
        <v>6.1185599187303812E-2</v>
      </c>
      <c r="N6103" s="1">
        <v>11.0529990412104</v>
      </c>
      <c r="O6103" s="1"/>
      <c r="P6103" s="1">
        <v>29.797950223423062</v>
      </c>
      <c r="Q6103" s="1">
        <v>42.615312199268381</v>
      </c>
      <c r="R6103" s="1">
        <v>0.78451385587839118</v>
      </c>
      <c r="S6103" s="1">
        <v>0.33105295405926871</v>
      </c>
      <c r="T6103" s="1">
        <v>7.9121825162433934</v>
      </c>
    </row>
    <row r="6104" spans="1:20" x14ac:dyDescent="0.3">
      <c r="A6104" s="25">
        <v>45523</v>
      </c>
      <c r="B6104" s="1">
        <v>9.399351009108587</v>
      </c>
      <c r="C6104" s="1">
        <v>0.66535922019159455</v>
      </c>
      <c r="D6104" s="1">
        <v>1.25566668609478</v>
      </c>
      <c r="E6104" s="1">
        <v>1.510769507663323</v>
      </c>
      <c r="F6104" s="1">
        <v>52.241405758907121</v>
      </c>
      <c r="G6104" s="1">
        <v>30.07936787393621</v>
      </c>
      <c r="H6104" s="1">
        <v>0.33780347242028108</v>
      </c>
      <c r="I6104" s="1">
        <v>19.708930270412608</v>
      </c>
      <c r="J6104" s="1">
        <v>1.3695787723354489</v>
      </c>
      <c r="K6104" s="1">
        <v>45.451812538338778</v>
      </c>
      <c r="L6104" s="1">
        <v>55.074028236102578</v>
      </c>
      <c r="M6104" s="1">
        <v>6.1660584247722458E-2</v>
      </c>
      <c r="N6104" s="1">
        <v>11.01861317850468</v>
      </c>
      <c r="O6104" s="1"/>
      <c r="P6104" s="1">
        <v>29.13175395261332</v>
      </c>
      <c r="Q6104" s="1">
        <v>42.097192900450437</v>
      </c>
      <c r="R6104" s="1">
        <v>0.80512513442364975</v>
      </c>
      <c r="S6104" s="1">
        <v>0.33333884080608622</v>
      </c>
      <c r="T6104" s="1">
        <v>8.0199633786178772</v>
      </c>
    </row>
    <row r="6105" spans="1:20" x14ac:dyDescent="0.3">
      <c r="A6105" s="25">
        <v>45524</v>
      </c>
      <c r="B6105" s="1">
        <v>9.408275923089592</v>
      </c>
      <c r="C6105" s="1">
        <v>0.67431613506888832</v>
      </c>
      <c r="D6105" s="1">
        <v>1.2576601996473731</v>
      </c>
      <c r="E6105" s="1">
        <v>1.4796355116649551</v>
      </c>
      <c r="F6105" s="1">
        <v>52.41745476533719</v>
      </c>
      <c r="G6105" s="1">
        <v>30.02973848208455</v>
      </c>
      <c r="H6105" s="1">
        <v>0.32718798789491582</v>
      </c>
      <c r="I6105" s="1">
        <v>20.08396873698004</v>
      </c>
      <c r="J6105" s="1">
        <v>1.3495238860044909</v>
      </c>
      <c r="K6105" s="1">
        <v>45.66459663724784</v>
      </c>
      <c r="L6105" s="1">
        <v>55.367901926405104</v>
      </c>
      <c r="M6105" s="1">
        <v>6.1836921522291012E-2</v>
      </c>
      <c r="N6105" s="1">
        <v>10.9768410442645</v>
      </c>
      <c r="O6105" s="1"/>
      <c r="P6105" s="1">
        <v>29.769442605903421</v>
      </c>
      <c r="Q6105" s="1">
        <v>42.995266349062547</v>
      </c>
      <c r="R6105" s="1">
        <v>0.81979474006646058</v>
      </c>
      <c r="S6105" s="1">
        <v>0.33386563266968011</v>
      </c>
      <c r="T6105" s="1">
        <v>8.0382404016539066</v>
      </c>
    </row>
    <row r="6106" spans="1:20" x14ac:dyDescent="0.3">
      <c r="A6106" s="25">
        <v>45525</v>
      </c>
      <c r="B6106" s="1">
        <v>9.4156779597054197</v>
      </c>
      <c r="C6106" s="1">
        <v>0.6745743326478808</v>
      </c>
      <c r="D6106" s="1">
        <v>1.247623641246417</v>
      </c>
      <c r="E6106" s="1">
        <v>1.4710848132217229</v>
      </c>
      <c r="F6106" s="1">
        <v>53.56209571393341</v>
      </c>
      <c r="G6106" s="1">
        <v>30.296038628149589</v>
      </c>
      <c r="H6106" s="1">
        <v>0.32142036782622768</v>
      </c>
      <c r="I6106" s="1">
        <v>20.256983441029369</v>
      </c>
      <c r="J6106" s="1">
        <v>1.355532406292179</v>
      </c>
      <c r="K6106" s="1">
        <v>45.711441905523209</v>
      </c>
      <c r="L6106" s="1">
        <v>55.217549794362533</v>
      </c>
      <c r="M6106" s="1">
        <v>6.2434978478720191E-2</v>
      </c>
      <c r="N6106" s="1">
        <v>10.90207324286215</v>
      </c>
      <c r="O6106" s="1"/>
      <c r="P6106" s="1">
        <v>29.988698017928481</v>
      </c>
      <c r="Q6106" s="1">
        <v>42.939136758082178</v>
      </c>
      <c r="R6106" s="1">
        <v>0.8271158687354746</v>
      </c>
      <c r="S6106" s="1">
        <v>0.33246671681697848</v>
      </c>
      <c r="T6106" s="1">
        <v>8.0604636739516025</v>
      </c>
    </row>
    <row r="6107" spans="1:20" x14ac:dyDescent="0.3">
      <c r="A6107" s="25">
        <v>45526</v>
      </c>
      <c r="B6107" s="1">
        <v>9.3071837286314718</v>
      </c>
      <c r="C6107" s="1">
        <v>0.64932793234165875</v>
      </c>
      <c r="D6107" s="1">
        <v>1.230214304365719</v>
      </c>
      <c r="E6107" s="1">
        <v>1.442708337299702</v>
      </c>
      <c r="F6107" s="1">
        <v>53.522566621650689</v>
      </c>
      <c r="G6107" s="1">
        <v>30.18070507688196</v>
      </c>
      <c r="H6107" s="1">
        <v>0.30700485941885508</v>
      </c>
      <c r="I6107" s="1">
        <v>20.219884480365749</v>
      </c>
      <c r="J6107" s="1">
        <v>1.31729129002447</v>
      </c>
      <c r="K6107" s="1">
        <v>44.927358060492942</v>
      </c>
      <c r="L6107" s="1">
        <v>54.571432795598461</v>
      </c>
      <c r="M6107" s="1">
        <v>6.1441201661507412E-2</v>
      </c>
      <c r="N6107" s="1">
        <v>10.87282848229585</v>
      </c>
      <c r="O6107" s="1"/>
      <c r="P6107" s="1">
        <v>30.48368220447875</v>
      </c>
      <c r="Q6107" s="1">
        <v>42.079922256527738</v>
      </c>
      <c r="R6107" s="1">
        <v>0.79840405149582316</v>
      </c>
      <c r="S6107" s="1">
        <v>0.32905944546847482</v>
      </c>
      <c r="T6107" s="1">
        <v>7.9842522150029911</v>
      </c>
    </row>
    <row r="6108" spans="1:20" x14ac:dyDescent="0.3">
      <c r="A6108" s="25">
        <v>45527</v>
      </c>
      <c r="B6108" s="1">
        <v>9.4426814230941893</v>
      </c>
      <c r="C6108" s="1">
        <v>0.68207115938005691</v>
      </c>
      <c r="D6108" s="1">
        <v>1.264230704423936</v>
      </c>
      <c r="E6108" s="1">
        <v>1.4731839700737459</v>
      </c>
      <c r="F6108" s="1">
        <v>52.827778774694693</v>
      </c>
      <c r="G6108" s="1">
        <v>29.789223766977351</v>
      </c>
      <c r="H6108" s="1">
        <v>0.3284223073719082</v>
      </c>
      <c r="I6108" s="1">
        <v>20.19724096240834</v>
      </c>
      <c r="J6108" s="1">
        <v>1.3388015004927269</v>
      </c>
      <c r="K6108" s="1">
        <v>45.468111889901543</v>
      </c>
      <c r="L6108" s="1">
        <v>54.656432291306913</v>
      </c>
      <c r="M6108" s="1">
        <v>6.2755411642242714E-2</v>
      </c>
      <c r="N6108" s="1">
        <v>10.854691252408699</v>
      </c>
      <c r="O6108" s="1"/>
      <c r="P6108" s="1">
        <v>30.334827503019081</v>
      </c>
      <c r="Q6108" s="1">
        <v>41.794956644771588</v>
      </c>
      <c r="R6108" s="1">
        <v>0.82102705827358857</v>
      </c>
      <c r="S6108" s="1">
        <v>0.33176438940754799</v>
      </c>
      <c r="T6108" s="1">
        <v>8.0099509746013364</v>
      </c>
    </row>
    <row r="6109" spans="1:20" x14ac:dyDescent="0.3">
      <c r="A6109" s="25">
        <v>45530</v>
      </c>
      <c r="B6109" s="1">
        <v>9.3821092507855468</v>
      </c>
      <c r="C6109" s="1">
        <v>0.68021806176184185</v>
      </c>
      <c r="D6109" s="1">
        <v>1.26679371245442</v>
      </c>
      <c r="E6109" s="1">
        <v>1.469724221002765</v>
      </c>
      <c r="F6109" s="1">
        <v>53.373733726379257</v>
      </c>
      <c r="G6109" s="1">
        <v>29.841279349205411</v>
      </c>
      <c r="H6109" s="1">
        <v>0.32951526795625669</v>
      </c>
      <c r="I6109" s="1">
        <v>19.95565899610332</v>
      </c>
      <c r="J6109" s="1">
        <v>1.326219613871181</v>
      </c>
      <c r="K6109" s="1">
        <v>45.496780812478143</v>
      </c>
      <c r="L6109" s="1">
        <v>54.691782160793707</v>
      </c>
      <c r="M6109" s="1">
        <v>6.2302844635312327E-2</v>
      </c>
      <c r="N6109" s="1">
        <v>11.44647457685614</v>
      </c>
      <c r="O6109" s="1"/>
      <c r="P6109" s="1">
        <v>30.488800726974961</v>
      </c>
      <c r="Q6109" s="1">
        <v>41.622250212618248</v>
      </c>
      <c r="R6109" s="1">
        <v>0.81881218990871885</v>
      </c>
      <c r="S6109" s="1">
        <v>0.33751348909091722</v>
      </c>
      <c r="T6109" s="1">
        <v>8.0855705847608164</v>
      </c>
    </row>
    <row r="6110" spans="1:20" x14ac:dyDescent="0.3">
      <c r="A6110" s="25">
        <v>45531</v>
      </c>
      <c r="B6110" s="1">
        <v>9.309323025570146</v>
      </c>
      <c r="C6110" s="1">
        <v>0.68871286452555502</v>
      </c>
      <c r="D6110" s="1">
        <v>1.253674146185743</v>
      </c>
      <c r="E6110" s="1">
        <v>1.481236222682802</v>
      </c>
      <c r="F6110" s="1">
        <v>54.702499805685548</v>
      </c>
      <c r="G6110" s="1">
        <v>29.916365356133731</v>
      </c>
      <c r="H6110" s="1">
        <v>0.32636690927214312</v>
      </c>
      <c r="I6110" s="1">
        <v>20.025048781988229</v>
      </c>
      <c r="J6110" s="1">
        <v>1.3319843079946021</v>
      </c>
      <c r="K6110" s="1">
        <v>45.268027923917842</v>
      </c>
      <c r="L6110" s="1">
        <v>54.391015478134577</v>
      </c>
      <c r="M6110" s="1">
        <v>6.1944286640800157E-2</v>
      </c>
      <c r="N6110" s="1">
        <v>11.338025354786829</v>
      </c>
      <c r="O6110" s="1"/>
      <c r="P6110" s="1">
        <v>30.34332607211666</v>
      </c>
      <c r="Q6110" s="1">
        <v>41.53589699536262</v>
      </c>
      <c r="R6110" s="1">
        <v>0.80726976899080272</v>
      </c>
      <c r="S6110" s="1">
        <v>0.33309407723606188</v>
      </c>
      <c r="T6110" s="1">
        <v>8.0789078558771781</v>
      </c>
    </row>
    <row r="6111" spans="1:20" x14ac:dyDescent="0.3">
      <c r="A6111" s="25">
        <v>45532</v>
      </c>
      <c r="B6111" s="1">
        <v>9.3750449708571715</v>
      </c>
      <c r="C6111" s="1">
        <v>0.68941412632607513</v>
      </c>
      <c r="D6111" s="1">
        <v>1.2469067100345459</v>
      </c>
      <c r="E6111" s="1">
        <v>1.471840653461655</v>
      </c>
      <c r="F6111" s="1">
        <v>54.214969949086651</v>
      </c>
      <c r="G6111" s="1">
        <v>29.892098045772009</v>
      </c>
      <c r="H6111" s="1">
        <v>0.32128124714793788</v>
      </c>
      <c r="I6111" s="1">
        <v>20.12451073469925</v>
      </c>
      <c r="J6111" s="1">
        <v>1.316946462564033</v>
      </c>
      <c r="K6111" s="1">
        <v>45.618118587601913</v>
      </c>
      <c r="L6111" s="1">
        <v>55.231957683480942</v>
      </c>
      <c r="M6111" s="1">
        <v>6.1877526892075319E-2</v>
      </c>
      <c r="N6111" s="1">
        <v>11.455499619691579</v>
      </c>
      <c r="O6111" s="1"/>
      <c r="P6111" s="1">
        <v>30.51733282020394</v>
      </c>
      <c r="Q6111" s="1">
        <v>41.600661907125378</v>
      </c>
      <c r="R6111" s="1">
        <v>0.80714142018589108</v>
      </c>
      <c r="S6111" s="1">
        <v>0.32676664823568707</v>
      </c>
      <c r="T6111" s="1">
        <v>8.1124607206143313</v>
      </c>
    </row>
    <row r="6112" spans="1:20" x14ac:dyDescent="0.3">
      <c r="A6112" s="25">
        <v>45533</v>
      </c>
      <c r="B6112" s="1">
        <v>9.2604115990679041</v>
      </c>
      <c r="C6112" s="1">
        <v>0.66790229665968537</v>
      </c>
      <c r="D6112" s="1">
        <v>1.216621486153199</v>
      </c>
      <c r="E6112" s="1">
        <v>1.4445343852099679</v>
      </c>
      <c r="F6112" s="1">
        <v>54.289686806630939</v>
      </c>
      <c r="G6112" s="1">
        <v>29.691691080349798</v>
      </c>
      <c r="H6112" s="1">
        <v>0.31992406829998099</v>
      </c>
      <c r="I6112" s="1">
        <v>19.87772935345286</v>
      </c>
      <c r="J6112" s="1">
        <v>1.2796756649743231</v>
      </c>
      <c r="K6112" s="1">
        <v>45.165946488569141</v>
      </c>
      <c r="L6112" s="1">
        <v>54.849705072703607</v>
      </c>
      <c r="M6112" s="1">
        <v>6.1397641130890357E-2</v>
      </c>
      <c r="N6112" s="1">
        <v>11.34179822234325</v>
      </c>
      <c r="O6112" s="1"/>
      <c r="P6112" s="1">
        <v>30.289652685635581</v>
      </c>
      <c r="Q6112" s="1">
        <v>41.186166469485777</v>
      </c>
      <c r="R6112" s="1">
        <v>0.78908138158072516</v>
      </c>
      <c r="S6112" s="1">
        <v>0.322820363087233</v>
      </c>
      <c r="T6112" s="1">
        <v>8.035519787359755</v>
      </c>
    </row>
    <row r="6113" spans="1:20" x14ac:dyDescent="0.3">
      <c r="A6113" s="25">
        <v>45534</v>
      </c>
      <c r="B6113" s="1">
        <v>9.3029663007936865</v>
      </c>
      <c r="C6113" s="1">
        <v>0.6623647981705455</v>
      </c>
      <c r="D6113" s="1">
        <v>1.2077084910786351</v>
      </c>
      <c r="E6113" s="1">
        <v>1.429394880442487</v>
      </c>
      <c r="F6113" s="1">
        <v>54.471992418524962</v>
      </c>
      <c r="G6113" s="1">
        <v>29.78372843758477</v>
      </c>
      <c r="H6113" s="1">
        <v>0.31416486850068898</v>
      </c>
      <c r="I6113" s="1">
        <v>19.769771323477141</v>
      </c>
      <c r="J6113" s="1">
        <v>1.270249704574804</v>
      </c>
      <c r="K6113" s="1">
        <v>45.336247426312951</v>
      </c>
      <c r="L6113" s="1">
        <v>54.628241292086933</v>
      </c>
      <c r="M6113" s="1">
        <v>6.0972998323056693E-2</v>
      </c>
      <c r="N6113" s="1">
        <v>11.36432792412484</v>
      </c>
      <c r="O6113" s="1"/>
      <c r="P6113" s="1">
        <v>30.627322291977531</v>
      </c>
      <c r="Q6113" s="1">
        <v>40.901200855371712</v>
      </c>
      <c r="R6113" s="1">
        <v>0.77699955715320945</v>
      </c>
      <c r="S6113" s="1">
        <v>0.32174237778675502</v>
      </c>
      <c r="T6113" s="1">
        <v>8.033314235085685</v>
      </c>
    </row>
    <row r="6114" spans="1:20" x14ac:dyDescent="0.3">
      <c r="A6114" s="25">
        <v>45537</v>
      </c>
      <c r="B6114" s="1">
        <v>9.3253226652309404</v>
      </c>
      <c r="C6114" s="1">
        <v>0.65189588183257863</v>
      </c>
      <c r="D6114" s="1">
        <v>1.196270062843829</v>
      </c>
      <c r="E6114" s="1">
        <v>1.4167947635424929</v>
      </c>
      <c r="F6114" s="1">
        <v>53.801943376265228</v>
      </c>
      <c r="G6114" s="1">
        <v>29.223533602311949</v>
      </c>
      <c r="H6114" s="1">
        <v>0.31004132247558619</v>
      </c>
      <c r="I6114" s="1">
        <v>19.744329999443231</v>
      </c>
      <c r="J6114" s="1">
        <v>1.2577761484922521</v>
      </c>
      <c r="K6114" s="1">
        <v>44.856515462345293</v>
      </c>
      <c r="L6114" s="1">
        <v>54.465015463967127</v>
      </c>
      <c r="M6114" s="1">
        <v>6.0699800971175999E-2</v>
      </c>
      <c r="N6114" s="1">
        <v>11.264576895808361</v>
      </c>
      <c r="O6114" s="1"/>
      <c r="P6114" s="1">
        <v>29.675331031800159</v>
      </c>
      <c r="Q6114" s="1">
        <v>40.741447405570923</v>
      </c>
      <c r="R6114" s="1">
        <v>0.7734152441744182</v>
      </c>
      <c r="S6114" s="1">
        <v>0.31778627765369521</v>
      </c>
      <c r="T6114" s="1">
        <v>7.9684624926166947</v>
      </c>
    </row>
    <row r="6115" spans="1:20" x14ac:dyDescent="0.3">
      <c r="A6115" s="25">
        <v>45538</v>
      </c>
      <c r="B6115" s="1">
        <v>9.337337763486488</v>
      </c>
      <c r="C6115" s="1">
        <v>0.64325950740357252</v>
      </c>
      <c r="D6115" s="1">
        <v>1.2073679572291369</v>
      </c>
      <c r="E6115" s="1">
        <v>1.423785538855616</v>
      </c>
      <c r="F6115" s="1">
        <v>51.846633719707349</v>
      </c>
      <c r="G6115" s="1">
        <v>28.970118296825621</v>
      </c>
      <c r="H6115" s="1">
        <v>0.31200420196393303</v>
      </c>
      <c r="I6115" s="1">
        <v>19.659675970040752</v>
      </c>
      <c r="J6115" s="1">
        <v>1.2568512728835131</v>
      </c>
      <c r="K6115" s="1">
        <v>44.793130921334424</v>
      </c>
      <c r="L6115" s="1">
        <v>55.104238904628431</v>
      </c>
      <c r="M6115" s="1">
        <v>6.1368120715446652E-2</v>
      </c>
      <c r="N6115" s="1">
        <v>11.115988530502159</v>
      </c>
      <c r="O6115" s="1"/>
      <c r="P6115" s="1">
        <v>30.021120111663581</v>
      </c>
      <c r="Q6115" s="1">
        <v>40.888247873019147</v>
      </c>
      <c r="R6115" s="1">
        <v>0.78752716335531514</v>
      </c>
      <c r="S6115" s="1">
        <v>0.31417293386619949</v>
      </c>
      <c r="T6115" s="1">
        <v>7.9358227997637707</v>
      </c>
    </row>
    <row r="6116" spans="1:20" x14ac:dyDescent="0.3">
      <c r="A6116" s="25">
        <v>45539</v>
      </c>
      <c r="B6116" s="1">
        <v>9.5837992339084774</v>
      </c>
      <c r="C6116" s="1">
        <v>0.65539199782931479</v>
      </c>
      <c r="D6116" s="1">
        <v>1.2302802651370219</v>
      </c>
      <c r="E6116" s="1">
        <v>1.4423117485505781</v>
      </c>
      <c r="F6116" s="1">
        <v>52.40859016034846</v>
      </c>
      <c r="G6116" s="1">
        <v>29.605019053011262</v>
      </c>
      <c r="H6116" s="1">
        <v>0.3205527886129631</v>
      </c>
      <c r="I6116" s="1">
        <v>19.970077759360009</v>
      </c>
      <c r="J6116" s="1">
        <v>1.2853197915806771</v>
      </c>
      <c r="K6116" s="1">
        <v>45.504033945387043</v>
      </c>
      <c r="L6116" s="1">
        <v>55.510665942723001</v>
      </c>
      <c r="M6116" s="1">
        <v>6.260135022895856E-2</v>
      </c>
      <c r="N6116" s="1">
        <v>11.109922189582321</v>
      </c>
      <c r="O6116" s="1"/>
      <c r="P6116" s="1">
        <v>30.827477837491351</v>
      </c>
      <c r="Q6116" s="1">
        <v>41.268202025171263</v>
      </c>
      <c r="R6116" s="1">
        <v>0.80645993487268142</v>
      </c>
      <c r="S6116" s="1">
        <v>0.31549449385352041</v>
      </c>
      <c r="T6116" s="1">
        <v>8.0396178381571559</v>
      </c>
    </row>
    <row r="6117" spans="1:20" x14ac:dyDescent="0.3">
      <c r="A6117" s="25">
        <v>45540</v>
      </c>
      <c r="B6117" s="1">
        <v>9.5207382419860842</v>
      </c>
      <c r="C6117" s="1">
        <v>0.66857851731964391</v>
      </c>
      <c r="D6117" s="1">
        <v>1.226868714801862</v>
      </c>
      <c r="E6117" s="1">
        <v>1.460204595324484</v>
      </c>
      <c r="F6117" s="1">
        <v>52.812719171693651</v>
      </c>
      <c r="G6117" s="1">
        <v>29.609473164491021</v>
      </c>
      <c r="H6117" s="1">
        <v>0.32121468204515302</v>
      </c>
      <c r="I6117" s="1">
        <v>19.930952689855228</v>
      </c>
      <c r="J6117" s="1">
        <v>1.2909532386002289</v>
      </c>
      <c r="K6117" s="1">
        <v>45.692118780153848</v>
      </c>
      <c r="L6117" s="1">
        <v>55.881238154965232</v>
      </c>
      <c r="M6117" s="1">
        <v>6.3071504551704016E-2</v>
      </c>
      <c r="N6117" s="1">
        <v>11.07461989872308</v>
      </c>
      <c r="O6117" s="1"/>
      <c r="P6117" s="1">
        <v>31.201045770758189</v>
      </c>
      <c r="Q6117" s="1">
        <v>41.181848810273557</v>
      </c>
      <c r="R6117" s="1">
        <v>0.81099038377093213</v>
      </c>
      <c r="S6117" s="1">
        <v>0.31513462883770449</v>
      </c>
      <c r="T6117" s="1">
        <v>8.0627578263438053</v>
      </c>
    </row>
    <row r="6118" spans="1:20" x14ac:dyDescent="0.3">
      <c r="A6118" s="25">
        <v>45541</v>
      </c>
      <c r="B6118" s="1">
        <v>9.437555106208583</v>
      </c>
      <c r="C6118" s="1">
        <v>0.65727391640736588</v>
      </c>
      <c r="D6118" s="1">
        <v>1.2183887832060341</v>
      </c>
      <c r="E6118" s="1">
        <v>1.43340365086987</v>
      </c>
      <c r="F6118" s="1">
        <v>52.242518725320792</v>
      </c>
      <c r="G6118" s="1">
        <v>29.500486118037969</v>
      </c>
      <c r="H6118" s="1">
        <v>0.31226728569946233</v>
      </c>
      <c r="I6118" s="1">
        <v>19.662028654752021</v>
      </c>
      <c r="J6118" s="1">
        <v>1.2778566985128419</v>
      </c>
      <c r="K6118" s="1">
        <v>44.904195877512372</v>
      </c>
      <c r="L6118" s="1">
        <v>54.99628718850223</v>
      </c>
      <c r="M6118" s="1">
        <v>6.2512125198180807E-2</v>
      </c>
      <c r="N6118" s="1">
        <v>10.842550576263029</v>
      </c>
      <c r="O6118" s="1"/>
      <c r="P6118" s="1">
        <v>30.355689379567771</v>
      </c>
      <c r="Q6118" s="1">
        <v>40.909836178512037</v>
      </c>
      <c r="R6118" s="1">
        <v>0.80827065185497615</v>
      </c>
      <c r="S6118" s="1">
        <v>0.30939007611942537</v>
      </c>
      <c r="T6118" s="1">
        <v>7.9487566450088973</v>
      </c>
    </row>
    <row r="6119" spans="1:20" x14ac:dyDescent="0.3">
      <c r="A6119" s="25">
        <v>45544</v>
      </c>
      <c r="B6119" s="1">
        <v>9.4057064907642562</v>
      </c>
      <c r="C6119" s="1">
        <v>0.66122917614134369</v>
      </c>
      <c r="D6119" s="1">
        <v>1.2124099072710921</v>
      </c>
      <c r="E6119" s="1">
        <v>1.422116575534436</v>
      </c>
      <c r="F6119" s="1">
        <v>52.257632563035727</v>
      </c>
      <c r="G6119" s="1">
        <v>29.358533988693541</v>
      </c>
      <c r="H6119" s="1">
        <v>0.31012162294526879</v>
      </c>
      <c r="I6119" s="1">
        <v>19.577459392150281</v>
      </c>
      <c r="J6119" s="1">
        <v>1.262282131971489</v>
      </c>
      <c r="K6119" s="1">
        <v>45.120954610346949</v>
      </c>
      <c r="L6119" s="1">
        <v>55.50322085613319</v>
      </c>
      <c r="M6119" s="1">
        <v>6.1783270262246032E-2</v>
      </c>
      <c r="N6119" s="1">
        <v>10.922662213803729</v>
      </c>
      <c r="O6119" s="1"/>
      <c r="P6119" s="1">
        <v>30.241124051430059</v>
      </c>
      <c r="Q6119" s="1">
        <v>40.927106822434752</v>
      </c>
      <c r="R6119" s="1">
        <v>0.80956747569760434</v>
      </c>
      <c r="S6119" s="1">
        <v>0.30423369837064301</v>
      </c>
      <c r="T6119" s="1">
        <v>7.9584884819846788</v>
      </c>
    </row>
    <row r="6120" spans="1:20" x14ac:dyDescent="0.3">
      <c r="A6120" s="25">
        <v>45545</v>
      </c>
      <c r="B6120" s="1">
        <v>9.3868092776027829</v>
      </c>
      <c r="C6120" s="1">
        <v>0.66041724597065099</v>
      </c>
      <c r="D6120" s="1">
        <v>1.223336670892671</v>
      </c>
      <c r="E6120" s="1">
        <v>1.411473115856573</v>
      </c>
      <c r="F6120" s="1">
        <v>51.69772257953862</v>
      </c>
      <c r="G6120" s="1">
        <v>29.614294814597741</v>
      </c>
      <c r="H6120" s="1">
        <v>0.30850525445575327</v>
      </c>
      <c r="I6120" s="1">
        <v>19.94691062924009</v>
      </c>
      <c r="J6120" s="1">
        <v>1.268038121091019</v>
      </c>
      <c r="K6120" s="1">
        <v>45.284998287894282</v>
      </c>
      <c r="L6120" s="1">
        <v>55.327359779123952</v>
      </c>
      <c r="M6120" s="1">
        <v>6.2029078136226268E-2</v>
      </c>
      <c r="N6120" s="1">
        <v>10.73618462430213</v>
      </c>
      <c r="O6120" s="1"/>
      <c r="P6120" s="1">
        <v>30.528781278109541</v>
      </c>
      <c r="Q6120" s="1">
        <v>41.557485298497568</v>
      </c>
      <c r="R6120" s="1">
        <v>0.8110495387356067</v>
      </c>
      <c r="S6120" s="1">
        <v>0.3025107495694036</v>
      </c>
      <c r="T6120" s="1">
        <v>7.933820437093952</v>
      </c>
    </row>
    <row r="6121" spans="1:20" x14ac:dyDescent="0.3">
      <c r="A6121" s="25">
        <v>45546</v>
      </c>
      <c r="B6121" s="1">
        <v>9.3778564418324244</v>
      </c>
      <c r="C6121" s="1">
        <v>0.66413105886119028</v>
      </c>
      <c r="D6121" s="1">
        <v>1.2298149072651849</v>
      </c>
      <c r="E6121" s="1">
        <v>1.430774832847244</v>
      </c>
      <c r="F6121" s="1">
        <v>53.037357923595188</v>
      </c>
      <c r="G6121" s="1">
        <v>29.09541147932444</v>
      </c>
      <c r="H6121" s="1">
        <v>0.33133238955369149</v>
      </c>
      <c r="I6121" s="1">
        <v>19.9096724076757</v>
      </c>
      <c r="J6121" s="1">
        <v>1.2675630613924329</v>
      </c>
      <c r="K6121" s="1">
        <v>44.675860557284068</v>
      </c>
      <c r="L6121" s="1">
        <v>55.069537271581318</v>
      </c>
      <c r="M6121" s="1">
        <v>6.2335118303826258E-2</v>
      </c>
      <c r="N6121" s="1">
        <v>10.783743305229599</v>
      </c>
      <c r="O6121" s="1"/>
      <c r="P6121" s="1">
        <v>31.020071790034699</v>
      </c>
      <c r="Q6121" s="1">
        <v>40.901200855371727</v>
      </c>
      <c r="R6121" s="1">
        <v>0.81564250253375603</v>
      </c>
      <c r="S6121" s="1">
        <v>0.30378474145003109</v>
      </c>
      <c r="T6121" s="1">
        <v>7.954917306556446</v>
      </c>
    </row>
    <row r="6122" spans="1:20" x14ac:dyDescent="0.3">
      <c r="A6122" s="25">
        <v>45547</v>
      </c>
      <c r="B6122" s="1">
        <v>9.3025094578334926</v>
      </c>
      <c r="C6122" s="1">
        <v>0.66446810960419245</v>
      </c>
      <c r="D6122" s="1">
        <v>1.2251467388676089</v>
      </c>
      <c r="E6122" s="1">
        <v>1.4328318844935739</v>
      </c>
      <c r="F6122" s="1">
        <v>53.458871547403497</v>
      </c>
      <c r="G6122" s="1">
        <v>29.006397313464209</v>
      </c>
      <c r="H6122" s="1">
        <v>0.32672249183362928</v>
      </c>
      <c r="I6122" s="1">
        <v>19.658000498603741</v>
      </c>
      <c r="J6122" s="1">
        <v>1.2538274930001641</v>
      </c>
      <c r="K6122" s="1">
        <v>44.463361239934677</v>
      </c>
      <c r="L6122" s="1">
        <v>54.528933035766379</v>
      </c>
      <c r="M6122" s="1">
        <v>6.2134736732292362E-2</v>
      </c>
      <c r="N6122" s="1">
        <v>10.66635944042199</v>
      </c>
      <c r="O6122" s="1"/>
      <c r="P6122" s="1">
        <v>31.19687095603982</v>
      </c>
      <c r="Q6122" s="1">
        <v>40.754400387923489</v>
      </c>
      <c r="R6122" s="1">
        <v>0.81336864332726622</v>
      </c>
      <c r="S6122" s="1">
        <v>0.30622760183320152</v>
      </c>
      <c r="T6122" s="1">
        <v>7.9166822209096646</v>
      </c>
    </row>
    <row r="6123" spans="1:20" x14ac:dyDescent="0.3">
      <c r="A6123" s="25">
        <v>45548</v>
      </c>
      <c r="B6123" s="1">
        <v>9.3680518808834101</v>
      </c>
      <c r="C6123" s="1">
        <v>0.68907978834493322</v>
      </c>
      <c r="D6123" s="1">
        <v>1.240662030020198</v>
      </c>
      <c r="E6123" s="1">
        <v>1.4333184245927071</v>
      </c>
      <c r="F6123" s="1">
        <v>53.953612701603433</v>
      </c>
      <c r="G6123" s="1">
        <v>28.75650554088876</v>
      </c>
      <c r="H6123" s="1">
        <v>0.3427169651534378</v>
      </c>
      <c r="I6123" s="1">
        <v>19.669075443479318</v>
      </c>
      <c r="J6123" s="1">
        <v>1.2898297191597321</v>
      </c>
      <c r="K6123" s="1">
        <v>44.609110229560343</v>
      </c>
      <c r="L6123" s="1">
        <v>54.782964450649608</v>
      </c>
      <c r="M6123" s="1">
        <v>6.2999441262605968E-2</v>
      </c>
      <c r="N6123" s="1">
        <v>10.6770334901844</v>
      </c>
      <c r="O6123" s="1"/>
      <c r="P6123" s="1">
        <v>31.524897448622301</v>
      </c>
      <c r="Q6123" s="1">
        <v>40.814847640474021</v>
      </c>
      <c r="R6123" s="1">
        <v>0.83365583295907131</v>
      </c>
      <c r="S6123" s="1">
        <v>0.30891758071929443</v>
      </c>
      <c r="T6123" s="1">
        <v>7.9670378027171083</v>
      </c>
    </row>
    <row r="6124" spans="1:20" x14ac:dyDescent="0.3">
      <c r="A6124" s="25">
        <v>45551</v>
      </c>
      <c r="B6124" s="1">
        <v>9.3991061396633278</v>
      </c>
      <c r="C6124" s="1">
        <v>0.69529936343019372</v>
      </c>
      <c r="D6124" s="1">
        <v>1.2542833679170331</v>
      </c>
      <c r="E6124" s="1">
        <v>1.4408600651746299</v>
      </c>
      <c r="F6124" s="1">
        <v>53.941305053164903</v>
      </c>
      <c r="G6124" s="1">
        <v>29.097597318148178</v>
      </c>
      <c r="H6124" s="1">
        <v>0.34104359409185547</v>
      </c>
      <c r="I6124" s="1">
        <v>19.33258720882985</v>
      </c>
      <c r="J6124" s="1">
        <v>1.2919434198113171</v>
      </c>
      <c r="K6124" s="1">
        <v>44.714039921577907</v>
      </c>
      <c r="L6124" s="1">
        <v>54.796645714936147</v>
      </c>
      <c r="M6124" s="1">
        <v>6.3750074671958284E-2</v>
      </c>
      <c r="N6124" s="1">
        <v>10.737101094389541</v>
      </c>
      <c r="O6124" s="1"/>
      <c r="P6124" s="1">
        <v>30.69555650220375</v>
      </c>
      <c r="Q6124" s="1">
        <v>41.66542681888815</v>
      </c>
      <c r="R6124" s="1">
        <v>0.83042736463677291</v>
      </c>
      <c r="S6124" s="1">
        <v>0.31012191827466362</v>
      </c>
      <c r="T6124" s="1">
        <v>7.9809935026580412</v>
      </c>
    </row>
    <row r="6125" spans="1:20" x14ac:dyDescent="0.3">
      <c r="A6125" s="25">
        <v>45552</v>
      </c>
      <c r="B6125" s="1">
        <v>9.3974664897702027</v>
      </c>
      <c r="C6125" s="1">
        <v>0.69460942465198028</v>
      </c>
      <c r="D6125" s="1">
        <v>1.2378816675923241</v>
      </c>
      <c r="E6125" s="1">
        <v>1.442470527782423</v>
      </c>
      <c r="F6125" s="1">
        <v>53.732596276644628</v>
      </c>
      <c r="G6125" s="1">
        <v>29.381013300170778</v>
      </c>
      <c r="H6125" s="1">
        <v>0.34841719303143398</v>
      </c>
      <c r="I6125" s="1">
        <v>19.352082677752819</v>
      </c>
      <c r="J6125" s="1">
        <v>1.2975756737865229</v>
      </c>
      <c r="K6125" s="1">
        <v>44.678758367809941</v>
      </c>
      <c r="L6125" s="1">
        <v>54.57808174870469</v>
      </c>
      <c r="M6125" s="1">
        <v>6.3484144436038531E-2</v>
      </c>
      <c r="N6125" s="1">
        <v>10.731374963869239</v>
      </c>
      <c r="O6125" s="1"/>
      <c r="P6125" s="1">
        <v>30.637167529031391</v>
      </c>
      <c r="Q6125" s="1">
        <v>41.531579333792472</v>
      </c>
      <c r="R6125" s="1">
        <v>0.82647665523926372</v>
      </c>
      <c r="S6125" s="1">
        <v>0.3110986463137706</v>
      </c>
      <c r="T6125" s="1">
        <v>7.9716591848789511</v>
      </c>
    </row>
    <row r="6126" spans="1:20" x14ac:dyDescent="0.3">
      <c r="A6126" s="25">
        <v>45553</v>
      </c>
      <c r="B6126" s="1">
        <v>9.3463940966867067</v>
      </c>
      <c r="C6126" s="1">
        <v>0.68894389226812225</v>
      </c>
      <c r="D6126" s="1">
        <v>1.244182976689961</v>
      </c>
      <c r="E6126" s="1">
        <v>1.443822826194306</v>
      </c>
      <c r="F6126" s="1">
        <v>53.058176527864717</v>
      </c>
      <c r="G6126" s="1">
        <v>28.74813016536336</v>
      </c>
      <c r="H6126" s="1">
        <v>0.33795821702158962</v>
      </c>
      <c r="I6126" s="1">
        <v>19.119156637577721</v>
      </c>
      <c r="J6126" s="1">
        <v>1.2915892466361181</v>
      </c>
      <c r="K6126" s="1">
        <v>44.307654777753378</v>
      </c>
      <c r="L6126" s="1">
        <v>54.279602698940103</v>
      </c>
      <c r="M6126" s="1">
        <v>6.3423481334419524E-2</v>
      </c>
      <c r="N6126" s="1">
        <v>10.52701114224436</v>
      </c>
      <c r="O6126" s="1"/>
      <c r="P6126" s="1">
        <v>30.444153729421629</v>
      </c>
      <c r="Q6126" s="1">
        <v>41.479767404382258</v>
      </c>
      <c r="R6126" s="1">
        <v>0.83172141473008177</v>
      </c>
      <c r="S6126" s="1">
        <v>0.31169343790204868</v>
      </c>
      <c r="T6126" s="1">
        <v>7.9000407560543788</v>
      </c>
    </row>
    <row r="6127" spans="1:20" x14ac:dyDescent="0.3">
      <c r="A6127" s="25">
        <v>45554</v>
      </c>
      <c r="B6127" s="1">
        <v>9.2519783476610904</v>
      </c>
      <c r="C6127" s="1">
        <v>0.67052076875352684</v>
      </c>
      <c r="D6127" s="1">
        <v>1.2227442907575641</v>
      </c>
      <c r="E6127" s="1">
        <v>1.424950619173869</v>
      </c>
      <c r="F6127" s="1">
        <v>53.632029635595607</v>
      </c>
      <c r="G6127" s="1">
        <v>29.002073110168681</v>
      </c>
      <c r="H6127" s="1">
        <v>0.33000476714238741</v>
      </c>
      <c r="I6127" s="1">
        <v>19.097090389651221</v>
      </c>
      <c r="J6127" s="1">
        <v>1.2746376824667089</v>
      </c>
      <c r="K6127" s="1">
        <v>44.1055492860039</v>
      </c>
      <c r="L6127" s="1">
        <v>53.813887813646318</v>
      </c>
      <c r="M6127" s="1">
        <v>6.2922170055063842E-2</v>
      </c>
      <c r="N6127" s="1">
        <v>10.503195006085001</v>
      </c>
      <c r="O6127" s="1"/>
      <c r="P6127" s="1">
        <v>30.41558860486645</v>
      </c>
      <c r="Q6127" s="1">
        <v>41.004824716550061</v>
      </c>
      <c r="R6127" s="1">
        <v>0.80824982329005002</v>
      </c>
      <c r="S6127" s="1">
        <v>0.3109241157037605</v>
      </c>
      <c r="T6127" s="1">
        <v>7.8631228588305166</v>
      </c>
    </row>
    <row r="6128" spans="1:20" x14ac:dyDescent="0.3">
      <c r="A6128" s="25">
        <v>45555</v>
      </c>
      <c r="B6128" s="1">
        <v>9.0832991682980158</v>
      </c>
      <c r="C6128" s="1">
        <v>0.63771239325066553</v>
      </c>
      <c r="D6128" s="1">
        <v>1.1983591685444031</v>
      </c>
      <c r="E6128" s="1">
        <v>1.3746686365252341</v>
      </c>
      <c r="F6128" s="1">
        <v>52.663659409501513</v>
      </c>
      <c r="G6128" s="1">
        <v>28.648453691543939</v>
      </c>
      <c r="H6128" s="1">
        <v>0.30999766516789862</v>
      </c>
      <c r="I6128" s="1">
        <v>18.961201426251471</v>
      </c>
      <c r="J6128" s="1">
        <v>1.2372029974889649</v>
      </c>
      <c r="K6128" s="1">
        <v>43.208808799278039</v>
      </c>
      <c r="L6128" s="1">
        <v>52.894854749505257</v>
      </c>
      <c r="M6128" s="1">
        <v>6.2568882679427174E-2</v>
      </c>
      <c r="N6128" s="1">
        <v>10.4618365648927</v>
      </c>
      <c r="O6128" s="1"/>
      <c r="P6128" s="1">
        <v>30.301978216890969</v>
      </c>
      <c r="Q6128" s="1">
        <v>40.870977231454383</v>
      </c>
      <c r="R6128" s="1">
        <v>0.78642164426138172</v>
      </c>
      <c r="S6128" s="1">
        <v>0.31321391652992858</v>
      </c>
      <c r="T6128" s="1">
        <v>7.7416089781453419</v>
      </c>
    </row>
    <row r="6129" spans="1:20" x14ac:dyDescent="0.3">
      <c r="A6129" s="25">
        <v>45558</v>
      </c>
      <c r="B6129" s="1">
        <v>9.0145228940969417</v>
      </c>
      <c r="C6129" s="1">
        <v>0.62405320891880789</v>
      </c>
      <c r="D6129" s="1">
        <v>1.1894858263602981</v>
      </c>
      <c r="E6129" s="1">
        <v>1.3706756059006251</v>
      </c>
      <c r="F6129" s="1">
        <v>52.688195031515491</v>
      </c>
      <c r="G6129" s="1">
        <v>28.423935121822041</v>
      </c>
      <c r="H6129" s="1">
        <v>0.29783672041686382</v>
      </c>
      <c r="I6129" s="1">
        <v>18.73415262213453</v>
      </c>
      <c r="J6129" s="1">
        <v>1.253938231926244</v>
      </c>
      <c r="K6129" s="1">
        <v>42.503474480183201</v>
      </c>
      <c r="L6129" s="1">
        <v>52.268836653551453</v>
      </c>
      <c r="M6129" s="1">
        <v>6.2218171052617358E-2</v>
      </c>
      <c r="N6129" s="1">
        <v>10.50050044064896</v>
      </c>
      <c r="O6129" s="1"/>
      <c r="P6129" s="1">
        <v>31.21356873919828</v>
      </c>
      <c r="Q6129" s="1">
        <v>40.421940505969367</v>
      </c>
      <c r="R6129" s="1">
        <v>0.76973669178167503</v>
      </c>
      <c r="S6129" s="1">
        <v>0.30915845234841771</v>
      </c>
      <c r="T6129" s="1">
        <v>7.7122486709982656</v>
      </c>
    </row>
    <row r="6130" spans="1:20" x14ac:dyDescent="0.3">
      <c r="A6130" s="25">
        <v>45559</v>
      </c>
      <c r="B6130" s="1">
        <v>9.0280044460188602</v>
      </c>
      <c r="C6130" s="1">
        <v>0.63117386088504057</v>
      </c>
      <c r="D6130" s="1">
        <v>1.1956579633349991</v>
      </c>
      <c r="E6130" s="1">
        <v>1.386347090511711</v>
      </c>
      <c r="F6130" s="1">
        <v>55.28221183666242</v>
      </c>
      <c r="G6130" s="1">
        <v>28.458107981194601</v>
      </c>
      <c r="H6130" s="1">
        <v>0.30444464433257612</v>
      </c>
      <c r="I6130" s="1">
        <v>19.133553031259002</v>
      </c>
      <c r="J6130" s="1">
        <v>1.2606130814154191</v>
      </c>
      <c r="K6130" s="1">
        <v>42.665744834813722</v>
      </c>
      <c r="L6130" s="1">
        <v>52.220493725240757</v>
      </c>
      <c r="M6130" s="1">
        <v>6.2840531427830859E-2</v>
      </c>
      <c r="N6130" s="1">
        <v>10.656173677013401</v>
      </c>
      <c r="O6130" s="1"/>
      <c r="P6130" s="1">
        <v>31.76878086310321</v>
      </c>
      <c r="Q6130" s="1">
        <v>40.029033373822649</v>
      </c>
      <c r="R6130" s="1">
        <v>0.77462749612032333</v>
      </c>
      <c r="S6130" s="1">
        <v>0.3134768836592392</v>
      </c>
      <c r="T6130" s="1">
        <v>7.8060106320142149</v>
      </c>
    </row>
    <row r="6131" spans="1:20" x14ac:dyDescent="0.3">
      <c r="A6131" s="25">
        <v>45560</v>
      </c>
      <c r="B6131" s="1">
        <v>8.9555982115025774</v>
      </c>
      <c r="C6131" s="1">
        <v>0.62907660819165423</v>
      </c>
      <c r="D6131" s="1">
        <v>1.175968879038785</v>
      </c>
      <c r="E6131" s="1">
        <v>1.356989335021167</v>
      </c>
      <c r="F6131" s="1">
        <v>55.469162412792272</v>
      </c>
      <c r="G6131" s="1">
        <v>28.28836341546916</v>
      </c>
      <c r="H6131" s="1">
        <v>0.28778308414862808</v>
      </c>
      <c r="I6131" s="1">
        <v>18.837966911655268</v>
      </c>
      <c r="J6131" s="1">
        <v>1.242735886043123</v>
      </c>
      <c r="K6131" s="1">
        <v>42.250122019413723</v>
      </c>
      <c r="L6131" s="1">
        <v>52.558331077619513</v>
      </c>
      <c r="M6131" s="1">
        <v>6.2607198898170305E-2</v>
      </c>
      <c r="N6131" s="1">
        <v>10.611151951974209</v>
      </c>
      <c r="O6131" s="1"/>
      <c r="P6131" s="1">
        <v>31.91064361863792</v>
      </c>
      <c r="Q6131" s="1">
        <v>39.549773022062368</v>
      </c>
      <c r="R6131" s="1">
        <v>0.75872148235441572</v>
      </c>
      <c r="S6131" s="1">
        <v>0.31144975239834899</v>
      </c>
      <c r="T6131" s="1">
        <v>7.7723833431778298</v>
      </c>
    </row>
    <row r="6132" spans="1:20" x14ac:dyDescent="0.3">
      <c r="A6132" s="25">
        <v>45561</v>
      </c>
      <c r="B6132" s="1">
        <v>9.0338210687458496</v>
      </c>
      <c r="C6132" s="1">
        <v>0.63691686503658984</v>
      </c>
      <c r="D6132" s="1">
        <v>1.178859872290696</v>
      </c>
      <c r="E6132" s="1">
        <v>1.363681622961513</v>
      </c>
      <c r="F6132" s="1">
        <v>58.742900327456837</v>
      </c>
      <c r="G6132" s="1">
        <v>28.362928069507131</v>
      </c>
      <c r="H6132" s="1">
        <v>0.30188480060091821</v>
      </c>
      <c r="I6132" s="1">
        <v>19.46294620462071</v>
      </c>
      <c r="J6132" s="1">
        <v>1.2573765623336119</v>
      </c>
      <c r="K6132" s="1">
        <v>42.634182175811787</v>
      </c>
      <c r="L6132" s="1">
        <v>53.269924981738967</v>
      </c>
      <c r="M6132" s="1">
        <v>6.2052548252174003E-2</v>
      </c>
      <c r="N6132" s="1">
        <v>10.418032636815489</v>
      </c>
      <c r="O6132" s="1"/>
      <c r="P6132" s="1">
        <v>32.043358423590611</v>
      </c>
      <c r="Q6132" s="1">
        <v>39.441831501671793</v>
      </c>
      <c r="R6132" s="1">
        <v>0.75415905494174917</v>
      </c>
      <c r="S6132" s="1">
        <v>0.31177479953893089</v>
      </c>
      <c r="T6132" s="1">
        <v>7.8564548139397914</v>
      </c>
    </row>
    <row r="6133" spans="1:20" x14ac:dyDescent="0.3">
      <c r="A6133" s="25">
        <v>45562</v>
      </c>
      <c r="B6133" s="1">
        <v>8.9922300537340565</v>
      </c>
      <c r="C6133" s="1">
        <v>0.63575674105202218</v>
      </c>
      <c r="D6133" s="1">
        <v>1.172554232705169</v>
      </c>
      <c r="E6133" s="1">
        <v>1.363901710338556</v>
      </c>
      <c r="F6133" s="1">
        <v>58.436914611832186</v>
      </c>
      <c r="G6133" s="1">
        <v>28.28397567937531</v>
      </c>
      <c r="H6133" s="1">
        <v>0.29996656422228501</v>
      </c>
      <c r="I6133" s="1">
        <v>19.472833240009528</v>
      </c>
      <c r="J6133" s="1">
        <v>1.249134770102492</v>
      </c>
      <c r="K6133" s="1">
        <v>42.401807110887027</v>
      </c>
      <c r="L6133" s="1">
        <v>53.524268840101037</v>
      </c>
      <c r="M6133" s="1">
        <v>6.2473048460861068E-2</v>
      </c>
      <c r="N6133" s="1">
        <v>10.416187719478859</v>
      </c>
      <c r="O6133" s="1"/>
      <c r="P6133" s="1">
        <v>31.628343392869919</v>
      </c>
      <c r="Q6133" s="1">
        <v>38.893488578936513</v>
      </c>
      <c r="R6133" s="1">
        <v>0.7536835320124905</v>
      </c>
      <c r="S6133" s="1">
        <v>0.32063518561499899</v>
      </c>
      <c r="T6133" s="1">
        <v>7.8399503839338829</v>
      </c>
    </row>
    <row r="6134" spans="1:20" x14ac:dyDescent="0.3">
      <c r="A6134" s="25">
        <v>45565</v>
      </c>
      <c r="B6134" s="1">
        <v>8.980056724587774</v>
      </c>
      <c r="C6134" s="1">
        <v>0.6304878092596955</v>
      </c>
      <c r="D6134" s="1">
        <v>1.1732700131055629</v>
      </c>
      <c r="E6134" s="1">
        <v>1.3462641319624991</v>
      </c>
      <c r="F6134" s="1">
        <v>58.07186218192534</v>
      </c>
      <c r="G6134" s="1">
        <v>28.449676047773899</v>
      </c>
      <c r="H6134" s="1">
        <v>0.29319870726978342</v>
      </c>
      <c r="I6134" s="1">
        <v>19.43396447219947</v>
      </c>
      <c r="J6134" s="1">
        <v>1.2402008055696641</v>
      </c>
      <c r="K6134" s="1">
        <v>42.229112065566781</v>
      </c>
      <c r="L6134" s="1">
        <v>52.745544692824467</v>
      </c>
      <c r="M6134" s="1">
        <v>6.2708017272047986E-2</v>
      </c>
      <c r="N6134" s="1">
        <v>10.362849060526999</v>
      </c>
      <c r="O6134" s="1"/>
      <c r="P6134" s="1">
        <v>30.976646196657882</v>
      </c>
      <c r="Q6134" s="1">
        <v>39.031653725602347</v>
      </c>
      <c r="R6134" s="1">
        <v>0.74417889121302194</v>
      </c>
      <c r="S6134" s="1">
        <v>0.31487687747959359</v>
      </c>
      <c r="T6134" s="1">
        <v>7.7859681039575106</v>
      </c>
    </row>
    <row r="6135" spans="1:20" x14ac:dyDescent="0.3">
      <c r="A6135" s="25">
        <v>45566</v>
      </c>
      <c r="B6135" s="1">
        <v>8.975393938341119</v>
      </c>
      <c r="C6135" s="1">
        <v>0.6424945527151682</v>
      </c>
      <c r="D6135" s="1">
        <v>1.1721010462322079</v>
      </c>
      <c r="E6135" s="1">
        <v>1.3519299894479211</v>
      </c>
      <c r="F6135" s="1">
        <v>58.372321001124227</v>
      </c>
      <c r="G6135" s="1">
        <v>29.349171700689759</v>
      </c>
      <c r="H6135" s="1">
        <v>0.29072478741249419</v>
      </c>
      <c r="I6135" s="1">
        <v>19.546171911608429</v>
      </c>
      <c r="J6135" s="1">
        <v>1.2364268669949809</v>
      </c>
      <c r="K6135" s="1">
        <v>41.989254707971362</v>
      </c>
      <c r="L6135" s="1">
        <v>52.43719854839626</v>
      </c>
      <c r="M6135" s="1">
        <v>6.2523304115050624E-2</v>
      </c>
      <c r="N6135" s="1">
        <v>10.58892703972219</v>
      </c>
      <c r="O6135" s="1"/>
      <c r="P6135" s="1">
        <v>31.362043816788709</v>
      </c>
      <c r="Q6135" s="1">
        <v>38.871900275801558</v>
      </c>
      <c r="R6135" s="1">
        <v>0.74054196841980624</v>
      </c>
      <c r="S6135" s="1">
        <v>0.31662931003716022</v>
      </c>
      <c r="T6135" s="1">
        <v>7.8260578854105516</v>
      </c>
    </row>
    <row r="6136" spans="1:20" x14ac:dyDescent="0.3">
      <c r="A6136" s="25">
        <v>45567</v>
      </c>
      <c r="B6136" s="1">
        <v>9.0088221328484988</v>
      </c>
      <c r="C6136" s="1">
        <v>0.67047192254977295</v>
      </c>
      <c r="D6136" s="1">
        <v>1.1821028916656471</v>
      </c>
      <c r="E6136" s="1">
        <v>1.3652209573241421</v>
      </c>
      <c r="F6136" s="1">
        <v>58.800851350483931</v>
      </c>
      <c r="G6136" s="1">
        <v>29.57158181746529</v>
      </c>
      <c r="H6136" s="1">
        <v>0.29269197735883928</v>
      </c>
      <c r="I6136" s="1">
        <v>19.71013107293043</v>
      </c>
      <c r="J6136" s="1">
        <v>1.2503508389194611</v>
      </c>
      <c r="K6136" s="1">
        <v>42.353524447860309</v>
      </c>
      <c r="L6136" s="1">
        <v>52.995291271502417</v>
      </c>
      <c r="M6136" s="1">
        <v>6.3401165970840043E-2</v>
      </c>
      <c r="N6136" s="1">
        <v>10.692967336628641</v>
      </c>
      <c r="O6136" s="1"/>
      <c r="P6136" s="1">
        <v>30.985197012299441</v>
      </c>
      <c r="Q6136" s="1">
        <v>38.906441561289057</v>
      </c>
      <c r="R6136" s="1">
        <v>0.74605412234346957</v>
      </c>
      <c r="S6136" s="1">
        <v>0.32390722762870411</v>
      </c>
      <c r="T6136" s="1">
        <v>7.8862929710573333</v>
      </c>
    </row>
    <row r="6137" spans="1:20" x14ac:dyDescent="0.3">
      <c r="A6137" s="25">
        <v>45568</v>
      </c>
      <c r="B6137" s="1">
        <v>8.8661036733729386</v>
      </c>
      <c r="C6137" s="1">
        <v>0.65616321759192164</v>
      </c>
      <c r="D6137" s="1">
        <v>1.1782785118582619</v>
      </c>
      <c r="E6137" s="1">
        <v>1.334075999540264</v>
      </c>
      <c r="F6137" s="1">
        <v>57.599387771356682</v>
      </c>
      <c r="G6137" s="1">
        <v>29.018051549365769</v>
      </c>
      <c r="H6137" s="1">
        <v>0.29076747762975058</v>
      </c>
      <c r="I6137" s="1">
        <v>19.613840259511768</v>
      </c>
      <c r="J6137" s="1">
        <v>1.2224748582200169</v>
      </c>
      <c r="K6137" s="1">
        <v>41.420924832815977</v>
      </c>
      <c r="L6137" s="1">
        <v>52.159467896647961</v>
      </c>
      <c r="M6137" s="1">
        <v>6.1253579311808179E-2</v>
      </c>
      <c r="N6137" s="1">
        <v>10.76159696718471</v>
      </c>
      <c r="O6137" s="1"/>
      <c r="P6137" s="1">
        <v>30.450753016604398</v>
      </c>
      <c r="Q6137" s="1">
        <v>38.306286709143578</v>
      </c>
      <c r="R6137" s="1">
        <v>0.73776873384226604</v>
      </c>
      <c r="S6137" s="1">
        <v>0.31778010518204791</v>
      </c>
      <c r="T6137" s="1">
        <v>7.7774075605434527</v>
      </c>
    </row>
    <row r="6138" spans="1:20" x14ac:dyDescent="0.3">
      <c r="A6138" s="25">
        <v>45569</v>
      </c>
      <c r="B6138" s="1">
        <v>8.8622097424839481</v>
      </c>
      <c r="C6138" s="1">
        <v>0.6567344476732131</v>
      </c>
      <c r="D6138" s="1">
        <v>1.1971700874213571</v>
      </c>
      <c r="E6138" s="1">
        <v>1.3411015520834391</v>
      </c>
      <c r="F6138" s="1">
        <v>57.239754101997022</v>
      </c>
      <c r="G6138" s="1">
        <v>28.814004114294079</v>
      </c>
      <c r="H6138" s="1">
        <v>0.30722947449312671</v>
      </c>
      <c r="I6138" s="1">
        <v>19.880296928686409</v>
      </c>
      <c r="J6138" s="1">
        <v>1.243925408925616</v>
      </c>
      <c r="K6138" s="1">
        <v>41.511171235242237</v>
      </c>
      <c r="L6138" s="1">
        <v>52.25676766046255</v>
      </c>
      <c r="M6138" s="1">
        <v>6.0859755852177941E-2</v>
      </c>
      <c r="N6138" s="1">
        <v>10.772028412599891</v>
      </c>
      <c r="O6138" s="1"/>
      <c r="P6138" s="1">
        <v>30.580403254543029</v>
      </c>
      <c r="Q6138" s="1">
        <v>38.04722705973461</v>
      </c>
      <c r="R6138" s="1">
        <v>0.74182645448860085</v>
      </c>
      <c r="S6138" s="1">
        <v>0.31822305252336841</v>
      </c>
      <c r="T6138" s="1">
        <v>7.7844979326639479</v>
      </c>
    </row>
    <row r="6139" spans="1:20" x14ac:dyDescent="0.3">
      <c r="A6139" s="25">
        <v>45572</v>
      </c>
      <c r="B6139" s="1">
        <v>8.8454183374555662</v>
      </c>
      <c r="C6139" s="1">
        <v>0.6595576276831836</v>
      </c>
      <c r="D6139" s="1">
        <v>1.2050912245252461</v>
      </c>
      <c r="E6139" s="1">
        <v>1.325299573013023</v>
      </c>
      <c r="F6139" s="1">
        <v>57.730011202995527</v>
      </c>
      <c r="G6139" s="1">
        <v>28.541442940564949</v>
      </c>
      <c r="H6139" s="1">
        <v>0.30690253306598131</v>
      </c>
      <c r="I6139" s="1">
        <v>19.90785072748303</v>
      </c>
      <c r="J6139" s="1">
        <v>1.2385490620678561</v>
      </c>
      <c r="K6139" s="1">
        <v>41.116263346340673</v>
      </c>
      <c r="L6139" s="1">
        <v>52.53063301120666</v>
      </c>
      <c r="M6139" s="1">
        <v>6.0303320727230082E-2</v>
      </c>
      <c r="N6139" s="1">
        <v>10.900005843334601</v>
      </c>
      <c r="O6139" s="1"/>
      <c r="P6139" s="1">
        <v>30.145843832203251</v>
      </c>
      <c r="Q6139" s="1">
        <v>38.6387465910977</v>
      </c>
      <c r="R6139" s="1">
        <v>0.73887932193169559</v>
      </c>
      <c r="S6139" s="1">
        <v>0.31629893333947978</v>
      </c>
      <c r="T6139" s="1">
        <v>7.7978641464855656</v>
      </c>
    </row>
    <row r="6140" spans="1:20" x14ac:dyDescent="0.3">
      <c r="A6140" s="25">
        <v>45573</v>
      </c>
      <c r="B6140" s="1">
        <v>8.9205555162952805</v>
      </c>
      <c r="C6140" s="1">
        <v>0.67455711142623787</v>
      </c>
      <c r="D6140" s="1">
        <v>1.200919024255118</v>
      </c>
      <c r="E6140" s="1">
        <v>1.3372061796705741</v>
      </c>
      <c r="F6140" s="1">
        <v>56.01743690200481</v>
      </c>
      <c r="G6140" s="1">
        <v>28.53297038366609</v>
      </c>
      <c r="H6140" s="1">
        <v>0.33334587900251061</v>
      </c>
      <c r="I6140" s="1">
        <v>19.862294359342592</v>
      </c>
      <c r="J6140" s="1">
        <v>1.2519830479026981</v>
      </c>
      <c r="K6140" s="1">
        <v>41.335483057879152</v>
      </c>
      <c r="L6140" s="1">
        <v>52.722746489385727</v>
      </c>
      <c r="M6140" s="1">
        <v>6.0689477879691693E-2</v>
      </c>
      <c r="N6140" s="1">
        <v>10.689649500999399</v>
      </c>
      <c r="O6140" s="1"/>
      <c r="P6140" s="1">
        <v>30.50622661548492</v>
      </c>
      <c r="Q6140" s="1">
        <v>38.997112440114861</v>
      </c>
      <c r="R6140" s="1">
        <v>0.74159154862883403</v>
      </c>
      <c r="S6140" s="1">
        <v>0.31752617932831251</v>
      </c>
      <c r="T6140" s="1">
        <v>7.7679698759598734</v>
      </c>
    </row>
    <row r="6141" spans="1:20" x14ac:dyDescent="0.3">
      <c r="A6141" s="25">
        <v>45574</v>
      </c>
      <c r="B6141" s="1">
        <v>8.8088033629542029</v>
      </c>
      <c r="C6141" s="1">
        <v>0.66830494531765439</v>
      </c>
      <c r="D6141" s="1">
        <v>1.176485073211188</v>
      </c>
      <c r="E6141" s="1">
        <v>1.3167140620749871</v>
      </c>
      <c r="F6141" s="1">
        <v>55.892314923685397</v>
      </c>
      <c r="G6141" s="1">
        <v>28.441471935640831</v>
      </c>
      <c r="H6141" s="1">
        <v>0.3120032699158351</v>
      </c>
      <c r="I6141" s="1">
        <v>19.446288484213881</v>
      </c>
      <c r="J6141" s="1">
        <v>1.225283391357687</v>
      </c>
      <c r="K6141" s="1">
        <v>40.869274654486389</v>
      </c>
      <c r="L6141" s="1">
        <v>51.789695444356333</v>
      </c>
      <c r="M6141" s="1">
        <v>6.0256692008825677E-2</v>
      </c>
      <c r="N6141" s="1">
        <v>10.56768416400115</v>
      </c>
      <c r="O6141" s="1"/>
      <c r="P6141" s="1">
        <v>30.400944133052668</v>
      </c>
      <c r="Q6141" s="1">
        <v>38.405592908751757</v>
      </c>
      <c r="R6141" s="1">
        <v>0.72890993410557803</v>
      </c>
      <c r="S6141" s="1">
        <v>0.31082283122131021</v>
      </c>
      <c r="T6141" s="1">
        <v>7.6764359125812538</v>
      </c>
    </row>
    <row r="6142" spans="1:20" x14ac:dyDescent="0.3">
      <c r="A6142" s="25">
        <v>45575</v>
      </c>
      <c r="B6142" s="1">
        <v>8.8157591080887716</v>
      </c>
      <c r="C6142" s="1">
        <v>0.66994921160335807</v>
      </c>
      <c r="D6142" s="1">
        <v>1.191958465906489</v>
      </c>
      <c r="E6142" s="1">
        <v>1.313727262451228</v>
      </c>
      <c r="F6142" s="1">
        <v>56.085527564840163</v>
      </c>
      <c r="G6142" s="1">
        <v>28.509912584508019</v>
      </c>
      <c r="H6142" s="1">
        <v>0.31210047934487251</v>
      </c>
      <c r="I6142" s="1">
        <v>19.229532875635069</v>
      </c>
      <c r="J6142" s="1">
        <v>1.220440925282037</v>
      </c>
      <c r="K6142" s="1">
        <v>41.062100341582507</v>
      </c>
      <c r="L6142" s="1">
        <v>51.829071430324433</v>
      </c>
      <c r="M6142" s="1">
        <v>6.0014676389495807E-2</v>
      </c>
      <c r="N6142" s="1">
        <v>10.70226307182495</v>
      </c>
      <c r="O6142" s="1"/>
      <c r="P6142" s="1">
        <v>30.636254893089848</v>
      </c>
      <c r="Q6142" s="1">
        <v>38.284698406008637</v>
      </c>
      <c r="R6142" s="1">
        <v>0.72536825298189023</v>
      </c>
      <c r="S6142" s="1">
        <v>0.30648823088072369</v>
      </c>
      <c r="T6142" s="1">
        <v>7.6995191966923002</v>
      </c>
    </row>
    <row r="6143" spans="1:20" x14ac:dyDescent="0.3">
      <c r="A6143" s="25">
        <v>45576</v>
      </c>
      <c r="B6143" s="1">
        <v>8.7757631897761055</v>
      </c>
      <c r="C6143" s="1">
        <v>0.65280790850966919</v>
      </c>
      <c r="D6143" s="1">
        <v>1.182824379423034</v>
      </c>
      <c r="E6143" s="1">
        <v>1.318292307067942</v>
      </c>
      <c r="F6143" s="1">
        <v>56.572967455123987</v>
      </c>
      <c r="G6143" s="1">
        <v>28.018898734563511</v>
      </c>
      <c r="H6143" s="1">
        <v>0.31737046105999112</v>
      </c>
      <c r="I6143" s="1">
        <v>19.156469289870369</v>
      </c>
      <c r="J6143" s="1">
        <v>1.226476761220427</v>
      </c>
      <c r="K6143" s="1">
        <v>40.926342884626081</v>
      </c>
      <c r="L6143" s="1">
        <v>51.57326522546068</v>
      </c>
      <c r="M6143" s="1">
        <v>5.9230635191497308E-2</v>
      </c>
      <c r="N6143" s="1">
        <v>10.66707757760846</v>
      </c>
      <c r="O6143" s="1"/>
      <c r="P6143" s="1">
        <v>30.333856535822381</v>
      </c>
      <c r="Q6143" s="1">
        <v>38.038591738952221</v>
      </c>
      <c r="R6143" s="1">
        <v>0.72508741770281904</v>
      </c>
      <c r="S6143" s="1">
        <v>0.30435030827084192</v>
      </c>
      <c r="T6143" s="1">
        <v>7.6782215002953711</v>
      </c>
    </row>
    <row r="6144" spans="1:20" x14ac:dyDescent="0.3">
      <c r="A6144" s="25">
        <v>45579</v>
      </c>
      <c r="B6144" s="1">
        <v>8.9115509259088004</v>
      </c>
      <c r="C6144" s="1">
        <v>0.66073487437834177</v>
      </c>
      <c r="D6144" s="1">
        <v>1.193215954030058</v>
      </c>
      <c r="E6144" s="1">
        <v>1.3445958736331449</v>
      </c>
      <c r="F6144" s="1">
        <v>56.443453339241088</v>
      </c>
      <c r="G6144" s="1">
        <v>28.37127233331082</v>
      </c>
      <c r="H6144" s="1">
        <v>0.32238976137788311</v>
      </c>
      <c r="I6144" s="1">
        <v>19.281164988733959</v>
      </c>
      <c r="J6144" s="1">
        <v>1.2414832705701131</v>
      </c>
      <c r="K6144" s="1">
        <v>41.408403941985092</v>
      </c>
      <c r="L6144" s="1">
        <v>52.072829572254321</v>
      </c>
      <c r="M6144" s="1">
        <v>5.9665620674896933E-2</v>
      </c>
      <c r="N6144" s="1">
        <v>10.659293982106449</v>
      </c>
      <c r="O6144" s="1"/>
      <c r="P6144" s="1">
        <v>30.850279793480311</v>
      </c>
      <c r="Q6144" s="1">
        <v>38.863264955019183</v>
      </c>
      <c r="R6144" s="1">
        <v>0.7263404940929713</v>
      </c>
      <c r="S6144" s="1">
        <v>0.30519157718909029</v>
      </c>
      <c r="T6144" s="1">
        <v>7.7380537507383718</v>
      </c>
    </row>
    <row r="6145" spans="1:20" x14ac:dyDescent="0.3">
      <c r="A6145" s="25">
        <v>45580</v>
      </c>
      <c r="B6145" s="1">
        <v>8.911372472117522</v>
      </c>
      <c r="C6145" s="1">
        <v>0.66776990448638907</v>
      </c>
      <c r="D6145" s="1">
        <v>1.2018977314212349</v>
      </c>
      <c r="E6145" s="1">
        <v>1.341268473278888</v>
      </c>
      <c r="F6145" s="1">
        <v>55.778205838444627</v>
      </c>
      <c r="G6145" s="1">
        <v>28.632582433611201</v>
      </c>
      <c r="H6145" s="1">
        <v>0.31835604772695703</v>
      </c>
      <c r="I6145" s="1">
        <v>19.344922929351</v>
      </c>
      <c r="J6145" s="1">
        <v>1.242850122932571</v>
      </c>
      <c r="K6145" s="1">
        <v>41.409880048883643</v>
      </c>
      <c r="L6145" s="1">
        <v>52.481536476533982</v>
      </c>
      <c r="M6145" s="1">
        <v>6.0016270008168462E-2</v>
      </c>
      <c r="N6145" s="1">
        <v>10.57720715656875</v>
      </c>
      <c r="O6145" s="1"/>
      <c r="P6145" s="1">
        <v>31.295120710076951</v>
      </c>
      <c r="Q6145" s="1">
        <v>39.33388998128121</v>
      </c>
      <c r="R6145" s="1">
        <v>0.72950970712848551</v>
      </c>
      <c r="S6145" s="1">
        <v>0.30932268483237602</v>
      </c>
      <c r="T6145" s="1">
        <v>7.7402994683993276</v>
      </c>
    </row>
    <row r="6146" spans="1:20" x14ac:dyDescent="0.3">
      <c r="A6146" s="25">
        <v>45581</v>
      </c>
      <c r="B6146" s="1">
        <v>8.8916156996174536</v>
      </c>
      <c r="C6146" s="1">
        <v>0.67529531886894334</v>
      </c>
      <c r="D6146" s="1">
        <v>1.2019536146971299</v>
      </c>
      <c r="E6146" s="1">
        <v>1.354608058028298</v>
      </c>
      <c r="F6146" s="1">
        <v>56.676006579265277</v>
      </c>
      <c r="G6146" s="1">
        <v>28.829770482666639</v>
      </c>
      <c r="H6146" s="1">
        <v>0.32823517741924352</v>
      </c>
      <c r="I6146" s="1">
        <v>19.266735621609229</v>
      </c>
      <c r="J6146" s="1">
        <v>1.255053595187877</v>
      </c>
      <c r="K6146" s="1">
        <v>41.57169042399569</v>
      </c>
      <c r="L6146" s="1">
        <v>52.464776780014184</v>
      </c>
      <c r="M6146" s="1">
        <v>6.111561025184848E-2</v>
      </c>
      <c r="N6146" s="1">
        <v>10.54297384489762</v>
      </c>
      <c r="O6146" s="1"/>
      <c r="P6146" s="1">
        <v>32.231284892130908</v>
      </c>
      <c r="Q6146" s="1">
        <v>39.722479454215708</v>
      </c>
      <c r="R6146" s="1">
        <v>0.73411181498693845</v>
      </c>
      <c r="S6146" s="1">
        <v>0.30850874011073781</v>
      </c>
      <c r="T6146" s="1">
        <v>7.7820271707029312</v>
      </c>
    </row>
    <row r="6147" spans="1:20" x14ac:dyDescent="0.3">
      <c r="A6147" s="25">
        <v>45582</v>
      </c>
      <c r="B6147" s="1">
        <v>8.8434582990679313</v>
      </c>
      <c r="C6147" s="1">
        <v>0.66124023649083064</v>
      </c>
      <c r="D6147" s="1">
        <v>1.198771822796266</v>
      </c>
      <c r="E6147" s="1">
        <v>1.3410215677448849</v>
      </c>
      <c r="F6147" s="1">
        <v>55.406989784681812</v>
      </c>
      <c r="G6147" s="1">
        <v>29.030814602166839</v>
      </c>
      <c r="H6147" s="1">
        <v>0.31968822304078959</v>
      </c>
      <c r="I6147" s="1">
        <v>19.465708488515471</v>
      </c>
      <c r="J6147" s="1">
        <v>1.2489660347029561</v>
      </c>
      <c r="K6147" s="1">
        <v>41.160438999789037</v>
      </c>
      <c r="L6147" s="1">
        <v>52.562560131312921</v>
      </c>
      <c r="M6147" s="1">
        <v>6.0974433397628328E-2</v>
      </c>
      <c r="N6147" s="1">
        <v>10.46766770547617</v>
      </c>
      <c r="O6147" s="1"/>
      <c r="P6147" s="1">
        <v>31.717726451392991</v>
      </c>
      <c r="Q6147" s="1">
        <v>39.977221442054507</v>
      </c>
      <c r="R6147" s="1">
        <v>0.71682341469417965</v>
      </c>
      <c r="S6147" s="1">
        <v>0.30270623705834449</v>
      </c>
      <c r="T6147" s="1">
        <v>7.7255410513881051</v>
      </c>
    </row>
    <row r="6148" spans="1:20" x14ac:dyDescent="0.3">
      <c r="A6148" s="25">
        <v>45583</v>
      </c>
      <c r="B6148" s="1">
        <v>8.820960866441979</v>
      </c>
      <c r="C6148" s="1">
        <v>0.65266768711169676</v>
      </c>
      <c r="D6148" s="1">
        <v>1.1952062133119921</v>
      </c>
      <c r="E6148" s="1">
        <v>1.328744263799438</v>
      </c>
      <c r="F6148" s="1">
        <v>55.293676658245289</v>
      </c>
      <c r="G6148" s="1">
        <v>29.23660880786931</v>
      </c>
      <c r="H6148" s="1">
        <v>0.31821975951836978</v>
      </c>
      <c r="I6148" s="1">
        <v>19.70400505913528</v>
      </c>
      <c r="J6148" s="1">
        <v>1.238550495745169</v>
      </c>
      <c r="K6148" s="1">
        <v>41.063664597435483</v>
      </c>
      <c r="L6148" s="1">
        <v>52.74592207100185</v>
      </c>
      <c r="M6148" s="1">
        <v>6.1377116352443903E-2</v>
      </c>
      <c r="N6148" s="1">
        <v>10.41184166919647</v>
      </c>
      <c r="O6148" s="1"/>
      <c r="P6148" s="1">
        <v>31.313877728058621</v>
      </c>
      <c r="Q6148" s="1">
        <v>39.329572322068977</v>
      </c>
      <c r="R6148" s="1">
        <v>0.71596845119420449</v>
      </c>
      <c r="S6148" s="1">
        <v>0.30008297470132222</v>
      </c>
      <c r="T6148" s="1">
        <v>7.7081665682221274</v>
      </c>
    </row>
    <row r="6149" spans="1:20" x14ac:dyDescent="0.3">
      <c r="A6149" s="25">
        <v>45586</v>
      </c>
      <c r="B6149" s="1">
        <v>8.8597953626670147</v>
      </c>
      <c r="C6149" s="1">
        <v>0.64915546751406494</v>
      </c>
      <c r="D6149" s="1">
        <v>1.2029655337435159</v>
      </c>
      <c r="E6149" s="1">
        <v>1.333791215747717</v>
      </c>
      <c r="F6149" s="1">
        <v>55.14424441069022</v>
      </c>
      <c r="G6149" s="1">
        <v>29.225321122880079</v>
      </c>
      <c r="H6149" s="1">
        <v>0.32583270379426288</v>
      </c>
      <c r="I6149" s="1">
        <v>19.831548363147231</v>
      </c>
      <c r="J6149" s="1">
        <v>1.245166361998689</v>
      </c>
      <c r="K6149" s="1">
        <v>41.404063734364243</v>
      </c>
      <c r="L6149" s="1">
        <v>52.499583785142732</v>
      </c>
      <c r="M6149" s="1">
        <v>6.1195046983645578E-2</v>
      </c>
      <c r="N6149" s="1">
        <v>10.28936814002896</v>
      </c>
      <c r="O6149" s="1"/>
      <c r="P6149" s="1">
        <v>31.677897188435651</v>
      </c>
      <c r="Q6149" s="1">
        <v>39.782926706766233</v>
      </c>
      <c r="R6149" s="1">
        <v>0.70889168059432361</v>
      </c>
      <c r="S6149" s="1">
        <v>0.30157796443754359</v>
      </c>
      <c r="T6149" s="1">
        <v>7.7000330773774728</v>
      </c>
    </row>
    <row r="6150" spans="1:20" x14ac:dyDescent="0.3">
      <c r="A6150" s="25">
        <v>45587</v>
      </c>
      <c r="B6150" s="1">
        <v>8.8305202472458681</v>
      </c>
      <c r="C6150" s="1">
        <v>0.63624179801889247</v>
      </c>
      <c r="D6150" s="1">
        <v>1.176822926104903</v>
      </c>
      <c r="E6150" s="1">
        <v>1.319979805112639</v>
      </c>
      <c r="F6150" s="1">
        <v>55.113736749649767</v>
      </c>
      <c r="G6150" s="1">
        <v>29.27401175538257</v>
      </c>
      <c r="H6150" s="1">
        <v>0.32148265042908691</v>
      </c>
      <c r="I6150" s="1">
        <v>20.161653364597981</v>
      </c>
      <c r="J6150" s="1">
        <v>1.2375095732206629</v>
      </c>
      <c r="K6150" s="1">
        <v>41.1305084665726</v>
      </c>
      <c r="L6150" s="1">
        <v>52.237792809706782</v>
      </c>
      <c r="M6150" s="1">
        <v>6.0568624037446263E-2</v>
      </c>
      <c r="N6150" s="1">
        <v>10.21845309402058</v>
      </c>
      <c r="O6150" s="1"/>
      <c r="P6150" s="1">
        <v>31.952102234352989</v>
      </c>
      <c r="Q6150" s="1">
        <v>39.320936998928659</v>
      </c>
      <c r="R6150" s="1">
        <v>0.7223319129967507</v>
      </c>
      <c r="S6150" s="1">
        <v>0.300310474546163</v>
      </c>
      <c r="T6150" s="1">
        <v>7.6758044890726884</v>
      </c>
    </row>
    <row r="6151" spans="1:20" x14ac:dyDescent="0.3">
      <c r="A6151" s="25">
        <v>45588</v>
      </c>
      <c r="B6151" s="1">
        <v>8.7567784017758719</v>
      </c>
      <c r="C6151" s="1">
        <v>0.6368827128701291</v>
      </c>
      <c r="D6151" s="1">
        <v>1.178515759175542</v>
      </c>
      <c r="E6151" s="1">
        <v>1.30665402629385</v>
      </c>
      <c r="F6151" s="1">
        <v>54.216564433110058</v>
      </c>
      <c r="G6151" s="1">
        <v>29.212126267464971</v>
      </c>
      <c r="H6151" s="1">
        <v>0.3350336019220142</v>
      </c>
      <c r="I6151" s="1">
        <v>20.112404700362831</v>
      </c>
      <c r="J6151" s="1">
        <v>1.2343875645007349</v>
      </c>
      <c r="K6151" s="1">
        <v>41.330170292105841</v>
      </c>
      <c r="L6151" s="1">
        <v>52.339297745479563</v>
      </c>
      <c r="M6151" s="1">
        <v>6.04420797506783E-2</v>
      </c>
      <c r="N6151" s="1">
        <v>10.108952281937951</v>
      </c>
      <c r="O6151" s="1"/>
      <c r="P6151" s="1">
        <v>31.939212369726761</v>
      </c>
      <c r="Q6151" s="1">
        <v>38.919394543641623</v>
      </c>
      <c r="R6151" s="1">
        <v>0.71943011473319241</v>
      </c>
      <c r="S6151" s="1">
        <v>0.29918574532156039</v>
      </c>
      <c r="T6151" s="1">
        <v>7.633379208505648</v>
      </c>
    </row>
    <row r="6152" spans="1:20" x14ac:dyDescent="0.3">
      <c r="A6152" s="25">
        <v>45589</v>
      </c>
      <c r="B6152" s="1">
        <v>8.8062491327907075</v>
      </c>
      <c r="C6152" s="1">
        <v>0.64683616519551657</v>
      </c>
      <c r="D6152" s="1">
        <v>1.1771335914586469</v>
      </c>
      <c r="E6152" s="1">
        <v>1.337468295084004</v>
      </c>
      <c r="F6152" s="1">
        <v>54.516162502353531</v>
      </c>
      <c r="G6152" s="1">
        <v>29.196339195043571</v>
      </c>
      <c r="H6152" s="1">
        <v>0.34555418052042691</v>
      </c>
      <c r="I6152" s="1">
        <v>20.016567239214169</v>
      </c>
      <c r="J6152" s="1">
        <v>1.2535603949663781</v>
      </c>
      <c r="K6152" s="1">
        <v>41.640509573972523</v>
      </c>
      <c r="L6152" s="1">
        <v>52.644047011088887</v>
      </c>
      <c r="M6152" s="1">
        <v>6.0560261797711228E-2</v>
      </c>
      <c r="N6152" s="1">
        <v>10.171257297692931</v>
      </c>
      <c r="O6152" s="1"/>
      <c r="P6152" s="1">
        <v>32.047063929562157</v>
      </c>
      <c r="Q6152" s="1">
        <v>39.165501210698046</v>
      </c>
      <c r="R6152" s="1">
        <v>0.72715165179543217</v>
      </c>
      <c r="S6152" s="1">
        <v>0.30209218163596052</v>
      </c>
      <c r="T6152" s="1">
        <v>7.6826314235086013</v>
      </c>
    </row>
    <row r="6153" spans="1:20" x14ac:dyDescent="0.3">
      <c r="A6153" s="25">
        <v>45590</v>
      </c>
      <c r="B6153" s="1">
        <v>8.7184452257348699</v>
      </c>
      <c r="C6153" s="1">
        <v>0.63447974147006458</v>
      </c>
      <c r="D6153" s="1">
        <v>1.170306876233139</v>
      </c>
      <c r="E6153" s="1">
        <v>1.307864213882215</v>
      </c>
      <c r="F6153" s="1">
        <v>56.156658483239909</v>
      </c>
      <c r="G6153" s="1">
        <v>29.07118825320682</v>
      </c>
      <c r="H6153" s="1">
        <v>0.33426209145393743</v>
      </c>
      <c r="I6153" s="1">
        <v>20.527140864162661</v>
      </c>
      <c r="J6153" s="1">
        <v>1.235704074618174</v>
      </c>
      <c r="K6153" s="1">
        <v>41.310204415416223</v>
      </c>
      <c r="L6153" s="1">
        <v>52.207623526749778</v>
      </c>
      <c r="M6153" s="1">
        <v>6.0223469662185863E-2</v>
      </c>
      <c r="N6153" s="1">
        <v>10.20106842456263</v>
      </c>
      <c r="O6153" s="1"/>
      <c r="P6153" s="1">
        <v>31.753282926797681</v>
      </c>
      <c r="Q6153" s="1">
        <v>39.420243198536838</v>
      </c>
      <c r="R6153" s="1">
        <v>0.70338350373830705</v>
      </c>
      <c r="S6153" s="1">
        <v>0.29727696377402107</v>
      </c>
      <c r="T6153" s="1">
        <v>7.6723756645009233</v>
      </c>
    </row>
    <row r="6154" spans="1:20" x14ac:dyDescent="0.3">
      <c r="A6154" s="25">
        <v>45593</v>
      </c>
      <c r="B6154" s="1">
        <v>8.76108613911215</v>
      </c>
      <c r="C6154" s="1">
        <v>0.63861121081880146</v>
      </c>
      <c r="D6154" s="1">
        <v>1.17824800034107</v>
      </c>
      <c r="E6154" s="1">
        <v>1.3167999427544561</v>
      </c>
      <c r="F6154" s="1">
        <v>57.176596480769511</v>
      </c>
      <c r="G6154" s="1">
        <v>29.87024336959761</v>
      </c>
      <c r="H6154" s="1">
        <v>0.3389476433137516</v>
      </c>
      <c r="I6154" s="1">
        <v>20.60702709491877</v>
      </c>
      <c r="J6154" s="1">
        <v>1.2535102737656629</v>
      </c>
      <c r="K6154" s="1">
        <v>41.848011368922712</v>
      </c>
      <c r="L6154" s="1">
        <v>52.827886570362217</v>
      </c>
      <c r="M6154" s="1">
        <v>6.0918612924385468E-2</v>
      </c>
      <c r="N6154" s="1">
        <v>10.22163199911162</v>
      </c>
      <c r="O6154" s="1"/>
      <c r="P6154" s="1">
        <v>31.918810439837831</v>
      </c>
      <c r="Q6154" s="1">
        <v>39.605902613042737</v>
      </c>
      <c r="R6154" s="1">
        <v>0.70740758501119649</v>
      </c>
      <c r="S6154" s="1">
        <v>0.29787040883834731</v>
      </c>
      <c r="T6154" s="1">
        <v>7.7503000590667819</v>
      </c>
    </row>
    <row r="6155" spans="1:20" x14ac:dyDescent="0.3">
      <c r="A6155" s="25">
        <v>45594</v>
      </c>
      <c r="B6155" s="1">
        <v>8.7432504720984063</v>
      </c>
      <c r="C6155" s="1">
        <v>0.63638707451239795</v>
      </c>
      <c r="D6155" s="1">
        <v>1.172552867109814</v>
      </c>
      <c r="E6155" s="1">
        <v>1.30704044156348</v>
      </c>
      <c r="F6155" s="1">
        <v>56.990302245260487</v>
      </c>
      <c r="G6155" s="1">
        <v>30.09081801547682</v>
      </c>
      <c r="H6155" s="1">
        <v>0.3318355658499883</v>
      </c>
      <c r="I6155" s="1">
        <v>20.57972964877478</v>
      </c>
      <c r="J6155" s="1">
        <v>1.2499981215581251</v>
      </c>
      <c r="K6155" s="1">
        <v>41.662894854091832</v>
      </c>
      <c r="L6155" s="1">
        <v>52.217320729542926</v>
      </c>
      <c r="M6155" s="1">
        <v>5.9126130173797233E-2</v>
      </c>
      <c r="N6155" s="1">
        <v>10.197739128098901</v>
      </c>
      <c r="O6155" s="1"/>
      <c r="P6155" s="1">
        <v>32.435410741656398</v>
      </c>
      <c r="Q6155" s="1">
        <v>39.757020742061137</v>
      </c>
      <c r="R6155" s="1">
        <v>0.7031076549917632</v>
      </c>
      <c r="S6155" s="1">
        <v>0.29654182576100502</v>
      </c>
      <c r="T6155" s="1">
        <v>7.7217914943886958</v>
      </c>
    </row>
    <row r="6156" spans="1:20" x14ac:dyDescent="0.3">
      <c r="A6156" s="25">
        <v>45595</v>
      </c>
      <c r="B6156" s="1">
        <v>8.7818718390799209</v>
      </c>
      <c r="C6156" s="1">
        <v>0.65455130243278559</v>
      </c>
      <c r="D6156" s="1">
        <v>1.18330041333139</v>
      </c>
      <c r="E6156" s="1">
        <v>1.329525982437709</v>
      </c>
      <c r="F6156" s="1">
        <v>56.867104157215962</v>
      </c>
      <c r="G6156" s="1">
        <v>30.14155618102647</v>
      </c>
      <c r="H6156" s="1">
        <v>0.34036913631727361</v>
      </c>
      <c r="I6156" s="1">
        <v>20.84972484866886</v>
      </c>
      <c r="J6156" s="1">
        <v>1.254628769620217</v>
      </c>
      <c r="K6156" s="1">
        <v>41.520311952395922</v>
      </c>
      <c r="L6156" s="1">
        <v>52.251140255148457</v>
      </c>
      <c r="M6156" s="1">
        <v>5.9928454975850462E-2</v>
      </c>
      <c r="N6156" s="1">
        <v>10.164426205936341</v>
      </c>
      <c r="O6156" s="1"/>
      <c r="P6156" s="1">
        <v>31.096111968365928</v>
      </c>
      <c r="Q6156" s="1">
        <v>40.024715712252501</v>
      </c>
      <c r="R6156" s="1">
        <v>0.6977560172037105</v>
      </c>
      <c r="S6156" s="1">
        <v>0.29972850846097371</v>
      </c>
      <c r="T6156" s="1">
        <v>7.7164400472534336</v>
      </c>
    </row>
    <row r="6157" spans="1:20" x14ac:dyDescent="0.3">
      <c r="A6157" s="25">
        <v>45596</v>
      </c>
      <c r="B6157" s="1">
        <v>8.7446125835600483</v>
      </c>
      <c r="C6157" s="1">
        <v>0.64696913374741571</v>
      </c>
      <c r="D6157" s="1">
        <v>1.184462157356909</v>
      </c>
      <c r="E6157" s="1">
        <v>1.314934866221531</v>
      </c>
      <c r="F6157" s="1">
        <v>56.553508148270843</v>
      </c>
      <c r="G6157" s="1">
        <v>29.799689554667971</v>
      </c>
      <c r="H6157" s="1">
        <v>0.33093161838133422</v>
      </c>
      <c r="I6157" s="1">
        <v>20.719591423156981</v>
      </c>
      <c r="J6157" s="1">
        <v>1.2491334006169841</v>
      </c>
      <c r="K6157" s="1">
        <v>41.144435982685991</v>
      </c>
      <c r="L6157" s="1">
        <v>51.480316394220687</v>
      </c>
      <c r="M6157" s="1">
        <v>6.0030063024816713E-2</v>
      </c>
      <c r="N6157" s="1">
        <v>10.17290550214538</v>
      </c>
      <c r="O6157" s="1"/>
      <c r="P6157" s="1">
        <v>31.009786107824819</v>
      </c>
      <c r="Q6157" s="1">
        <v>39.757020742061137</v>
      </c>
      <c r="R6157" s="1">
        <v>0.68204910195929203</v>
      </c>
      <c r="S6157" s="1">
        <v>0.29422072470288041</v>
      </c>
      <c r="T6157" s="1">
        <v>7.6617442409923582</v>
      </c>
    </row>
    <row r="6158" spans="1:20" x14ac:dyDescent="0.3">
      <c r="A6158" s="25">
        <v>45597</v>
      </c>
      <c r="B6158" s="1">
        <v>8.5431260200292893</v>
      </c>
      <c r="C6158" s="1">
        <v>0.64072403037794012</v>
      </c>
      <c r="D6158" s="1">
        <v>1.1538545436261389</v>
      </c>
      <c r="E6158" s="1">
        <v>1.2963629511330881</v>
      </c>
      <c r="F6158" s="1">
        <v>56.455189046355727</v>
      </c>
      <c r="G6158" s="1">
        <v>29.450422035784921</v>
      </c>
      <c r="H6158" s="1">
        <v>0.31763249536214511</v>
      </c>
      <c r="I6158" s="1">
        <v>20.820225148933531</v>
      </c>
      <c r="J6158" s="1">
        <v>1.215447858987575</v>
      </c>
      <c r="K6158" s="1">
        <v>40.67406025823567</v>
      </c>
      <c r="L6158" s="1">
        <v>50.87196817313486</v>
      </c>
      <c r="M6158" s="1">
        <v>6.0505660056227609E-2</v>
      </c>
      <c r="N6158" s="1">
        <v>9.9961755354772226</v>
      </c>
      <c r="O6158" s="1"/>
      <c r="P6158" s="1">
        <v>31.229145238656429</v>
      </c>
      <c r="Q6158" s="1">
        <v>38.59556998482784</v>
      </c>
      <c r="R6158" s="1">
        <v>0.66592939519790639</v>
      </c>
      <c r="S6158" s="1">
        <v>0.30295327113178161</v>
      </c>
      <c r="T6158" s="1">
        <v>7.5676757235676666</v>
      </c>
    </row>
    <row r="6159" spans="1:20" x14ac:dyDescent="0.3">
      <c r="A6159" s="25">
        <v>45600</v>
      </c>
      <c r="B6159" s="1">
        <v>8.7464683727466532</v>
      </c>
      <c r="C6159" s="1">
        <v>0.66744378156414863</v>
      </c>
      <c r="D6159" s="1">
        <v>1.1882426707672169</v>
      </c>
      <c r="E6159" s="1">
        <v>1.3604417932916431</v>
      </c>
      <c r="F6159" s="1">
        <v>57.05718569756641</v>
      </c>
      <c r="G6159" s="1">
        <v>29.835431622089992</v>
      </c>
      <c r="H6159" s="1">
        <v>0.34514302473208441</v>
      </c>
      <c r="I6159" s="1">
        <v>21.116190302823391</v>
      </c>
      <c r="J6159" s="1">
        <v>1.2624844374023281</v>
      </c>
      <c r="K6159" s="1">
        <v>41.740359863286187</v>
      </c>
      <c r="L6159" s="1">
        <v>51.478943038497903</v>
      </c>
      <c r="M6159" s="1">
        <v>6.2722129345360575E-2</v>
      </c>
      <c r="N6159" s="1">
        <v>10.094959633548971</v>
      </c>
      <c r="O6159" s="1"/>
      <c r="P6159" s="1">
        <v>31.86185520760214</v>
      </c>
      <c r="Q6159" s="1">
        <v>39.497961092652183</v>
      </c>
      <c r="R6159" s="1">
        <v>0.68078601076590761</v>
      </c>
      <c r="S6159" s="1">
        <v>0.30497742066597783</v>
      </c>
      <c r="T6159" s="1">
        <v>7.7090838747785364</v>
      </c>
    </row>
    <row r="6160" spans="1:20" x14ac:dyDescent="0.3">
      <c r="A6160" s="25">
        <v>45601</v>
      </c>
      <c r="B6160" s="1">
        <v>8.6832221358764841</v>
      </c>
      <c r="C6160" s="1">
        <v>0.67259665949800818</v>
      </c>
      <c r="D6160" s="1">
        <v>1.188900575988866</v>
      </c>
      <c r="E6160" s="1">
        <v>1.3675208225673721</v>
      </c>
      <c r="F6160" s="1">
        <v>56.676678347855791</v>
      </c>
      <c r="G6160" s="1">
        <v>29.774814201169811</v>
      </c>
      <c r="H6160" s="1">
        <v>0.34360679074695999</v>
      </c>
      <c r="I6160" s="1">
        <v>21.264261574957089</v>
      </c>
      <c r="J6160" s="1">
        <v>1.2611492144408341</v>
      </c>
      <c r="K6160" s="1">
        <v>42.558779291879013</v>
      </c>
      <c r="L6160" s="1">
        <v>52.009964055071293</v>
      </c>
      <c r="M6160" s="1">
        <v>6.2721508111293345E-2</v>
      </c>
      <c r="N6160" s="1">
        <v>10.06874008686875</v>
      </c>
      <c r="O6160" s="1"/>
      <c r="P6160" s="1">
        <v>31.854157220711109</v>
      </c>
      <c r="Q6160" s="1">
        <v>39.433196180889418</v>
      </c>
      <c r="R6160" s="1">
        <v>0.6786401003850272</v>
      </c>
      <c r="S6160" s="1">
        <v>0.30651214568521928</v>
      </c>
      <c r="T6160" s="1">
        <v>7.7177052569403797</v>
      </c>
    </row>
    <row r="6161" spans="1:20" x14ac:dyDescent="0.3">
      <c r="A6161" s="25">
        <v>45602</v>
      </c>
      <c r="B6161" s="1">
        <v>8.5864996273720422</v>
      </c>
      <c r="C6161" s="1">
        <v>0.66673528102969315</v>
      </c>
      <c r="D6161" s="1">
        <v>1.1756426265651161</v>
      </c>
      <c r="E6161" s="1">
        <v>1.3556961772402489</v>
      </c>
      <c r="F6161" s="1">
        <v>56.569458211974677</v>
      </c>
      <c r="G6161" s="1">
        <v>29.90015833686374</v>
      </c>
      <c r="H6161" s="1">
        <v>0.3487956823246649</v>
      </c>
      <c r="I6161" s="1">
        <v>20.98861856211909</v>
      </c>
      <c r="J6161" s="1">
        <v>1.2691317261444</v>
      </c>
      <c r="K6161" s="1">
        <v>41.923266811336369</v>
      </c>
      <c r="L6161" s="1">
        <v>51.837005933788639</v>
      </c>
      <c r="M6161" s="1">
        <v>6.2411441854745411E-2</v>
      </c>
      <c r="N6161" s="1">
        <v>10.108070931613581</v>
      </c>
      <c r="O6161" s="1"/>
      <c r="P6161" s="1">
        <v>32.205902929102812</v>
      </c>
      <c r="Q6161" s="1">
        <v>39.480690448729462</v>
      </c>
      <c r="R6161" s="1">
        <v>0.67448117792844753</v>
      </c>
      <c r="S6161" s="1">
        <v>0.31016787114199912</v>
      </c>
      <c r="T6161" s="1">
        <v>7.6988139397519566</v>
      </c>
    </row>
    <row r="6162" spans="1:20" x14ac:dyDescent="0.3">
      <c r="A6162" s="25">
        <v>45603</v>
      </c>
      <c r="B6162" s="1">
        <v>8.4875631407260332</v>
      </c>
      <c r="C6162" s="1">
        <v>0.65851359770578632</v>
      </c>
      <c r="D6162" s="1">
        <v>1.1641701686091031</v>
      </c>
      <c r="E6162" s="1">
        <v>1.326695346347045</v>
      </c>
      <c r="F6162" s="1">
        <v>58.427130538327233</v>
      </c>
      <c r="G6162" s="1">
        <v>29.345367578951389</v>
      </c>
      <c r="H6162" s="1">
        <v>0.32796923733656291</v>
      </c>
      <c r="I6162" s="1">
        <v>20.613859094436791</v>
      </c>
      <c r="J6162" s="1">
        <v>1.248252941691699</v>
      </c>
      <c r="K6162" s="1">
        <v>41.75081176548052</v>
      </c>
      <c r="L6162" s="1">
        <v>51.299451642659633</v>
      </c>
      <c r="M6162" s="1">
        <v>6.0724501647003958E-2</v>
      </c>
      <c r="N6162" s="1">
        <v>10.05516475036516</v>
      </c>
      <c r="O6162" s="1"/>
      <c r="P6162" s="1">
        <v>31.976801370842509</v>
      </c>
      <c r="Q6162" s="1">
        <v>38.919394543641637</v>
      </c>
      <c r="R6162" s="1">
        <v>0.6640532995455215</v>
      </c>
      <c r="S6162" s="1">
        <v>0.29797847060134508</v>
      </c>
      <c r="T6162" s="1">
        <v>7.6598759598346504</v>
      </c>
    </row>
    <row r="6163" spans="1:20" x14ac:dyDescent="0.3">
      <c r="A6163" s="25">
        <v>45604</v>
      </c>
      <c r="B6163" s="1">
        <v>8.409534457965286</v>
      </c>
      <c r="C6163" s="1">
        <v>0.64992872939312696</v>
      </c>
      <c r="D6163" s="1">
        <v>1.149240456403912</v>
      </c>
      <c r="E6163" s="1">
        <v>1.30714327648961</v>
      </c>
      <c r="F6163" s="1">
        <v>55.971617645618537</v>
      </c>
      <c r="G6163" s="1">
        <v>28.713322763115741</v>
      </c>
      <c r="H6163" s="1">
        <v>0.31906219116502321</v>
      </c>
      <c r="I6163" s="1">
        <v>20.338945458472569</v>
      </c>
      <c r="J6163" s="1">
        <v>1.2165558156592069</v>
      </c>
      <c r="K6163" s="1">
        <v>40.74270294038044</v>
      </c>
      <c r="L6163" s="1">
        <v>50.629187603822707</v>
      </c>
      <c r="M6163" s="1">
        <v>5.9752956810509773E-2</v>
      </c>
      <c r="N6163" s="1">
        <v>10.13212259467284</v>
      </c>
      <c r="O6163" s="1"/>
      <c r="P6163" s="1">
        <v>32.539804427904841</v>
      </c>
      <c r="Q6163" s="1">
        <v>38.586934661687522</v>
      </c>
      <c r="R6163" s="1">
        <v>0.6478042427127525</v>
      </c>
      <c r="S6163" s="1">
        <v>0.29256342206972441</v>
      </c>
      <c r="T6163" s="1">
        <v>7.550490253987042</v>
      </c>
    </row>
    <row r="6164" spans="1:20" x14ac:dyDescent="0.3">
      <c r="A6164" s="25">
        <v>45607</v>
      </c>
      <c r="B6164" s="1">
        <v>8.4421723614774624</v>
      </c>
      <c r="C6164" s="1">
        <v>0.66021534501141343</v>
      </c>
      <c r="D6164" s="1">
        <v>1.148273835853225</v>
      </c>
      <c r="E6164" s="1">
        <v>1.303195138976037</v>
      </c>
      <c r="F6164" s="1">
        <v>54.353086716949278</v>
      </c>
      <c r="G6164" s="1">
        <v>29.008101490525188</v>
      </c>
      <c r="H6164" s="1">
        <v>0.34219235933326092</v>
      </c>
      <c r="I6164" s="1">
        <v>20.310144651516399</v>
      </c>
      <c r="J6164" s="1">
        <v>1.244547546376501</v>
      </c>
      <c r="K6164" s="1">
        <v>40.49217299188178</v>
      </c>
      <c r="L6164" s="1">
        <v>50.796257783185602</v>
      </c>
      <c r="M6164" s="1">
        <v>6.0316907344496087E-2</v>
      </c>
      <c r="N6164" s="1">
        <v>10.156720223512281</v>
      </c>
      <c r="O6164" s="1"/>
      <c r="P6164" s="1">
        <v>33.080028116423037</v>
      </c>
      <c r="Q6164" s="1">
        <v>39.748385421278762</v>
      </c>
      <c r="R6164" s="1">
        <v>0.64809619285018394</v>
      </c>
      <c r="S6164" s="1">
        <v>0.29333474522957159</v>
      </c>
      <c r="T6164" s="1">
        <v>7.5530832841110822</v>
      </c>
    </row>
    <row r="6165" spans="1:20" x14ac:dyDescent="0.3">
      <c r="A6165" s="25">
        <v>45608</v>
      </c>
      <c r="B6165" s="1">
        <v>8.3552734169748852</v>
      </c>
      <c r="C6165" s="1">
        <v>0.65397613775397512</v>
      </c>
      <c r="D6165" s="1">
        <v>1.143576756732678</v>
      </c>
      <c r="E6165" s="1">
        <v>1.297189948730028</v>
      </c>
      <c r="F6165" s="1">
        <v>53.011147847949943</v>
      </c>
      <c r="G6165" s="1">
        <v>29.40088909818207</v>
      </c>
      <c r="H6165" s="1">
        <v>0.32734625768552778</v>
      </c>
      <c r="I6165" s="1">
        <v>20.60837448845842</v>
      </c>
      <c r="J6165" s="1">
        <v>1.2877473036975911</v>
      </c>
      <c r="K6165" s="1">
        <v>40.538544680918449</v>
      </c>
      <c r="L6165" s="1">
        <v>50.489198877738282</v>
      </c>
      <c r="M6165" s="1">
        <v>5.986837937905351E-2</v>
      </c>
      <c r="N6165" s="1">
        <v>10.24079261481242</v>
      </c>
      <c r="O6165" s="1"/>
      <c r="P6165" s="1">
        <v>32.727100436094403</v>
      </c>
      <c r="Q6165" s="1">
        <v>41.255249042818747</v>
      </c>
      <c r="R6165" s="1">
        <v>0.65561229282446443</v>
      </c>
      <c r="S6165" s="1">
        <v>0.28694430422166001</v>
      </c>
      <c r="T6165" s="1">
        <v>7.5427241582989151</v>
      </c>
    </row>
    <row r="6166" spans="1:20" x14ac:dyDescent="0.3">
      <c r="A6166" s="25">
        <v>45609</v>
      </c>
      <c r="B6166" s="1">
        <v>8.3787058009197377</v>
      </c>
      <c r="C6166" s="1">
        <v>0.65698768473106994</v>
      </c>
      <c r="D6166" s="1">
        <v>1.1548281646077121</v>
      </c>
      <c r="E6166" s="1">
        <v>1.3026749772797031</v>
      </c>
      <c r="F6166" s="1">
        <v>52.814270336639709</v>
      </c>
      <c r="G6166" s="1">
        <v>29.747688668279409</v>
      </c>
      <c r="H6166" s="1">
        <v>0.32794059226620942</v>
      </c>
      <c r="I6166" s="1">
        <v>20.743601256473301</v>
      </c>
      <c r="J6166" s="1">
        <v>1.2849904199999911</v>
      </c>
      <c r="K6166" s="1">
        <v>40.224413107879677</v>
      </c>
      <c r="L6166" s="1">
        <v>50.455534462254178</v>
      </c>
      <c r="M6166" s="1">
        <v>5.9505195761729628E-2</v>
      </c>
      <c r="N6166" s="1">
        <v>10.266171103491089</v>
      </c>
      <c r="O6166" s="1"/>
      <c r="P6166" s="1">
        <v>33.026757315777637</v>
      </c>
      <c r="Q6166" s="1">
        <v>40.801894658121498</v>
      </c>
      <c r="R6166" s="1">
        <v>0.65234223203911434</v>
      </c>
      <c r="S6166" s="1">
        <v>0.28118645451018393</v>
      </c>
      <c r="T6166" s="1">
        <v>7.5448245717661333</v>
      </c>
    </row>
    <row r="6167" spans="1:20" x14ac:dyDescent="0.3">
      <c r="A6167" s="25">
        <v>45610</v>
      </c>
      <c r="B6167" s="1">
        <v>8.514321605311622</v>
      </c>
      <c r="C6167" s="1">
        <v>0.63320280404788987</v>
      </c>
      <c r="D6167" s="1">
        <v>1.1706758781141799</v>
      </c>
      <c r="E6167" s="1">
        <v>1.2946955076887829</v>
      </c>
      <c r="F6167" s="1">
        <v>52.640084422711901</v>
      </c>
      <c r="G6167" s="1">
        <v>29.42606900453741</v>
      </c>
      <c r="H6167" s="1">
        <v>0.31825799238585711</v>
      </c>
      <c r="I6167" s="1">
        <v>20.912739671272458</v>
      </c>
      <c r="J6167" s="1">
        <v>1.281208046160021</v>
      </c>
      <c r="K6167" s="1">
        <v>40.097433826460048</v>
      </c>
      <c r="L6167" s="1">
        <v>50.2327557254673</v>
      </c>
      <c r="M6167" s="1">
        <v>5.9563697329547763E-2</v>
      </c>
      <c r="N6167" s="1">
        <v>10.32653997321707</v>
      </c>
      <c r="O6167" s="1"/>
      <c r="P6167" s="1">
        <v>32.624514915608408</v>
      </c>
      <c r="Q6167" s="1">
        <v>41.583391265560643</v>
      </c>
      <c r="R6167" s="1">
        <v>0.65648931660664012</v>
      </c>
      <c r="S6167" s="1">
        <v>0.27880815406105791</v>
      </c>
      <c r="T6167" s="1">
        <v>7.5482339043119104</v>
      </c>
    </row>
    <row r="6168" spans="1:20" x14ac:dyDescent="0.3">
      <c r="A6168" s="25">
        <v>45614</v>
      </c>
      <c r="B6168" s="1">
        <v>8.3910012273924295</v>
      </c>
      <c r="C6168" s="1">
        <v>0.614983278487229</v>
      </c>
      <c r="D6168" s="1">
        <v>1.1556284073462171</v>
      </c>
      <c r="E6168" s="1">
        <v>1.292964952685288</v>
      </c>
      <c r="F6168" s="1">
        <v>53.302388969061873</v>
      </c>
      <c r="G6168" s="1">
        <v>28.819014083163299</v>
      </c>
      <c r="H6168" s="1">
        <v>0.31828834591821081</v>
      </c>
      <c r="I6168" s="1">
        <v>20.96616435778008</v>
      </c>
      <c r="J6168" s="1">
        <v>1.261999609532416</v>
      </c>
      <c r="K6168" s="1">
        <v>39.533579376634009</v>
      </c>
      <c r="L6168" s="1">
        <v>50.43601470629536</v>
      </c>
      <c r="M6168" s="1">
        <v>5.9431125071752453E-2</v>
      </c>
      <c r="N6168" s="1">
        <v>10.489927477155041</v>
      </c>
      <c r="O6168" s="1"/>
      <c r="P6168" s="1">
        <v>32.546204113761547</v>
      </c>
      <c r="Q6168" s="1">
        <v>41.432273136542243</v>
      </c>
      <c r="R6168" s="1">
        <v>0.64471037608885651</v>
      </c>
      <c r="S6168" s="1">
        <v>0.28132430098157929</v>
      </c>
      <c r="T6168" s="1">
        <v>7.5468511518015724</v>
      </c>
    </row>
    <row r="6169" spans="1:20" x14ac:dyDescent="0.3">
      <c r="A6169" s="25">
        <v>45615</v>
      </c>
      <c r="B6169" s="1">
        <v>8.5085194576841303</v>
      </c>
      <c r="C6169" s="1">
        <v>0.62141123628606931</v>
      </c>
      <c r="D6169" s="1">
        <v>1.1702636117642531</v>
      </c>
      <c r="E6169" s="1">
        <v>1.298749312291587</v>
      </c>
      <c r="F6169" s="1">
        <v>53.398874711158399</v>
      </c>
      <c r="G6169" s="1">
        <v>29.017860332644808</v>
      </c>
      <c r="H6169" s="1">
        <v>0.31896865799180879</v>
      </c>
      <c r="I6169" s="1">
        <v>20.89976899916568</v>
      </c>
      <c r="J6169" s="1">
        <v>1.2762842826695371</v>
      </c>
      <c r="K6169" s="1">
        <v>39.844320376881797</v>
      </c>
      <c r="L6169" s="1">
        <v>50.75327024225372</v>
      </c>
      <c r="M6169" s="1">
        <v>5.9942503800079643E-2</v>
      </c>
      <c r="N6169" s="1">
        <v>10.395484188392301</v>
      </c>
      <c r="O6169" s="1"/>
      <c r="P6169" s="1">
        <v>32.330733917430713</v>
      </c>
      <c r="Q6169" s="1">
        <v>42.356252549859462</v>
      </c>
      <c r="R6169" s="1">
        <v>0.64153880321598344</v>
      </c>
      <c r="S6169" s="1">
        <v>0.28292265904229491</v>
      </c>
      <c r="T6169" s="1">
        <v>7.5721943295924774</v>
      </c>
    </row>
    <row r="6170" spans="1:20" x14ac:dyDescent="0.3">
      <c r="A6170" s="25">
        <v>45617</v>
      </c>
      <c r="B6170" s="1">
        <v>8.3689217181004061</v>
      </c>
      <c r="C6170" s="1">
        <v>0.6103832343827591</v>
      </c>
      <c r="D6170" s="1">
        <v>1.1430700870077439</v>
      </c>
      <c r="E6170" s="1">
        <v>1.265754571213322</v>
      </c>
      <c r="F6170" s="1">
        <v>53.293756708863093</v>
      </c>
      <c r="G6170" s="1">
        <v>29.108346233419422</v>
      </c>
      <c r="H6170" s="1">
        <v>0.31119703627172313</v>
      </c>
      <c r="I6170" s="1">
        <v>21.072252526929141</v>
      </c>
      <c r="J6170" s="1">
        <v>1.263602768153711</v>
      </c>
      <c r="K6170" s="1">
        <v>39.103341161744858</v>
      </c>
      <c r="L6170" s="1">
        <v>49.933797108896933</v>
      </c>
      <c r="M6170" s="1">
        <v>5.8383459706764937E-2</v>
      </c>
      <c r="N6170" s="1">
        <v>10.35603304401114</v>
      </c>
      <c r="O6170" s="1"/>
      <c r="P6170" s="1">
        <v>32.582867927397679</v>
      </c>
      <c r="Q6170" s="1">
        <v>41.794956644771638</v>
      </c>
      <c r="R6170" s="1">
        <v>0.62408642674589732</v>
      </c>
      <c r="S6170" s="1">
        <v>0.27612851777902231</v>
      </c>
      <c r="T6170" s="1">
        <v>7.4968759598346493</v>
      </c>
    </row>
    <row r="6171" spans="1:20" x14ac:dyDescent="0.3">
      <c r="A6171" s="25">
        <v>45618</v>
      </c>
      <c r="B6171" s="1">
        <v>8.446076805078933</v>
      </c>
      <c r="C6171" s="1">
        <v>0.62769152038643949</v>
      </c>
      <c r="D6171" s="1">
        <v>1.163388475745077</v>
      </c>
      <c r="E6171" s="1">
        <v>1.3036965283220601</v>
      </c>
      <c r="F6171" s="1">
        <v>53.822856702844199</v>
      </c>
      <c r="G6171" s="1">
        <v>29.73965484665473</v>
      </c>
      <c r="H6171" s="1">
        <v>0.32120408281478441</v>
      </c>
      <c r="I6171" s="1">
        <v>21.2394414239171</v>
      </c>
      <c r="J6171" s="1">
        <v>1.2796630664299751</v>
      </c>
      <c r="K6171" s="1">
        <v>39.655009782327518</v>
      </c>
      <c r="L6171" s="1">
        <v>50.225755022279913</v>
      </c>
      <c r="M6171" s="1">
        <v>5.8913609678797781E-2</v>
      </c>
      <c r="N6171" s="1">
        <v>10.783919630343551</v>
      </c>
      <c r="O6171" s="1"/>
      <c r="P6171" s="1">
        <v>32.828739155049178</v>
      </c>
      <c r="Q6171" s="1">
        <v>42.326028923584197</v>
      </c>
      <c r="R6171" s="1">
        <v>0.64049223916874598</v>
      </c>
      <c r="S6171" s="1">
        <v>0.28683242065519621</v>
      </c>
      <c r="T6171" s="1">
        <v>7.6270236266982057</v>
      </c>
    </row>
    <row r="6172" spans="1:20" x14ac:dyDescent="0.3">
      <c r="A6172" s="25">
        <v>45621</v>
      </c>
      <c r="B6172" s="1">
        <v>8.5281286938352654</v>
      </c>
      <c r="C6172" s="1">
        <v>0.63140313145350002</v>
      </c>
      <c r="D6172" s="1">
        <v>1.1673632779543011</v>
      </c>
      <c r="E6172" s="1">
        <v>1.3083797755207229</v>
      </c>
      <c r="F6172" s="1">
        <v>53.9843107134337</v>
      </c>
      <c r="G6172" s="1">
        <v>29.72802533639365</v>
      </c>
      <c r="H6172" s="1">
        <v>0.33198612938656052</v>
      </c>
      <c r="I6172" s="1">
        <v>20.977894621439169</v>
      </c>
      <c r="J6172" s="1">
        <v>1.2765086118064339</v>
      </c>
      <c r="K6172" s="1">
        <v>39.786598689783723</v>
      </c>
      <c r="L6172" s="1">
        <v>50.075428219925747</v>
      </c>
      <c r="M6172" s="1">
        <v>5.9052518894806269E-2</v>
      </c>
      <c r="N6172" s="1">
        <v>10.72349241003772</v>
      </c>
      <c r="O6172" s="1"/>
      <c r="P6172" s="1">
        <v>32.170559104118183</v>
      </c>
      <c r="Q6172" s="1">
        <v>42.170593135353577</v>
      </c>
      <c r="R6172" s="1">
        <v>0.64920964761053301</v>
      </c>
      <c r="S6172" s="1">
        <v>0.28762481649395821</v>
      </c>
      <c r="T6172" s="1">
        <v>7.6217424689899964</v>
      </c>
    </row>
    <row r="6173" spans="1:20" x14ac:dyDescent="0.3">
      <c r="A6173" s="25">
        <v>45622</v>
      </c>
      <c r="B6173" s="1">
        <v>8.6699393194061187</v>
      </c>
      <c r="C6173" s="1">
        <v>0.64458342822608439</v>
      </c>
      <c r="D6173" s="1">
        <v>1.1848861126008889</v>
      </c>
      <c r="E6173" s="1">
        <v>1.3421774928734509</v>
      </c>
      <c r="F6173" s="1">
        <v>53.303255741934287</v>
      </c>
      <c r="G6173" s="1">
        <v>29.743452037140411</v>
      </c>
      <c r="H6173" s="1">
        <v>0.33692210370378811</v>
      </c>
      <c r="I6173" s="1">
        <v>20.833899543836779</v>
      </c>
      <c r="J6173" s="1">
        <v>1.2942232460709799</v>
      </c>
      <c r="K6173" s="1">
        <v>40.260656781691907</v>
      </c>
      <c r="L6173" s="1">
        <v>50.845859180325249</v>
      </c>
      <c r="M6173" s="1">
        <v>5.989272123114163E-2</v>
      </c>
      <c r="N6173" s="1">
        <v>10.724064232612371</v>
      </c>
      <c r="O6173" s="1"/>
      <c r="P6173" s="1">
        <v>32.706428720200627</v>
      </c>
      <c r="Q6173" s="1">
        <v>42.701665414166143</v>
      </c>
      <c r="R6173" s="1">
        <v>0.65054528495656982</v>
      </c>
      <c r="S6173" s="1">
        <v>0.28917780032560858</v>
      </c>
      <c r="T6173" s="1">
        <v>7.6740921441228958</v>
      </c>
    </row>
    <row r="6174" spans="1:20" x14ac:dyDescent="0.3">
      <c r="A6174" s="25">
        <v>45623</v>
      </c>
      <c r="B6174" s="1">
        <v>8.4516706889308306</v>
      </c>
      <c r="C6174" s="1">
        <v>0.60385967911304483</v>
      </c>
      <c r="D6174" s="1">
        <v>1.137827208330338</v>
      </c>
      <c r="E6174" s="1">
        <v>1.2960383347662709</v>
      </c>
      <c r="F6174" s="1">
        <v>53.925274697209289</v>
      </c>
      <c r="G6174" s="1">
        <v>29.79035399225091</v>
      </c>
      <c r="H6174" s="1">
        <v>0.31918110040015801</v>
      </c>
      <c r="I6174" s="1">
        <v>20.944876104844312</v>
      </c>
      <c r="J6174" s="1">
        <v>1.2413469445571521</v>
      </c>
      <c r="K6174" s="1">
        <v>38.933568583771923</v>
      </c>
      <c r="L6174" s="1">
        <v>49.449203575664413</v>
      </c>
      <c r="M6174" s="1">
        <v>5.8146397775927512E-2</v>
      </c>
      <c r="N6174" s="1">
        <v>10.634231394883001</v>
      </c>
      <c r="O6174" s="1"/>
      <c r="P6174" s="1">
        <v>31.985939613973681</v>
      </c>
      <c r="Q6174" s="1">
        <v>41.90721582437444</v>
      </c>
      <c r="R6174" s="1">
        <v>0.62229273621510117</v>
      </c>
      <c r="S6174" s="1">
        <v>0.28855312125257959</v>
      </c>
      <c r="T6174" s="1">
        <v>7.5409692852924168</v>
      </c>
    </row>
    <row r="6175" spans="1:20" x14ac:dyDescent="0.3">
      <c r="A6175" s="25">
        <v>45624</v>
      </c>
      <c r="B6175" s="1">
        <v>8.2039362022167825</v>
      </c>
      <c r="C6175" s="1">
        <v>0.54614414200331862</v>
      </c>
      <c r="D6175" s="1">
        <v>1.0822475643915019</v>
      </c>
      <c r="E6175" s="1">
        <v>1.2193325466621181</v>
      </c>
      <c r="F6175" s="1">
        <v>53.417625549153833</v>
      </c>
      <c r="G6175" s="1">
        <v>29.879773219909421</v>
      </c>
      <c r="H6175" s="1">
        <v>0.29758784394305321</v>
      </c>
      <c r="I6175" s="1">
        <v>21.507411485417339</v>
      </c>
      <c r="J6175" s="1">
        <v>1.180981582856518</v>
      </c>
      <c r="K6175" s="1">
        <v>37.440527937869973</v>
      </c>
      <c r="L6175" s="1">
        <v>47.683269355451714</v>
      </c>
      <c r="M6175" s="1">
        <v>5.5985294844144953E-2</v>
      </c>
      <c r="N6175" s="1">
        <v>10.416988965424681</v>
      </c>
      <c r="O6175" s="1"/>
      <c r="P6175" s="1">
        <v>32.354655196485631</v>
      </c>
      <c r="Q6175" s="1">
        <v>40.564423314205413</v>
      </c>
      <c r="R6175" s="1">
        <v>0.6032479629932318</v>
      </c>
      <c r="S6175" s="1">
        <v>0.2870201826881098</v>
      </c>
      <c r="T6175" s="1">
        <v>7.3603313644418549</v>
      </c>
    </row>
    <row r="6176" spans="1:20" x14ac:dyDescent="0.3">
      <c r="A6176" s="25">
        <v>45625</v>
      </c>
      <c r="B6176" s="1">
        <v>8.2482429451123309</v>
      </c>
      <c r="C6176" s="1">
        <v>0.54283224830740218</v>
      </c>
      <c r="D6176" s="1">
        <v>1.076061126742996</v>
      </c>
      <c r="E6176" s="1">
        <v>1.2211050367055289</v>
      </c>
      <c r="F6176" s="1">
        <v>54.488771116851403</v>
      </c>
      <c r="G6176" s="1">
        <v>30.628227292073781</v>
      </c>
      <c r="H6176" s="1">
        <v>0.29524287723001469</v>
      </c>
      <c r="I6176" s="1">
        <v>21.86926278350467</v>
      </c>
      <c r="J6176" s="1">
        <v>1.1638467904379119</v>
      </c>
      <c r="K6176" s="1">
        <v>37.655938241818902</v>
      </c>
      <c r="L6176" s="1">
        <v>47.525467644042607</v>
      </c>
      <c r="M6176" s="1">
        <v>5.6228766003134277E-2</v>
      </c>
      <c r="N6176" s="1">
        <v>10.598906841698771</v>
      </c>
      <c r="O6176" s="1"/>
      <c r="P6176" s="1">
        <v>33.065673113860271</v>
      </c>
      <c r="Q6176" s="1">
        <v>40.145610214995664</v>
      </c>
      <c r="R6176" s="1">
        <v>0.59762548394846693</v>
      </c>
      <c r="S6176" s="1">
        <v>0.29149801385175678</v>
      </c>
      <c r="T6176" s="1">
        <v>7.4227897223863328</v>
      </c>
    </row>
    <row r="6177" spans="1:20" x14ac:dyDescent="0.3">
      <c r="A6177" s="25">
        <v>45628</v>
      </c>
      <c r="B6177" s="1">
        <v>8.1880993291413073</v>
      </c>
      <c r="C6177" s="1">
        <v>0.53567315043467645</v>
      </c>
      <c r="D6177" s="1">
        <v>1.06060069469666</v>
      </c>
      <c r="E6177" s="1">
        <v>1.2208246774918821</v>
      </c>
      <c r="F6177" s="1">
        <v>54.639239113235398</v>
      </c>
      <c r="G6177" s="1">
        <v>31.366794847129629</v>
      </c>
      <c r="H6177" s="1">
        <v>0.28654168957619919</v>
      </c>
      <c r="I6177" s="1">
        <v>21.842918201765968</v>
      </c>
      <c r="J6177" s="1">
        <v>1.135610938406646</v>
      </c>
      <c r="K6177" s="1">
        <v>37.592883674462307</v>
      </c>
      <c r="L6177" s="1">
        <v>46.881394507548173</v>
      </c>
      <c r="M6177" s="1">
        <v>5.5606647716258582E-2</v>
      </c>
      <c r="N6177" s="1">
        <v>10.612352510625501</v>
      </c>
      <c r="O6177" s="1"/>
      <c r="P6177" s="1">
        <v>32.918413759869729</v>
      </c>
      <c r="Q6177" s="1">
        <v>39.541137701280007</v>
      </c>
      <c r="R6177" s="1">
        <v>0.59652313628364673</v>
      </c>
      <c r="S6177" s="1">
        <v>0.28986887345372547</v>
      </c>
      <c r="T6177" s="1">
        <v>7.3972557590077148</v>
      </c>
    </row>
    <row r="6178" spans="1:20" x14ac:dyDescent="0.3">
      <c r="A6178" s="25">
        <v>45629</v>
      </c>
      <c r="B6178" s="1">
        <v>8.2151720417123641</v>
      </c>
      <c r="C6178" s="1">
        <v>0.5365245448444359</v>
      </c>
      <c r="D6178" s="1">
        <v>1.0518410921379009</v>
      </c>
      <c r="E6178" s="1">
        <v>1.2252251968959429</v>
      </c>
      <c r="F6178" s="1">
        <v>54.400229023563227</v>
      </c>
      <c r="G6178" s="1">
        <v>32.47078446801865</v>
      </c>
      <c r="H6178" s="1">
        <v>0.29071730371373589</v>
      </c>
      <c r="I6178" s="1">
        <v>22.24468367066331</v>
      </c>
      <c r="J6178" s="1">
        <v>1.1413960720675791</v>
      </c>
      <c r="K6178" s="1">
        <v>38.144422458166858</v>
      </c>
      <c r="L6178" s="1">
        <v>47.233289728044532</v>
      </c>
      <c r="M6178" s="1">
        <v>5.6683816168639357E-2</v>
      </c>
      <c r="N6178" s="1">
        <v>10.69608299157829</v>
      </c>
      <c r="O6178" s="1"/>
      <c r="P6178" s="1">
        <v>32.864894286627766</v>
      </c>
      <c r="Q6178" s="1">
        <v>40.214692788328577</v>
      </c>
      <c r="R6178" s="1">
        <v>0.59367987945727441</v>
      </c>
      <c r="S6178" s="1">
        <v>0.29323431267492572</v>
      </c>
      <c r="T6178" s="1">
        <v>7.4506320141760556</v>
      </c>
    </row>
    <row r="6179" spans="1:20" x14ac:dyDescent="0.3">
      <c r="A6179" s="25">
        <v>45630</v>
      </c>
      <c r="B6179" s="1">
        <v>8.1953593819336881</v>
      </c>
      <c r="C6179" s="1">
        <v>0.53166044269616064</v>
      </c>
      <c r="D6179" s="1">
        <v>1.0424713197791129</v>
      </c>
      <c r="E6179" s="1">
        <v>1.239307498468424</v>
      </c>
      <c r="F6179" s="1">
        <v>53.456775555987512</v>
      </c>
      <c r="G6179" s="1">
        <v>33.048018391393001</v>
      </c>
      <c r="H6179" s="1">
        <v>0.28786041872705098</v>
      </c>
      <c r="I6179" s="1">
        <v>22.82675377917279</v>
      </c>
      <c r="J6179" s="1">
        <v>1.13690066259749</v>
      </c>
      <c r="K6179" s="1">
        <v>38.398563758730283</v>
      </c>
      <c r="L6179" s="1">
        <v>47.718200356266301</v>
      </c>
      <c r="M6179" s="1">
        <v>5.6950990047812823E-2</v>
      </c>
      <c r="N6179" s="1">
        <v>10.60313915872266</v>
      </c>
      <c r="O6179" s="1"/>
      <c r="P6179" s="1">
        <v>33.033746066499859</v>
      </c>
      <c r="Q6179" s="1">
        <v>39.510914075004749</v>
      </c>
      <c r="R6179" s="1">
        <v>0.5925870479097588</v>
      </c>
      <c r="S6179" s="1">
        <v>0.2966925771990605</v>
      </c>
      <c r="T6179" s="1">
        <v>7.4475499113999186</v>
      </c>
    </row>
    <row r="6180" spans="1:20" x14ac:dyDescent="0.3">
      <c r="A6180" s="25">
        <v>45631</v>
      </c>
      <c r="B6180" s="1">
        <v>8.3761590860300625</v>
      </c>
      <c r="C6180" s="1">
        <v>0.54144297483875536</v>
      </c>
      <c r="D6180" s="1">
        <v>1.071163714284358</v>
      </c>
      <c r="E6180" s="1">
        <v>1.248156562541668</v>
      </c>
      <c r="F6180" s="1">
        <v>53.894016586594063</v>
      </c>
      <c r="G6180" s="1">
        <v>33.681037576547688</v>
      </c>
      <c r="H6180" s="1">
        <v>0.28856780059848403</v>
      </c>
      <c r="I6180" s="1">
        <v>22.833052166722659</v>
      </c>
      <c r="J6180" s="1">
        <v>1.158017674171935</v>
      </c>
      <c r="K6180" s="1">
        <v>39.169057278820347</v>
      </c>
      <c r="L6180" s="1">
        <v>48.497659156575452</v>
      </c>
      <c r="M6180" s="1">
        <v>5.8078860415439082E-2</v>
      </c>
      <c r="N6180" s="1">
        <v>10.74572145967282</v>
      </c>
      <c r="O6180" s="1"/>
      <c r="P6180" s="1">
        <v>33.049050641383573</v>
      </c>
      <c r="Q6180" s="1">
        <v>40.391716879694137</v>
      </c>
      <c r="R6180" s="1">
        <v>0.59568434098924561</v>
      </c>
      <c r="S6180" s="1">
        <v>0.29824930317895287</v>
      </c>
      <c r="T6180" s="1">
        <v>7.5521311281748753</v>
      </c>
    </row>
    <row r="6181" spans="1:20" x14ac:dyDescent="0.3">
      <c r="A6181" s="25">
        <v>45632</v>
      </c>
      <c r="B6181" s="1">
        <v>8.3090391240402806</v>
      </c>
      <c r="C6181" s="1">
        <v>0.53500385777103487</v>
      </c>
      <c r="D6181" s="1">
        <v>1.0555069802559891</v>
      </c>
      <c r="E6181" s="1">
        <v>1.209882213951879</v>
      </c>
      <c r="F6181" s="1">
        <v>52.972051527351297</v>
      </c>
      <c r="G6181" s="1">
        <v>33.444171321516002</v>
      </c>
      <c r="H6181" s="1">
        <v>0.2694589890094351</v>
      </c>
      <c r="I6181" s="1">
        <v>22.872103697450459</v>
      </c>
      <c r="J6181" s="1">
        <v>1.1165499340351019</v>
      </c>
      <c r="K6181" s="1">
        <v>39.07454452256686</v>
      </c>
      <c r="L6181" s="1">
        <v>47.463306316344656</v>
      </c>
      <c r="M6181" s="1">
        <v>5.7468587294600228E-2</v>
      </c>
      <c r="N6181" s="1">
        <v>10.53383596649156</v>
      </c>
      <c r="O6181" s="1"/>
      <c r="P6181" s="1">
        <v>33.511536972298103</v>
      </c>
      <c r="Q6181" s="1">
        <v>39.316619339716468</v>
      </c>
      <c r="R6181" s="1">
        <v>0.58777800596667928</v>
      </c>
      <c r="S6181" s="1">
        <v>0.29112741074560528</v>
      </c>
      <c r="T6181" s="1">
        <v>7.4392008269344716</v>
      </c>
    </row>
    <row r="6182" spans="1:20" x14ac:dyDescent="0.3">
      <c r="A6182" s="25">
        <v>45635</v>
      </c>
      <c r="B6182" s="1">
        <v>8.2617923589836053</v>
      </c>
      <c r="C6182" s="1">
        <v>0.52828483744728871</v>
      </c>
      <c r="D6182" s="1">
        <v>1.055901895635428</v>
      </c>
      <c r="E6182" s="1">
        <v>1.201374852791121</v>
      </c>
      <c r="F6182" s="1">
        <v>55.64653042621314</v>
      </c>
      <c r="G6182" s="1">
        <v>33.835290837548222</v>
      </c>
      <c r="H6182" s="1">
        <v>0.2677322086950904</v>
      </c>
      <c r="I6182" s="1">
        <v>23.256494101241589</v>
      </c>
      <c r="J6182" s="1">
        <v>1.0970336960398259</v>
      </c>
      <c r="K6182" s="1">
        <v>39.337507028433748</v>
      </c>
      <c r="L6182" s="1">
        <v>47.425652243448553</v>
      </c>
      <c r="M6182" s="1">
        <v>5.6926529032833899E-2</v>
      </c>
      <c r="N6182" s="1">
        <v>10.739674061595879</v>
      </c>
      <c r="O6182" s="1"/>
      <c r="P6182" s="1">
        <v>33.376569361377378</v>
      </c>
      <c r="Q6182" s="1">
        <v>39.320936998928687</v>
      </c>
      <c r="R6182" s="1">
        <v>0.58145026792373988</v>
      </c>
      <c r="S6182" s="1">
        <v>0.29175590921838779</v>
      </c>
      <c r="T6182" s="1">
        <v>7.5138919078559141</v>
      </c>
    </row>
    <row r="6183" spans="1:20" x14ac:dyDescent="0.3">
      <c r="A6183" s="25">
        <v>45636</v>
      </c>
      <c r="B6183" s="1">
        <v>8.3462103027843177</v>
      </c>
      <c r="C6183" s="1">
        <v>0.54047903957438403</v>
      </c>
      <c r="D6183" s="1">
        <v>1.0622692646236951</v>
      </c>
      <c r="E6183" s="1">
        <v>1.2288684367384619</v>
      </c>
      <c r="F6183" s="1">
        <v>55.609588356801709</v>
      </c>
      <c r="G6183" s="1">
        <v>33.261040870862701</v>
      </c>
      <c r="H6183" s="1">
        <v>0.27921054112289118</v>
      </c>
      <c r="I6183" s="1">
        <v>22.68957992344609</v>
      </c>
      <c r="J6183" s="1">
        <v>1.1248460436702139</v>
      </c>
      <c r="K6183" s="1">
        <v>39.952448029763701</v>
      </c>
      <c r="L6183" s="1">
        <v>48.064710920418349</v>
      </c>
      <c r="M6183" s="1">
        <v>5.8078566190571557E-2</v>
      </c>
      <c r="N6183" s="1">
        <v>10.83757039141376</v>
      </c>
      <c r="O6183" s="1"/>
      <c r="P6183" s="1">
        <v>33.669844620632617</v>
      </c>
      <c r="Q6183" s="1">
        <v>39.657714542452993</v>
      </c>
      <c r="R6183" s="1">
        <v>0.5943961810247822</v>
      </c>
      <c r="S6183" s="1">
        <v>0.2965870353611153</v>
      </c>
      <c r="T6183" s="1">
        <v>7.5740395747194711</v>
      </c>
    </row>
    <row r="6184" spans="1:20" x14ac:dyDescent="0.3">
      <c r="A6184" s="25">
        <v>45637</v>
      </c>
      <c r="B6184" s="1">
        <v>8.4772310176681565</v>
      </c>
      <c r="C6184" s="1">
        <v>0.55912703128012642</v>
      </c>
      <c r="D6184" s="1">
        <v>1.083495022593026</v>
      </c>
      <c r="E6184" s="1">
        <v>1.256826605261419</v>
      </c>
      <c r="F6184" s="1">
        <v>54.861120795566841</v>
      </c>
      <c r="G6184" s="1">
        <v>33.071839196646998</v>
      </c>
      <c r="H6184" s="1">
        <v>0.29486894958660859</v>
      </c>
      <c r="I6184" s="1">
        <v>22.628346762558301</v>
      </c>
      <c r="J6184" s="1">
        <v>1.1469357336941579</v>
      </c>
      <c r="K6184" s="1">
        <v>40.71427858416736</v>
      </c>
      <c r="L6184" s="1">
        <v>48.788554621289563</v>
      </c>
      <c r="M6184" s="1">
        <v>5.9946221593562443E-2</v>
      </c>
      <c r="N6184" s="1">
        <v>10.9745402972984</v>
      </c>
      <c r="O6184" s="1"/>
      <c r="P6184" s="1">
        <v>34.535927330901011</v>
      </c>
      <c r="Q6184" s="1">
        <v>39.951315477349453</v>
      </c>
      <c r="R6184" s="1">
        <v>0.60869446125840265</v>
      </c>
      <c r="S6184" s="1">
        <v>0.30367060401301288</v>
      </c>
      <c r="T6184" s="1">
        <v>7.6546550502067721</v>
      </c>
    </row>
    <row r="6185" spans="1:20" x14ac:dyDescent="0.3">
      <c r="A6185" s="25">
        <v>45638</v>
      </c>
      <c r="B6185" s="1">
        <v>8.2252636804330947</v>
      </c>
      <c r="C6185" s="1">
        <v>0.5318695482713196</v>
      </c>
      <c r="D6185" s="1">
        <v>1.046376109477291</v>
      </c>
      <c r="E6185" s="1">
        <v>1.194862319976344</v>
      </c>
      <c r="F6185" s="1">
        <v>53.404034485476629</v>
      </c>
      <c r="G6185" s="1">
        <v>31.88440704678337</v>
      </c>
      <c r="H6185" s="1">
        <v>0.27209145896063908</v>
      </c>
      <c r="I6185" s="1">
        <v>22.340117708822781</v>
      </c>
      <c r="J6185" s="1">
        <v>1.1089130885910901</v>
      </c>
      <c r="K6185" s="1">
        <v>39.876387964834052</v>
      </c>
      <c r="L6185" s="1">
        <v>47.591107914837551</v>
      </c>
      <c r="M6185" s="1">
        <v>5.7660744267422563E-2</v>
      </c>
      <c r="N6185" s="1">
        <v>10.705552408471171</v>
      </c>
      <c r="O6185" s="1"/>
      <c r="P6185" s="1">
        <v>33.880146084121613</v>
      </c>
      <c r="Q6185" s="1">
        <v>38.738052790705943</v>
      </c>
      <c r="R6185" s="1">
        <v>0.5998600591418447</v>
      </c>
      <c r="S6185" s="1">
        <v>0.29234309885155729</v>
      </c>
      <c r="T6185" s="1">
        <v>7.4449031305375453</v>
      </c>
    </row>
    <row r="6186" spans="1:20" x14ac:dyDescent="0.3">
      <c r="A6186" s="25">
        <v>45639</v>
      </c>
      <c r="B6186" s="1">
        <v>8.1742812412179457</v>
      </c>
      <c r="C6186" s="1">
        <v>0.52169512770127224</v>
      </c>
      <c r="D6186" s="1">
        <v>1.031774370109986</v>
      </c>
      <c r="E6186" s="1">
        <v>1.156116174381618</v>
      </c>
      <c r="F6186" s="1">
        <v>52.472451562604142</v>
      </c>
      <c r="G6186" s="1">
        <v>31.950967135200919</v>
      </c>
      <c r="H6186" s="1">
        <v>0.2617943605379639</v>
      </c>
      <c r="I6186" s="1">
        <v>22.12992111753633</v>
      </c>
      <c r="J6186" s="1">
        <v>1.0799702070534709</v>
      </c>
      <c r="K6186" s="1">
        <v>39.721577960762687</v>
      </c>
      <c r="L6186" s="1">
        <v>46.935193498687028</v>
      </c>
      <c r="M6186" s="1">
        <v>5.6715863251878433E-2</v>
      </c>
      <c r="N6186" s="1">
        <v>10.608042473659721</v>
      </c>
      <c r="O6186" s="1"/>
      <c r="P6186" s="1">
        <v>33.871842142820228</v>
      </c>
      <c r="Q6186" s="1">
        <v>38.60420530561025</v>
      </c>
      <c r="R6186" s="1">
        <v>0.58542489398201025</v>
      </c>
      <c r="S6186" s="1">
        <v>0.29384002362670308</v>
      </c>
      <c r="T6186" s="1">
        <v>7.3604382752510711</v>
      </c>
    </row>
    <row r="6187" spans="1:20" x14ac:dyDescent="0.3">
      <c r="A6187" s="25">
        <v>45642</v>
      </c>
      <c r="B6187" s="1">
        <v>8.0780877243197491</v>
      </c>
      <c r="C6187" s="1">
        <v>0.52088485282038088</v>
      </c>
      <c r="D6187" s="1">
        <v>1.0151021878744211</v>
      </c>
      <c r="E6187" s="1">
        <v>1.140266480712286</v>
      </c>
      <c r="F6187" s="1">
        <v>52.487994063008863</v>
      </c>
      <c r="G6187" s="1">
        <v>32.177266297111032</v>
      </c>
      <c r="H6187" s="1">
        <v>0.25299287825951028</v>
      </c>
      <c r="I6187" s="1">
        <v>22.570882447885509</v>
      </c>
      <c r="J6187" s="1">
        <v>1.0453735415199901</v>
      </c>
      <c r="K6187" s="1">
        <v>39.228434651501843</v>
      </c>
      <c r="L6187" s="1">
        <v>46.147890776948927</v>
      </c>
      <c r="M6187" s="1">
        <v>5.5715933449063067E-2</v>
      </c>
      <c r="N6187" s="1">
        <v>10.51267841878407</v>
      </c>
      <c r="O6187" s="1"/>
      <c r="P6187" s="1">
        <v>33.709502595871243</v>
      </c>
      <c r="Q6187" s="1">
        <v>38.427181211886747</v>
      </c>
      <c r="R6187" s="1">
        <v>0.58226475527947685</v>
      </c>
      <c r="S6187" s="1">
        <v>0.29297915914551159</v>
      </c>
      <c r="T6187" s="1">
        <v>7.2982906083875143</v>
      </c>
    </row>
    <row r="6188" spans="1:20" x14ac:dyDescent="0.3">
      <c r="A6188" s="25">
        <v>45643</v>
      </c>
      <c r="B6188" s="1">
        <v>8.1937353770033123</v>
      </c>
      <c r="C6188" s="1">
        <v>0.52938669167165697</v>
      </c>
      <c r="D6188" s="1">
        <v>1.0188950214632999</v>
      </c>
      <c r="E6188" s="1">
        <v>1.154038727432755</v>
      </c>
      <c r="F6188" s="1">
        <v>52.800645570730261</v>
      </c>
      <c r="G6188" s="1">
        <v>32.635000519791873</v>
      </c>
      <c r="H6188" s="1">
        <v>0.26066640153656151</v>
      </c>
      <c r="I6188" s="1">
        <v>22.809003188993479</v>
      </c>
      <c r="J6188" s="1">
        <v>1.061806815992296</v>
      </c>
      <c r="K6188" s="1">
        <v>39.468267498101881</v>
      </c>
      <c r="L6188" s="1">
        <v>46.529875967098782</v>
      </c>
      <c r="M6188" s="1">
        <v>5.5800624240444241E-2</v>
      </c>
      <c r="N6188" s="1">
        <v>10.636186851789549</v>
      </c>
      <c r="O6188" s="1"/>
      <c r="P6188" s="1">
        <v>34.247316973050012</v>
      </c>
      <c r="Q6188" s="1">
        <v>39.113689281287861</v>
      </c>
      <c r="R6188" s="1">
        <v>0.56338994333760328</v>
      </c>
      <c r="S6188" s="1">
        <v>0.29203558727197471</v>
      </c>
      <c r="T6188" s="1">
        <v>7.3655073833432141</v>
      </c>
    </row>
    <row r="6189" spans="1:20" x14ac:dyDescent="0.3">
      <c r="A6189" s="25">
        <v>45644</v>
      </c>
      <c r="B6189" s="1">
        <v>7.9342570607276546</v>
      </c>
      <c r="C6189" s="1">
        <v>0.5101763625998561</v>
      </c>
      <c r="D6189" s="1">
        <v>0.9881163133082832</v>
      </c>
      <c r="E6189" s="1">
        <v>1.082125538153057</v>
      </c>
      <c r="F6189" s="1">
        <v>51.324398801218749</v>
      </c>
      <c r="G6189" s="1">
        <v>31.4737024488822</v>
      </c>
      <c r="H6189" s="1">
        <v>0.2403929799213628</v>
      </c>
      <c r="I6189" s="1">
        <v>22.571061268198498</v>
      </c>
      <c r="J6189" s="1">
        <v>1.0252701702220861</v>
      </c>
      <c r="K6189" s="1">
        <v>38.400745001162512</v>
      </c>
      <c r="L6189" s="1">
        <v>44.914607365952698</v>
      </c>
      <c r="M6189" s="1">
        <v>5.4346427623809368E-2</v>
      </c>
      <c r="N6189" s="1">
        <v>10.3104655822555</v>
      </c>
      <c r="O6189" s="1"/>
      <c r="P6189" s="1">
        <v>33.584179568156372</v>
      </c>
      <c r="Q6189" s="1">
        <v>37.95223852405455</v>
      </c>
      <c r="R6189" s="1">
        <v>0.54244513221361512</v>
      </c>
      <c r="S6189" s="1">
        <v>0.28197693870093721</v>
      </c>
      <c r="T6189" s="1">
        <v>7.1336018901358891</v>
      </c>
    </row>
    <row r="6190" spans="1:20" x14ac:dyDescent="0.3">
      <c r="A6190" s="25">
        <v>45645</v>
      </c>
      <c r="B6190" s="1">
        <v>8.0335968070056918</v>
      </c>
      <c r="C6190" s="1">
        <v>0.52691029815477697</v>
      </c>
      <c r="D6190" s="1">
        <v>0.99132389307001378</v>
      </c>
      <c r="E6190" s="1">
        <v>1.118281371641286</v>
      </c>
      <c r="F6190" s="1">
        <v>50.400114191364423</v>
      </c>
      <c r="G6190" s="1">
        <v>31.297388172810251</v>
      </c>
      <c r="H6190" s="1">
        <v>0.25313422537765712</v>
      </c>
      <c r="I6190" s="1">
        <v>22.312573365475199</v>
      </c>
      <c r="J6190" s="1">
        <v>1.0696978894243181</v>
      </c>
      <c r="K6190" s="1">
        <v>38.817312104176509</v>
      </c>
      <c r="L6190" s="1">
        <v>45.272084837041909</v>
      </c>
      <c r="M6190" s="1">
        <v>5.5116469541005818E-2</v>
      </c>
      <c r="N6190" s="1">
        <v>10.277555276618489</v>
      </c>
      <c r="O6190" s="1"/>
      <c r="P6190" s="1">
        <v>33.536671505449483</v>
      </c>
      <c r="Q6190" s="1">
        <v>37.645684604447602</v>
      </c>
      <c r="R6190" s="1">
        <v>0.55929476134596245</v>
      </c>
      <c r="S6190" s="1">
        <v>0.27876430286890069</v>
      </c>
      <c r="T6190" s="1">
        <v>7.1581754282339398</v>
      </c>
    </row>
    <row r="6191" spans="1:20" x14ac:dyDescent="0.3">
      <c r="A6191" s="25">
        <v>45646</v>
      </c>
      <c r="B6191" s="1">
        <v>8.1402801536988729</v>
      </c>
      <c r="C6191" s="1">
        <v>0.53561167262287268</v>
      </c>
      <c r="D6191" s="1">
        <v>1.023646275195919</v>
      </c>
      <c r="E6191" s="1">
        <v>1.1412910612420339</v>
      </c>
      <c r="F6191" s="1">
        <v>51.015414383086878</v>
      </c>
      <c r="G6191" s="1">
        <v>31.240788455111669</v>
      </c>
      <c r="H6191" s="1">
        <v>0.26419619516760717</v>
      </c>
      <c r="I6191" s="1">
        <v>22.073964712078361</v>
      </c>
      <c r="J6191" s="1">
        <v>1.090663369060433</v>
      </c>
      <c r="K6191" s="1">
        <v>39.257935144087377</v>
      </c>
      <c r="L6191" s="1">
        <v>45.921611346189977</v>
      </c>
      <c r="M6191" s="1">
        <v>5.5556117186245688E-2</v>
      </c>
      <c r="N6191" s="1">
        <v>10.26253274410683</v>
      </c>
      <c r="O6191" s="1"/>
      <c r="P6191" s="1">
        <v>32.969123608540883</v>
      </c>
      <c r="Q6191" s="1">
        <v>37.399577937391193</v>
      </c>
      <c r="R6191" s="1">
        <v>0.57441650653268184</v>
      </c>
      <c r="S6191" s="1">
        <v>0.28575074291511759</v>
      </c>
      <c r="T6191" s="1">
        <v>7.2121766095688473</v>
      </c>
    </row>
    <row r="6192" spans="1:20" x14ac:dyDescent="0.3">
      <c r="A6192" s="25">
        <v>45649</v>
      </c>
      <c r="B6192" s="1">
        <v>7.9053536464651479</v>
      </c>
      <c r="C6192" s="1">
        <v>0.51378285682925884</v>
      </c>
      <c r="D6192" s="1">
        <v>0.99478123460637535</v>
      </c>
      <c r="E6192" s="1">
        <v>1.1115488499735291</v>
      </c>
      <c r="F6192" s="1">
        <v>50.945072392893067</v>
      </c>
      <c r="G6192" s="1">
        <v>31.060565757951132</v>
      </c>
      <c r="H6192" s="1">
        <v>0.25734192188076849</v>
      </c>
      <c r="I6192" s="1">
        <v>22.459240193396528</v>
      </c>
      <c r="J6192" s="1">
        <v>1.0659006142817651</v>
      </c>
      <c r="K6192" s="1">
        <v>39.039067956527582</v>
      </c>
      <c r="L6192" s="1">
        <v>45.11547543357328</v>
      </c>
      <c r="M6192" s="1">
        <v>5.4752405763936203E-2</v>
      </c>
      <c r="N6192" s="1">
        <v>10.220550899492929</v>
      </c>
      <c r="O6192" s="1"/>
      <c r="P6192" s="1">
        <v>32.63727799560295</v>
      </c>
      <c r="Q6192" s="1">
        <v>38.168121562477772</v>
      </c>
      <c r="R6192" s="1">
        <v>0.56018003551393281</v>
      </c>
      <c r="S6192" s="1">
        <v>0.27508488443227508</v>
      </c>
      <c r="T6192" s="1">
        <v>7.1332882457176963</v>
      </c>
    </row>
    <row r="6193" spans="1:20" x14ac:dyDescent="0.3">
      <c r="A6193" s="25">
        <v>45652</v>
      </c>
      <c r="B6193" s="1">
        <v>7.9295924172765799</v>
      </c>
      <c r="C6193" s="1">
        <v>0.5104485395671583</v>
      </c>
      <c r="D6193" s="1">
        <v>0.98378166019411362</v>
      </c>
      <c r="E6193" s="1">
        <v>1.1081202039963061</v>
      </c>
      <c r="F6193" s="1">
        <v>51.060900451078759</v>
      </c>
      <c r="G6193" s="1">
        <v>30.850335751971649</v>
      </c>
      <c r="H6193" s="1">
        <v>0.25231545728722798</v>
      </c>
      <c r="I6193" s="1">
        <v>22.654963255268779</v>
      </c>
      <c r="J6193" s="1">
        <v>1.058693004224265</v>
      </c>
      <c r="K6193" s="1">
        <v>39.327224709749729</v>
      </c>
      <c r="L6193" s="1">
        <v>45.430993908968951</v>
      </c>
      <c r="M6193" s="1">
        <v>5.4434684866868768E-2</v>
      </c>
      <c r="N6193" s="1">
        <v>10.30721731104185</v>
      </c>
      <c r="O6193" s="1"/>
      <c r="P6193" s="1">
        <v>32.945644725600438</v>
      </c>
      <c r="Q6193" s="1">
        <v>38.237204135810693</v>
      </c>
      <c r="R6193" s="1">
        <v>0.5503998510448801</v>
      </c>
      <c r="S6193" s="1">
        <v>0.2716341623807344</v>
      </c>
      <c r="T6193" s="1">
        <v>7.1516538688718603</v>
      </c>
    </row>
    <row r="6194" spans="1:20" x14ac:dyDescent="0.3">
      <c r="A6194" s="25">
        <v>45653</v>
      </c>
      <c r="B6194" s="1">
        <v>7.9043061496449987</v>
      </c>
      <c r="C6194" s="1">
        <v>0.51070118192448011</v>
      </c>
      <c r="D6194" s="1">
        <v>0.98505557329238158</v>
      </c>
      <c r="E6194" s="1">
        <v>1.0874425849698961</v>
      </c>
      <c r="F6194" s="1">
        <v>50.67321339071821</v>
      </c>
      <c r="G6194" s="1">
        <v>30.335435728518249</v>
      </c>
      <c r="H6194" s="1">
        <v>0.25474415562694502</v>
      </c>
      <c r="I6194" s="1">
        <v>22.52143539950092</v>
      </c>
      <c r="J6194" s="1">
        <v>1.0558415725456991</v>
      </c>
      <c r="K6194" s="1">
        <v>39.251590600285361</v>
      </c>
      <c r="L6194" s="1">
        <v>45.073057471086067</v>
      </c>
      <c r="M6194" s="1">
        <v>5.3999894076534487E-2</v>
      </c>
      <c r="N6194" s="1">
        <v>10.275692910044199</v>
      </c>
      <c r="O6194" s="1"/>
      <c r="P6194" s="1">
        <v>32.594475105098937</v>
      </c>
      <c r="Q6194" s="1">
        <v>38.120627294637721</v>
      </c>
      <c r="R6194" s="1">
        <v>0.54457336858164906</v>
      </c>
      <c r="S6194" s="1">
        <v>0.26946787865475252</v>
      </c>
      <c r="T6194" s="1">
        <v>7.1039167158889898</v>
      </c>
    </row>
    <row r="6195" spans="1:20" x14ac:dyDescent="0.3">
      <c r="A6195" s="25">
        <v>45656</v>
      </c>
      <c r="B6195" s="1">
        <v>7.8968337252252514</v>
      </c>
      <c r="C6195" s="1">
        <v>0.50614735297910685</v>
      </c>
      <c r="D6195" s="1">
        <v>0.9799672610368052</v>
      </c>
      <c r="E6195" s="1">
        <v>1.0830317561864</v>
      </c>
      <c r="F6195" s="1">
        <v>50.528545896781942</v>
      </c>
      <c r="G6195" s="1">
        <v>30.14390008976368</v>
      </c>
      <c r="H6195" s="1">
        <v>0.26186182763083021</v>
      </c>
      <c r="I6195" s="1">
        <v>22.566044097937588</v>
      </c>
      <c r="J6195" s="1">
        <v>1.052925745343634</v>
      </c>
      <c r="K6195" s="1">
        <v>39.110927484656372</v>
      </c>
      <c r="L6195" s="1">
        <v>45.01212959656052</v>
      </c>
      <c r="M6195" s="1">
        <v>5.3764119280985977E-2</v>
      </c>
      <c r="N6195" s="1">
        <v>10.40675158440756</v>
      </c>
      <c r="O6195" s="1"/>
      <c r="P6195" s="1">
        <v>32.21796945523527</v>
      </c>
      <c r="Q6195" s="1">
        <v>38.211298171105582</v>
      </c>
      <c r="R6195" s="1">
        <v>0.54793577063329735</v>
      </c>
      <c r="S6195" s="1">
        <v>0.26849091705200551</v>
      </c>
      <c r="T6195" s="1">
        <v>7.1047489663319903</v>
      </c>
    </row>
    <row r="6196" spans="1:20" x14ac:dyDescent="0.3">
      <c r="A6196" s="25">
        <v>45659</v>
      </c>
      <c r="B6196" s="1">
        <v>7.7701135691046943</v>
      </c>
      <c r="C6196" s="1">
        <v>0.49686258986443621</v>
      </c>
      <c r="D6196" s="1">
        <v>0.97749250026443157</v>
      </c>
      <c r="E6196" s="1">
        <v>1.068805511861689</v>
      </c>
      <c r="F6196" s="1">
        <v>50.133104592689747</v>
      </c>
      <c r="G6196" s="1">
        <v>30.09257646152307</v>
      </c>
      <c r="H6196" s="1">
        <v>0.25943321706722899</v>
      </c>
      <c r="I6196" s="1">
        <v>22.669434289984309</v>
      </c>
      <c r="J6196" s="1">
        <v>1.05233564470507</v>
      </c>
      <c r="K6196" s="1">
        <v>38.901265608383888</v>
      </c>
      <c r="L6196" s="1">
        <v>44.924562508533583</v>
      </c>
      <c r="M6196" s="1">
        <v>5.3672863585181453E-2</v>
      </c>
      <c r="N6196" s="1">
        <v>10.57204324172768</v>
      </c>
      <c r="O6196" s="1"/>
      <c r="P6196" s="1">
        <v>32.547880269730342</v>
      </c>
      <c r="Q6196" s="1">
        <v>38.198345188753031</v>
      </c>
      <c r="R6196" s="1">
        <v>0.54177706855777086</v>
      </c>
      <c r="S6196" s="1">
        <v>0.26542190523027798</v>
      </c>
      <c r="T6196" s="1">
        <v>7.0954158298878092</v>
      </c>
    </row>
    <row r="6197" spans="1:20" x14ac:dyDescent="0.3">
      <c r="A6197" s="25">
        <v>45660</v>
      </c>
      <c r="B6197" s="1">
        <v>7.7049931409437296</v>
      </c>
      <c r="C6197" s="1">
        <v>0.49055470565961762</v>
      </c>
      <c r="D6197" s="1">
        <v>0.96563125889318657</v>
      </c>
      <c r="E6197" s="1">
        <v>1.0487241891895389</v>
      </c>
      <c r="F6197" s="1">
        <v>49.073443870358403</v>
      </c>
      <c r="G6197" s="1">
        <v>29.385642017261649</v>
      </c>
      <c r="H6197" s="1">
        <v>0.25222336485832753</v>
      </c>
      <c r="I6197" s="1">
        <v>22.628287824136741</v>
      </c>
      <c r="J6197" s="1">
        <v>1.0492343206667309</v>
      </c>
      <c r="K6197" s="1">
        <v>38.363072870536179</v>
      </c>
      <c r="L6197" s="1">
        <v>44.142184229982178</v>
      </c>
      <c r="M6197" s="1">
        <v>5.3325477945704337E-2</v>
      </c>
      <c r="N6197" s="1">
        <v>10.487425224525911</v>
      </c>
      <c r="O6197" s="1"/>
      <c r="P6197" s="1">
        <v>32.283237468313558</v>
      </c>
      <c r="Q6197" s="1">
        <v>37.524790101704468</v>
      </c>
      <c r="R6197" s="1">
        <v>0.53694610580954449</v>
      </c>
      <c r="S6197" s="1">
        <v>0.26862065664925261</v>
      </c>
      <c r="T6197" s="1">
        <v>7.0013396337862126</v>
      </c>
    </row>
    <row r="6198" spans="1:20" x14ac:dyDescent="0.3">
      <c r="A6198" s="25">
        <v>45663</v>
      </c>
      <c r="B6198" s="1">
        <v>7.8616476790832666</v>
      </c>
      <c r="C6198" s="1">
        <v>0.50163273737023273</v>
      </c>
      <c r="D6198" s="1">
        <v>0.98534266015324157</v>
      </c>
      <c r="E6198" s="1">
        <v>1.097160174831068</v>
      </c>
      <c r="F6198" s="1">
        <v>48.846388620951053</v>
      </c>
      <c r="G6198" s="1">
        <v>29.29739397122103</v>
      </c>
      <c r="H6198" s="1">
        <v>0.27287057403194181</v>
      </c>
      <c r="I6198" s="1">
        <v>22.51226804755877</v>
      </c>
      <c r="J6198" s="1">
        <v>1.0625822906503091</v>
      </c>
      <c r="K6198" s="1">
        <v>39.368087620591858</v>
      </c>
      <c r="L6198" s="1">
        <v>45.464849194972707</v>
      </c>
      <c r="M6198" s="1">
        <v>5.470913483179507E-2</v>
      </c>
      <c r="N6198" s="1">
        <v>10.465145178835019</v>
      </c>
      <c r="O6198" s="1"/>
      <c r="P6198" s="1">
        <v>32.251836747300182</v>
      </c>
      <c r="Q6198" s="1">
        <v>38.025638756599697</v>
      </c>
      <c r="R6198" s="1">
        <v>0.55335778612032804</v>
      </c>
      <c r="S6198" s="1">
        <v>0.27093430856942391</v>
      </c>
      <c r="T6198" s="1">
        <v>7.0892805670407926</v>
      </c>
    </row>
    <row r="6199" spans="1:20" x14ac:dyDescent="0.3">
      <c r="A6199" s="25">
        <v>45664</v>
      </c>
      <c r="B6199" s="1">
        <v>7.9442238643547638</v>
      </c>
      <c r="C6199" s="1">
        <v>0.50992844297566153</v>
      </c>
      <c r="D6199" s="1">
        <v>0.98443759875707115</v>
      </c>
      <c r="E6199" s="1">
        <v>1.108077497630003</v>
      </c>
      <c r="F6199" s="1">
        <v>48.343894451228223</v>
      </c>
      <c r="G6199" s="1">
        <v>29.423221860147741</v>
      </c>
      <c r="H6199" s="1">
        <v>0.27902037908098659</v>
      </c>
      <c r="I6199" s="1">
        <v>22.42901647589677</v>
      </c>
      <c r="J6199" s="1">
        <v>1.0644376678636669</v>
      </c>
      <c r="K6199" s="1">
        <v>39.463284997400912</v>
      </c>
      <c r="L6199" s="1">
        <v>46.036257605466808</v>
      </c>
      <c r="M6199" s="1">
        <v>5.5204313133996659E-2</v>
      </c>
      <c r="N6199" s="1">
        <v>10.706156097146</v>
      </c>
      <c r="O6199" s="1"/>
      <c r="P6199" s="1">
        <v>32.921408188768019</v>
      </c>
      <c r="Q6199" s="1">
        <v>38.53080507070716</v>
      </c>
      <c r="R6199" s="1">
        <v>0.57066830239911226</v>
      </c>
      <c r="S6199" s="1">
        <v>0.27362674089203493</v>
      </c>
      <c r="T6199" s="1">
        <v>7.1566839929120274</v>
      </c>
    </row>
    <row r="6200" spans="1:20" x14ac:dyDescent="0.3">
      <c r="A6200" s="25">
        <v>45665</v>
      </c>
      <c r="B6200" s="1">
        <v>7.8558019699053778</v>
      </c>
      <c r="C6200" s="1">
        <v>0.48940023566457608</v>
      </c>
      <c r="D6200" s="1">
        <v>0.96266727263455842</v>
      </c>
      <c r="E6200" s="1">
        <v>1.08446766171363</v>
      </c>
      <c r="F6200" s="1">
        <v>47.715188167522847</v>
      </c>
      <c r="G6200" s="1">
        <v>29.139831803024158</v>
      </c>
      <c r="H6200" s="1">
        <v>0.27800121977436781</v>
      </c>
      <c r="I6200" s="1">
        <v>22.295041539965609</v>
      </c>
      <c r="J6200" s="1">
        <v>1.0391242739631581</v>
      </c>
      <c r="K6200" s="1">
        <v>39.105569186607532</v>
      </c>
      <c r="L6200" s="1">
        <v>45.468503924454289</v>
      </c>
      <c r="M6200" s="1">
        <v>5.3715159190145023E-2</v>
      </c>
      <c r="N6200" s="1">
        <v>10.60395637310002</v>
      </c>
      <c r="O6200" s="1"/>
      <c r="P6200" s="1">
        <v>32.593278512949283</v>
      </c>
      <c r="Q6200" s="1">
        <v>37.60682565738994</v>
      </c>
      <c r="R6200" s="1">
        <v>0.5652720675709898</v>
      </c>
      <c r="S6200" s="1">
        <v>0.26930871127535932</v>
      </c>
      <c r="T6200" s="1">
        <v>7.0658304784406738</v>
      </c>
    </row>
    <row r="6201" spans="1:20" x14ac:dyDescent="0.3">
      <c r="A6201" s="25">
        <v>45666</v>
      </c>
      <c r="B6201" s="1">
        <v>7.8860416985846697</v>
      </c>
      <c r="C6201" s="1">
        <v>0.49228235200160209</v>
      </c>
      <c r="D6201" s="1">
        <v>0.96559300103230117</v>
      </c>
      <c r="E6201" s="1">
        <v>1.0853954736460349</v>
      </c>
      <c r="F6201" s="1">
        <v>47.305045551827227</v>
      </c>
      <c r="G6201" s="1">
        <v>29.246669933743949</v>
      </c>
      <c r="H6201" s="1">
        <v>0.27906747796464959</v>
      </c>
      <c r="I6201" s="1">
        <v>22.14202309010998</v>
      </c>
      <c r="J6201" s="1">
        <v>1.0327547786647711</v>
      </c>
      <c r="K6201" s="1">
        <v>39.097717253247787</v>
      </c>
      <c r="L6201" s="1">
        <v>45.628523326977202</v>
      </c>
      <c r="M6201" s="1">
        <v>5.4347797338256669E-2</v>
      </c>
      <c r="N6201" s="1">
        <v>10.631503715444561</v>
      </c>
      <c r="O6201" s="1"/>
      <c r="P6201" s="1">
        <v>33.009551920987398</v>
      </c>
      <c r="Q6201" s="1">
        <v>37.965191506407088</v>
      </c>
      <c r="R6201" s="1">
        <v>0.56147209089667383</v>
      </c>
      <c r="S6201" s="1">
        <v>0.2691754442857886</v>
      </c>
      <c r="T6201" s="1">
        <v>7.0750478440638274</v>
      </c>
    </row>
    <row r="6202" spans="1:20" x14ac:dyDescent="0.3">
      <c r="A6202" s="25">
        <v>45667</v>
      </c>
      <c r="B6202" s="1">
        <v>7.8204167762832251</v>
      </c>
      <c r="C6202" s="1">
        <v>0.48825014811636541</v>
      </c>
      <c r="D6202" s="1">
        <v>0.95072490916702401</v>
      </c>
      <c r="E6202" s="1">
        <v>1.075939541283474</v>
      </c>
      <c r="F6202" s="1">
        <v>47.517863973369117</v>
      </c>
      <c r="G6202" s="1">
        <v>28.83937805416339</v>
      </c>
      <c r="H6202" s="1">
        <v>0.27904571614556811</v>
      </c>
      <c r="I6202" s="1">
        <v>22.14367704303616</v>
      </c>
      <c r="J6202" s="1">
        <v>1.001123575752539</v>
      </c>
      <c r="K6202" s="1">
        <v>38.324826573521463</v>
      </c>
      <c r="L6202" s="1">
        <v>45.045241815729447</v>
      </c>
      <c r="M6202" s="1">
        <v>5.3174543156373287E-2</v>
      </c>
      <c r="N6202" s="1">
        <v>10.662233975137029</v>
      </c>
      <c r="O6202" s="1"/>
      <c r="P6202" s="1">
        <v>32.629936018631177</v>
      </c>
      <c r="Q6202" s="1">
        <v>37.818391038958858</v>
      </c>
      <c r="R6202" s="1">
        <v>0.55431156500995049</v>
      </c>
      <c r="S6202" s="1">
        <v>0.26586632245068209</v>
      </c>
      <c r="T6202" s="1">
        <v>7.0204654459539624</v>
      </c>
    </row>
    <row r="6203" spans="1:20" x14ac:dyDescent="0.3">
      <c r="A6203" s="25">
        <v>45670</v>
      </c>
      <c r="B6203" s="1">
        <v>7.8294060479078977</v>
      </c>
      <c r="C6203" s="1">
        <v>0.48868712783287499</v>
      </c>
      <c r="D6203" s="1">
        <v>0.93866430272053802</v>
      </c>
      <c r="E6203" s="1">
        <v>1.062345731354734</v>
      </c>
      <c r="F6203" s="1">
        <v>47.573999417485993</v>
      </c>
      <c r="G6203" s="1">
        <v>28.948150138927051</v>
      </c>
      <c r="H6203" s="1">
        <v>0.26831687947989569</v>
      </c>
      <c r="I6203" s="1">
        <v>22.304317557253849</v>
      </c>
      <c r="J6203" s="1">
        <v>0.99543684412229716</v>
      </c>
      <c r="K6203" s="1">
        <v>38.45109577358977</v>
      </c>
      <c r="L6203" s="1">
        <v>45.328133479846421</v>
      </c>
      <c r="M6203" s="1">
        <v>5.3179442805288579E-2</v>
      </c>
      <c r="N6203" s="1">
        <v>10.69260380358214</v>
      </c>
      <c r="O6203" s="1"/>
      <c r="P6203" s="1">
        <v>32.433040952539763</v>
      </c>
      <c r="Q6203" s="1">
        <v>38.064497703657352</v>
      </c>
      <c r="R6203" s="1">
        <v>0.54896587260454377</v>
      </c>
      <c r="S6203" s="1">
        <v>0.26687474719827692</v>
      </c>
      <c r="T6203" s="1">
        <v>7.0293520378027514</v>
      </c>
    </row>
    <row r="6204" spans="1:20" x14ac:dyDescent="0.3">
      <c r="A6204" s="25">
        <v>45671</v>
      </c>
      <c r="B6204" s="1">
        <v>7.8243444918213072</v>
      </c>
      <c r="C6204" s="1">
        <v>0.49609070967956748</v>
      </c>
      <c r="D6204" s="1">
        <v>0.96309555753831377</v>
      </c>
      <c r="E6204" s="1">
        <v>1.0667366969639021</v>
      </c>
      <c r="F6204" s="1">
        <v>47.795608719888342</v>
      </c>
      <c r="G6204" s="1">
        <v>28.78703384553814</v>
      </c>
      <c r="H6204" s="1">
        <v>0.2676082620848575</v>
      </c>
      <c r="I6204" s="1">
        <v>21.890954738674399</v>
      </c>
      <c r="J6204" s="1">
        <v>1.002129424225273</v>
      </c>
      <c r="K6204" s="1">
        <v>38.605346580490462</v>
      </c>
      <c r="L6204" s="1">
        <v>45.747396120178948</v>
      </c>
      <c r="M6204" s="1">
        <v>5.4048890538452007E-2</v>
      </c>
      <c r="N6204" s="1">
        <v>10.66453207504768</v>
      </c>
      <c r="O6204" s="1"/>
      <c r="P6204" s="1">
        <v>32.450973888905487</v>
      </c>
      <c r="Q6204" s="1">
        <v>38.120627294637707</v>
      </c>
      <c r="R6204" s="1">
        <v>0.55305933004547247</v>
      </c>
      <c r="S6204" s="1">
        <v>0.26785388267764892</v>
      </c>
      <c r="T6204" s="1">
        <v>7.0465841701122613</v>
      </c>
    </row>
    <row r="6205" spans="1:20" x14ac:dyDescent="0.3">
      <c r="A6205" s="25">
        <v>45672</v>
      </c>
      <c r="B6205" s="1">
        <v>8.019235104950118</v>
      </c>
      <c r="C6205" s="1">
        <v>0.53034752028748511</v>
      </c>
      <c r="D6205" s="1">
        <v>0.99385073395230961</v>
      </c>
      <c r="E6205" s="1">
        <v>1.1103803627997679</v>
      </c>
      <c r="F6205" s="1">
        <v>48.703245344900893</v>
      </c>
      <c r="G6205" s="1">
        <v>29.054818058605321</v>
      </c>
      <c r="H6205" s="1">
        <v>0.28932363279957968</v>
      </c>
      <c r="I6205" s="1">
        <v>21.897585840481739</v>
      </c>
      <c r="J6205" s="1">
        <v>1.036045659710445</v>
      </c>
      <c r="K6205" s="1">
        <v>40.371839326047237</v>
      </c>
      <c r="L6205" s="1">
        <v>47.538226373016428</v>
      </c>
      <c r="M6205" s="1">
        <v>5.608619012279379E-2</v>
      </c>
      <c r="N6205" s="1">
        <v>10.85697072925262</v>
      </c>
      <c r="O6205" s="1"/>
      <c r="P6205" s="1">
        <v>33.245437537539779</v>
      </c>
      <c r="Q6205" s="1">
        <v>40.024715712252522</v>
      </c>
      <c r="R6205" s="1">
        <v>0.5769651953917766</v>
      </c>
      <c r="S6205" s="1">
        <v>0.27473704728151482</v>
      </c>
      <c r="T6205" s="1">
        <v>7.2445481393975557</v>
      </c>
    </row>
    <row r="6206" spans="1:20" x14ac:dyDescent="0.3">
      <c r="A6206" s="25">
        <v>45673</v>
      </c>
      <c r="B6206" s="1">
        <v>7.880723871508124</v>
      </c>
      <c r="C6206" s="1">
        <v>0.52151896543819454</v>
      </c>
      <c r="D6206" s="1">
        <v>0.97008536012392155</v>
      </c>
      <c r="E6206" s="1">
        <v>1.0705289840733789</v>
      </c>
      <c r="F6206" s="1">
        <v>48.565432174518413</v>
      </c>
      <c r="G6206" s="1">
        <v>27.87865216995645</v>
      </c>
      <c r="H6206" s="1">
        <v>0.28672951598852747</v>
      </c>
      <c r="I6206" s="1">
        <v>21.681187422457999</v>
      </c>
      <c r="J6206" s="1">
        <v>1.017774136511721</v>
      </c>
      <c r="K6206" s="1">
        <v>39.887520685828108</v>
      </c>
      <c r="L6206" s="1">
        <v>47.419210876104991</v>
      </c>
      <c r="M6206" s="1">
        <v>5.5651218403407442E-2</v>
      </c>
      <c r="N6206" s="1">
        <v>10.74757516363573</v>
      </c>
      <c r="O6206" s="1"/>
      <c r="P6206" s="1">
        <v>33.442116476625763</v>
      </c>
      <c r="Q6206" s="1">
        <v>39.307984016576128</v>
      </c>
      <c r="R6206" s="1">
        <v>0.56657421432306831</v>
      </c>
      <c r="S6206" s="1">
        <v>0.26373430616986471</v>
      </c>
      <c r="T6206" s="1">
        <v>7.1609060838748153</v>
      </c>
    </row>
    <row r="6207" spans="1:20" x14ac:dyDescent="0.3">
      <c r="A6207" s="25">
        <v>45674</v>
      </c>
      <c r="B6207" s="1">
        <v>7.9716537783874557</v>
      </c>
      <c r="C6207" s="1">
        <v>0.5216798293269691</v>
      </c>
      <c r="D6207" s="1">
        <v>0.97342790401280155</v>
      </c>
      <c r="E6207" s="1">
        <v>1.0795116454691429</v>
      </c>
      <c r="F6207" s="1">
        <v>50.137775832963257</v>
      </c>
      <c r="G6207" s="1">
        <v>28.072010745681911</v>
      </c>
      <c r="H6207" s="1">
        <v>0.28035083380854098</v>
      </c>
      <c r="I6207" s="1">
        <v>22.200179886664639</v>
      </c>
      <c r="J6207" s="1">
        <v>1.0263473143181301</v>
      </c>
      <c r="K6207" s="1">
        <v>40.208080782880216</v>
      </c>
      <c r="L6207" s="1">
        <v>47.408769437909903</v>
      </c>
      <c r="M6207" s="1">
        <v>5.5927456723252597E-2</v>
      </c>
      <c r="N6207" s="1">
        <v>10.769466846974151</v>
      </c>
      <c r="O6207" s="1"/>
      <c r="P6207" s="1">
        <v>33.594717301533379</v>
      </c>
      <c r="Q6207" s="1">
        <v>40.154245535778031</v>
      </c>
      <c r="R6207" s="1">
        <v>0.56193308792543484</v>
      </c>
      <c r="S6207" s="1">
        <v>0.26650955963201928</v>
      </c>
      <c r="T6207" s="1">
        <v>7.2268387477850338</v>
      </c>
    </row>
    <row r="6208" spans="1:20" x14ac:dyDescent="0.3">
      <c r="A6208" s="25">
        <v>45677</v>
      </c>
      <c r="B6208" s="1">
        <v>8.0042342838540481</v>
      </c>
      <c r="C6208" s="1">
        <v>0.52594204729353822</v>
      </c>
      <c r="D6208" s="1">
        <v>0.97797754814356119</v>
      </c>
      <c r="E6208" s="1">
        <v>1.095137160220091</v>
      </c>
      <c r="F6208" s="1">
        <v>50.037670123371093</v>
      </c>
      <c r="G6208" s="1">
        <v>28.262095053889251</v>
      </c>
      <c r="H6208" s="1">
        <v>0.287795902540121</v>
      </c>
      <c r="I6208" s="1">
        <v>22.235666262967541</v>
      </c>
      <c r="J6208" s="1">
        <v>1.0257676720130291</v>
      </c>
      <c r="K6208" s="1">
        <v>40.269455798647151</v>
      </c>
      <c r="L6208" s="1">
        <v>47.718941042992483</v>
      </c>
      <c r="M6208" s="1">
        <v>5.6139454099663449E-2</v>
      </c>
      <c r="N6208" s="1">
        <v>10.77830073122381</v>
      </c>
      <c r="O6208" s="1"/>
      <c r="P6208" s="1">
        <v>34.125730296377817</v>
      </c>
      <c r="Q6208" s="1">
        <v>40.391716879694123</v>
      </c>
      <c r="R6208" s="1">
        <v>0.56840829508888313</v>
      </c>
      <c r="S6208" s="1">
        <v>0.26323032922303008</v>
      </c>
      <c r="T6208" s="1">
        <v>7.2566538688718616</v>
      </c>
    </row>
    <row r="6209" spans="1:20" x14ac:dyDescent="0.3">
      <c r="A6209" s="25">
        <v>45678</v>
      </c>
      <c r="B6209" s="1">
        <v>8.0477313293492188</v>
      </c>
      <c r="C6209" s="1">
        <v>0.53269126248324561</v>
      </c>
      <c r="D6209" s="1">
        <v>0.98504171403421237</v>
      </c>
      <c r="E6209" s="1">
        <v>1.1094856913935101</v>
      </c>
      <c r="F6209" s="1">
        <v>49.996788870592873</v>
      </c>
      <c r="G6209" s="1">
        <v>27.94692358080971</v>
      </c>
      <c r="H6209" s="1">
        <v>0.28957436820144</v>
      </c>
      <c r="I6209" s="1">
        <v>22.420408965582322</v>
      </c>
      <c r="J6209" s="1">
        <v>1.023343400723149</v>
      </c>
      <c r="K6209" s="1">
        <v>40.51542482024059</v>
      </c>
      <c r="L6209" s="1">
        <v>47.898922710921013</v>
      </c>
      <c r="M6209" s="1">
        <v>5.7158472372482123E-2</v>
      </c>
      <c r="N6209" s="1">
        <v>10.80043269313216</v>
      </c>
      <c r="O6209" s="1"/>
      <c r="P6209" s="1">
        <v>34.700524739962049</v>
      </c>
      <c r="Q6209" s="1">
        <v>40.806212319691653</v>
      </c>
      <c r="R6209" s="1">
        <v>0.57183925675855385</v>
      </c>
      <c r="S6209" s="1">
        <v>0.26025186327651728</v>
      </c>
      <c r="T6209" s="1">
        <v>7.2851943295924766</v>
      </c>
    </row>
    <row r="6210" spans="1:20" x14ac:dyDescent="0.3">
      <c r="A6210" s="25">
        <v>45679</v>
      </c>
      <c r="B6210" s="1">
        <v>8.083403443701302</v>
      </c>
      <c r="C6210" s="1">
        <v>0.54281746827044197</v>
      </c>
      <c r="D6210" s="1">
        <v>0.99514925260286358</v>
      </c>
      <c r="E6210" s="1">
        <v>1.1136946033541091</v>
      </c>
      <c r="F6210" s="1">
        <v>48.792672608589491</v>
      </c>
      <c r="G6210" s="1">
        <v>27.79934356011244</v>
      </c>
      <c r="H6210" s="1">
        <v>0.29266460897828001</v>
      </c>
      <c r="I6210" s="1">
        <v>22.04759153783537</v>
      </c>
      <c r="J6210" s="1">
        <v>1.0310618227515951</v>
      </c>
      <c r="K6210" s="1">
        <v>40.659874042923988</v>
      </c>
      <c r="L6210" s="1">
        <v>47.965919691143718</v>
      </c>
      <c r="M6210" s="1">
        <v>5.8011579987668739E-2</v>
      </c>
      <c r="N6210" s="1">
        <v>10.734779295363399</v>
      </c>
      <c r="O6210" s="1"/>
      <c r="P6210" s="1">
        <v>34.780062494984101</v>
      </c>
      <c r="Q6210" s="1">
        <v>40.58601161734034</v>
      </c>
      <c r="R6210" s="1">
        <v>0.57829035501895498</v>
      </c>
      <c r="S6210" s="1">
        <v>0.26201602106601268</v>
      </c>
      <c r="T6210" s="1">
        <v>7.2635422327230144</v>
      </c>
    </row>
    <row r="6211" spans="1:20" x14ac:dyDescent="0.3">
      <c r="A6211" s="25">
        <v>45680</v>
      </c>
      <c r="B6211" s="1">
        <v>8.0067402552881113</v>
      </c>
      <c r="C6211" s="1">
        <v>0.53169271853235001</v>
      </c>
      <c r="D6211" s="1">
        <v>0.98542802041044963</v>
      </c>
      <c r="E6211" s="1">
        <v>1.0989702717196479</v>
      </c>
      <c r="F6211" s="1">
        <v>48.503972779754477</v>
      </c>
      <c r="G6211" s="1">
        <v>27.95230046306613</v>
      </c>
      <c r="H6211" s="1">
        <v>0.30011790667918931</v>
      </c>
      <c r="I6211" s="1">
        <v>22.45019268112215</v>
      </c>
      <c r="J6211" s="1">
        <v>1.0190901146868689</v>
      </c>
      <c r="K6211" s="1">
        <v>40.458172074380442</v>
      </c>
      <c r="L6211" s="1">
        <v>48.036428552176602</v>
      </c>
      <c r="M6211" s="1">
        <v>5.8081664976487458E-2</v>
      </c>
      <c r="N6211" s="1">
        <v>10.612761600596849</v>
      </c>
      <c r="O6211" s="1"/>
      <c r="P6211" s="1">
        <v>35.192355725704253</v>
      </c>
      <c r="Q6211" s="1">
        <v>40.154245535778038</v>
      </c>
      <c r="R6211" s="1">
        <v>0.57600673417889336</v>
      </c>
      <c r="S6211" s="1">
        <v>0.25956515328354562</v>
      </c>
      <c r="T6211" s="1">
        <v>7.2346910809214782</v>
      </c>
    </row>
    <row r="6212" spans="1:20" x14ac:dyDescent="0.3">
      <c r="A6212" s="25">
        <v>45681</v>
      </c>
      <c r="B6212" s="1">
        <v>8.0068410161340093</v>
      </c>
      <c r="C6212" s="1">
        <v>0.53645203060107027</v>
      </c>
      <c r="D6212" s="1">
        <v>0.97806146762547885</v>
      </c>
      <c r="E6212" s="1">
        <v>1.0957375233083979</v>
      </c>
      <c r="F6212" s="1">
        <v>49.111128712506002</v>
      </c>
      <c r="G6212" s="1">
        <v>27.579465639612991</v>
      </c>
      <c r="H6212" s="1">
        <v>0.30486272366941292</v>
      </c>
      <c r="I6212" s="1">
        <v>22.468053596415061</v>
      </c>
      <c r="J6212" s="1">
        <v>1.020576996103427</v>
      </c>
      <c r="K6212" s="1">
        <v>40.434486663929917</v>
      </c>
      <c r="L6212" s="1">
        <v>47.896162893308919</v>
      </c>
      <c r="M6212" s="1">
        <v>5.8033025143311247E-2</v>
      </c>
      <c r="N6212" s="1">
        <v>10.560568022292649</v>
      </c>
      <c r="O6212" s="1"/>
      <c r="P6212" s="1">
        <v>35.233224439182912</v>
      </c>
      <c r="Q6212" s="1">
        <v>40.067892320880333</v>
      </c>
      <c r="R6212" s="1">
        <v>0.58077219853853657</v>
      </c>
      <c r="S6212" s="1">
        <v>0.25900329634220459</v>
      </c>
      <c r="T6212" s="1">
        <v>7.2325422327230138</v>
      </c>
    </row>
    <row r="6213" spans="1:20" x14ac:dyDescent="0.3">
      <c r="A6213" s="25">
        <v>45684</v>
      </c>
      <c r="B6213" s="1">
        <v>8.2599471684232704</v>
      </c>
      <c r="C6213" s="1">
        <v>0.5621850361586318</v>
      </c>
      <c r="D6213" s="1">
        <v>1.015756650837655</v>
      </c>
      <c r="E6213" s="1">
        <v>1.123458349842577</v>
      </c>
      <c r="F6213" s="1">
        <v>50.029846132098037</v>
      </c>
      <c r="G6213" s="1">
        <v>28.411072797550879</v>
      </c>
      <c r="H6213" s="1">
        <v>0.31318228898833661</v>
      </c>
      <c r="I6213" s="1">
        <v>22.626965310156681</v>
      </c>
      <c r="J6213" s="1">
        <v>1.05664553351079</v>
      </c>
      <c r="K6213" s="1">
        <v>41.24714378545611</v>
      </c>
      <c r="L6213" s="1">
        <v>49.2035454317732</v>
      </c>
      <c r="M6213" s="1">
        <v>6.0635878392523317E-2</v>
      </c>
      <c r="N6213" s="1">
        <v>10.75415146291097</v>
      </c>
      <c r="O6213" s="1"/>
      <c r="P6213" s="1">
        <v>33.230761388236623</v>
      </c>
      <c r="Q6213" s="1">
        <v>41.255249042818747</v>
      </c>
      <c r="R6213" s="1">
        <v>0.59551317018755401</v>
      </c>
      <c r="S6213" s="1">
        <v>0.26581144652967548</v>
      </c>
      <c r="T6213" s="1">
        <v>7.3751624335499484</v>
      </c>
    </row>
    <row r="6214" spans="1:20" x14ac:dyDescent="0.3">
      <c r="A6214" s="25">
        <v>45685</v>
      </c>
      <c r="B6214" s="1">
        <v>8.2539197281588965</v>
      </c>
      <c r="C6214" s="1">
        <v>0.55701729410964751</v>
      </c>
      <c r="D6214" s="1">
        <v>1.01708427013167</v>
      </c>
      <c r="E6214" s="1">
        <v>1.120352050022235</v>
      </c>
      <c r="F6214" s="1">
        <v>48.956858574235021</v>
      </c>
      <c r="G6214" s="1">
        <v>28.2444880179964</v>
      </c>
      <c r="H6214" s="1">
        <v>0.30125348714433531</v>
      </c>
      <c r="I6214" s="1">
        <v>22.52581775483835</v>
      </c>
      <c r="J6214" s="1">
        <v>1.0532132606191289</v>
      </c>
      <c r="K6214" s="1">
        <v>41.354585231462423</v>
      </c>
      <c r="L6214" s="1">
        <v>49.146748892911972</v>
      </c>
      <c r="M6214" s="1">
        <v>5.9343695700488537E-2</v>
      </c>
      <c r="N6214" s="1">
        <v>10.668974602616849</v>
      </c>
      <c r="O6214" s="1"/>
      <c r="P6214" s="1">
        <v>33.55822596030476</v>
      </c>
      <c r="Q6214" s="1">
        <v>40.832118284396763</v>
      </c>
      <c r="R6214" s="1">
        <v>0.57878691621623513</v>
      </c>
      <c r="S6214" s="1">
        <v>0.2611250435693534</v>
      </c>
      <c r="T6214" s="1">
        <v>7.3275546367395519</v>
      </c>
    </row>
    <row r="6215" spans="1:20" x14ac:dyDescent="0.3">
      <c r="A6215" s="25">
        <v>45686</v>
      </c>
      <c r="B6215" s="1">
        <v>8.1815203908985143</v>
      </c>
      <c r="C6215" s="1">
        <v>0.56181782281056392</v>
      </c>
      <c r="D6215" s="1">
        <v>1.013128541978243</v>
      </c>
      <c r="E6215" s="1">
        <v>1.128828947520913</v>
      </c>
      <c r="F6215" s="1">
        <v>49.021091357042017</v>
      </c>
      <c r="G6215" s="1">
        <v>28.099618468735141</v>
      </c>
      <c r="H6215" s="1">
        <v>0.30449903881998441</v>
      </c>
      <c r="I6215" s="1">
        <v>22.348711784285509</v>
      </c>
      <c r="J6215" s="1">
        <v>1.0427853485638641</v>
      </c>
      <c r="K6215" s="1">
        <v>41.269022746438168</v>
      </c>
      <c r="L6215" s="1">
        <v>48.924166889708189</v>
      </c>
      <c r="M6215" s="1">
        <v>5.9409093382504843E-2</v>
      </c>
      <c r="N6215" s="1">
        <v>10.56371466443164</v>
      </c>
      <c r="O6215" s="1"/>
      <c r="P6215" s="1">
        <v>33.602195480408717</v>
      </c>
      <c r="Q6215" s="1">
        <v>40.098115944797669</v>
      </c>
      <c r="R6215" s="1">
        <v>0.56933650368188282</v>
      </c>
      <c r="S6215" s="1">
        <v>0.25777680920900858</v>
      </c>
      <c r="T6215" s="1">
        <v>7.2907336089781811</v>
      </c>
    </row>
    <row r="6216" spans="1:20" x14ac:dyDescent="0.3">
      <c r="A6216" s="25">
        <v>45687</v>
      </c>
      <c r="B6216" s="1">
        <v>8.460832958667563</v>
      </c>
      <c r="C6216" s="1">
        <v>0.58677457097973684</v>
      </c>
      <c r="D6216" s="1">
        <v>1.0518156784357049</v>
      </c>
      <c r="E6216" s="1">
        <v>1.1737361254680281</v>
      </c>
      <c r="F6216" s="1">
        <v>51.015767080665853</v>
      </c>
      <c r="G6216" s="1">
        <v>28.322446314691511</v>
      </c>
      <c r="H6216" s="1">
        <v>0.32541729574806771</v>
      </c>
      <c r="I6216" s="1">
        <v>22.525641844508019</v>
      </c>
      <c r="J6216" s="1">
        <v>1.0769010764285429</v>
      </c>
      <c r="K6216" s="1">
        <v>42.459336045243163</v>
      </c>
      <c r="L6216" s="1">
        <v>50.250624472205608</v>
      </c>
      <c r="M6216" s="1">
        <v>6.084790299908354E-2</v>
      </c>
      <c r="N6216" s="1">
        <v>10.76833505021413</v>
      </c>
      <c r="O6216" s="1"/>
      <c r="P6216" s="1">
        <v>34.4453769392466</v>
      </c>
      <c r="Q6216" s="1">
        <v>41.289790328306253</v>
      </c>
      <c r="R6216" s="1">
        <v>0.59354709612453793</v>
      </c>
      <c r="S6216" s="1">
        <v>0.26455164736393783</v>
      </c>
      <c r="T6216" s="1">
        <v>7.496324867099859</v>
      </c>
    </row>
    <row r="6217" spans="1:20" x14ac:dyDescent="0.3">
      <c r="A6217" s="25">
        <v>45688</v>
      </c>
      <c r="B6217" s="1">
        <v>8.3976662899130279</v>
      </c>
      <c r="C6217" s="1">
        <v>0.58554047429505274</v>
      </c>
      <c r="D6217" s="1">
        <v>1.0456256827892341</v>
      </c>
      <c r="E6217" s="1">
        <v>1.1445856106036281</v>
      </c>
      <c r="F6217" s="1">
        <v>50.116855569778828</v>
      </c>
      <c r="G6217" s="1">
        <v>28.401058436698101</v>
      </c>
      <c r="H6217" s="1">
        <v>0.32595104681074172</v>
      </c>
      <c r="I6217" s="1">
        <v>22.48603594050596</v>
      </c>
      <c r="J6217" s="1">
        <v>1.064432884954726</v>
      </c>
      <c r="K6217" s="1">
        <v>42.473909500544167</v>
      </c>
      <c r="L6217" s="1">
        <v>50.185056556151743</v>
      </c>
      <c r="M6217" s="1">
        <v>6.183960282033571E-2</v>
      </c>
      <c r="N6217" s="1">
        <v>10.761612884795831</v>
      </c>
      <c r="O6217" s="1"/>
      <c r="P6217" s="1">
        <v>33.968065504693428</v>
      </c>
      <c r="Q6217" s="1">
        <v>40.832118284396763</v>
      </c>
      <c r="R6217" s="1">
        <v>0.58740784502964749</v>
      </c>
      <c r="S6217" s="1">
        <v>0.25658039972384261</v>
      </c>
      <c r="T6217" s="1">
        <v>7.4503803898405554</v>
      </c>
    </row>
    <row r="6218" spans="1:20" x14ac:dyDescent="0.3">
      <c r="A6218" s="25">
        <v>45691</v>
      </c>
      <c r="B6218" s="1">
        <v>8.4750320921314177</v>
      </c>
      <c r="C6218" s="1">
        <v>0.58947664884150464</v>
      </c>
      <c r="D6218" s="1">
        <v>1.0541239381236991</v>
      </c>
      <c r="E6218" s="1">
        <v>1.1357850608045461</v>
      </c>
      <c r="F6218" s="1">
        <v>50.188783727057718</v>
      </c>
      <c r="G6218" s="1">
        <v>28.249108799477419</v>
      </c>
      <c r="H6218" s="1">
        <v>0.32551909648396199</v>
      </c>
      <c r="I6218" s="1">
        <v>22.536679816006782</v>
      </c>
      <c r="J6218" s="1">
        <v>1.0746137290368909</v>
      </c>
      <c r="K6218" s="1">
        <v>42.421238346061429</v>
      </c>
      <c r="L6218" s="1">
        <v>49.834222659085889</v>
      </c>
      <c r="M6218" s="1">
        <v>6.1972452235007823E-2</v>
      </c>
      <c r="N6218" s="1">
        <v>10.69796224600479</v>
      </c>
      <c r="O6218" s="1"/>
      <c r="P6218" s="1">
        <v>33.499721473271123</v>
      </c>
      <c r="Q6218" s="1">
        <v>41.531579333792507</v>
      </c>
      <c r="R6218" s="1">
        <v>0.59043586464794195</v>
      </c>
      <c r="S6218" s="1">
        <v>0.25539661764635357</v>
      </c>
      <c r="T6218" s="1">
        <v>7.4406650915534911</v>
      </c>
    </row>
    <row r="6219" spans="1:20" x14ac:dyDescent="0.3">
      <c r="A6219" s="25">
        <v>45692</v>
      </c>
      <c r="B6219" s="1">
        <v>8.4329685660323115</v>
      </c>
      <c r="C6219" s="1">
        <v>0.58703585054004404</v>
      </c>
      <c r="D6219" s="1">
        <v>1.0572437089404481</v>
      </c>
      <c r="E6219" s="1">
        <v>1.1198591718274751</v>
      </c>
      <c r="F6219" s="1">
        <v>49.901815388578868</v>
      </c>
      <c r="G6219" s="1">
        <v>27.526837892839879</v>
      </c>
      <c r="H6219" s="1">
        <v>0.32016086924715259</v>
      </c>
      <c r="I6219" s="1">
        <v>21.648931875897311</v>
      </c>
      <c r="J6219" s="1">
        <v>1.076255663053904</v>
      </c>
      <c r="K6219" s="1">
        <v>42.261162608902829</v>
      </c>
      <c r="L6219" s="1">
        <v>49.86771019169462</v>
      </c>
      <c r="M6219" s="1">
        <v>6.1574398041858013E-2</v>
      </c>
      <c r="N6219" s="1">
        <v>10.600608567223841</v>
      </c>
      <c r="O6219" s="1"/>
      <c r="P6219" s="1">
        <v>33.095056508310009</v>
      </c>
      <c r="Q6219" s="1">
        <v>42.136051847508149</v>
      </c>
      <c r="R6219" s="1">
        <v>0.5908416378142084</v>
      </c>
      <c r="S6219" s="1">
        <v>0.25093326688658357</v>
      </c>
      <c r="T6219" s="1">
        <v>7.3920507974010983</v>
      </c>
    </row>
    <row r="6220" spans="1:20" x14ac:dyDescent="0.3">
      <c r="A6220" s="25">
        <v>45693</v>
      </c>
      <c r="B6220" s="1">
        <v>8.4167758508400379</v>
      </c>
      <c r="C6220" s="1">
        <v>0.58885746840668252</v>
      </c>
      <c r="D6220" s="1">
        <v>1.0549905590388471</v>
      </c>
      <c r="E6220" s="1">
        <v>1.107976041796719</v>
      </c>
      <c r="F6220" s="1">
        <v>50.02278361523048</v>
      </c>
      <c r="G6220" s="1">
        <v>27.729979656495281</v>
      </c>
      <c r="H6220" s="1">
        <v>0.32040499168194081</v>
      </c>
      <c r="I6220" s="1">
        <v>21.560770435675909</v>
      </c>
      <c r="J6220" s="1">
        <v>1.0661415607750679</v>
      </c>
      <c r="K6220" s="1">
        <v>42.439136667028727</v>
      </c>
      <c r="L6220" s="1">
        <v>50.540553110758161</v>
      </c>
      <c r="M6220" s="1">
        <v>6.0462425093832213E-2</v>
      </c>
      <c r="N6220" s="1">
        <v>10.46823560039147</v>
      </c>
      <c r="O6220" s="1"/>
      <c r="P6220" s="1">
        <v>35.16707167611353</v>
      </c>
      <c r="Q6220" s="1">
        <v>42.243993367898732</v>
      </c>
      <c r="R6220" s="1">
        <v>0.58534722548216533</v>
      </c>
      <c r="S6220" s="1">
        <v>0.25076214555142268</v>
      </c>
      <c r="T6220" s="1">
        <v>7.4148889545186414</v>
      </c>
    </row>
    <row r="6221" spans="1:20" x14ac:dyDescent="0.3">
      <c r="A6221" s="25">
        <v>45694</v>
      </c>
      <c r="B6221" s="1">
        <v>8.3985481124625601</v>
      </c>
      <c r="C6221" s="1">
        <v>0.5967425449185052</v>
      </c>
      <c r="D6221" s="1">
        <v>1.051816047234388</v>
      </c>
      <c r="E6221" s="1">
        <v>1.1273709097615261</v>
      </c>
      <c r="F6221" s="1">
        <v>50.825228287056049</v>
      </c>
      <c r="G6221" s="1">
        <v>28.006946092346499</v>
      </c>
      <c r="H6221" s="1">
        <v>0.33824534197267658</v>
      </c>
      <c r="I6221" s="1">
        <v>21.654994654610231</v>
      </c>
      <c r="J6221" s="1">
        <v>1.077886357457575</v>
      </c>
      <c r="K6221" s="1">
        <v>42.908416321800168</v>
      </c>
      <c r="L6221" s="1">
        <v>50.912402240763242</v>
      </c>
      <c r="M6221" s="1">
        <v>6.0382790265272573E-2</v>
      </c>
      <c r="N6221" s="1">
        <v>10.46900263661052</v>
      </c>
      <c r="O6221" s="1"/>
      <c r="P6221" s="1">
        <v>34.833647093302417</v>
      </c>
      <c r="Q6221" s="1">
        <v>42.213769741623473</v>
      </c>
      <c r="R6221" s="1">
        <v>0.58523343161621721</v>
      </c>
      <c r="S6221" s="1">
        <v>0.2588299526225557</v>
      </c>
      <c r="T6221" s="1">
        <v>7.4556845835794796</v>
      </c>
    </row>
    <row r="6222" spans="1:20" x14ac:dyDescent="0.3">
      <c r="A6222" s="25">
        <v>45695</v>
      </c>
      <c r="B6222" s="1">
        <v>8.2856982708961713</v>
      </c>
      <c r="C6222" s="1">
        <v>0.58109574878975845</v>
      </c>
      <c r="D6222" s="1">
        <v>1.0487246516544111</v>
      </c>
      <c r="E6222" s="1">
        <v>1.1109190980685451</v>
      </c>
      <c r="F6222" s="1">
        <v>50.432792873186251</v>
      </c>
      <c r="G6222" s="1">
        <v>27.515823153598131</v>
      </c>
      <c r="H6222" s="1">
        <v>0.34227675582423789</v>
      </c>
      <c r="I6222" s="1">
        <v>21.411239175166681</v>
      </c>
      <c r="J6222" s="1">
        <v>1.0395839985147231</v>
      </c>
      <c r="K6222" s="1">
        <v>42.232312209304617</v>
      </c>
      <c r="L6222" s="1">
        <v>50.172705960767267</v>
      </c>
      <c r="M6222" s="1">
        <v>6.0975696618818333E-2</v>
      </c>
      <c r="N6222" s="1">
        <v>10.37009038736729</v>
      </c>
      <c r="O6222" s="1"/>
      <c r="P6222" s="1">
        <v>34.137381686680648</v>
      </c>
      <c r="Q6222" s="1">
        <v>41.669744480458363</v>
      </c>
      <c r="R6222" s="1">
        <v>0.58554974115671676</v>
      </c>
      <c r="S6222" s="1">
        <v>0.25547137376989287</v>
      </c>
      <c r="T6222" s="1">
        <v>7.3608623744832009</v>
      </c>
    </row>
    <row r="6223" spans="1:20" x14ac:dyDescent="0.3">
      <c r="A6223" s="25">
        <v>45698</v>
      </c>
      <c r="B6223" s="1">
        <v>8.3426461018379658</v>
      </c>
      <c r="C6223" s="1">
        <v>0.58879509216190296</v>
      </c>
      <c r="D6223" s="1">
        <v>1.053009756350199</v>
      </c>
      <c r="E6223" s="1">
        <v>1.1099854440568051</v>
      </c>
      <c r="F6223" s="1">
        <v>51.160632051631737</v>
      </c>
      <c r="G6223" s="1">
        <v>27.971443368536502</v>
      </c>
      <c r="H6223" s="1">
        <v>0.35856086133917681</v>
      </c>
      <c r="I6223" s="1">
        <v>21.405374005529239</v>
      </c>
      <c r="J6223" s="1">
        <v>1.0471580155597759</v>
      </c>
      <c r="K6223" s="1">
        <v>42.644230614583861</v>
      </c>
      <c r="L6223" s="1">
        <v>50.341721158135989</v>
      </c>
      <c r="M6223" s="1">
        <v>6.1135282758077787E-2</v>
      </c>
      <c r="N6223" s="1">
        <v>10.48541496184872</v>
      </c>
      <c r="O6223" s="1"/>
      <c r="P6223" s="1">
        <v>33.952818007945552</v>
      </c>
      <c r="Q6223" s="1">
        <v>41.950392433002271</v>
      </c>
      <c r="R6223" s="1">
        <v>0.59280356274323576</v>
      </c>
      <c r="S6223" s="1">
        <v>0.2538326615007428</v>
      </c>
      <c r="T6223" s="1">
        <v>7.4171181334908791</v>
      </c>
    </row>
    <row r="6224" spans="1:20" x14ac:dyDescent="0.3">
      <c r="A6224" s="25">
        <v>45699</v>
      </c>
      <c r="B6224" s="1">
        <v>8.5049660885073521</v>
      </c>
      <c r="C6224" s="1">
        <v>0.60219085174942777</v>
      </c>
      <c r="D6224" s="1">
        <v>1.059355504739073</v>
      </c>
      <c r="E6224" s="1">
        <v>1.129646081007021</v>
      </c>
      <c r="F6224" s="1">
        <v>50.990282455109742</v>
      </c>
      <c r="G6224" s="1">
        <v>27.78049898001461</v>
      </c>
      <c r="H6224" s="1">
        <v>0.37046129243852932</v>
      </c>
      <c r="I6224" s="1">
        <v>21.233084397958631</v>
      </c>
      <c r="J6224" s="1">
        <v>1.0696475528823299</v>
      </c>
      <c r="K6224" s="1">
        <v>42.860916896422097</v>
      </c>
      <c r="L6224" s="1">
        <v>51.020211581353138</v>
      </c>
      <c r="M6224" s="1">
        <v>6.317269646497041E-2</v>
      </c>
      <c r="N6224" s="1">
        <v>10.536619108515961</v>
      </c>
      <c r="O6224" s="1"/>
      <c r="P6224" s="1">
        <v>33.397797002845628</v>
      </c>
      <c r="Q6224" s="1">
        <v>42.3346642443666</v>
      </c>
      <c r="R6224" s="1">
        <v>0.61027423811144166</v>
      </c>
      <c r="S6224" s="1">
        <v>0.25764026329475792</v>
      </c>
      <c r="T6224" s="1">
        <v>7.4732226816302774</v>
      </c>
    </row>
    <row r="6225" spans="1:20" x14ac:dyDescent="0.3">
      <c r="A6225" s="25">
        <v>45700</v>
      </c>
      <c r="B6225" s="1">
        <v>8.4053492663122498</v>
      </c>
      <c r="C6225" s="1">
        <v>0.59222993529176615</v>
      </c>
      <c r="D6225" s="1">
        <v>1.0507830419361619</v>
      </c>
      <c r="E6225" s="1">
        <v>1.109497804563967</v>
      </c>
      <c r="F6225" s="1">
        <v>50.40956792363415</v>
      </c>
      <c r="G6225" s="1">
        <v>27.036013844614988</v>
      </c>
      <c r="H6225" s="1">
        <v>0.36202536891841708</v>
      </c>
      <c r="I6225" s="1">
        <v>20.952729465526961</v>
      </c>
      <c r="J6225" s="1">
        <v>1.061277843855797</v>
      </c>
      <c r="K6225" s="1">
        <v>42.18538376217343</v>
      </c>
      <c r="L6225" s="1">
        <v>49.634149757492452</v>
      </c>
      <c r="M6225" s="1">
        <v>6.2909646120253654E-2</v>
      </c>
      <c r="N6225" s="1">
        <v>10.336116870827</v>
      </c>
      <c r="O6225" s="1"/>
      <c r="P6225" s="1">
        <v>33.075834170559347</v>
      </c>
      <c r="Q6225" s="1">
        <v>41.907215824374447</v>
      </c>
      <c r="R6225" s="1">
        <v>0.59790288270902692</v>
      </c>
      <c r="S6225" s="1">
        <v>0.25235788753447841</v>
      </c>
      <c r="T6225" s="1">
        <v>7.3467341996456348</v>
      </c>
    </row>
    <row r="6226" spans="1:20" x14ac:dyDescent="0.3">
      <c r="A6226" s="25">
        <v>45701</v>
      </c>
      <c r="B6226" s="1">
        <v>8.4833893217270795</v>
      </c>
      <c r="C6226" s="1">
        <v>0.5969822161600904</v>
      </c>
      <c r="D6226" s="1">
        <v>1.0520016788273281</v>
      </c>
      <c r="E6226" s="1">
        <v>1.1178483102747441</v>
      </c>
      <c r="F6226" s="1">
        <v>50.547187026243662</v>
      </c>
      <c r="G6226" s="1">
        <v>26.711162625378751</v>
      </c>
      <c r="H6226" s="1">
        <v>0.36141672362037602</v>
      </c>
      <c r="I6226" s="1">
        <v>21.312257286094749</v>
      </c>
      <c r="J6226" s="1">
        <v>1.054143704598733</v>
      </c>
      <c r="K6226" s="1">
        <v>42.448341979620693</v>
      </c>
      <c r="L6226" s="1">
        <v>49.808471542684551</v>
      </c>
      <c r="M6226" s="1">
        <v>6.4100243000248094E-2</v>
      </c>
      <c r="N6226" s="1">
        <v>10.3437734639729</v>
      </c>
      <c r="O6226" s="1"/>
      <c r="P6226" s="1">
        <v>33.211268339088647</v>
      </c>
      <c r="Q6226" s="1">
        <v>42.667124128678658</v>
      </c>
      <c r="R6226" s="1">
        <v>0.59535595011341746</v>
      </c>
      <c r="S6226" s="1">
        <v>0.2554728484169082</v>
      </c>
      <c r="T6226" s="1">
        <v>7.3744937979917662</v>
      </c>
    </row>
    <row r="6227" spans="1:20" x14ac:dyDescent="0.3">
      <c r="A6227" s="25">
        <v>45702</v>
      </c>
      <c r="B6227" s="1">
        <v>8.7273284140235408</v>
      </c>
      <c r="C6227" s="1">
        <v>0.61913467289175994</v>
      </c>
      <c r="D6227" s="1">
        <v>1.0779239596436341</v>
      </c>
      <c r="E6227" s="1">
        <v>1.151245335202371</v>
      </c>
      <c r="F6227" s="1">
        <v>51.368789495675657</v>
      </c>
      <c r="G6227" s="1">
        <v>27.373896203975871</v>
      </c>
      <c r="H6227" s="1">
        <v>0.37968888735376899</v>
      </c>
      <c r="I6227" s="1">
        <v>21.31277314878762</v>
      </c>
      <c r="J6227" s="1">
        <v>1.1034508035418791</v>
      </c>
      <c r="K6227" s="1">
        <v>43.60164207080544</v>
      </c>
      <c r="L6227" s="1">
        <v>51.466946201726323</v>
      </c>
      <c r="M6227" s="1">
        <v>6.4776490642035334E-2</v>
      </c>
      <c r="N6227" s="1">
        <v>10.66457342863346</v>
      </c>
      <c r="O6227" s="1"/>
      <c r="P6227" s="1">
        <v>33.753969625922231</v>
      </c>
      <c r="Q6227" s="1">
        <v>43.867433832969617</v>
      </c>
      <c r="R6227" s="1">
        <v>0.61920555375651976</v>
      </c>
      <c r="S6227" s="1">
        <v>0.26136665828328781</v>
      </c>
      <c r="T6227" s="1">
        <v>7.5734548139397884</v>
      </c>
    </row>
    <row r="6228" spans="1:20" x14ac:dyDescent="0.3">
      <c r="A6228" s="25">
        <v>45705</v>
      </c>
      <c r="B6228" s="1">
        <v>8.8404761520355262</v>
      </c>
      <c r="C6228" s="1">
        <v>0.63908484562029488</v>
      </c>
      <c r="D6228" s="1">
        <v>1.0956956012813761</v>
      </c>
      <c r="E6228" s="1">
        <v>1.168923960328242</v>
      </c>
      <c r="F6228" s="1">
        <v>51.092765445704188</v>
      </c>
      <c r="G6228" s="1">
        <v>26.96160695562638</v>
      </c>
      <c r="H6228" s="1">
        <v>0.39335134024326779</v>
      </c>
      <c r="I6228" s="1">
        <v>20.978047870392619</v>
      </c>
      <c r="J6228" s="1">
        <v>1.1139595755343179</v>
      </c>
      <c r="K6228" s="1">
        <v>43.569039453711277</v>
      </c>
      <c r="L6228" s="1">
        <v>51.756805729346397</v>
      </c>
      <c r="M6228" s="1">
        <v>6.469624194855117E-2</v>
      </c>
      <c r="N6228" s="1">
        <v>10.74636861121648</v>
      </c>
      <c r="O6228" s="1"/>
      <c r="P6228" s="1">
        <v>33.266151679706411</v>
      </c>
      <c r="Q6228" s="1">
        <v>43.474526698464977</v>
      </c>
      <c r="R6228" s="1">
        <v>0.63063946253694148</v>
      </c>
      <c r="S6228" s="1">
        <v>0.26479436340905649</v>
      </c>
      <c r="T6228" s="1">
        <v>7.5931559362079506</v>
      </c>
    </row>
    <row r="6229" spans="1:20" x14ac:dyDescent="0.3">
      <c r="A6229" s="25">
        <v>45706</v>
      </c>
      <c r="B6229" s="1">
        <v>8.746425678278019</v>
      </c>
      <c r="C6229" s="1">
        <v>0.6338361219611004</v>
      </c>
      <c r="D6229" s="1">
        <v>1.082745555524339</v>
      </c>
      <c r="E6229" s="1">
        <v>1.14470030905562</v>
      </c>
      <c r="F6229" s="1">
        <v>51.376567942623467</v>
      </c>
      <c r="G6229" s="1">
        <v>26.810550190206239</v>
      </c>
      <c r="H6229" s="1">
        <v>0.39008430253200888</v>
      </c>
      <c r="I6229" s="1">
        <v>20.95342982423924</v>
      </c>
      <c r="J6229" s="1">
        <v>1.0986337458846049</v>
      </c>
      <c r="K6229" s="1">
        <v>43.75046173047167</v>
      </c>
      <c r="L6229" s="1">
        <v>51.840272506992541</v>
      </c>
      <c r="M6229" s="1">
        <v>6.4541227422011696E-2</v>
      </c>
      <c r="N6229" s="1">
        <v>10.869642226178231</v>
      </c>
      <c r="O6229" s="1"/>
      <c r="P6229" s="1">
        <v>33.439597054572921</v>
      </c>
      <c r="Q6229" s="1">
        <v>43.198196407491217</v>
      </c>
      <c r="R6229" s="1">
        <v>0.62512885915564465</v>
      </c>
      <c r="S6229" s="1">
        <v>0.26218413377185018</v>
      </c>
      <c r="T6229" s="1">
        <v>7.5919497932664273</v>
      </c>
    </row>
    <row r="6230" spans="1:20" x14ac:dyDescent="0.3">
      <c r="A6230" s="25">
        <v>45707</v>
      </c>
      <c r="B6230" s="1">
        <v>8.6891976535289288</v>
      </c>
      <c r="C6230" s="1">
        <v>0.62244504068317097</v>
      </c>
      <c r="D6230" s="1">
        <v>1.062052213425404</v>
      </c>
      <c r="E6230" s="1">
        <v>1.1175968299635539</v>
      </c>
      <c r="F6230" s="1">
        <v>51.289524334600877</v>
      </c>
      <c r="G6230" s="1">
        <v>26.415767823572391</v>
      </c>
      <c r="H6230" s="1">
        <v>0.37664252112054469</v>
      </c>
      <c r="I6230" s="1">
        <v>21.028070522786319</v>
      </c>
      <c r="J6230" s="1">
        <v>1.06708391679189</v>
      </c>
      <c r="K6230" s="1">
        <v>43.371815374181963</v>
      </c>
      <c r="L6230" s="1">
        <v>51.064663693774847</v>
      </c>
      <c r="M6230" s="1">
        <v>6.3616201485672139E-2</v>
      </c>
      <c r="N6230" s="1">
        <v>10.838716636581839</v>
      </c>
      <c r="O6230" s="1"/>
      <c r="P6230" s="1">
        <v>33.235328235271652</v>
      </c>
      <c r="Q6230" s="1">
        <v>42.753477343576371</v>
      </c>
      <c r="R6230" s="1">
        <v>0.61275137347889985</v>
      </c>
      <c r="S6230" s="1">
        <v>0.25978588365857708</v>
      </c>
      <c r="T6230" s="1">
        <v>7.5197164796220077</v>
      </c>
    </row>
    <row r="6231" spans="1:20" x14ac:dyDescent="0.3">
      <c r="A6231" s="25">
        <v>45708</v>
      </c>
      <c r="B6231" s="1">
        <v>8.6871423521711293</v>
      </c>
      <c r="C6231" s="1">
        <v>0.62494209326993433</v>
      </c>
      <c r="D6231" s="1">
        <v>1.062275414515947</v>
      </c>
      <c r="E6231" s="1">
        <v>1.1303915511299121</v>
      </c>
      <c r="F6231" s="1">
        <v>52.618415515881672</v>
      </c>
      <c r="G6231" s="1">
        <v>26.214012800577351</v>
      </c>
      <c r="H6231" s="1">
        <v>0.38254653372101721</v>
      </c>
      <c r="I6231" s="1">
        <v>20.848259160457889</v>
      </c>
      <c r="J6231" s="1">
        <v>1.060825491820018</v>
      </c>
      <c r="K6231" s="1">
        <v>43.228792146938829</v>
      </c>
      <c r="L6231" s="1">
        <v>50.722541599738747</v>
      </c>
      <c r="M6231" s="1">
        <v>6.3950608044812035E-2</v>
      </c>
      <c r="N6231" s="1">
        <v>10.842000181691949</v>
      </c>
      <c r="O6231" s="1"/>
      <c r="P6231" s="1">
        <v>33.266937325423349</v>
      </c>
      <c r="Q6231" s="1">
        <v>42.58940623220542</v>
      </c>
      <c r="R6231" s="1">
        <v>0.62148517006141279</v>
      </c>
      <c r="S6231" s="1">
        <v>0.25622732750768312</v>
      </c>
      <c r="T6231" s="1">
        <v>7.5369509746013339</v>
      </c>
    </row>
    <row r="6232" spans="1:20" x14ac:dyDescent="0.3">
      <c r="A6232" s="25">
        <v>45709</v>
      </c>
      <c r="B6232" s="1">
        <v>8.695503878867898</v>
      </c>
      <c r="C6232" s="1">
        <v>0.63052510424918395</v>
      </c>
      <c r="D6232" s="1">
        <v>1.059614610145748</v>
      </c>
      <c r="E6232" s="1">
        <v>1.090097100501545</v>
      </c>
      <c r="F6232" s="1">
        <v>52.847663551070113</v>
      </c>
      <c r="G6232" s="1">
        <v>26.505100676906721</v>
      </c>
      <c r="H6232" s="1">
        <v>0.38075130681008662</v>
      </c>
      <c r="I6232" s="1">
        <v>20.805666165868011</v>
      </c>
      <c r="J6232" s="1">
        <v>1.038501811475635</v>
      </c>
      <c r="K6232" s="1">
        <v>43.025402171828013</v>
      </c>
      <c r="L6232" s="1">
        <v>50.557491104845212</v>
      </c>
      <c r="M6232" s="1">
        <v>6.4230337001987423E-2</v>
      </c>
      <c r="N6232" s="1">
        <v>10.770171958378061</v>
      </c>
      <c r="O6232" s="1"/>
      <c r="P6232" s="1">
        <v>33.090138486004541</v>
      </c>
      <c r="Q6232" s="1">
        <v>42.550547285147758</v>
      </c>
      <c r="R6232" s="1">
        <v>0.610003860776276</v>
      </c>
      <c r="S6232" s="1">
        <v>0.2566589189828567</v>
      </c>
      <c r="T6232" s="1">
        <v>7.5090407560543753</v>
      </c>
    </row>
    <row r="6233" spans="1:20" x14ac:dyDescent="0.3">
      <c r="A6233" s="25">
        <v>45712</v>
      </c>
      <c r="B6233" s="1">
        <v>8.5642640244035189</v>
      </c>
      <c r="C6233" s="1">
        <v>0.60275391664531852</v>
      </c>
      <c r="D6233" s="1">
        <v>1.024193258256944</v>
      </c>
      <c r="E6233" s="1">
        <v>1.0608615761475999</v>
      </c>
      <c r="F6233" s="1">
        <v>52.37300690744123</v>
      </c>
      <c r="G6233" s="1">
        <v>26.06158560515231</v>
      </c>
      <c r="H6233" s="1">
        <v>0.37151305099595588</v>
      </c>
      <c r="I6233" s="1">
        <v>20.690639236476301</v>
      </c>
      <c r="J6233" s="1">
        <v>1.016712421434683</v>
      </c>
      <c r="K6233" s="1">
        <v>42.341303700238583</v>
      </c>
      <c r="L6233" s="1">
        <v>50.071013609704529</v>
      </c>
      <c r="M6233" s="1">
        <v>6.3660155751624578E-2</v>
      </c>
      <c r="N6233" s="1">
        <v>10.657846298369019</v>
      </c>
      <c r="O6233" s="1"/>
      <c r="P6233" s="1">
        <v>32.795567305602319</v>
      </c>
      <c r="Q6233" s="1">
        <v>41.894262842021909</v>
      </c>
      <c r="R6233" s="1">
        <v>0.58498973815723099</v>
      </c>
      <c r="S6233" s="1">
        <v>0.24933605605261469</v>
      </c>
      <c r="T6233" s="1">
        <v>7.4070513880685507</v>
      </c>
    </row>
    <row r="6234" spans="1:20" x14ac:dyDescent="0.3">
      <c r="A6234" s="25">
        <v>45713</v>
      </c>
      <c r="B6234" s="1">
        <v>8.7123030906443475</v>
      </c>
      <c r="C6234" s="1">
        <v>0.59831689078294359</v>
      </c>
      <c r="D6234" s="1">
        <v>1.030000990972092</v>
      </c>
      <c r="E6234" s="1">
        <v>1.0584312875361579</v>
      </c>
      <c r="F6234" s="1">
        <v>51.990897364976583</v>
      </c>
      <c r="G6234" s="1">
        <v>26.300187264442421</v>
      </c>
      <c r="H6234" s="1">
        <v>0.35547395585069319</v>
      </c>
      <c r="I6234" s="1">
        <v>20.609522949107461</v>
      </c>
      <c r="J6234" s="1">
        <v>1.0303769200615009</v>
      </c>
      <c r="K6234" s="1">
        <v>42.380793699199842</v>
      </c>
      <c r="L6234" s="1">
        <v>50.543847755325963</v>
      </c>
      <c r="M6234" s="1">
        <v>6.4836844090056259E-2</v>
      </c>
      <c r="N6234" s="1">
        <v>10.647708374924569</v>
      </c>
      <c r="O6234" s="1"/>
      <c r="P6234" s="1">
        <v>33.192608324276087</v>
      </c>
      <c r="Q6234" s="1">
        <v>42.269899332603849</v>
      </c>
      <c r="R6234" s="1">
        <v>0.58333238244799102</v>
      </c>
      <c r="S6234" s="1">
        <v>0.25374307460250828</v>
      </c>
      <c r="T6234" s="1">
        <v>7.441199054932107</v>
      </c>
    </row>
    <row r="6235" spans="1:20" x14ac:dyDescent="0.3">
      <c r="A6235" s="25">
        <v>45714</v>
      </c>
      <c r="B6235" s="1">
        <v>8.6214619778854011</v>
      </c>
      <c r="C6235" s="1">
        <v>0.57741668120088541</v>
      </c>
      <c r="D6235" s="1">
        <v>1.013634568933077</v>
      </c>
      <c r="E6235" s="1">
        <v>1.0421692178420989</v>
      </c>
      <c r="F6235" s="1">
        <v>51.844690570039681</v>
      </c>
      <c r="G6235" s="1">
        <v>26.997185159707509</v>
      </c>
      <c r="H6235" s="1">
        <v>0.34734752546119968</v>
      </c>
      <c r="I6235" s="1">
        <v>20.562097908438449</v>
      </c>
      <c r="J6235" s="1">
        <v>1.0074803438039599</v>
      </c>
      <c r="K6235" s="1">
        <v>41.810157015445853</v>
      </c>
      <c r="L6235" s="1">
        <v>50.233870467737731</v>
      </c>
      <c r="M6235" s="1">
        <v>6.258918666824477E-2</v>
      </c>
      <c r="N6235" s="1">
        <v>10.57790650357904</v>
      </c>
      <c r="O6235" s="1"/>
      <c r="P6235" s="1">
        <v>31.72814586720094</v>
      </c>
      <c r="Q6235" s="1">
        <v>41.579073603990508</v>
      </c>
      <c r="R6235" s="1">
        <v>0.57644753268691706</v>
      </c>
      <c r="S6235" s="1">
        <v>0.25270218379154991</v>
      </c>
      <c r="T6235" s="1">
        <v>7.3696816302422077</v>
      </c>
    </row>
    <row r="6236" spans="1:20" x14ac:dyDescent="0.3">
      <c r="A6236" s="25">
        <v>45715</v>
      </c>
      <c r="B6236" s="1">
        <v>8.5913624049786925</v>
      </c>
      <c r="C6236" s="1">
        <v>0.5768964256025918</v>
      </c>
      <c r="D6236" s="1">
        <v>1.015567171097759</v>
      </c>
      <c r="E6236" s="1">
        <v>1.051936866668234</v>
      </c>
      <c r="F6236" s="1">
        <v>51.553870161970153</v>
      </c>
      <c r="G6236" s="1">
        <v>27.744655671884171</v>
      </c>
      <c r="H6236" s="1">
        <v>0.35354819634721441</v>
      </c>
      <c r="I6236" s="1">
        <v>20.60996599666862</v>
      </c>
      <c r="J6236" s="1">
        <v>1.0096553831784869</v>
      </c>
      <c r="K6236" s="1">
        <v>42.230712688850552</v>
      </c>
      <c r="L6236" s="1">
        <v>50.030703638351937</v>
      </c>
      <c r="M6236" s="1">
        <v>6.3066669229749642E-2</v>
      </c>
      <c r="N6236" s="1">
        <v>10.35080483212545</v>
      </c>
      <c r="O6236" s="1"/>
      <c r="P6236" s="1">
        <v>33.565591747132558</v>
      </c>
      <c r="Q6236" s="1">
        <v>41.371825883991747</v>
      </c>
      <c r="R6236" s="1">
        <v>0.57358048790546001</v>
      </c>
      <c r="S6236" s="1">
        <v>0.25316930101208213</v>
      </c>
      <c r="T6236" s="1">
        <v>7.3714683992912331</v>
      </c>
    </row>
    <row r="6237" spans="1:20" x14ac:dyDescent="0.3">
      <c r="A6237" s="25">
        <v>45716</v>
      </c>
      <c r="B6237" s="1">
        <v>8.5985363118909817</v>
      </c>
      <c r="C6237" s="1">
        <v>0.55936058481670203</v>
      </c>
      <c r="D6237" s="1">
        <v>0.99471677504408595</v>
      </c>
      <c r="E6237" s="1">
        <v>1.0170369126780441</v>
      </c>
      <c r="F6237" s="1">
        <v>50.510131903989553</v>
      </c>
      <c r="G6237" s="1">
        <v>27.338453747539479</v>
      </c>
      <c r="H6237" s="1">
        <v>0.34094159939925361</v>
      </c>
      <c r="I6237" s="1">
        <v>20.153541933126199</v>
      </c>
      <c r="J6237" s="1">
        <v>1.0013999611002571</v>
      </c>
      <c r="K6237" s="1">
        <v>41.241474215506067</v>
      </c>
      <c r="L6237" s="1">
        <v>48.901109753108031</v>
      </c>
      <c r="M6237" s="1">
        <v>6.1694722837530927E-2</v>
      </c>
      <c r="N6237" s="1">
        <v>10.18836985384015</v>
      </c>
      <c r="O6237" s="1"/>
      <c r="P6237" s="1">
        <v>33.593649278336677</v>
      </c>
      <c r="Q6237" s="1">
        <v>41.009142375762359</v>
      </c>
      <c r="R6237" s="1">
        <v>0.56228963168767176</v>
      </c>
      <c r="S6237" s="1">
        <v>0.24632155471163511</v>
      </c>
      <c r="T6237" s="1">
        <v>7.2533425871234831</v>
      </c>
    </row>
    <row r="6238" spans="1:20" x14ac:dyDescent="0.3">
      <c r="A6238" s="25">
        <v>45721</v>
      </c>
      <c r="B6238" s="1">
        <v>8.5741123464811242</v>
      </c>
      <c r="C6238" s="1">
        <v>0.56116383412422333</v>
      </c>
      <c r="D6238" s="1">
        <v>0.98184811734374922</v>
      </c>
      <c r="E6238" s="1">
        <v>1.017958138242935</v>
      </c>
      <c r="F6238" s="1">
        <v>50.934497968424267</v>
      </c>
      <c r="G6238" s="1">
        <v>28.22670845212226</v>
      </c>
      <c r="H6238" s="1">
        <v>0.34867729828668143</v>
      </c>
      <c r="I6238" s="1">
        <v>19.88526629853817</v>
      </c>
      <c r="J6238" s="1">
        <v>1.0098820472499681</v>
      </c>
      <c r="K6238" s="1">
        <v>41.825612991375273</v>
      </c>
      <c r="L6238" s="1">
        <v>49.683249555376094</v>
      </c>
      <c r="M6238" s="1">
        <v>6.1802108740509898E-2</v>
      </c>
      <c r="N6238" s="1">
        <v>9.8033588217435845</v>
      </c>
      <c r="O6238" s="1"/>
      <c r="P6238" s="1">
        <v>34.726489607563927</v>
      </c>
      <c r="Q6238" s="1">
        <v>40.633505885180419</v>
      </c>
      <c r="R6238" s="1">
        <v>0.56427018855453237</v>
      </c>
      <c r="S6238" s="1">
        <v>0.2511193029533873</v>
      </c>
      <c r="T6238" s="1">
        <v>7.2679769639693186</v>
      </c>
    </row>
    <row r="6239" spans="1:20" x14ac:dyDescent="0.3">
      <c r="A6239" s="25">
        <v>45722</v>
      </c>
      <c r="B6239" s="1">
        <v>8.6817186297133109</v>
      </c>
      <c r="C6239" s="1">
        <v>0.56715747325349897</v>
      </c>
      <c r="D6239" s="1">
        <v>0.99863782418683278</v>
      </c>
      <c r="E6239" s="1">
        <v>1.0285365974516909</v>
      </c>
      <c r="F6239" s="1">
        <v>51.535408408460349</v>
      </c>
      <c r="G6239" s="1">
        <v>28.14007846218151</v>
      </c>
      <c r="H6239" s="1">
        <v>0.3509462642384939</v>
      </c>
      <c r="I6239" s="1">
        <v>19.927646569657931</v>
      </c>
      <c r="J6239" s="1">
        <v>1.0198514585572951</v>
      </c>
      <c r="K6239" s="1">
        <v>42.090924394095403</v>
      </c>
      <c r="L6239" s="1">
        <v>49.696321792014331</v>
      </c>
      <c r="M6239" s="1">
        <v>6.2070227707509022E-2</v>
      </c>
      <c r="N6239" s="1">
        <v>9.7280223424777077</v>
      </c>
      <c r="O6239" s="1"/>
      <c r="P6239" s="1">
        <v>34.232510987768023</v>
      </c>
      <c r="Q6239" s="1">
        <v>40.655094190673303</v>
      </c>
      <c r="R6239" s="1">
        <v>0.56363113322258029</v>
      </c>
      <c r="S6239" s="1">
        <v>0.25155479912141709</v>
      </c>
      <c r="T6239" s="1">
        <v>7.286329001772037</v>
      </c>
    </row>
    <row r="6240" spans="1:20" x14ac:dyDescent="0.3">
      <c r="A6240" s="25">
        <v>45723</v>
      </c>
      <c r="B6240" s="1">
        <v>8.789197245601656</v>
      </c>
      <c r="C6240" s="1">
        <v>0.58750278931236033</v>
      </c>
      <c r="D6240" s="1">
        <v>1.015826520660547</v>
      </c>
      <c r="E6240" s="1">
        <v>1.052206235363309</v>
      </c>
      <c r="F6240" s="1">
        <v>52.235602570167337</v>
      </c>
      <c r="G6240" s="1">
        <v>28.828978478571312</v>
      </c>
      <c r="H6240" s="1">
        <v>0.36646575710423862</v>
      </c>
      <c r="I6240" s="1">
        <v>19.96710971860805</v>
      </c>
      <c r="J6240" s="1">
        <v>1.041576131581643</v>
      </c>
      <c r="K6240" s="1">
        <v>42.328938640792437</v>
      </c>
      <c r="L6240" s="1">
        <v>50.187211271467362</v>
      </c>
      <c r="M6240" s="1">
        <v>6.225126172718691E-2</v>
      </c>
      <c r="N6240" s="1">
        <v>9.8905728632691421</v>
      </c>
      <c r="O6240" s="1"/>
      <c r="P6240" s="1">
        <v>34.316610879822427</v>
      </c>
      <c r="Q6240" s="1">
        <v>41.531579333792543</v>
      </c>
      <c r="R6240" s="1">
        <v>0.58076323025189058</v>
      </c>
      <c r="S6240" s="1">
        <v>0.25712527553059389</v>
      </c>
      <c r="T6240" s="1">
        <v>7.3853886591849136</v>
      </c>
    </row>
    <row r="6241" spans="1:20" x14ac:dyDescent="0.3">
      <c r="A6241" s="25">
        <v>45726</v>
      </c>
      <c r="B6241" s="1">
        <v>8.8136436743098088</v>
      </c>
      <c r="C6241" s="1">
        <v>0.58352085217461358</v>
      </c>
      <c r="D6241" s="1">
        <v>1.01174172808788</v>
      </c>
      <c r="E6241" s="1">
        <v>1.0542085201158551</v>
      </c>
      <c r="F6241" s="1">
        <v>51.459230701614963</v>
      </c>
      <c r="G6241" s="1">
        <v>29.04579829738422</v>
      </c>
      <c r="H6241" s="1">
        <v>0.36183114048660958</v>
      </c>
      <c r="I6241" s="1">
        <v>20.002282849773021</v>
      </c>
      <c r="J6241" s="1">
        <v>1.028460582511326</v>
      </c>
      <c r="K6241" s="1">
        <v>41.83816292416639</v>
      </c>
      <c r="L6241" s="1">
        <v>50.146933200747277</v>
      </c>
      <c r="M6241" s="1">
        <v>6.2678674456478942E-2</v>
      </c>
      <c r="N6241" s="1">
        <v>9.8333538283231228</v>
      </c>
      <c r="O6241" s="1"/>
      <c r="P6241" s="1">
        <v>34.315964674252257</v>
      </c>
      <c r="Q6241" s="1">
        <v>41.812227286336451</v>
      </c>
      <c r="R6241" s="1">
        <v>0.56632794872159964</v>
      </c>
      <c r="S6241" s="1">
        <v>0.25483288906160623</v>
      </c>
      <c r="T6241" s="1">
        <v>7.3549545186060614</v>
      </c>
    </row>
    <row r="6242" spans="1:20" x14ac:dyDescent="0.3">
      <c r="A6242" s="25">
        <v>45727</v>
      </c>
      <c r="B6242" s="1">
        <v>8.7856210851153076</v>
      </c>
      <c r="C6242" s="1">
        <v>0.57928478357853697</v>
      </c>
      <c r="D6242" s="1">
        <v>0.99998669308722044</v>
      </c>
      <c r="E6242" s="1">
        <v>1.050197942674636</v>
      </c>
      <c r="F6242" s="1">
        <v>51.711531745531921</v>
      </c>
      <c r="G6242" s="1">
        <v>28.570053461567198</v>
      </c>
      <c r="H6242" s="1">
        <v>0.35815442323790508</v>
      </c>
      <c r="I6242" s="1">
        <v>19.76134497448118</v>
      </c>
      <c r="J6242" s="1">
        <v>1.032120421103244</v>
      </c>
      <c r="K6242" s="1">
        <v>41.484748885479398</v>
      </c>
      <c r="L6242" s="1">
        <v>49.766382550631839</v>
      </c>
      <c r="M6242" s="1">
        <v>6.1406834419120787E-2</v>
      </c>
      <c r="N6242" s="1">
        <v>9.681258914050515</v>
      </c>
      <c r="O6242" s="1"/>
      <c r="P6242" s="1">
        <v>33.645757159710811</v>
      </c>
      <c r="Q6242" s="1">
        <v>41.42363781340196</v>
      </c>
      <c r="R6242" s="1">
        <v>0.55610915057029497</v>
      </c>
      <c r="S6242" s="1">
        <v>0.25391561968280579</v>
      </c>
      <c r="T6242" s="1">
        <v>7.295177200236302</v>
      </c>
    </row>
    <row r="6243" spans="1:20" x14ac:dyDescent="0.3">
      <c r="A6243" s="25">
        <v>45728</v>
      </c>
      <c r="B6243" s="1">
        <v>8.8134751959378157</v>
      </c>
      <c r="C6243" s="1">
        <v>0.59451772838055794</v>
      </c>
      <c r="D6243" s="1">
        <v>1.0079909324526819</v>
      </c>
      <c r="E6243" s="1">
        <v>1.075276832379042</v>
      </c>
      <c r="F6243" s="1">
        <v>51.099359826026792</v>
      </c>
      <c r="G6243" s="1">
        <v>29.182739363926959</v>
      </c>
      <c r="H6243" s="1">
        <v>0.36652036580451047</v>
      </c>
      <c r="I6243" s="1">
        <v>19.58631396202378</v>
      </c>
      <c r="J6243" s="1">
        <v>1.0394346422016949</v>
      </c>
      <c r="K6243" s="1">
        <v>41.618901091963352</v>
      </c>
      <c r="L6243" s="1">
        <v>49.901505638209542</v>
      </c>
      <c r="M6243" s="1">
        <v>6.1660588145191812E-2</v>
      </c>
      <c r="N6243" s="1">
        <v>9.6871589581342299</v>
      </c>
      <c r="O6243" s="1"/>
      <c r="P6243" s="1">
        <v>33.801586481725323</v>
      </c>
      <c r="Q6243" s="1">
        <v>41.350237580856813</v>
      </c>
      <c r="R6243" s="1">
        <v>0.57282195535157898</v>
      </c>
      <c r="S6243" s="1">
        <v>0.2530970735714958</v>
      </c>
      <c r="T6243" s="1">
        <v>7.3162138216184633</v>
      </c>
    </row>
    <row r="6244" spans="1:20" x14ac:dyDescent="0.3">
      <c r="A6244" s="25">
        <v>45729</v>
      </c>
      <c r="B6244" s="1">
        <v>8.9442751055538778</v>
      </c>
      <c r="C6244" s="1">
        <v>0.60196655836152246</v>
      </c>
      <c r="D6244" s="1">
        <v>1.0239414993734151</v>
      </c>
      <c r="E6244" s="1">
        <v>1.0701966380410191</v>
      </c>
      <c r="F6244" s="1">
        <v>51.901936800614813</v>
      </c>
      <c r="G6244" s="1">
        <v>29.403017655685101</v>
      </c>
      <c r="H6244" s="1">
        <v>0.35701449314007733</v>
      </c>
      <c r="I6244" s="1">
        <v>19.561759828807268</v>
      </c>
      <c r="J6244" s="1">
        <v>1.054489149897067</v>
      </c>
      <c r="K6244" s="1">
        <v>43.623686760931101</v>
      </c>
      <c r="L6244" s="1">
        <v>50.797688042328389</v>
      </c>
      <c r="M6244" s="1">
        <v>6.1947269087833837E-2</v>
      </c>
      <c r="N6244" s="1">
        <v>9.78521213597719</v>
      </c>
      <c r="O6244" s="1"/>
      <c r="P6244" s="1">
        <v>33.88283301285383</v>
      </c>
      <c r="Q6244" s="1">
        <v>42.222405064763812</v>
      </c>
      <c r="R6244" s="1">
        <v>0.57207120212959117</v>
      </c>
      <c r="S6244" s="1">
        <v>0.25316155313098648</v>
      </c>
      <c r="T6244" s="1">
        <v>7.4209751919669573</v>
      </c>
    </row>
    <row r="6245" spans="1:20" x14ac:dyDescent="0.3">
      <c r="A6245" s="25">
        <v>45730</v>
      </c>
      <c r="B6245" s="1">
        <v>9.0234095616742653</v>
      </c>
      <c r="C6245" s="1">
        <v>0.62104157830915963</v>
      </c>
      <c r="D6245" s="1">
        <v>1.064246588952386</v>
      </c>
      <c r="E6245" s="1">
        <v>1.04874400862858</v>
      </c>
      <c r="F6245" s="1">
        <v>53.728682789006562</v>
      </c>
      <c r="G6245" s="1">
        <v>29.764510874605389</v>
      </c>
      <c r="H6245" s="1">
        <v>0.38337590259735121</v>
      </c>
      <c r="I6245" s="1">
        <v>19.566809371196161</v>
      </c>
      <c r="J6245" s="1">
        <v>1.084348112165765</v>
      </c>
      <c r="K6245" s="1">
        <v>46.16507748757477</v>
      </c>
      <c r="L6245" s="1">
        <v>52.245787536289271</v>
      </c>
      <c r="M6245" s="1">
        <v>6.3078519617193393E-2</v>
      </c>
      <c r="N6245" s="1">
        <v>10.17819487524247</v>
      </c>
      <c r="O6245" s="1"/>
      <c r="P6245" s="1">
        <v>34.142529017246638</v>
      </c>
      <c r="Q6245" s="1">
        <v>42.874371846319512</v>
      </c>
      <c r="R6245" s="1">
        <v>0.58950869125387662</v>
      </c>
      <c r="S6245" s="1">
        <v>0.25830359584604462</v>
      </c>
      <c r="T6245" s="1">
        <v>7.6170756054341764</v>
      </c>
    </row>
    <row r="6246" spans="1:20" x14ac:dyDescent="0.3">
      <c r="A6246" s="25">
        <v>45733</v>
      </c>
      <c r="B6246" s="1">
        <v>9.0978862113884205</v>
      </c>
      <c r="C6246" s="1">
        <v>0.62844063599027256</v>
      </c>
      <c r="D6246" s="1">
        <v>1.084645912270443</v>
      </c>
      <c r="E6246" s="1">
        <v>1.070280593281947</v>
      </c>
      <c r="F6246" s="1">
        <v>54.474356684629527</v>
      </c>
      <c r="G6246" s="1">
        <v>29.700966044110281</v>
      </c>
      <c r="H6246" s="1">
        <v>0.38497769392120418</v>
      </c>
      <c r="I6246" s="1">
        <v>19.758328186433531</v>
      </c>
      <c r="J6246" s="1">
        <v>1.1014237061550181</v>
      </c>
      <c r="K6246" s="1">
        <v>46.059048283899138</v>
      </c>
      <c r="L6246" s="1">
        <v>53.53162056722465</v>
      </c>
      <c r="M6246" s="1">
        <v>6.340707095138555E-2</v>
      </c>
      <c r="N6246" s="1">
        <v>10.374414011781941</v>
      </c>
      <c r="O6246" s="1"/>
      <c r="P6246" s="1">
        <v>34.968243317972252</v>
      </c>
      <c r="Q6246" s="1">
        <v>43.43566775140733</v>
      </c>
      <c r="R6246" s="1">
        <v>0.6036530342789036</v>
      </c>
      <c r="S6246" s="1">
        <v>0.25547057618579899</v>
      </c>
      <c r="T6246" s="1">
        <v>7.72793620791498</v>
      </c>
    </row>
    <row r="6247" spans="1:20" x14ac:dyDescent="0.3">
      <c r="A6247" s="25">
        <v>45734</v>
      </c>
      <c r="B6247" s="1">
        <v>9.1227739451187411</v>
      </c>
      <c r="C6247" s="1">
        <v>0.63308979070614702</v>
      </c>
      <c r="D6247" s="1">
        <v>1.0843027115662749</v>
      </c>
      <c r="E6247" s="1">
        <v>1.0644149107765859</v>
      </c>
      <c r="F6247" s="1">
        <v>54.765290224905478</v>
      </c>
      <c r="G6247" s="1">
        <v>31.74242132019798</v>
      </c>
      <c r="H6247" s="1">
        <v>0.40319563283609489</v>
      </c>
      <c r="I6247" s="1">
        <v>19.876621684907359</v>
      </c>
      <c r="J6247" s="1">
        <v>1.0903767562160249</v>
      </c>
      <c r="K6247" s="1">
        <v>45.612989938834403</v>
      </c>
      <c r="L6247" s="1">
        <v>53.766979629622128</v>
      </c>
      <c r="M6247" s="1">
        <v>6.3850140584048531E-2</v>
      </c>
      <c r="N6247" s="1">
        <v>10.364422130056809</v>
      </c>
      <c r="O6247" s="1"/>
      <c r="P6247" s="1">
        <v>35.084719386531937</v>
      </c>
      <c r="Q6247" s="1">
        <v>43.293184945529262</v>
      </c>
      <c r="R6247" s="1">
        <v>0.602181698587823</v>
      </c>
      <c r="S6247" s="1">
        <v>0.2659932101143419</v>
      </c>
      <c r="T6247" s="1">
        <v>7.7657844063792458</v>
      </c>
    </row>
    <row r="6248" spans="1:20" x14ac:dyDescent="0.3">
      <c r="A6248" s="25">
        <v>45735</v>
      </c>
      <c r="B6248" s="1">
        <v>9.3170527529476086</v>
      </c>
      <c r="C6248" s="1">
        <v>0.64500601052075179</v>
      </c>
      <c r="D6248" s="1">
        <v>1.0915779451166849</v>
      </c>
      <c r="E6248" s="1">
        <v>1.0839901562039109</v>
      </c>
      <c r="F6248" s="1">
        <v>54.784870650497751</v>
      </c>
      <c r="G6248" s="1">
        <v>32.036645647451287</v>
      </c>
      <c r="H6248" s="1">
        <v>0.40958209301406129</v>
      </c>
      <c r="I6248" s="1">
        <v>19.839564374263642</v>
      </c>
      <c r="J6248" s="1">
        <v>1.1056859212651839</v>
      </c>
      <c r="K6248" s="1">
        <v>46.266776686069498</v>
      </c>
      <c r="L6248" s="1">
        <v>53.945682262831717</v>
      </c>
      <c r="M6248" s="1">
        <v>6.3756422636015067E-2</v>
      </c>
      <c r="N6248" s="1">
        <v>10.382189532565731</v>
      </c>
      <c r="O6248" s="1"/>
      <c r="P6248" s="1">
        <v>35.573658937514331</v>
      </c>
      <c r="Q6248" s="1">
        <v>44.320788217666887</v>
      </c>
      <c r="R6248" s="1">
        <v>0.60173906755678452</v>
      </c>
      <c r="S6248" s="1">
        <v>0.2633747171795317</v>
      </c>
      <c r="T6248" s="1">
        <v>7.826842882457214</v>
      </c>
    </row>
    <row r="6249" spans="1:20" x14ac:dyDescent="0.3">
      <c r="A6249" s="25">
        <v>45736</v>
      </c>
      <c r="B6249" s="1">
        <v>9.2961387222078731</v>
      </c>
      <c r="C6249" s="1">
        <v>0.64500683533225778</v>
      </c>
      <c r="D6249" s="1">
        <v>1.078526837908794</v>
      </c>
      <c r="E6249" s="1">
        <v>1.0673440911056289</v>
      </c>
      <c r="F6249" s="1">
        <v>54.624911905086613</v>
      </c>
      <c r="G6249" s="1">
        <v>32.594188474356841</v>
      </c>
      <c r="H6249" s="1">
        <v>0.41017140432078669</v>
      </c>
      <c r="I6249" s="1">
        <v>20.076276483604111</v>
      </c>
      <c r="J6249" s="1">
        <v>1.0966480102432039</v>
      </c>
      <c r="K6249" s="1">
        <v>46.227068067163742</v>
      </c>
      <c r="L6249" s="1">
        <v>53.526361511746011</v>
      </c>
      <c r="M6249" s="1">
        <v>6.2690664704889126E-2</v>
      </c>
      <c r="N6249" s="1">
        <v>10.412018867095631</v>
      </c>
      <c r="O6249" s="1"/>
      <c r="P6249" s="1">
        <v>34.360947237390548</v>
      </c>
      <c r="Q6249" s="1">
        <v>44.009916638847713</v>
      </c>
      <c r="R6249" s="1">
        <v>0.59724849632626276</v>
      </c>
      <c r="S6249" s="1">
        <v>0.26133171028269958</v>
      </c>
      <c r="T6249" s="1">
        <v>7.7941464855286826</v>
      </c>
    </row>
    <row r="6250" spans="1:20" x14ac:dyDescent="0.3">
      <c r="A6250" s="25">
        <v>45737</v>
      </c>
      <c r="B6250" s="1">
        <v>9.1917895986413427</v>
      </c>
      <c r="C6250" s="1">
        <v>0.64018185967187746</v>
      </c>
      <c r="D6250" s="1">
        <v>1.0848442416690269</v>
      </c>
      <c r="E6250" s="1">
        <v>1.0729964085868</v>
      </c>
      <c r="F6250" s="1">
        <v>54.763427039254722</v>
      </c>
      <c r="G6250" s="1">
        <v>33.112539197689543</v>
      </c>
      <c r="H6250" s="1">
        <v>0.40300884808432341</v>
      </c>
      <c r="I6250" s="1">
        <v>19.61472473921128</v>
      </c>
      <c r="J6250" s="1">
        <v>1.0929172629914989</v>
      </c>
      <c r="K6250" s="1">
        <v>46.404709553175657</v>
      </c>
      <c r="L6250" s="1">
        <v>53.841273702844219</v>
      </c>
      <c r="M6250" s="1">
        <v>6.3142465174108806E-2</v>
      </c>
      <c r="N6250" s="1">
        <v>10.53477065725211</v>
      </c>
      <c r="O6250" s="1"/>
      <c r="P6250" s="1">
        <v>34.529037467189397</v>
      </c>
      <c r="Q6250" s="1">
        <v>43.759492312579063</v>
      </c>
      <c r="R6250" s="1">
        <v>0.5949532559923838</v>
      </c>
      <c r="S6250" s="1">
        <v>0.26345857870463918</v>
      </c>
      <c r="T6250" s="1">
        <v>7.8171813349084829</v>
      </c>
    </row>
    <row r="6251" spans="1:20" x14ac:dyDescent="0.3">
      <c r="A6251" s="25">
        <v>45740</v>
      </c>
      <c r="B6251" s="1">
        <v>9.099958483746029</v>
      </c>
      <c r="C6251" s="1">
        <v>0.63056831215864673</v>
      </c>
      <c r="D6251" s="1">
        <v>1.0725179442552539</v>
      </c>
      <c r="E6251" s="1">
        <v>1.0697973429083929</v>
      </c>
      <c r="F6251" s="1">
        <v>54.561117925800978</v>
      </c>
      <c r="G6251" s="1">
        <v>32.54101801180925</v>
      </c>
      <c r="H6251" s="1">
        <v>0.39441637719499001</v>
      </c>
      <c r="I6251" s="1">
        <v>19.492758691613091</v>
      </c>
      <c r="J6251" s="1">
        <v>1.066664260452741</v>
      </c>
      <c r="K6251" s="1">
        <v>46.127126886794443</v>
      </c>
      <c r="L6251" s="1">
        <v>53.869407239884502</v>
      </c>
      <c r="M6251" s="1">
        <v>6.2459630060508697E-2</v>
      </c>
      <c r="N6251" s="1">
        <v>10.53641705098117</v>
      </c>
      <c r="O6251" s="1"/>
      <c r="P6251" s="1">
        <v>33.605143600568063</v>
      </c>
      <c r="Q6251" s="1">
        <v>42.658488805538347</v>
      </c>
      <c r="R6251" s="1">
        <v>0.58216824486761232</v>
      </c>
      <c r="S6251" s="1">
        <v>0.25911491545990689</v>
      </c>
      <c r="T6251" s="1">
        <v>7.7567300649734561</v>
      </c>
    </row>
    <row r="6252" spans="1:20" x14ac:dyDescent="0.3">
      <c r="A6252" s="25">
        <v>45741</v>
      </c>
      <c r="B6252" s="1">
        <v>9.1434067149148728</v>
      </c>
      <c r="C6252" s="1">
        <v>0.63669748540919235</v>
      </c>
      <c r="D6252" s="1">
        <v>1.0821666915940511</v>
      </c>
      <c r="E6252" s="1">
        <v>1.0739005650525899</v>
      </c>
      <c r="F6252" s="1">
        <v>54.726322173619202</v>
      </c>
      <c r="G6252" s="1">
        <v>32.602081750467612</v>
      </c>
      <c r="H6252" s="1">
        <v>0.40924677222807371</v>
      </c>
      <c r="I6252" s="1">
        <v>19.238804527250121</v>
      </c>
      <c r="J6252" s="1">
        <v>1.0808016072579529</v>
      </c>
      <c r="K6252" s="1">
        <v>46.280713325230067</v>
      </c>
      <c r="L6252" s="1">
        <v>54.331154055926071</v>
      </c>
      <c r="M6252" s="1">
        <v>6.2473129619598902E-2</v>
      </c>
      <c r="N6252" s="1">
        <v>10.62408472211993</v>
      </c>
      <c r="O6252" s="1"/>
      <c r="P6252" s="1">
        <v>33.178138820141058</v>
      </c>
      <c r="Q6252" s="1">
        <v>44.083316873750803</v>
      </c>
      <c r="R6252" s="1">
        <v>0.59240983691466009</v>
      </c>
      <c r="S6252" s="1">
        <v>0.25758988151032192</v>
      </c>
      <c r="T6252" s="1">
        <v>7.8008086237448673</v>
      </c>
    </row>
    <row r="6253" spans="1:20" x14ac:dyDescent="0.3">
      <c r="A6253" s="25">
        <v>45742</v>
      </c>
      <c r="B6253" s="1">
        <v>9.1183197992292158</v>
      </c>
      <c r="C6253" s="1">
        <v>0.64809032205565154</v>
      </c>
      <c r="D6253" s="1">
        <v>1.0829743691609499</v>
      </c>
      <c r="E6253" s="1">
        <v>1.088719672682845</v>
      </c>
      <c r="F6253" s="1">
        <v>55.076683963361901</v>
      </c>
      <c r="G6253" s="1">
        <v>31.98871590557593</v>
      </c>
      <c r="H6253" s="1">
        <v>0.4074977217067457</v>
      </c>
      <c r="I6253" s="1">
        <v>19.275575376109462</v>
      </c>
      <c r="J6253" s="1">
        <v>1.1036419978460259</v>
      </c>
      <c r="K6253" s="1">
        <v>46.362004387559217</v>
      </c>
      <c r="L6253" s="1">
        <v>54.383156515918479</v>
      </c>
      <c r="M6253" s="1">
        <v>6.2880362487658728E-2</v>
      </c>
      <c r="N6253" s="1">
        <v>10.775874150561339</v>
      </c>
      <c r="O6253" s="1"/>
      <c r="P6253" s="1">
        <v>32.981701508277368</v>
      </c>
      <c r="Q6253" s="1">
        <v>43.858798512187249</v>
      </c>
      <c r="R6253" s="1">
        <v>0.60003719056388116</v>
      </c>
      <c r="S6253" s="1">
        <v>0.25612579463112189</v>
      </c>
      <c r="T6253" s="1">
        <v>7.827503248671035</v>
      </c>
    </row>
    <row r="6254" spans="1:20" x14ac:dyDescent="0.3">
      <c r="A6254" s="25">
        <v>45743</v>
      </c>
      <c r="B6254" s="1">
        <v>9.0977519005496461</v>
      </c>
      <c r="C6254" s="1">
        <v>0.6526895414545254</v>
      </c>
      <c r="D6254" s="1">
        <v>1.078305511747901</v>
      </c>
      <c r="E6254" s="1">
        <v>1.1023019278150199</v>
      </c>
      <c r="F6254" s="1">
        <v>55.394588822227483</v>
      </c>
      <c r="G6254" s="1">
        <v>32.912496277998713</v>
      </c>
      <c r="H6254" s="1">
        <v>0.42806094868128652</v>
      </c>
      <c r="I6254" s="1">
        <v>19.386229160105451</v>
      </c>
      <c r="J6254" s="1">
        <v>1.1140923585322</v>
      </c>
      <c r="K6254" s="1">
        <v>46.52097703776942</v>
      </c>
      <c r="L6254" s="1">
        <v>54.246797023527037</v>
      </c>
      <c r="M6254" s="1">
        <v>6.3281233135088488E-2</v>
      </c>
      <c r="N6254" s="1">
        <v>10.85059947947066</v>
      </c>
      <c r="O6254" s="1"/>
      <c r="P6254" s="1">
        <v>32.568677018840411</v>
      </c>
      <c r="Q6254" s="1">
        <v>44.907990087459829</v>
      </c>
      <c r="R6254" s="1">
        <v>0.60400842535135624</v>
      </c>
      <c r="S6254" s="1">
        <v>0.25930120316644079</v>
      </c>
      <c r="T6254" s="1">
        <v>7.8646633195511297</v>
      </c>
    </row>
    <row r="6255" spans="1:20" x14ac:dyDescent="0.3">
      <c r="A6255" s="25">
        <v>45744</v>
      </c>
      <c r="B6255" s="1">
        <v>9.0154997553288574</v>
      </c>
      <c r="C6255" s="1">
        <v>0.65310012983564669</v>
      </c>
      <c r="D6255" s="1">
        <v>1.0672501759305419</v>
      </c>
      <c r="E6255" s="1">
        <v>1.094040680143076</v>
      </c>
      <c r="F6255" s="1">
        <v>54.7232079204435</v>
      </c>
      <c r="G6255" s="1">
        <v>32.692299022441958</v>
      </c>
      <c r="H6255" s="1">
        <v>0.43730632972550409</v>
      </c>
      <c r="I6255" s="1">
        <v>19.15561972510114</v>
      </c>
      <c r="J6255" s="1">
        <v>1.0993494781937829</v>
      </c>
      <c r="K6255" s="1">
        <v>46.100194547082417</v>
      </c>
      <c r="L6255" s="1">
        <v>53.744296495855053</v>
      </c>
      <c r="M6255" s="1">
        <v>6.3186541710580746E-2</v>
      </c>
      <c r="N6255" s="1">
        <v>10.771581057984941</v>
      </c>
      <c r="O6255" s="1"/>
      <c r="P6255" s="1">
        <v>31.912331947796179</v>
      </c>
      <c r="Q6255" s="1">
        <v>44.463271025902912</v>
      </c>
      <c r="R6255" s="1">
        <v>0.60405722970334819</v>
      </c>
      <c r="S6255" s="1">
        <v>0.25458677869132312</v>
      </c>
      <c r="T6255" s="1">
        <v>7.7910324867100176</v>
      </c>
    </row>
    <row r="6256" spans="1:20" x14ac:dyDescent="0.3">
      <c r="A6256" s="25">
        <v>45747</v>
      </c>
      <c r="B6256" s="1">
        <v>8.948078131032986</v>
      </c>
      <c r="C6256" s="1">
        <v>0.64222188656981483</v>
      </c>
      <c r="D6256" s="1">
        <v>1.0599510233677769</v>
      </c>
      <c r="E6256" s="1">
        <v>1.0691102944699979</v>
      </c>
      <c r="F6256" s="1">
        <v>53.747346985014687</v>
      </c>
      <c r="G6256" s="1">
        <v>32.634232165336613</v>
      </c>
      <c r="H6256" s="1">
        <v>0.42354033172607819</v>
      </c>
      <c r="I6256" s="1">
        <v>18.98387361800674</v>
      </c>
      <c r="J6256" s="1">
        <v>1.0693774358667381</v>
      </c>
      <c r="K6256" s="1">
        <v>45.630534440257499</v>
      </c>
      <c r="L6256" s="1">
        <v>52.950303510904149</v>
      </c>
      <c r="M6256" s="1">
        <v>6.3225022847369694E-2</v>
      </c>
      <c r="N6256" s="1">
        <v>10.66735543943421</v>
      </c>
      <c r="O6256" s="1"/>
      <c r="P6256" s="1">
        <v>31.51103808416017</v>
      </c>
      <c r="Q6256" s="1">
        <v>44.040140265122993</v>
      </c>
      <c r="R6256" s="1">
        <v>0.59009131400478276</v>
      </c>
      <c r="S6256" s="1">
        <v>0.25516940941614108</v>
      </c>
      <c r="T6256" s="1">
        <v>7.694007088009486</v>
      </c>
    </row>
    <row r="6257" spans="1:20" x14ac:dyDescent="0.3">
      <c r="A6257" s="25">
        <v>45748</v>
      </c>
      <c r="B6257" s="1">
        <v>8.9724325066426402</v>
      </c>
      <c r="C6257" s="1">
        <v>0.64781928478801598</v>
      </c>
      <c r="D6257" s="1">
        <v>1.066058380065428</v>
      </c>
      <c r="E6257" s="1">
        <v>1.074709694022145</v>
      </c>
      <c r="F6257" s="1">
        <v>54.271108373930758</v>
      </c>
      <c r="G6257" s="1">
        <v>33.152266618650373</v>
      </c>
      <c r="H6257" s="1">
        <v>0.43964005373628989</v>
      </c>
      <c r="I6257" s="1">
        <v>19.12046572580547</v>
      </c>
      <c r="J6257" s="1">
        <v>1.0903536664188249</v>
      </c>
      <c r="K6257" s="1">
        <v>46.016230141489707</v>
      </c>
      <c r="L6257" s="1">
        <v>53.120358493423993</v>
      </c>
      <c r="M6257" s="1">
        <v>6.4829306267772779E-2</v>
      </c>
      <c r="N6257" s="1">
        <v>10.72818862457857</v>
      </c>
      <c r="O6257" s="1"/>
      <c r="P6257" s="1">
        <v>31.55425247553336</v>
      </c>
      <c r="Q6257" s="1">
        <v>44.191258394141393</v>
      </c>
      <c r="R6257" s="1">
        <v>0.58826989964281629</v>
      </c>
      <c r="S6257" s="1">
        <v>0.25746388758664202</v>
      </c>
      <c r="T6257" s="1">
        <v>7.7464435912581591</v>
      </c>
    </row>
    <row r="6258" spans="1:20" x14ac:dyDescent="0.3">
      <c r="A6258" s="25">
        <v>45749</v>
      </c>
      <c r="B6258" s="1">
        <v>8.9766557132407385</v>
      </c>
      <c r="C6258" s="1">
        <v>0.64900659589929866</v>
      </c>
      <c r="D6258" s="1">
        <v>1.074377912275815</v>
      </c>
      <c r="E6258" s="1">
        <v>1.098326773097777</v>
      </c>
      <c r="F6258" s="1">
        <v>53.86726961752025</v>
      </c>
      <c r="G6258" s="1">
        <v>33.015226749186297</v>
      </c>
      <c r="H6258" s="1">
        <v>0.43830388084217858</v>
      </c>
      <c r="I6258" s="1">
        <v>19.167199286715849</v>
      </c>
      <c r="J6258" s="1">
        <v>1.121699696096345</v>
      </c>
      <c r="K6258" s="1">
        <v>46.195581615025723</v>
      </c>
      <c r="L6258" s="1">
        <v>53.213213641977738</v>
      </c>
      <c r="M6258" s="1">
        <v>6.4550431925666341E-2</v>
      </c>
      <c r="N6258" s="1">
        <v>10.688531849189079</v>
      </c>
      <c r="O6258" s="1"/>
      <c r="P6258" s="1">
        <v>31.20643317424269</v>
      </c>
      <c r="Q6258" s="1">
        <v>44.130811141590861</v>
      </c>
      <c r="R6258" s="1">
        <v>0.59496485975634139</v>
      </c>
      <c r="S6258" s="1">
        <v>0.25792076270080339</v>
      </c>
      <c r="T6258" s="1">
        <v>7.7489864146485896</v>
      </c>
    </row>
    <row r="6259" spans="1:20" x14ac:dyDescent="0.3">
      <c r="A6259" s="25">
        <v>45750</v>
      </c>
      <c r="B6259" s="1">
        <v>9.1521150877730832</v>
      </c>
      <c r="C6259" s="1">
        <v>0.6738953269674447</v>
      </c>
      <c r="D6259" s="1">
        <v>1.1192210278046391</v>
      </c>
      <c r="E6259" s="1">
        <v>1.1275498914594879</v>
      </c>
      <c r="F6259" s="1">
        <v>52.025801791824058</v>
      </c>
      <c r="G6259" s="1">
        <v>33.052044079588462</v>
      </c>
      <c r="H6259" s="1">
        <v>0.4561357437162345</v>
      </c>
      <c r="I6259" s="1">
        <v>18.476925324108851</v>
      </c>
      <c r="J6259" s="1">
        <v>1.151646534605091</v>
      </c>
      <c r="K6259" s="1">
        <v>47.056833607086041</v>
      </c>
      <c r="L6259" s="1">
        <v>54.005207951506968</v>
      </c>
      <c r="M6259" s="1">
        <v>6.5760414363740319E-2</v>
      </c>
      <c r="N6259" s="1">
        <v>10.363425322108901</v>
      </c>
      <c r="O6259" s="1"/>
      <c r="P6259" s="1">
        <v>30.657213093458289</v>
      </c>
      <c r="Q6259" s="1">
        <v>45.57290985372601</v>
      </c>
      <c r="R6259" s="1">
        <v>0.60625248968691892</v>
      </c>
      <c r="S6259" s="1">
        <v>0.25253706099472722</v>
      </c>
      <c r="T6259" s="1">
        <v>7.7460513880685538</v>
      </c>
    </row>
    <row r="6260" spans="1:20" x14ac:dyDescent="0.3">
      <c r="A6260" s="25">
        <v>45751</v>
      </c>
      <c r="B6260" s="1">
        <v>9.0405843617800734</v>
      </c>
      <c r="C6260" s="1">
        <v>0.64954533991096475</v>
      </c>
      <c r="D6260" s="1">
        <v>1.074755226342434</v>
      </c>
      <c r="E6260" s="1">
        <v>1.0955734106856061</v>
      </c>
      <c r="F6260" s="1">
        <v>49.875263656138493</v>
      </c>
      <c r="G6260" s="1">
        <v>32.733375498273581</v>
      </c>
      <c r="H6260" s="1">
        <v>0.43765622850609609</v>
      </c>
      <c r="I6260" s="1">
        <v>18.43684889040858</v>
      </c>
      <c r="J6260" s="1">
        <v>1.116883803206814</v>
      </c>
      <c r="K6260" s="1">
        <v>45.313321551754768</v>
      </c>
      <c r="L6260" s="1">
        <v>52.669164613436102</v>
      </c>
      <c r="M6260" s="1">
        <v>6.4187939528607241E-2</v>
      </c>
      <c r="N6260" s="1">
        <v>9.8555725720124912</v>
      </c>
      <c r="O6260" s="1"/>
      <c r="P6260" s="1">
        <v>29.703946400272851</v>
      </c>
      <c r="Q6260" s="1">
        <v>44.644612778838628</v>
      </c>
      <c r="R6260" s="1">
        <v>0.59506105141764631</v>
      </c>
      <c r="S6260" s="1">
        <v>0.24430405423351259</v>
      </c>
      <c r="T6260" s="1">
        <v>7.5165977554637093</v>
      </c>
    </row>
    <row r="6261" spans="1:20" x14ac:dyDescent="0.3">
      <c r="A6261" s="25">
        <v>45754</v>
      </c>
      <c r="B6261" s="1">
        <v>8.9549483650435544</v>
      </c>
      <c r="C6261" s="1">
        <v>0.64069080446007898</v>
      </c>
      <c r="D6261" s="1">
        <v>1.065879806546518</v>
      </c>
      <c r="E6261" s="1">
        <v>1.0826747948616109</v>
      </c>
      <c r="F6261" s="1">
        <v>49.213773391772371</v>
      </c>
      <c r="G6261" s="1">
        <v>32.139847722824832</v>
      </c>
      <c r="H6261" s="1">
        <v>0.43734396016964461</v>
      </c>
      <c r="I6261" s="1">
        <v>18.202524022804791</v>
      </c>
      <c r="J6261" s="1">
        <v>1.1092004018179491</v>
      </c>
      <c r="K6261" s="1">
        <v>45.138830805027297</v>
      </c>
      <c r="L6261" s="1">
        <v>52.528128799970418</v>
      </c>
      <c r="M6261" s="1">
        <v>6.2637232784950772E-2</v>
      </c>
      <c r="N6261" s="1">
        <v>9.5082900290996566</v>
      </c>
      <c r="O6261" s="1"/>
      <c r="P6261" s="1">
        <v>29.791899439985929</v>
      </c>
      <c r="Q6261" s="1">
        <v>43.975375353360228</v>
      </c>
      <c r="R6261" s="1">
        <v>0.58502072230196978</v>
      </c>
      <c r="S6261" s="1">
        <v>0.2439296325164361</v>
      </c>
      <c r="T6261" s="1">
        <v>7.4180797401063554</v>
      </c>
    </row>
    <row r="6262" spans="1:20" x14ac:dyDescent="0.3">
      <c r="A6262" s="25">
        <v>45755</v>
      </c>
      <c r="B6262" s="1">
        <v>9.022003129325693</v>
      </c>
      <c r="C6262" s="1">
        <v>0.64257859083473989</v>
      </c>
      <c r="D6262" s="1">
        <v>1.07123956026725</v>
      </c>
      <c r="E6262" s="1">
        <v>1.065709915527876</v>
      </c>
      <c r="F6262" s="1">
        <v>46.631837644164342</v>
      </c>
      <c r="G6262" s="1">
        <v>31.917938117012412</v>
      </c>
      <c r="H6262" s="1">
        <v>0.43019668450221338</v>
      </c>
      <c r="I6262" s="1">
        <v>18.264248487201058</v>
      </c>
      <c r="J6262" s="1">
        <v>1.1031600940654429</v>
      </c>
      <c r="K6262" s="1">
        <v>44.920098341206447</v>
      </c>
      <c r="L6262" s="1">
        <v>52.180672119853902</v>
      </c>
      <c r="M6262" s="1">
        <v>6.328726040084634E-2</v>
      </c>
      <c r="N6262" s="1">
        <v>9.2120636083161411</v>
      </c>
      <c r="O6262" s="1"/>
      <c r="P6262" s="1">
        <v>29.926372485110392</v>
      </c>
      <c r="Q6262" s="1">
        <v>43.86311617139949</v>
      </c>
      <c r="R6262" s="1">
        <v>0.58686436385484786</v>
      </c>
      <c r="S6262" s="1">
        <v>0.24442453002592621</v>
      </c>
      <c r="T6262" s="1">
        <v>7.3202533963378968</v>
      </c>
    </row>
    <row r="6263" spans="1:20" x14ac:dyDescent="0.3">
      <c r="A6263" s="25">
        <v>45756</v>
      </c>
      <c r="B6263" s="1">
        <v>9.1533389051741523</v>
      </c>
      <c r="C6263" s="1">
        <v>0.65297484338511713</v>
      </c>
      <c r="D6263" s="1">
        <v>1.096331130890168</v>
      </c>
      <c r="E6263" s="1">
        <v>1.1424919074311071</v>
      </c>
      <c r="F6263" s="1">
        <v>49.242513140770043</v>
      </c>
      <c r="G6263" s="1">
        <v>33.284904668760483</v>
      </c>
      <c r="H6263" s="1">
        <v>0.46498843689052149</v>
      </c>
      <c r="I6263" s="1">
        <v>18.800850676076848</v>
      </c>
      <c r="J6263" s="1">
        <v>1.1295965388191631</v>
      </c>
      <c r="K6263" s="1">
        <v>46.071732439058472</v>
      </c>
      <c r="L6263" s="1">
        <v>53.15871109605115</v>
      </c>
      <c r="M6263" s="1">
        <v>6.4367190164714705E-2</v>
      </c>
      <c r="N6263" s="1">
        <v>9.5593404939215105</v>
      </c>
      <c r="O6263" s="1"/>
      <c r="P6263" s="1">
        <v>30.848366831264642</v>
      </c>
      <c r="Q6263" s="1">
        <v>44.480541667467683</v>
      </c>
      <c r="R6263" s="1">
        <v>0.60052922286260113</v>
      </c>
      <c r="S6263" s="1">
        <v>0.2503054658995415</v>
      </c>
      <c r="T6263" s="1">
        <v>7.5484896633195877</v>
      </c>
    </row>
    <row r="6264" spans="1:20" x14ac:dyDescent="0.3">
      <c r="A6264" s="25">
        <v>45757</v>
      </c>
      <c r="B6264" s="1">
        <v>9.1124908495815653</v>
      </c>
      <c r="C6264" s="1">
        <v>0.64983928281510495</v>
      </c>
      <c r="D6264" s="1">
        <v>1.0924359147260261</v>
      </c>
      <c r="E6264" s="1">
        <v>1.127063595243502</v>
      </c>
      <c r="F6264" s="1">
        <v>49.822031538657107</v>
      </c>
      <c r="G6264" s="1">
        <v>33.203102171964012</v>
      </c>
      <c r="H6264" s="1">
        <v>0.46098525074522978</v>
      </c>
      <c r="I6264" s="1">
        <v>18.669554133521281</v>
      </c>
      <c r="J6264" s="1">
        <v>1.1337128508162291</v>
      </c>
      <c r="K6264" s="1">
        <v>45.177962768441432</v>
      </c>
      <c r="L6264" s="1">
        <v>52.868878753404232</v>
      </c>
      <c r="M6264" s="1">
        <v>6.4123673051993041E-2</v>
      </c>
      <c r="N6264" s="1">
        <v>9.0274264054700684</v>
      </c>
      <c r="O6264" s="1"/>
      <c r="P6264" s="1">
        <v>30.330616538290521</v>
      </c>
      <c r="Q6264" s="1">
        <v>45.335438509809897</v>
      </c>
      <c r="R6264" s="1">
        <v>0.59989513991332466</v>
      </c>
      <c r="S6264" s="1">
        <v>0.24961192873668919</v>
      </c>
      <c r="T6264" s="1">
        <v>7.4633638511518381</v>
      </c>
    </row>
    <row r="6265" spans="1:20" x14ac:dyDescent="0.3">
      <c r="A6265" s="25">
        <v>45758</v>
      </c>
      <c r="B6265" s="1">
        <v>9.1565102494659545</v>
      </c>
      <c r="C6265" s="1">
        <v>0.65808751086340445</v>
      </c>
      <c r="D6265" s="1">
        <v>1.1050541667868561</v>
      </c>
      <c r="E6265" s="1">
        <v>1.1486307191019101</v>
      </c>
      <c r="F6265" s="1">
        <v>50.647265221002641</v>
      </c>
      <c r="G6265" s="1">
        <v>33.062631196231138</v>
      </c>
      <c r="H6265" s="1">
        <v>0.46458400433909319</v>
      </c>
      <c r="I6265" s="1">
        <v>18.482736256361719</v>
      </c>
      <c r="J6265" s="1">
        <v>1.163134512349062</v>
      </c>
      <c r="K6265" s="1">
        <v>45.466533492987651</v>
      </c>
      <c r="L6265" s="1">
        <v>53.233994441728747</v>
      </c>
      <c r="M6265" s="1">
        <v>6.4804721088707287E-2</v>
      </c>
      <c r="N6265" s="1">
        <v>9.2189557051264863</v>
      </c>
      <c r="O6265" s="1"/>
      <c r="P6265" s="1">
        <v>30.358870173554351</v>
      </c>
      <c r="Q6265" s="1">
        <v>46.207605991358982</v>
      </c>
      <c r="R6265" s="1">
        <v>0.60365057412326628</v>
      </c>
      <c r="S6265" s="1">
        <v>0.25772490777183199</v>
      </c>
      <c r="T6265" s="1">
        <v>7.5417838157117911</v>
      </c>
    </row>
    <row r="6266" spans="1:20" x14ac:dyDescent="0.3">
      <c r="A6266" s="25">
        <v>45761</v>
      </c>
      <c r="B6266" s="1">
        <v>9.3006690420637863</v>
      </c>
      <c r="C6266" s="1">
        <v>0.66617285190580089</v>
      </c>
      <c r="D6266" s="1">
        <v>1.123967321209391</v>
      </c>
      <c r="E6266" s="1">
        <v>1.1573769558913169</v>
      </c>
      <c r="F6266" s="1">
        <v>51.490050428986457</v>
      </c>
      <c r="G6266" s="1">
        <v>33.734189683448683</v>
      </c>
      <c r="H6266" s="1">
        <v>0.47382572208900942</v>
      </c>
      <c r="I6266" s="1">
        <v>18.746259284291021</v>
      </c>
      <c r="J6266" s="1">
        <v>1.188949403477759</v>
      </c>
      <c r="K6266" s="1">
        <v>46.198478995113348</v>
      </c>
      <c r="L6266" s="1">
        <v>54.003982659052561</v>
      </c>
      <c r="M6266" s="1">
        <v>6.6045374290644665E-2</v>
      </c>
      <c r="N6266" s="1">
        <v>9.2192691383388805</v>
      </c>
      <c r="O6266" s="1"/>
      <c r="P6266" s="1">
        <v>31.03073670298431</v>
      </c>
      <c r="Q6266" s="1">
        <v>46.803443184292227</v>
      </c>
      <c r="R6266" s="1">
        <v>0.61328172542797577</v>
      </c>
      <c r="S6266" s="1">
        <v>0.26305547909792759</v>
      </c>
      <c r="T6266" s="1">
        <v>7.646421145894899</v>
      </c>
    </row>
    <row r="6267" spans="1:20" x14ac:dyDescent="0.3">
      <c r="A6267" s="25">
        <v>45762</v>
      </c>
      <c r="B6267" s="1">
        <v>9.2624607711993505</v>
      </c>
      <c r="C6267" s="1">
        <v>0.67375127996574069</v>
      </c>
      <c r="D6267" s="1">
        <v>1.1215262600782401</v>
      </c>
      <c r="E6267" s="1">
        <v>1.1777829785988441</v>
      </c>
      <c r="F6267" s="1">
        <v>50.894490389048372</v>
      </c>
      <c r="G6267" s="1">
        <v>33.768865410530537</v>
      </c>
      <c r="H6267" s="1">
        <v>0.48497241486039711</v>
      </c>
      <c r="I6267" s="1">
        <v>18.530040872272899</v>
      </c>
      <c r="J6267" s="1">
        <v>1.1981400411259</v>
      </c>
      <c r="K6267" s="1">
        <v>46.660573291332312</v>
      </c>
      <c r="L6267" s="1">
        <v>54.181963740838661</v>
      </c>
      <c r="M6267" s="1">
        <v>6.6339270408827061E-2</v>
      </c>
      <c r="N6267" s="1">
        <v>9.0452161663437654</v>
      </c>
      <c r="O6267" s="1"/>
      <c r="P6267" s="1">
        <v>31.518997640222629</v>
      </c>
      <c r="Q6267" s="1">
        <v>46.816396166644779</v>
      </c>
      <c r="R6267" s="1">
        <v>0.61485889749559675</v>
      </c>
      <c r="S6267" s="1">
        <v>0.25444524078022568</v>
      </c>
      <c r="T6267" s="1">
        <v>7.634104548139435</v>
      </c>
    </row>
    <row r="6268" spans="1:20" x14ac:dyDescent="0.3">
      <c r="A6268" s="25">
        <v>45763</v>
      </c>
      <c r="B6268" s="1">
        <v>9.1418235412532969</v>
      </c>
      <c r="C6268" s="1">
        <v>0.67234653814814127</v>
      </c>
      <c r="D6268" s="1">
        <v>1.120905138972305</v>
      </c>
      <c r="E6268" s="1">
        <v>1.14608939360622</v>
      </c>
      <c r="F6268" s="1">
        <v>49.871314928140421</v>
      </c>
      <c r="G6268" s="1">
        <v>34.214098130619497</v>
      </c>
      <c r="H6268" s="1">
        <v>0.47965207315145281</v>
      </c>
      <c r="I6268" s="1">
        <v>18.449197211575001</v>
      </c>
      <c r="J6268" s="1">
        <v>1.1878885897070339</v>
      </c>
      <c r="K6268" s="1">
        <v>46.25833361940753</v>
      </c>
      <c r="L6268" s="1">
        <v>54.049582173227073</v>
      </c>
      <c r="M6268" s="1">
        <v>6.6499123351631856E-2</v>
      </c>
      <c r="N6268" s="1">
        <v>9.05264444078297</v>
      </c>
      <c r="O6268" s="1"/>
      <c r="P6268" s="1">
        <v>31.076314058298639</v>
      </c>
      <c r="Q6268" s="1">
        <v>46.328500494102101</v>
      </c>
      <c r="R6268" s="1">
        <v>0.61338357851255476</v>
      </c>
      <c r="S6268" s="1">
        <v>0.25318650597617792</v>
      </c>
      <c r="T6268" s="1">
        <v>7.579261075014804</v>
      </c>
    </row>
    <row r="6269" spans="1:20" x14ac:dyDescent="0.3">
      <c r="A6269" s="25">
        <v>45764</v>
      </c>
      <c r="B6269" s="1">
        <v>9.3035759503368176</v>
      </c>
      <c r="C6269" s="1">
        <v>0.69105871955693521</v>
      </c>
      <c r="D6269" s="1">
        <v>1.1314590244455029</v>
      </c>
      <c r="E6269" s="1">
        <v>1.137701040065539</v>
      </c>
      <c r="F6269" s="1">
        <v>50.09068399045097</v>
      </c>
      <c r="G6269" s="1">
        <v>34.479244432119692</v>
      </c>
      <c r="H6269" s="1">
        <v>0.51827255091730295</v>
      </c>
      <c r="I6269" s="1">
        <v>18.47487688880717</v>
      </c>
      <c r="J6269" s="1">
        <v>1.2173374255290761</v>
      </c>
      <c r="K6269" s="1">
        <v>46.628696116759762</v>
      </c>
      <c r="L6269" s="1">
        <v>54.175454723482098</v>
      </c>
      <c r="M6269" s="1">
        <v>6.808173467426995E-2</v>
      </c>
      <c r="N6269" s="1">
        <v>9.2530222380064728</v>
      </c>
      <c r="O6269" s="1"/>
      <c r="P6269" s="1">
        <v>31.287629400195009</v>
      </c>
      <c r="Q6269" s="1">
        <v>47.066820492913443</v>
      </c>
      <c r="R6269" s="1">
        <v>0.61314962196921063</v>
      </c>
      <c r="S6269" s="1">
        <v>0.25648801252044701</v>
      </c>
      <c r="T6269" s="1">
        <v>7.6580053160071264</v>
      </c>
    </row>
    <row r="6270" spans="1:20" x14ac:dyDescent="0.3">
      <c r="A6270" s="25">
        <v>45769</v>
      </c>
      <c r="B6270" s="1">
        <v>9.3105435506972842</v>
      </c>
      <c r="C6270" s="1">
        <v>0.7144426274890987</v>
      </c>
      <c r="D6270" s="1">
        <v>1.136254576614548</v>
      </c>
      <c r="E6270" s="1">
        <v>1.1342755537240981</v>
      </c>
      <c r="F6270" s="1">
        <v>50.881001876676393</v>
      </c>
      <c r="G6270" s="1">
        <v>34.95570483067479</v>
      </c>
      <c r="H6270" s="1">
        <v>0.53362139836626898</v>
      </c>
      <c r="I6270" s="1">
        <v>18.426834596577681</v>
      </c>
      <c r="J6270" s="1">
        <v>1.208214148175454</v>
      </c>
      <c r="K6270" s="1">
        <v>47.3982531458878</v>
      </c>
      <c r="L6270" s="1">
        <v>54.790396110190997</v>
      </c>
      <c r="M6270" s="1">
        <v>6.8315357083859427E-2</v>
      </c>
      <c r="N6270" s="1">
        <v>9.2513577803723752</v>
      </c>
      <c r="O6270" s="1"/>
      <c r="P6270" s="1">
        <v>30.924792429084221</v>
      </c>
      <c r="Q6270" s="1">
        <v>47.489951253693349</v>
      </c>
      <c r="R6270" s="1">
        <v>0.61633036706046296</v>
      </c>
      <c r="S6270" s="1">
        <v>0.25608532462002143</v>
      </c>
      <c r="T6270" s="1">
        <v>7.7061063201417994</v>
      </c>
    </row>
    <row r="6271" spans="1:20" x14ac:dyDescent="0.3">
      <c r="A6271" s="25">
        <v>45770</v>
      </c>
      <c r="B6271" s="1">
        <v>9.4625969971457646</v>
      </c>
      <c r="C6271" s="1">
        <v>0.70779665609056053</v>
      </c>
      <c r="D6271" s="1">
        <v>1.1525434368603109</v>
      </c>
      <c r="E6271" s="1">
        <v>1.145628551790602</v>
      </c>
      <c r="F6271" s="1">
        <v>51.61722876445225</v>
      </c>
      <c r="G6271" s="1">
        <v>35.774091318282963</v>
      </c>
      <c r="H6271" s="1">
        <v>0.49704857648531392</v>
      </c>
      <c r="I6271" s="1">
        <v>18.683900538600898</v>
      </c>
      <c r="J6271" s="1">
        <v>1.2354343237523751</v>
      </c>
      <c r="K6271" s="1">
        <v>48.123656764083023</v>
      </c>
      <c r="L6271" s="1">
        <v>55.927464721418367</v>
      </c>
      <c r="M6271" s="1">
        <v>6.9185351549588145E-2</v>
      </c>
      <c r="N6271" s="1">
        <v>9.1904659658951307</v>
      </c>
      <c r="O6271" s="1"/>
      <c r="P6271" s="1">
        <v>31.421558875169961</v>
      </c>
      <c r="Q6271" s="1">
        <v>48.621178384651401</v>
      </c>
      <c r="R6271" s="1">
        <v>0.62309164583286136</v>
      </c>
      <c r="S6271" s="1">
        <v>0.25635740643466409</v>
      </c>
      <c r="T6271" s="1">
        <v>7.8095729474306363</v>
      </c>
    </row>
    <row r="6272" spans="1:20" x14ac:dyDescent="0.3">
      <c r="A6272" s="25">
        <v>45771</v>
      </c>
      <c r="B6272" s="1">
        <v>9.7112316936571474</v>
      </c>
      <c r="C6272" s="1">
        <v>0.73561940736435028</v>
      </c>
      <c r="D6272" s="1">
        <v>1.184517514275619</v>
      </c>
      <c r="E6272" s="1">
        <v>1.1813154316138159</v>
      </c>
      <c r="F6272" s="1">
        <v>52.48583220696765</v>
      </c>
      <c r="G6272" s="1">
        <v>35.778159864399257</v>
      </c>
      <c r="H6272" s="1">
        <v>0.52542638390779628</v>
      </c>
      <c r="I6272" s="1">
        <v>18.812109908772651</v>
      </c>
      <c r="J6272" s="1">
        <v>1.262829496772423</v>
      </c>
      <c r="K6272" s="1">
        <v>49.565295701272341</v>
      </c>
      <c r="L6272" s="1">
        <v>56.592024290623257</v>
      </c>
      <c r="M6272" s="1">
        <v>6.9975164276165375E-2</v>
      </c>
      <c r="N6272" s="1">
        <v>9.2335381220858466</v>
      </c>
      <c r="O6272" s="1"/>
      <c r="P6272" s="1">
        <v>32.309112319665878</v>
      </c>
      <c r="Q6272" s="1">
        <v>49.627193353654079</v>
      </c>
      <c r="R6272" s="1">
        <v>0.65787824484760571</v>
      </c>
      <c r="S6272" s="1">
        <v>0.2636042993541286</v>
      </c>
      <c r="T6272" s="1">
        <v>7.9492279976373696</v>
      </c>
    </row>
    <row r="6273" spans="1:20" x14ac:dyDescent="0.3">
      <c r="A6273" s="25">
        <v>45772</v>
      </c>
      <c r="B6273" s="1">
        <v>9.7289044882592162</v>
      </c>
      <c r="C6273" s="1">
        <v>0.70365752342617238</v>
      </c>
      <c r="D6273" s="1">
        <v>1.190347986424785</v>
      </c>
      <c r="E6273" s="1">
        <v>1.188572957371435</v>
      </c>
      <c r="F6273" s="1">
        <v>51.259280449571861</v>
      </c>
      <c r="G6273" s="1">
        <v>36.38707644504715</v>
      </c>
      <c r="H6273" s="1">
        <v>0.51315870821984166</v>
      </c>
      <c r="I6273" s="1">
        <v>18.571857842047091</v>
      </c>
      <c r="J6273" s="1">
        <v>1.273822921017894</v>
      </c>
      <c r="K6273" s="1">
        <v>49.905452746496408</v>
      </c>
      <c r="L6273" s="1">
        <v>56.730677096659043</v>
      </c>
      <c r="M6273" s="1">
        <v>7.0299416475346016E-2</v>
      </c>
      <c r="N6273" s="1">
        <v>9.2637587506704779</v>
      </c>
      <c r="O6273" s="1"/>
      <c r="P6273" s="1">
        <v>32.857636681080251</v>
      </c>
      <c r="Q6273" s="1">
        <v>49.817170429730133</v>
      </c>
      <c r="R6273" s="1">
        <v>0.66417472177833203</v>
      </c>
      <c r="S6273" s="1">
        <v>0.25922160851008508</v>
      </c>
      <c r="T6273" s="1">
        <v>7.9586107501477059</v>
      </c>
    </row>
    <row r="6274" spans="1:20" x14ac:dyDescent="0.3">
      <c r="A6274" s="25">
        <v>45775</v>
      </c>
      <c r="B6274" s="1">
        <v>9.7672489682448393</v>
      </c>
      <c r="C6274" s="1">
        <v>0.71534782526254959</v>
      </c>
      <c r="D6274" s="1">
        <v>1.1839864378003719</v>
      </c>
      <c r="E6274" s="1">
        <v>1.192172455411695</v>
      </c>
      <c r="F6274" s="1">
        <v>51.455683306248979</v>
      </c>
      <c r="G6274" s="1">
        <v>36.310024752263097</v>
      </c>
      <c r="H6274" s="1">
        <v>0.52387625093206114</v>
      </c>
      <c r="I6274" s="1">
        <v>18.49935683481479</v>
      </c>
      <c r="J6274" s="1">
        <v>1.2735134702643129</v>
      </c>
      <c r="K6274" s="1">
        <v>50.089972460492433</v>
      </c>
      <c r="L6274" s="1">
        <v>57.222112320829041</v>
      </c>
      <c r="M6274" s="1">
        <v>7.0039467691036861E-2</v>
      </c>
      <c r="N6274" s="1">
        <v>9.1894833807689</v>
      </c>
      <c r="O6274" s="1"/>
      <c r="P6274" s="1">
        <v>33.1411500280742</v>
      </c>
      <c r="Q6274" s="1">
        <v>49.825805750512529</v>
      </c>
      <c r="R6274" s="1">
        <v>0.66269156179719801</v>
      </c>
      <c r="S6274" s="1">
        <v>0.25911235964697199</v>
      </c>
      <c r="T6274" s="1">
        <v>7.9749492025989772</v>
      </c>
    </row>
    <row r="6275" spans="1:20" x14ac:dyDescent="0.3">
      <c r="A6275" s="25">
        <v>45776</v>
      </c>
      <c r="B6275" s="1">
        <v>9.7884600129186889</v>
      </c>
      <c r="C6275" s="1">
        <v>0.69353107379610757</v>
      </c>
      <c r="D6275" s="1">
        <v>1.1919342689066981</v>
      </c>
      <c r="E6275" s="1">
        <v>1.191076041548389</v>
      </c>
      <c r="F6275" s="1">
        <v>51.255460957461921</v>
      </c>
      <c r="G6275" s="1">
        <v>36.134664273902551</v>
      </c>
      <c r="H6275" s="1">
        <v>0.53967348685735284</v>
      </c>
      <c r="I6275" s="1">
        <v>18.342599426813599</v>
      </c>
      <c r="J6275" s="1">
        <v>1.273996283742711</v>
      </c>
      <c r="K6275" s="1">
        <v>49.608555865700588</v>
      </c>
      <c r="L6275" s="1">
        <v>57.688075201691163</v>
      </c>
      <c r="M6275" s="1">
        <v>7.040485540656849E-2</v>
      </c>
      <c r="N6275" s="1">
        <v>9.2288583660810595</v>
      </c>
      <c r="O6275" s="1"/>
      <c r="P6275" s="1">
        <v>33.193753375621263</v>
      </c>
      <c r="Q6275" s="1">
        <v>49.618558032871697</v>
      </c>
      <c r="R6275" s="1">
        <v>0.65917600884630878</v>
      </c>
      <c r="S6275" s="1">
        <v>0.2614166063538747</v>
      </c>
      <c r="T6275" s="1">
        <v>7.9795032486710378</v>
      </c>
    </row>
    <row r="6276" spans="1:20" x14ac:dyDescent="0.3">
      <c r="A6276" s="25">
        <v>45777</v>
      </c>
      <c r="B6276" s="1">
        <v>9.9716983465239508</v>
      </c>
      <c r="C6276" s="1">
        <v>0.70538925151690868</v>
      </c>
      <c r="D6276" s="1">
        <v>1.201361295426884</v>
      </c>
      <c r="E6276" s="1">
        <v>1.1883645730925789</v>
      </c>
      <c r="F6276" s="1">
        <v>50.316436078413901</v>
      </c>
      <c r="G6276" s="1">
        <v>36.184378629223467</v>
      </c>
      <c r="H6276" s="1">
        <v>0.54178477364680611</v>
      </c>
      <c r="I6276" s="1">
        <v>18.22053900301745</v>
      </c>
      <c r="J6276" s="1">
        <v>1.2695739133888031</v>
      </c>
      <c r="K6276" s="1">
        <v>50.419493376889243</v>
      </c>
      <c r="L6276" s="1">
        <v>58.463441515109018</v>
      </c>
      <c r="M6276" s="1">
        <v>7.1165284378018348E-2</v>
      </c>
      <c r="N6276" s="1">
        <v>9.0795266156521741</v>
      </c>
      <c r="O6276" s="1"/>
      <c r="P6276" s="1">
        <v>31.305817353780899</v>
      </c>
      <c r="Q6276" s="1">
        <v>50.823649451330773</v>
      </c>
      <c r="R6276" s="1">
        <v>0.66733649794929872</v>
      </c>
      <c r="S6276" s="1">
        <v>0.25603812675597359</v>
      </c>
      <c r="T6276" s="1">
        <v>7.977966331955149</v>
      </c>
    </row>
    <row r="6277" spans="1:20" x14ac:dyDescent="0.3">
      <c r="A6277" s="25">
        <v>45779</v>
      </c>
      <c r="B6277" s="1">
        <v>9.9940264870627917</v>
      </c>
      <c r="C6277" s="1">
        <v>0.69821448224654881</v>
      </c>
      <c r="D6277" s="1">
        <v>1.216904807769531</v>
      </c>
      <c r="E6277" s="1">
        <v>1.192454472498691</v>
      </c>
      <c r="F6277" s="1">
        <v>50.236623395388037</v>
      </c>
      <c r="G6277" s="1">
        <v>35.464518375815757</v>
      </c>
      <c r="H6277" s="1">
        <v>0.55726189755176925</v>
      </c>
      <c r="I6277" s="1">
        <v>18.433753377627259</v>
      </c>
      <c r="J6277" s="1">
        <v>1.277181936921131</v>
      </c>
      <c r="K6277" s="1">
        <v>49.715048728419532</v>
      </c>
      <c r="L6277" s="1">
        <v>58.039622985988593</v>
      </c>
      <c r="M6277" s="1">
        <v>7.0391548042444074E-2</v>
      </c>
      <c r="N6277" s="1">
        <v>9.320883212395529</v>
      </c>
      <c r="O6277" s="1"/>
      <c r="P6277" s="1">
        <v>31.485400978838211</v>
      </c>
      <c r="Q6277" s="1">
        <v>50.872737180602513</v>
      </c>
      <c r="R6277" s="1">
        <v>0.6624862197877075</v>
      </c>
      <c r="S6277" s="1">
        <v>0.25932571253738579</v>
      </c>
      <c r="T6277" s="1">
        <v>7.9819184878913569</v>
      </c>
    </row>
    <row r="6278" spans="1:20" x14ac:dyDescent="0.3">
      <c r="A6278" s="25">
        <v>45782</v>
      </c>
      <c r="B6278" s="1">
        <v>9.8451105284321816</v>
      </c>
      <c r="C6278" s="1">
        <v>0.69660969122432015</v>
      </c>
      <c r="D6278" s="1">
        <v>1.2023611705062049</v>
      </c>
      <c r="E6278" s="1">
        <v>1.1854617674233641</v>
      </c>
      <c r="F6278" s="1">
        <v>50.290134544138994</v>
      </c>
      <c r="G6278" s="1">
        <v>34.753377463007467</v>
      </c>
      <c r="H6278" s="1">
        <v>0.58957885478508576</v>
      </c>
      <c r="I6278" s="1">
        <v>18.338228103953711</v>
      </c>
      <c r="J6278" s="1">
        <v>1.2619625486932999</v>
      </c>
      <c r="K6278" s="1">
        <v>49.438095679571397</v>
      </c>
      <c r="L6278" s="1">
        <v>57.504062640015952</v>
      </c>
      <c r="M6278" s="1">
        <v>7.0435111645260173E-2</v>
      </c>
      <c r="N6278" s="1">
        <v>9.0308350629394258</v>
      </c>
      <c r="O6278" s="1"/>
      <c r="P6278" s="1">
        <v>30.75580958308295</v>
      </c>
      <c r="Q6278" s="1">
        <v>50.609448452372803</v>
      </c>
      <c r="R6278" s="1">
        <v>0.6575972336547814</v>
      </c>
      <c r="S6278" s="1">
        <v>0.25128368505192322</v>
      </c>
      <c r="T6278" s="1">
        <v>7.8848924985233717</v>
      </c>
    </row>
    <row r="6279" spans="1:20" x14ac:dyDescent="0.3">
      <c r="A6279" s="25">
        <v>45783</v>
      </c>
      <c r="B6279" s="1">
        <v>9.8295811370876933</v>
      </c>
      <c r="C6279" s="1">
        <v>0.70879595409378138</v>
      </c>
      <c r="D6279" s="1">
        <v>1.198126999020922</v>
      </c>
      <c r="E6279" s="1">
        <v>1.157388009711444</v>
      </c>
      <c r="F6279" s="1">
        <v>50.354270510162607</v>
      </c>
      <c r="G6279" s="1">
        <v>34.673203810430671</v>
      </c>
      <c r="H6279" s="1">
        <v>0.59753400029384152</v>
      </c>
      <c r="I6279" s="1">
        <v>18.356899115708408</v>
      </c>
      <c r="J6279" s="1">
        <v>1.248500431983864</v>
      </c>
      <c r="K6279" s="1">
        <v>48.690892232839623</v>
      </c>
      <c r="L6279" s="1">
        <v>57.185114815531833</v>
      </c>
      <c r="M6279" s="1">
        <v>7.1824203106307619E-2</v>
      </c>
      <c r="N6279" s="1">
        <v>9.1962776069172101</v>
      </c>
      <c r="O6279" s="1"/>
      <c r="P6279" s="1">
        <v>30.974452649284991</v>
      </c>
      <c r="Q6279" s="1">
        <v>51.194038677860497</v>
      </c>
      <c r="R6279" s="1">
        <v>0.65508507605499744</v>
      </c>
      <c r="S6279" s="1">
        <v>0.25283144970542581</v>
      </c>
      <c r="T6279" s="1">
        <v>7.8863449497933074</v>
      </c>
    </row>
    <row r="6280" spans="1:20" x14ac:dyDescent="0.3">
      <c r="A6280" s="25">
        <v>45784</v>
      </c>
      <c r="B6280" s="1">
        <v>9.8383879623111934</v>
      </c>
      <c r="C6280" s="1">
        <v>0.70507377896280876</v>
      </c>
      <c r="D6280" s="1">
        <v>1.184295384077054</v>
      </c>
      <c r="E6280" s="1">
        <v>1.1052832870915801</v>
      </c>
      <c r="F6280" s="1">
        <v>50.230571739820753</v>
      </c>
      <c r="G6280" s="1">
        <v>34.90721207426953</v>
      </c>
      <c r="H6280" s="1">
        <v>0.59317946125678411</v>
      </c>
      <c r="I6280" s="1">
        <v>18.709819164113942</v>
      </c>
      <c r="J6280" s="1">
        <v>1.241295432869244</v>
      </c>
      <c r="K6280" s="1">
        <v>48.905878724479862</v>
      </c>
      <c r="L6280" s="1">
        <v>57.537683681099118</v>
      </c>
      <c r="M6280" s="1">
        <v>7.2646948360388791E-2</v>
      </c>
      <c r="N6280" s="1">
        <v>9.1518887968604723</v>
      </c>
      <c r="O6280" s="1"/>
      <c r="P6280" s="1">
        <v>30.746882452896301</v>
      </c>
      <c r="Q6280" s="1">
        <v>51.564427904390229</v>
      </c>
      <c r="R6280" s="1">
        <v>0.65161207991155612</v>
      </c>
      <c r="S6280" s="1">
        <v>0.25043692910929383</v>
      </c>
      <c r="T6280" s="1">
        <v>7.8793573538098451</v>
      </c>
    </row>
    <row r="6281" spans="1:20" x14ac:dyDescent="0.3">
      <c r="A6281" s="25">
        <v>45785</v>
      </c>
      <c r="B6281" s="1">
        <v>10.01775851347867</v>
      </c>
      <c r="C6281" s="1">
        <v>0.73493005547164258</v>
      </c>
      <c r="D6281" s="1">
        <v>1.221269132629824</v>
      </c>
      <c r="E6281" s="1">
        <v>1.1364018775778431</v>
      </c>
      <c r="F6281" s="1">
        <v>50.241103070992352</v>
      </c>
      <c r="G6281" s="1">
        <v>34.856758341740218</v>
      </c>
      <c r="H6281" s="1">
        <v>0.61840875636289239</v>
      </c>
      <c r="I6281" s="1">
        <v>18.94623556310367</v>
      </c>
      <c r="J6281" s="1">
        <v>1.2762805024693411</v>
      </c>
      <c r="K6281" s="1">
        <v>50.375327486776357</v>
      </c>
      <c r="L6281" s="1">
        <v>60.185319848539102</v>
      </c>
      <c r="M6281" s="1">
        <v>7.2162246021235013E-2</v>
      </c>
      <c r="N6281" s="1">
        <v>9.2866994866546921</v>
      </c>
      <c r="O6281" s="1"/>
      <c r="P6281" s="1">
        <v>31.25775436316977</v>
      </c>
      <c r="Q6281" s="1">
        <v>51.858954277662711</v>
      </c>
      <c r="R6281" s="1">
        <v>0.69086174016727353</v>
      </c>
      <c r="S6281" s="1">
        <v>0.25614652055828718</v>
      </c>
      <c r="T6281" s="1">
        <v>8.0467749556999824</v>
      </c>
    </row>
    <row r="6282" spans="1:20" x14ac:dyDescent="0.3">
      <c r="A6282" s="25">
        <v>45786</v>
      </c>
      <c r="B6282" s="1">
        <v>9.9959644620002646</v>
      </c>
      <c r="C6282" s="1">
        <v>0.72056239130619404</v>
      </c>
      <c r="D6282" s="1">
        <v>1.206979515481154</v>
      </c>
      <c r="E6282" s="1">
        <v>1.1245772421460889</v>
      </c>
      <c r="F6282" s="1">
        <v>50.169258477818587</v>
      </c>
      <c r="G6282" s="1">
        <v>34.401627731013967</v>
      </c>
      <c r="H6282" s="1">
        <v>0.61866600862020038</v>
      </c>
      <c r="I6282" s="1">
        <v>18.456244844490659</v>
      </c>
      <c r="J6282" s="1">
        <v>1.205808843823847</v>
      </c>
      <c r="K6282" s="1">
        <v>51.681068410475334</v>
      </c>
      <c r="L6282" s="1">
        <v>61.76574752873006</v>
      </c>
      <c r="M6282" s="1">
        <v>7.243819544346769E-2</v>
      </c>
      <c r="N6282" s="1">
        <v>9.3355855371759873</v>
      </c>
      <c r="O6282" s="1"/>
      <c r="P6282" s="1">
        <v>30.759277369107121</v>
      </c>
      <c r="Q6282" s="1">
        <v>52.18025577492071</v>
      </c>
      <c r="R6282" s="1">
        <v>0.68200215039045564</v>
      </c>
      <c r="S6282" s="1">
        <v>0.25177823727374432</v>
      </c>
      <c r="T6282" s="1">
        <v>8.0633124630833262</v>
      </c>
    </row>
    <row r="6283" spans="1:20" x14ac:dyDescent="0.3">
      <c r="A6283" s="25">
        <v>45789</v>
      </c>
      <c r="B6283" s="1">
        <v>9.8874783047011334</v>
      </c>
      <c r="C6283" s="1">
        <v>0.70308712352773162</v>
      </c>
      <c r="D6283" s="1">
        <v>1.190797941842086</v>
      </c>
      <c r="E6283" s="1">
        <v>1.1428169030351969</v>
      </c>
      <c r="F6283" s="1">
        <v>51.394471570833197</v>
      </c>
      <c r="G6283" s="1">
        <v>34.400755274783613</v>
      </c>
      <c r="H6283" s="1">
        <v>0.61755681668179163</v>
      </c>
      <c r="I6283" s="1">
        <v>19.035542220136819</v>
      </c>
      <c r="J6283" s="1">
        <v>1.2002225258267309</v>
      </c>
      <c r="K6283" s="1">
        <v>50.860719503364443</v>
      </c>
      <c r="L6283" s="1">
        <v>60.649577262680488</v>
      </c>
      <c r="M6283" s="1">
        <v>7.16981196240154E-2</v>
      </c>
      <c r="N6283" s="1">
        <v>9.5539640376807089</v>
      </c>
      <c r="O6283" s="1"/>
      <c r="P6283" s="1">
        <v>31.141191183620389</v>
      </c>
      <c r="Q6283" s="1">
        <v>50.654073660587272</v>
      </c>
      <c r="R6283" s="1">
        <v>0.67970428432002317</v>
      </c>
      <c r="S6283" s="1">
        <v>0.2511833916012926</v>
      </c>
      <c r="T6283" s="1">
        <v>8.0663425871234899</v>
      </c>
    </row>
    <row r="6284" spans="1:20" x14ac:dyDescent="0.3">
      <c r="A6284" s="25">
        <v>45790</v>
      </c>
      <c r="B6284" s="1">
        <v>10.066830773221181</v>
      </c>
      <c r="C6284" s="1">
        <v>0.7051177364395832</v>
      </c>
      <c r="D6284" s="1">
        <v>1.2270749923502551</v>
      </c>
      <c r="E6284" s="1">
        <v>1.168567022203342</v>
      </c>
      <c r="F6284" s="1">
        <v>52.246974062079737</v>
      </c>
      <c r="G6284" s="1">
        <v>34.16949007063188</v>
      </c>
      <c r="H6284" s="1">
        <v>0.59145534292882529</v>
      </c>
      <c r="I6284" s="1">
        <v>19.315333490179999</v>
      </c>
      <c r="J6284" s="1">
        <v>1.227255675498097</v>
      </c>
      <c r="K6284" s="1">
        <v>52.077740063660649</v>
      </c>
      <c r="L6284" s="1">
        <v>61.6845572397933</v>
      </c>
      <c r="M6284" s="1">
        <v>7.4191069297633069E-2</v>
      </c>
      <c r="N6284" s="1">
        <v>9.6947095112546453</v>
      </c>
      <c r="O6284" s="1"/>
      <c r="P6284" s="1">
        <v>31.9647672025263</v>
      </c>
      <c r="Q6284" s="1">
        <v>50.926287428573538</v>
      </c>
      <c r="R6284" s="1">
        <v>0.71386794676913046</v>
      </c>
      <c r="S6284" s="1">
        <v>0.25609125548372719</v>
      </c>
      <c r="T6284" s="1">
        <v>8.2080986414648969</v>
      </c>
    </row>
    <row r="6285" spans="1:20" x14ac:dyDescent="0.3">
      <c r="A6285" s="25">
        <v>45791</v>
      </c>
      <c r="B6285" s="1">
        <v>10.04170555556432</v>
      </c>
      <c r="C6285" s="1">
        <v>0.70342965101717214</v>
      </c>
      <c r="D6285" s="1">
        <v>1.2148487536358621</v>
      </c>
      <c r="E6285" s="1">
        <v>1.1572068884751989</v>
      </c>
      <c r="F6285" s="1">
        <v>52.058903438823997</v>
      </c>
      <c r="G6285" s="1">
        <v>33.577406703942643</v>
      </c>
      <c r="H6285" s="1">
        <v>0.60145863575194158</v>
      </c>
      <c r="I6285" s="1">
        <v>19.35123297051847</v>
      </c>
      <c r="J6285" s="1">
        <v>1.1861805068045861</v>
      </c>
      <c r="K6285" s="1">
        <v>51.989030311090033</v>
      </c>
      <c r="L6285" s="1">
        <v>61.846279178073239</v>
      </c>
      <c r="M6285" s="1">
        <v>7.4663884203746977E-2</v>
      </c>
      <c r="N6285" s="1">
        <v>9.6310930339293286</v>
      </c>
      <c r="O6285" s="1"/>
      <c r="P6285" s="1">
        <v>32.068762984039033</v>
      </c>
      <c r="Q6285" s="1">
        <v>50.921824907516303</v>
      </c>
      <c r="R6285" s="1">
        <v>0.71273617291071467</v>
      </c>
      <c r="S6285" s="1">
        <v>0.25025039965630741</v>
      </c>
      <c r="T6285" s="1">
        <v>8.1761866509155769</v>
      </c>
    </row>
    <row r="6286" spans="1:20" x14ac:dyDescent="0.3">
      <c r="A6286" s="25">
        <v>45792</v>
      </c>
      <c r="B6286" s="1">
        <v>10.00707562739116</v>
      </c>
      <c r="C6286" s="1">
        <v>0.7145545465866725</v>
      </c>
      <c r="D6286" s="1">
        <v>1.230906939666546</v>
      </c>
      <c r="E6286" s="1">
        <v>1.175432843875124</v>
      </c>
      <c r="F6286" s="1">
        <v>52.547069373281737</v>
      </c>
      <c r="G6286" s="1">
        <v>33.97984750418096</v>
      </c>
      <c r="H6286" s="1">
        <v>0.63246066320152095</v>
      </c>
      <c r="I6286" s="1">
        <v>19.567975238171961</v>
      </c>
      <c r="J6286" s="1">
        <v>1.202665617189024</v>
      </c>
      <c r="K6286" s="1">
        <v>52.312032604053847</v>
      </c>
      <c r="L6286" s="1">
        <v>62.198222756522249</v>
      </c>
      <c r="M6286" s="1">
        <v>7.4412142200073958E-2</v>
      </c>
      <c r="N6286" s="1">
        <v>9.6509221783512888</v>
      </c>
      <c r="O6286" s="1"/>
      <c r="P6286" s="1">
        <v>32.186732100932133</v>
      </c>
      <c r="Q6286" s="1">
        <v>51.765241340176473</v>
      </c>
      <c r="R6286" s="1">
        <v>0.72675201790236532</v>
      </c>
      <c r="S6286" s="1">
        <v>0.2529521846547006</v>
      </c>
      <c r="T6286" s="1">
        <v>8.2300283520378468</v>
      </c>
    </row>
    <row r="6287" spans="1:20" x14ac:dyDescent="0.3">
      <c r="A6287" s="25">
        <v>45793</v>
      </c>
      <c r="B6287" s="1">
        <v>9.9931836457411638</v>
      </c>
      <c r="C6287" s="1">
        <v>0.73146143950621889</v>
      </c>
      <c r="D6287" s="1">
        <v>1.235436083237003</v>
      </c>
      <c r="E6287" s="1">
        <v>1.1879951304322289</v>
      </c>
      <c r="F6287" s="1">
        <v>52.574633815855172</v>
      </c>
      <c r="G6287" s="1">
        <v>34.317729083628507</v>
      </c>
      <c r="H6287" s="1">
        <v>0.62786413921938355</v>
      </c>
      <c r="I6287" s="1">
        <v>19.514899725350759</v>
      </c>
      <c r="J6287" s="1">
        <v>1.2285193765059721</v>
      </c>
      <c r="K6287" s="1">
        <v>52.428711126091869</v>
      </c>
      <c r="L6287" s="1">
        <v>60.701158677802731</v>
      </c>
      <c r="M6287" s="1">
        <v>7.4668733020457886E-2</v>
      </c>
      <c r="N6287" s="1">
        <v>9.6913163790633199</v>
      </c>
      <c r="O6287" s="1"/>
      <c r="P6287" s="1">
        <v>32.281699850390609</v>
      </c>
      <c r="Q6287" s="1">
        <v>51.899116964819939</v>
      </c>
      <c r="R6287" s="1">
        <v>0.73772448692355885</v>
      </c>
      <c r="S6287" s="1">
        <v>0.25407946407607479</v>
      </c>
      <c r="T6287" s="1">
        <v>8.2213461311282199</v>
      </c>
    </row>
    <row r="6288" spans="1:20" x14ac:dyDescent="0.3">
      <c r="A6288" s="25">
        <v>45796</v>
      </c>
      <c r="B6288" s="1">
        <v>10.08696511146467</v>
      </c>
      <c r="C6288" s="1">
        <v>0.72864912459185927</v>
      </c>
      <c r="D6288" s="1">
        <v>1.248503716286224</v>
      </c>
      <c r="E6288" s="1">
        <v>1.1957725045634511</v>
      </c>
      <c r="F6288" s="1">
        <v>52.410409511179942</v>
      </c>
      <c r="G6288" s="1">
        <v>34.454515774274263</v>
      </c>
      <c r="H6288" s="1">
        <v>0.62617920039530706</v>
      </c>
      <c r="I6288" s="1">
        <v>19.317488168146891</v>
      </c>
      <c r="J6288" s="1">
        <v>1.2322610133525209</v>
      </c>
      <c r="K6288" s="1">
        <v>52.734974143822562</v>
      </c>
      <c r="L6288" s="1">
        <v>60.93801735329307</v>
      </c>
      <c r="M6288" s="1">
        <v>7.4581745519546189E-2</v>
      </c>
      <c r="N6288" s="1">
        <v>9.6813791535413909</v>
      </c>
      <c r="O6288" s="1"/>
      <c r="P6288" s="1">
        <v>32.505964494391833</v>
      </c>
      <c r="Q6288" s="1">
        <v>52.041917631577903</v>
      </c>
      <c r="R6288" s="1">
        <v>0.74935904380412421</v>
      </c>
      <c r="S6288" s="1">
        <v>0.25330737142985699</v>
      </c>
      <c r="T6288" s="1">
        <v>8.2478682811577535</v>
      </c>
    </row>
    <row r="6289" spans="1:20" x14ac:dyDescent="0.3">
      <c r="A6289" s="25">
        <v>45797</v>
      </c>
      <c r="B6289" s="1">
        <v>10.103509510909451</v>
      </c>
      <c r="C6289" s="1">
        <v>0.7347817858100536</v>
      </c>
      <c r="D6289" s="1">
        <v>1.25847190147098</v>
      </c>
      <c r="E6289" s="1">
        <v>1.190118469959313</v>
      </c>
      <c r="F6289" s="1">
        <v>52.394396539212657</v>
      </c>
      <c r="G6289" s="1">
        <v>35.150723954183782</v>
      </c>
      <c r="H6289" s="1">
        <v>0.58428085828588572</v>
      </c>
      <c r="I6289" s="1">
        <v>19.274693060370701</v>
      </c>
      <c r="J6289" s="1">
        <v>1.238935209509346</v>
      </c>
      <c r="K6289" s="1">
        <v>53.066132569051078</v>
      </c>
      <c r="L6289" s="1">
        <v>61.171208375580427</v>
      </c>
      <c r="M6289" s="1">
        <v>7.4766783842505388E-2</v>
      </c>
      <c r="N6289" s="1">
        <v>9.7131709067252352</v>
      </c>
      <c r="O6289" s="1"/>
      <c r="P6289" s="1">
        <v>32.141561630901947</v>
      </c>
      <c r="Q6289" s="1">
        <v>53.246798248653327</v>
      </c>
      <c r="R6289" s="1">
        <v>0.75417038125506841</v>
      </c>
      <c r="S6289" s="1">
        <v>0.25475749534667308</v>
      </c>
      <c r="T6289" s="1">
        <v>8.275819846426506</v>
      </c>
    </row>
    <row r="6290" spans="1:20" x14ac:dyDescent="0.3">
      <c r="A6290" s="25">
        <v>45798</v>
      </c>
      <c r="B6290" s="1">
        <v>9.9388123138652347</v>
      </c>
      <c r="C6290" s="1">
        <v>0.69865429487997832</v>
      </c>
      <c r="D6290" s="1">
        <v>1.229776717272745</v>
      </c>
      <c r="E6290" s="1">
        <v>1.1525773657794409</v>
      </c>
      <c r="F6290" s="1">
        <v>51.702057434856037</v>
      </c>
      <c r="G6290" s="1">
        <v>35.017605321677749</v>
      </c>
      <c r="H6290" s="1">
        <v>0.57518665664242175</v>
      </c>
      <c r="I6290" s="1">
        <v>19.27989045546472</v>
      </c>
      <c r="J6290" s="1">
        <v>1.20079338490815</v>
      </c>
      <c r="K6290" s="1">
        <v>51.947591098322313</v>
      </c>
      <c r="L6290" s="1">
        <v>60.13481543739308</v>
      </c>
      <c r="M6290" s="1">
        <v>7.4581190503008932E-2</v>
      </c>
      <c r="N6290" s="1">
        <v>9.5941839673695242</v>
      </c>
      <c r="O6290" s="1"/>
      <c r="P6290" s="1">
        <v>31.320617606596521</v>
      </c>
      <c r="Q6290" s="1">
        <v>52.738070876422867</v>
      </c>
      <c r="R6290" s="1">
        <v>0.74268692577033579</v>
      </c>
      <c r="S6290" s="1">
        <v>0.25626231841155772</v>
      </c>
      <c r="T6290" s="1">
        <v>8.1441978735972071</v>
      </c>
    </row>
    <row r="6291" spans="1:20" x14ac:dyDescent="0.3">
      <c r="A6291" s="25">
        <v>45799</v>
      </c>
      <c r="B6291" s="1">
        <v>9.8898590317720636</v>
      </c>
      <c r="C6291" s="1">
        <v>0.69124035226153147</v>
      </c>
      <c r="D6291" s="1">
        <v>1.2244936850627459</v>
      </c>
      <c r="E6291" s="1">
        <v>1.16939847412783</v>
      </c>
      <c r="F6291" s="1">
        <v>51.333288575942113</v>
      </c>
      <c r="G6291" s="1">
        <v>35.112282104662071</v>
      </c>
      <c r="H6291" s="1">
        <v>0.58877976586999692</v>
      </c>
      <c r="I6291" s="1">
        <v>19.305694181289621</v>
      </c>
      <c r="J6291" s="1">
        <v>1.205038607015795</v>
      </c>
      <c r="K6291" s="1">
        <v>51.41202789643706</v>
      </c>
      <c r="L6291" s="1">
        <v>59.902918158576348</v>
      </c>
      <c r="M6291" s="1">
        <v>7.4343173758484815E-2</v>
      </c>
      <c r="N6291" s="1">
        <v>9.4813800410573332</v>
      </c>
      <c r="O6291" s="1"/>
      <c r="P6291" s="1">
        <v>31.414646753019539</v>
      </c>
      <c r="Q6291" s="1">
        <v>51.751853779362662</v>
      </c>
      <c r="R6291" s="1">
        <v>0.74422634955959466</v>
      </c>
      <c r="S6291" s="1">
        <v>0.26186320838379501</v>
      </c>
      <c r="T6291" s="1">
        <v>8.1082451269935447</v>
      </c>
    </row>
    <row r="6292" spans="1:20" x14ac:dyDescent="0.3">
      <c r="A6292" s="25">
        <v>45800</v>
      </c>
      <c r="B6292" s="1">
        <v>9.9736762900745379</v>
      </c>
      <c r="C6292" s="1">
        <v>0.70638101701285516</v>
      </c>
      <c r="D6292" s="1">
        <v>1.2289335221188811</v>
      </c>
      <c r="E6292" s="1">
        <v>1.163903806167266</v>
      </c>
      <c r="F6292" s="1">
        <v>51.411000670809088</v>
      </c>
      <c r="G6292" s="1">
        <v>35.116511955290711</v>
      </c>
      <c r="H6292" s="1">
        <v>0.6007948777690959</v>
      </c>
      <c r="I6292" s="1">
        <v>19.22631491800276</v>
      </c>
      <c r="J6292" s="1">
        <v>1.2043246732625059</v>
      </c>
      <c r="K6292" s="1">
        <v>51.76504491794028</v>
      </c>
      <c r="L6292" s="1">
        <v>60.145157930957588</v>
      </c>
      <c r="M6292" s="1">
        <v>7.4902185514349795E-2</v>
      </c>
      <c r="N6292" s="1">
        <v>9.5097158548400795</v>
      </c>
      <c r="O6292" s="1"/>
      <c r="P6292" s="1">
        <v>31.448912989378641</v>
      </c>
      <c r="Q6292" s="1">
        <v>52.238268546306912</v>
      </c>
      <c r="R6292" s="1">
        <v>0.7531734521689315</v>
      </c>
      <c r="S6292" s="1">
        <v>0.27091628479738972</v>
      </c>
      <c r="T6292" s="1">
        <v>8.1408322504430437</v>
      </c>
    </row>
    <row r="6293" spans="1:20" x14ac:dyDescent="0.3">
      <c r="A6293" s="25">
        <v>45803</v>
      </c>
      <c r="B6293" s="1">
        <v>10.00591679825275</v>
      </c>
      <c r="C6293" s="1">
        <v>0.71273511715359539</v>
      </c>
      <c r="D6293" s="1">
        <v>1.2353524331538071</v>
      </c>
      <c r="E6293" s="1">
        <v>1.181857508447463</v>
      </c>
      <c r="F6293" s="1">
        <v>51.224354159015597</v>
      </c>
      <c r="G6293" s="1">
        <v>34.664977313634637</v>
      </c>
      <c r="H6293" s="1">
        <v>0.58794634525357425</v>
      </c>
      <c r="I6293" s="1">
        <v>19.237044205707139</v>
      </c>
      <c r="J6293" s="1">
        <v>1.21892543046184</v>
      </c>
      <c r="K6293" s="1">
        <v>51.750957144714228</v>
      </c>
      <c r="L6293" s="1">
        <v>60.447531455886057</v>
      </c>
      <c r="M6293" s="1">
        <v>7.5585179598538013E-2</v>
      </c>
      <c r="N6293" s="1">
        <v>9.5296755379894744</v>
      </c>
      <c r="O6293" s="1"/>
      <c r="P6293" s="1">
        <v>31.456947992893578</v>
      </c>
      <c r="Q6293" s="1">
        <v>52.867483980009112</v>
      </c>
      <c r="R6293" s="1">
        <v>0.75792680995890838</v>
      </c>
      <c r="S6293" s="1">
        <v>0.26445311039561969</v>
      </c>
      <c r="T6293" s="1">
        <v>8.1592522150029954</v>
      </c>
    </row>
    <row r="6294" spans="1:20" x14ac:dyDescent="0.3">
      <c r="A6294" s="25">
        <v>45804</v>
      </c>
      <c r="B6294" s="1">
        <v>10.16348331785456</v>
      </c>
      <c r="C6294" s="1">
        <v>0.72912714753339658</v>
      </c>
      <c r="D6294" s="1">
        <v>1.262483208511973</v>
      </c>
      <c r="E6294" s="1">
        <v>1.2191630164543801</v>
      </c>
      <c r="F6294" s="1">
        <v>51.169160374884939</v>
      </c>
      <c r="G6294" s="1">
        <v>34.449001706863811</v>
      </c>
      <c r="H6294" s="1">
        <v>0.60311776774850567</v>
      </c>
      <c r="I6294" s="1">
        <v>18.870045241560831</v>
      </c>
      <c r="J6294" s="1">
        <v>1.261201519044528</v>
      </c>
      <c r="K6294" s="1">
        <v>52.135984532535367</v>
      </c>
      <c r="L6294" s="1">
        <v>61.105649565075943</v>
      </c>
      <c r="M6294" s="1">
        <v>7.6291000103495071E-2</v>
      </c>
      <c r="N6294" s="1">
        <v>9.6271270382162157</v>
      </c>
      <c r="O6294" s="1"/>
      <c r="P6294" s="1">
        <v>32.130165207919738</v>
      </c>
      <c r="Q6294" s="1">
        <v>53.077222457909848</v>
      </c>
      <c r="R6294" s="1">
        <v>0.76701200708552242</v>
      </c>
      <c r="S6294" s="1">
        <v>0.26773435482427199</v>
      </c>
      <c r="T6294" s="1">
        <v>8.2422463083284541</v>
      </c>
    </row>
    <row r="6295" spans="1:20" x14ac:dyDescent="0.3">
      <c r="A6295" s="25">
        <v>45805</v>
      </c>
      <c r="B6295" s="1">
        <v>10.064875453394169</v>
      </c>
      <c r="C6295" s="1">
        <v>0.72555983194604601</v>
      </c>
      <c r="D6295" s="1">
        <v>1.2678073786442441</v>
      </c>
      <c r="E6295" s="1">
        <v>1.2192549864873641</v>
      </c>
      <c r="F6295" s="1">
        <v>50.680574607568403</v>
      </c>
      <c r="G6295" s="1">
        <v>34.658522414705729</v>
      </c>
      <c r="H6295" s="1">
        <v>0.59954434148026614</v>
      </c>
      <c r="I6295" s="1">
        <v>18.722488747617181</v>
      </c>
      <c r="J6295" s="1">
        <v>1.2697227549541821</v>
      </c>
      <c r="K6295" s="1">
        <v>51.812892945688141</v>
      </c>
      <c r="L6295" s="1">
        <v>60.841492969610563</v>
      </c>
      <c r="M6295" s="1">
        <v>7.6360278043854729E-2</v>
      </c>
      <c r="N6295" s="1">
        <v>9.59263255933711</v>
      </c>
      <c r="O6295" s="1"/>
      <c r="P6295" s="1">
        <v>31.82780191216883</v>
      </c>
      <c r="Q6295" s="1">
        <v>52.331981483793143</v>
      </c>
      <c r="R6295" s="1">
        <v>0.76812746385792807</v>
      </c>
      <c r="S6295" s="1">
        <v>0.26737070250787398</v>
      </c>
      <c r="T6295" s="1">
        <v>8.2036509155345954</v>
      </c>
    </row>
    <row r="6296" spans="1:20" x14ac:dyDescent="0.3">
      <c r="A6296" s="25">
        <v>45806</v>
      </c>
      <c r="B6296" s="1">
        <v>10.127522719464221</v>
      </c>
      <c r="C6296" s="1">
        <v>0.71574494160817981</v>
      </c>
      <c r="D6296" s="1">
        <v>1.2803134790190269</v>
      </c>
      <c r="E6296" s="1">
        <v>1.206789690781338</v>
      </c>
      <c r="F6296" s="1">
        <v>50.669619052910917</v>
      </c>
      <c r="G6296" s="1">
        <v>34.742097564457573</v>
      </c>
      <c r="H6296" s="1">
        <v>0.59654768614413722</v>
      </c>
      <c r="I6296" s="1">
        <v>18.595765875997841</v>
      </c>
      <c r="J6296" s="1">
        <v>1.270456551996068</v>
      </c>
      <c r="K6296" s="1">
        <v>51.336624014032743</v>
      </c>
      <c r="L6296" s="1">
        <v>60.257661219819013</v>
      </c>
      <c r="M6296" s="1">
        <v>7.5724882332624061E-2</v>
      </c>
      <c r="N6296" s="1">
        <v>9.5975749070983305</v>
      </c>
      <c r="O6296" s="1"/>
      <c r="P6296" s="1">
        <v>31.493783969259329</v>
      </c>
      <c r="Q6296" s="1">
        <v>53.103997581895371</v>
      </c>
      <c r="R6296" s="1">
        <v>0.76555847787465714</v>
      </c>
      <c r="S6296" s="1">
        <v>0.26902439277919848</v>
      </c>
      <c r="T6296" s="1">
        <v>8.1827347903130967</v>
      </c>
    </row>
    <row r="6297" spans="1:20" x14ac:dyDescent="0.3">
      <c r="A6297" s="25">
        <v>45807</v>
      </c>
      <c r="B6297" s="1">
        <v>10.03736070984502</v>
      </c>
      <c r="C6297" s="1">
        <v>0.7181943608617074</v>
      </c>
      <c r="D6297" s="1">
        <v>1.2707749209863091</v>
      </c>
      <c r="E6297" s="1">
        <v>1.2132132599512391</v>
      </c>
      <c r="F6297" s="1">
        <v>49.358311807849823</v>
      </c>
      <c r="G6297" s="1">
        <v>34.458732175611978</v>
      </c>
      <c r="H6297" s="1">
        <v>0.61430880491077178</v>
      </c>
      <c r="I6297" s="1">
        <v>18.111498105102569</v>
      </c>
      <c r="J6297" s="1">
        <v>1.256170100497769</v>
      </c>
      <c r="K6297" s="1">
        <v>51.072061771085359</v>
      </c>
      <c r="L6297" s="1">
        <v>59.999705964174417</v>
      </c>
      <c r="M6297" s="1">
        <v>7.5865101203783758E-2</v>
      </c>
      <c r="N6297" s="1">
        <v>9.4431357294987937</v>
      </c>
      <c r="O6297" s="1"/>
      <c r="P6297" s="1">
        <v>30.656654548412529</v>
      </c>
      <c r="Q6297" s="1">
        <v>52.38106921070694</v>
      </c>
      <c r="R6297" s="1">
        <v>0.77000204767937019</v>
      </c>
      <c r="S6297" s="1">
        <v>0.2645384618816552</v>
      </c>
      <c r="T6297" s="1">
        <v>8.0937164796220138</v>
      </c>
    </row>
    <row r="6298" spans="1:20" x14ac:dyDescent="0.3">
      <c r="A6298" s="25">
        <v>45810</v>
      </c>
      <c r="B6298" s="1">
        <v>9.9543783320742651</v>
      </c>
      <c r="C6298" s="1">
        <v>0.72265607023063949</v>
      </c>
      <c r="D6298" s="1">
        <v>1.2626012986877591</v>
      </c>
      <c r="E6298" s="1">
        <v>1.2127894262283121</v>
      </c>
      <c r="F6298" s="1">
        <v>49.912754516424187</v>
      </c>
      <c r="G6298" s="1">
        <v>34.401107722344491</v>
      </c>
      <c r="H6298" s="1">
        <v>0.61879185679677473</v>
      </c>
      <c r="I6298" s="1">
        <v>18.072208094181921</v>
      </c>
      <c r="J6298" s="1">
        <v>1.265578797873095</v>
      </c>
      <c r="K6298" s="1">
        <v>50.521812118430233</v>
      </c>
      <c r="L6298" s="1">
        <v>59.82179068605754</v>
      </c>
      <c r="M6298" s="1">
        <v>7.6040336561284949E-2</v>
      </c>
      <c r="N6298" s="1">
        <v>9.4690080349344186</v>
      </c>
      <c r="O6298" s="1"/>
      <c r="P6298" s="1">
        <v>30.462851455081111</v>
      </c>
      <c r="Q6298" s="1">
        <v>51.564427904390207</v>
      </c>
      <c r="R6298" s="1">
        <v>0.76289294407084007</v>
      </c>
      <c r="S6298" s="1">
        <v>0.25924587335520938</v>
      </c>
      <c r="T6298" s="1">
        <v>8.0795422327230177</v>
      </c>
    </row>
    <row r="6299" spans="1:20" x14ac:dyDescent="0.3">
      <c r="A6299" s="25">
        <v>45811</v>
      </c>
      <c r="B6299" s="1">
        <v>10.04204162740956</v>
      </c>
      <c r="C6299" s="1">
        <v>0.74008332116582731</v>
      </c>
      <c r="D6299" s="1">
        <v>1.272026600718583</v>
      </c>
      <c r="E6299" s="1">
        <v>1.23746711615934</v>
      </c>
      <c r="F6299" s="1">
        <v>49.996651408469631</v>
      </c>
      <c r="G6299" s="1">
        <v>34.096759277987232</v>
      </c>
      <c r="H6299" s="1">
        <v>0.63563898511307515</v>
      </c>
      <c r="I6299" s="1">
        <v>18.358330879593801</v>
      </c>
      <c r="J6299" s="1">
        <v>1.271615714116217</v>
      </c>
      <c r="K6299" s="1">
        <v>51.097975920711583</v>
      </c>
      <c r="L6299" s="1">
        <v>60.200154536230173</v>
      </c>
      <c r="M6299" s="1">
        <v>7.6232722427180391E-2</v>
      </c>
      <c r="N6299" s="1">
        <v>9.5704969953653833</v>
      </c>
      <c r="O6299" s="1"/>
      <c r="P6299" s="1">
        <v>30.325656740992269</v>
      </c>
      <c r="Q6299" s="1">
        <v>51.80094150627648</v>
      </c>
      <c r="R6299" s="1">
        <v>0.75431232281962213</v>
      </c>
      <c r="S6299" s="1">
        <v>0.26717701629328261</v>
      </c>
      <c r="T6299" s="1">
        <v>8.1244099232132729</v>
      </c>
    </row>
    <row r="6300" spans="1:20" x14ac:dyDescent="0.3">
      <c r="A6300" s="25">
        <v>45812</v>
      </c>
      <c r="B6300" s="1">
        <v>9.9981558914189481</v>
      </c>
      <c r="C6300" s="1">
        <v>0.74487196831660452</v>
      </c>
      <c r="D6300" s="1">
        <v>1.264459311129023</v>
      </c>
      <c r="E6300" s="1">
        <v>1.223637029733794</v>
      </c>
      <c r="F6300" s="1">
        <v>50.144764466340582</v>
      </c>
      <c r="G6300" s="1">
        <v>33.893439745544747</v>
      </c>
      <c r="H6300" s="1">
        <v>0.66449070507628116</v>
      </c>
      <c r="I6300" s="1">
        <v>18.203324731513611</v>
      </c>
      <c r="J6300" s="1">
        <v>1.281851278519452</v>
      </c>
      <c r="K6300" s="1">
        <v>50.594121489165893</v>
      </c>
      <c r="L6300" s="1">
        <v>59.77261087485445</v>
      </c>
      <c r="M6300" s="1">
        <v>7.7279076927583054E-2</v>
      </c>
      <c r="N6300" s="1">
        <v>9.367745608340222</v>
      </c>
      <c r="O6300" s="1"/>
      <c r="P6300" s="1">
        <v>31.398689530814249</v>
      </c>
      <c r="Q6300" s="1">
        <v>51.127100864359782</v>
      </c>
      <c r="R6300" s="1">
        <v>0.76068099210355933</v>
      </c>
      <c r="S6300" s="1">
        <v>0.26283841547786152</v>
      </c>
      <c r="T6300" s="1">
        <v>8.0922374483166379</v>
      </c>
    </row>
    <row r="6301" spans="1:20" x14ac:dyDescent="0.3">
      <c r="A6301" s="25">
        <v>45813</v>
      </c>
      <c r="B6301" s="1">
        <v>9.9276889618176707</v>
      </c>
      <c r="C6301" s="1">
        <v>0.74690979131520674</v>
      </c>
      <c r="D6301" s="1">
        <v>1.252370602783587</v>
      </c>
      <c r="E6301" s="1">
        <v>1.230588990594522</v>
      </c>
      <c r="F6301" s="1">
        <v>50.412389720363777</v>
      </c>
      <c r="G6301" s="1">
        <v>33.724949658054449</v>
      </c>
      <c r="H6301" s="1">
        <v>0.648118126708779</v>
      </c>
      <c r="I6301" s="1">
        <v>19.034295046690438</v>
      </c>
      <c r="J6301" s="1">
        <v>1.280570190031725</v>
      </c>
      <c r="K6301" s="1">
        <v>49.958995166563803</v>
      </c>
      <c r="L6301" s="1">
        <v>58.925113327837593</v>
      </c>
      <c r="M6301" s="1">
        <v>7.566438015138853E-2</v>
      </c>
      <c r="N6301" s="1">
        <v>9.3297028186986459</v>
      </c>
      <c r="O6301" s="1"/>
      <c r="P6301" s="1">
        <v>30.97681702964007</v>
      </c>
      <c r="Q6301" s="1">
        <v>51.345764384374988</v>
      </c>
      <c r="R6301" s="1">
        <v>0.74756619798907264</v>
      </c>
      <c r="S6301" s="1">
        <v>0.26147593942203928</v>
      </c>
      <c r="T6301" s="1">
        <v>8.0470389840520191</v>
      </c>
    </row>
    <row r="6302" spans="1:20" x14ac:dyDescent="0.3">
      <c r="A6302" s="25">
        <v>45814</v>
      </c>
      <c r="B6302" s="1">
        <v>9.8927880542444893</v>
      </c>
      <c r="C6302" s="1">
        <v>0.7350863608518734</v>
      </c>
      <c r="D6302" s="1">
        <v>1.2462922229115969</v>
      </c>
      <c r="E6302" s="1">
        <v>1.207178698279832</v>
      </c>
      <c r="F6302" s="1">
        <v>50.46508925279538</v>
      </c>
      <c r="G6302" s="1">
        <v>34.170438013760837</v>
      </c>
      <c r="H6302" s="1">
        <v>0.62719313388448716</v>
      </c>
      <c r="I6302" s="1">
        <v>19.09639340683103</v>
      </c>
      <c r="J6302" s="1">
        <v>1.267521446347138</v>
      </c>
      <c r="K6302" s="1">
        <v>49.959218700029119</v>
      </c>
      <c r="L6302" s="1">
        <v>58.710270617396652</v>
      </c>
      <c r="M6302" s="1">
        <v>7.5807683189820355E-2</v>
      </c>
      <c r="N6302" s="1">
        <v>9.4337270096429293</v>
      </c>
      <c r="O6302" s="1"/>
      <c r="P6302" s="1">
        <v>30.565264373836641</v>
      </c>
      <c r="Q6302" s="1">
        <v>51.301139176160497</v>
      </c>
      <c r="R6302" s="1">
        <v>0.73939902127695789</v>
      </c>
      <c r="S6302" s="1">
        <v>0.26163816290247438</v>
      </c>
      <c r="T6302" s="1">
        <v>8.0391080921441631</v>
      </c>
    </row>
    <row r="6303" spans="1:20" x14ac:dyDescent="0.3">
      <c r="A6303" s="25">
        <v>45817</v>
      </c>
      <c r="B6303" s="1">
        <v>9.8092106208805916</v>
      </c>
      <c r="C6303" s="1">
        <v>0.73325313430120653</v>
      </c>
      <c r="D6303" s="1">
        <v>1.231288980170651</v>
      </c>
      <c r="E6303" s="1">
        <v>1.198922846269141</v>
      </c>
      <c r="F6303" s="1">
        <v>51.037001263155979</v>
      </c>
      <c r="G6303" s="1">
        <v>34.184250935874047</v>
      </c>
      <c r="H6303" s="1">
        <v>0.63780310143648122</v>
      </c>
      <c r="I6303" s="1">
        <v>19.220826659156739</v>
      </c>
      <c r="J6303" s="1">
        <v>1.2598865447106631</v>
      </c>
      <c r="K6303" s="1">
        <v>49.247116740462758</v>
      </c>
      <c r="L6303" s="1">
        <v>58.440563419295941</v>
      </c>
      <c r="M6303" s="1">
        <v>7.5629023456119979E-2</v>
      </c>
      <c r="N6303" s="1">
        <v>9.3491193521071505</v>
      </c>
      <c r="O6303" s="1"/>
      <c r="P6303" s="1">
        <v>31.266999842211469</v>
      </c>
      <c r="Q6303" s="1">
        <v>50.480035348786529</v>
      </c>
      <c r="R6303" s="1">
        <v>0.73837021515636025</v>
      </c>
      <c r="S6303" s="1">
        <v>0.25734825823265728</v>
      </c>
      <c r="T6303" s="1">
        <v>8.0153207324276838</v>
      </c>
    </row>
    <row r="6304" spans="1:20" x14ac:dyDescent="0.3">
      <c r="A6304" s="25">
        <v>45818</v>
      </c>
      <c r="B6304" s="1">
        <v>9.866333118476021</v>
      </c>
      <c r="C6304" s="1">
        <v>0.74029297928718862</v>
      </c>
      <c r="D6304" s="1">
        <v>1.2405613634444941</v>
      </c>
      <c r="E6304" s="1">
        <v>1.209582269761682</v>
      </c>
      <c r="F6304" s="1">
        <v>51.366256031119903</v>
      </c>
      <c r="G6304" s="1">
        <v>34.143884231997063</v>
      </c>
      <c r="H6304" s="1">
        <v>0.6438880729866413</v>
      </c>
      <c r="I6304" s="1">
        <v>19.110593418568619</v>
      </c>
      <c r="J6304" s="1">
        <v>1.273384029661851</v>
      </c>
      <c r="K6304" s="1">
        <v>48.911253726997693</v>
      </c>
      <c r="L6304" s="1">
        <v>58.306010823579243</v>
      </c>
      <c r="M6304" s="1">
        <v>7.6094662539631042E-2</v>
      </c>
      <c r="N6304" s="1">
        <v>9.5978802264032872</v>
      </c>
      <c r="O6304" s="1"/>
      <c r="P6304" s="1">
        <v>30.752060171230241</v>
      </c>
      <c r="Q6304" s="1">
        <v>51.341301863317753</v>
      </c>
      <c r="R6304" s="1">
        <v>0.746791968344653</v>
      </c>
      <c r="S6304" s="1">
        <v>0.25805344422528859</v>
      </c>
      <c r="T6304" s="1">
        <v>8.0588346131128592</v>
      </c>
    </row>
    <row r="6305" spans="1:20" x14ac:dyDescent="0.3">
      <c r="A6305" s="25">
        <v>45819</v>
      </c>
      <c r="B6305" s="1">
        <v>9.8437079709455855</v>
      </c>
      <c r="C6305" s="1">
        <v>0.73704959247720525</v>
      </c>
      <c r="D6305" s="1">
        <v>1.2333660456239459</v>
      </c>
      <c r="E6305" s="1">
        <v>1.2028297178185809</v>
      </c>
      <c r="F6305" s="1">
        <v>50.759037384220662</v>
      </c>
      <c r="G6305" s="1">
        <v>34.2913162559027</v>
      </c>
      <c r="H6305" s="1">
        <v>0.6369771917985797</v>
      </c>
      <c r="I6305" s="1">
        <v>18.916165452963568</v>
      </c>
      <c r="J6305" s="1">
        <v>1.276400562963909</v>
      </c>
      <c r="K6305" s="1">
        <v>49.140800659551161</v>
      </c>
      <c r="L6305" s="1">
        <v>59.086909701220513</v>
      </c>
      <c r="M6305" s="1">
        <v>7.7448011859345134E-2</v>
      </c>
      <c r="N6305" s="1">
        <v>9.8636655047011832</v>
      </c>
      <c r="O6305" s="1"/>
      <c r="P6305" s="1">
        <v>30.778074329983991</v>
      </c>
      <c r="Q6305" s="1">
        <v>51.497490093247428</v>
      </c>
      <c r="R6305" s="1">
        <v>0.73357341780776386</v>
      </c>
      <c r="S6305" s="1">
        <v>0.25814481647055032</v>
      </c>
      <c r="T6305" s="1">
        <v>8.0997070289427473</v>
      </c>
    </row>
    <row r="6306" spans="1:20" x14ac:dyDescent="0.3">
      <c r="A6306" s="25">
        <v>45820</v>
      </c>
      <c r="B6306" s="1">
        <v>9.8914844859203654</v>
      </c>
      <c r="C6306" s="1">
        <v>0.72967231390975074</v>
      </c>
      <c r="D6306" s="1">
        <v>1.2402652110419521</v>
      </c>
      <c r="E6306" s="1">
        <v>1.209653076517718</v>
      </c>
      <c r="F6306" s="1">
        <v>50.439342322672218</v>
      </c>
      <c r="G6306" s="1">
        <v>33.85375356168737</v>
      </c>
      <c r="H6306" s="1">
        <v>0.61874365113026508</v>
      </c>
      <c r="I6306" s="1">
        <v>18.961194709586749</v>
      </c>
      <c r="J6306" s="1">
        <v>1.2785396938308431</v>
      </c>
      <c r="K6306" s="1">
        <v>48.885153998038341</v>
      </c>
      <c r="L6306" s="1">
        <v>59.63721483335334</v>
      </c>
      <c r="M6306" s="1">
        <v>7.7753316338902492E-2</v>
      </c>
      <c r="N6306" s="1">
        <v>10.038399157871931</v>
      </c>
      <c r="O6306" s="1"/>
      <c r="P6306" s="1">
        <v>31.3535528360397</v>
      </c>
      <c r="Q6306" s="1">
        <v>51.693841007976438</v>
      </c>
      <c r="R6306" s="1">
        <v>0.73595660570549126</v>
      </c>
      <c r="S6306" s="1">
        <v>0.25610721571856271</v>
      </c>
      <c r="T6306" s="1">
        <v>8.1393821618429225</v>
      </c>
    </row>
    <row r="6307" spans="1:20" x14ac:dyDescent="0.3">
      <c r="A6307" s="25">
        <v>45821</v>
      </c>
      <c r="B6307" s="1">
        <v>9.8626103752783791</v>
      </c>
      <c r="C6307" s="1">
        <v>0.71296459772008058</v>
      </c>
      <c r="D6307" s="1">
        <v>1.2235126967532139</v>
      </c>
      <c r="E6307" s="1">
        <v>1.178195935327724</v>
      </c>
      <c r="F6307" s="1">
        <v>49.708408786447968</v>
      </c>
      <c r="G6307" s="1">
        <v>33.635609909381003</v>
      </c>
      <c r="H6307" s="1">
        <v>0.60411760785214619</v>
      </c>
      <c r="I6307" s="1">
        <v>19.260390350197589</v>
      </c>
      <c r="J6307" s="1">
        <v>1.2728018722474379</v>
      </c>
      <c r="K6307" s="1">
        <v>48.798501870786218</v>
      </c>
      <c r="L6307" s="1">
        <v>59.08284825453962</v>
      </c>
      <c r="M6307" s="1">
        <v>7.7243425378169223E-2</v>
      </c>
      <c r="N6307" s="1">
        <v>10.213406942455119</v>
      </c>
      <c r="O6307" s="1"/>
      <c r="P6307" s="1">
        <v>30.93996078821144</v>
      </c>
      <c r="Q6307" s="1">
        <v>51.368076989661191</v>
      </c>
      <c r="R6307" s="1">
        <v>0.73215480790116638</v>
      </c>
      <c r="S6307" s="1">
        <v>0.25454998653363431</v>
      </c>
      <c r="T6307" s="1">
        <v>8.1047034849380211</v>
      </c>
    </row>
    <row r="6308" spans="1:20" x14ac:dyDescent="0.3">
      <c r="A6308" s="25">
        <v>45824</v>
      </c>
      <c r="B6308" s="1">
        <v>9.9995161869544695</v>
      </c>
      <c r="C6308" s="1">
        <v>0.73556498711489349</v>
      </c>
      <c r="D6308" s="1">
        <v>1.2358233364064879</v>
      </c>
      <c r="E6308" s="1">
        <v>1.207710952829921</v>
      </c>
      <c r="F6308" s="1">
        <v>51.216485512445928</v>
      </c>
      <c r="G6308" s="1">
        <v>33.538609042980873</v>
      </c>
      <c r="H6308" s="1">
        <v>0.62588321888098775</v>
      </c>
      <c r="I6308" s="1">
        <v>19.335816717173639</v>
      </c>
      <c r="J6308" s="1">
        <v>1.2983552619343439</v>
      </c>
      <c r="K6308" s="1">
        <v>49.756240001528461</v>
      </c>
      <c r="L6308" s="1">
        <v>60.215358589347503</v>
      </c>
      <c r="M6308" s="1">
        <v>7.836813470018418E-2</v>
      </c>
      <c r="N6308" s="1">
        <v>10.17836374826658</v>
      </c>
      <c r="O6308" s="1"/>
      <c r="P6308" s="1">
        <v>31.724121867330361</v>
      </c>
      <c r="Q6308" s="1">
        <v>51.600128070490207</v>
      </c>
      <c r="R6308" s="1">
        <v>0.74299801581350411</v>
      </c>
      <c r="S6308" s="1">
        <v>0.25918890980753367</v>
      </c>
      <c r="T6308" s="1">
        <v>8.225393384524553</v>
      </c>
    </row>
    <row r="6309" spans="1:20" x14ac:dyDescent="0.3">
      <c r="A6309" s="25">
        <v>45825</v>
      </c>
      <c r="B6309" s="1">
        <v>9.9710903636591723</v>
      </c>
      <c r="C6309" s="1">
        <v>0.74516583017045068</v>
      </c>
      <c r="D6309" s="1">
        <v>1.2459494092233929</v>
      </c>
      <c r="E6309" s="1">
        <v>1.197191726631103</v>
      </c>
      <c r="F6309" s="1">
        <v>49.150742838407943</v>
      </c>
      <c r="G6309" s="1">
        <v>33.094519690534028</v>
      </c>
      <c r="H6309" s="1">
        <v>0.63576891493939058</v>
      </c>
      <c r="I6309" s="1">
        <v>18.771013561455678</v>
      </c>
      <c r="J6309" s="1">
        <v>1.291766021949716</v>
      </c>
      <c r="K6309" s="1">
        <v>49.846215890290772</v>
      </c>
      <c r="L6309" s="1">
        <v>60.614778154077683</v>
      </c>
      <c r="M6309" s="1">
        <v>7.8598327103092447E-2</v>
      </c>
      <c r="N6309" s="1">
        <v>10.37343072241884</v>
      </c>
      <c r="O6309" s="1"/>
      <c r="P6309" s="1">
        <v>31.277058496818249</v>
      </c>
      <c r="Q6309" s="1">
        <v>52.117780484835158</v>
      </c>
      <c r="R6309" s="1">
        <v>0.74364673355475208</v>
      </c>
      <c r="S6309" s="1">
        <v>0.25464301392391281</v>
      </c>
      <c r="T6309" s="1">
        <v>8.2008281157708609</v>
      </c>
    </row>
    <row r="6310" spans="1:20" x14ac:dyDescent="0.3">
      <c r="A6310" s="25">
        <v>45826</v>
      </c>
      <c r="B6310" s="1">
        <v>9.8809085332066999</v>
      </c>
      <c r="C6310" s="1">
        <v>0.75065251392018151</v>
      </c>
      <c r="D6310" s="1">
        <v>1.24562322262717</v>
      </c>
      <c r="E6310" s="1">
        <v>1.202203737334951</v>
      </c>
      <c r="F6310" s="1">
        <v>48.9830378346457</v>
      </c>
      <c r="G6310" s="1">
        <v>33.288604556933748</v>
      </c>
      <c r="H6310" s="1">
        <v>0.62046106821423908</v>
      </c>
      <c r="I6310" s="1">
        <v>18.826097515418429</v>
      </c>
      <c r="J6310" s="1">
        <v>1.2944492742682381</v>
      </c>
      <c r="K6310" s="1">
        <v>50.165851293216107</v>
      </c>
      <c r="L6310" s="1">
        <v>60.327292758651652</v>
      </c>
      <c r="M6310" s="1">
        <v>7.8860787115699965E-2</v>
      </c>
      <c r="N6310" s="1">
        <v>10.344642234497179</v>
      </c>
      <c r="O6310" s="1"/>
      <c r="P6310" s="1">
        <v>31.99864799901448</v>
      </c>
      <c r="Q6310" s="1">
        <v>51.742928737248178</v>
      </c>
      <c r="R6310" s="1">
        <v>0.74190104845561367</v>
      </c>
      <c r="S6310" s="1">
        <v>0.24918245009789231</v>
      </c>
      <c r="T6310" s="1">
        <v>8.193540460720655</v>
      </c>
    </row>
    <row r="6311" spans="1:20" x14ac:dyDescent="0.3">
      <c r="A6311" s="25">
        <v>45828</v>
      </c>
      <c r="B6311" s="1">
        <v>9.762306031028956</v>
      </c>
      <c r="C6311" s="1">
        <v>0.74383012601999188</v>
      </c>
      <c r="D6311" s="1">
        <v>1.2258843390399301</v>
      </c>
      <c r="E6311" s="1">
        <v>1.182160932796138</v>
      </c>
      <c r="F6311" s="1">
        <v>47.726644470292889</v>
      </c>
      <c r="G6311" s="1">
        <v>33.209847947582119</v>
      </c>
      <c r="H6311" s="1">
        <v>0.60788630936142107</v>
      </c>
      <c r="I6311" s="1">
        <v>18.454593480422009</v>
      </c>
      <c r="J6311" s="1">
        <v>1.2561293489064149</v>
      </c>
      <c r="K6311" s="1">
        <v>49.69043226505994</v>
      </c>
      <c r="L6311" s="1">
        <v>59.831880033130481</v>
      </c>
      <c r="M6311" s="1">
        <v>7.8608280199342004E-2</v>
      </c>
      <c r="N6311" s="1">
        <v>10.301073892319909</v>
      </c>
      <c r="O6311" s="1"/>
      <c r="P6311" s="1">
        <v>31.827620892055759</v>
      </c>
      <c r="Q6311" s="1">
        <v>51.609053112604698</v>
      </c>
      <c r="R6311" s="1">
        <v>0.72633058183476251</v>
      </c>
      <c r="S6311" s="1">
        <v>0.24761471853981651</v>
      </c>
      <c r="T6311" s="1">
        <v>8.0989858239811365</v>
      </c>
    </row>
    <row r="6312" spans="1:20" x14ac:dyDescent="0.3">
      <c r="A6312" s="25">
        <v>45831</v>
      </c>
      <c r="B6312" s="1">
        <v>9.77838805399068</v>
      </c>
      <c r="C6312" s="1">
        <v>0.7416510012372306</v>
      </c>
      <c r="D6312" s="1">
        <v>1.234852730085696</v>
      </c>
      <c r="E6312" s="1">
        <v>1.1923474713754989</v>
      </c>
      <c r="F6312" s="1">
        <v>48.211363956858108</v>
      </c>
      <c r="G6312" s="1">
        <v>33.671563869722981</v>
      </c>
      <c r="H6312" s="1">
        <v>0.60088692949333078</v>
      </c>
      <c r="I6312" s="1">
        <v>18.442855672838149</v>
      </c>
      <c r="J6312" s="1">
        <v>1.232556567023348</v>
      </c>
      <c r="K6312" s="1">
        <v>49.234342749158003</v>
      </c>
      <c r="L6312" s="1">
        <v>59.475946453345927</v>
      </c>
      <c r="M6312" s="1">
        <v>7.9102041110725316E-2</v>
      </c>
      <c r="N6312" s="1">
        <v>10.078676618980969</v>
      </c>
      <c r="O6312" s="1"/>
      <c r="P6312" s="1">
        <v>31.962408075122799</v>
      </c>
      <c r="Q6312" s="1">
        <v>50.886124741416268</v>
      </c>
      <c r="R6312" s="1">
        <v>0.72496192813581117</v>
      </c>
      <c r="S6312" s="1">
        <v>0.243507027524348</v>
      </c>
      <c r="T6312" s="1">
        <v>8.0655936207915335</v>
      </c>
    </row>
    <row r="6313" spans="1:20" x14ac:dyDescent="0.3">
      <c r="A6313" s="25">
        <v>45832</v>
      </c>
      <c r="B6313" s="1">
        <v>9.856097040273557</v>
      </c>
      <c r="C6313" s="1">
        <v>0.7552513746547791</v>
      </c>
      <c r="D6313" s="1">
        <v>1.2792799405242741</v>
      </c>
      <c r="E6313" s="1">
        <v>1.219777590093144</v>
      </c>
      <c r="F6313" s="1">
        <v>48.166803746550698</v>
      </c>
      <c r="G6313" s="1">
        <v>33.197992698975263</v>
      </c>
      <c r="H6313" s="1">
        <v>0.60557493619414782</v>
      </c>
      <c r="I6313" s="1">
        <v>18.483332806655259</v>
      </c>
      <c r="J6313" s="1">
        <v>1.261995351842029</v>
      </c>
      <c r="K6313" s="1">
        <v>49.882820864157203</v>
      </c>
      <c r="L6313" s="1">
        <v>60.358727032276143</v>
      </c>
      <c r="M6313" s="1">
        <v>7.9412889183859109E-2</v>
      </c>
      <c r="N6313" s="1">
        <v>9.8982820015091342</v>
      </c>
      <c r="O6313" s="1"/>
      <c r="P6313" s="1">
        <v>31.92667461572098</v>
      </c>
      <c r="Q6313" s="1">
        <v>51.278826573232209</v>
      </c>
      <c r="R6313" s="1">
        <v>0.73756355701708787</v>
      </c>
      <c r="S6313" s="1">
        <v>0.23828457670923009</v>
      </c>
      <c r="T6313" s="1">
        <v>8.1018670998228384</v>
      </c>
    </row>
    <row r="6314" spans="1:20" x14ac:dyDescent="0.3">
      <c r="A6314" s="25">
        <v>45833</v>
      </c>
      <c r="B6314" s="1">
        <v>9.7028514825526511</v>
      </c>
      <c r="C6314" s="1">
        <v>0.74260486373954915</v>
      </c>
      <c r="D6314" s="1">
        <v>1.267629763573181</v>
      </c>
      <c r="E6314" s="1">
        <v>1.21527902796542</v>
      </c>
      <c r="F6314" s="1">
        <v>47.94219020930759</v>
      </c>
      <c r="G6314" s="1">
        <v>32.248048486363977</v>
      </c>
      <c r="H6314" s="1">
        <v>0.60441783378033243</v>
      </c>
      <c r="I6314" s="1">
        <v>18.35896620216597</v>
      </c>
      <c r="J6314" s="1">
        <v>1.252351481477916</v>
      </c>
      <c r="K6314" s="1">
        <v>49.707029530682462</v>
      </c>
      <c r="L6314" s="1">
        <v>59.614278655888228</v>
      </c>
      <c r="M6314" s="1">
        <v>7.7956902815534121E-2</v>
      </c>
      <c r="N6314" s="1">
        <v>9.8040352463036413</v>
      </c>
      <c r="O6314" s="1"/>
      <c r="P6314" s="1">
        <v>32.05696409140382</v>
      </c>
      <c r="Q6314" s="1">
        <v>50.729936513844507</v>
      </c>
      <c r="R6314" s="1">
        <v>0.71717734034475422</v>
      </c>
      <c r="S6314" s="1">
        <v>0.23555369572847801</v>
      </c>
      <c r="T6314" s="1">
        <v>8.0193319551093136</v>
      </c>
    </row>
    <row r="6315" spans="1:20" x14ac:dyDescent="0.3">
      <c r="A6315" s="25">
        <v>45834</v>
      </c>
      <c r="B6315" s="1">
        <v>9.7532973941486585</v>
      </c>
      <c r="C6315" s="1">
        <v>0.75680203227312171</v>
      </c>
      <c r="D6315" s="1">
        <v>1.292443347498152</v>
      </c>
      <c r="E6315" s="1">
        <v>1.238360817533559</v>
      </c>
      <c r="F6315" s="1">
        <v>49.27781540074583</v>
      </c>
      <c r="G6315" s="1">
        <v>32.59359043772227</v>
      </c>
      <c r="H6315" s="1">
        <v>0.60281508643347037</v>
      </c>
      <c r="I6315" s="1">
        <v>18.477846482884232</v>
      </c>
      <c r="J6315" s="1">
        <v>1.2093092869625139</v>
      </c>
      <c r="K6315" s="1">
        <v>50.518099010257657</v>
      </c>
      <c r="L6315" s="1">
        <v>59.709304207361619</v>
      </c>
      <c r="M6315" s="1">
        <v>7.9784204055774355E-2</v>
      </c>
      <c r="N6315" s="1">
        <v>9.8616310670127714</v>
      </c>
      <c r="O6315" s="1"/>
      <c r="P6315" s="1">
        <v>32.748093542491517</v>
      </c>
      <c r="Q6315" s="1">
        <v>51.390389592589472</v>
      </c>
      <c r="R6315" s="1">
        <v>0.72934822087918871</v>
      </c>
      <c r="S6315" s="1">
        <v>0.23480985497163051</v>
      </c>
      <c r="T6315" s="1">
        <v>8.0988712344950198</v>
      </c>
    </row>
    <row r="6316" spans="1:20" x14ac:dyDescent="0.3">
      <c r="A6316" s="25">
        <v>45835</v>
      </c>
      <c r="B6316" s="1">
        <v>9.7130393516486144</v>
      </c>
      <c r="C6316" s="1">
        <v>0.75224995124956617</v>
      </c>
      <c r="D6316" s="1">
        <v>1.2886635989624851</v>
      </c>
      <c r="E6316" s="1">
        <v>1.231476577140084</v>
      </c>
      <c r="F6316" s="1">
        <v>50.026535967039457</v>
      </c>
      <c r="G6316" s="1">
        <v>32.188939044045057</v>
      </c>
      <c r="H6316" s="1">
        <v>0.59849857170028531</v>
      </c>
      <c r="I6316" s="1">
        <v>18.36143329865164</v>
      </c>
      <c r="J6316" s="1">
        <v>1.2154264496190079</v>
      </c>
      <c r="K6316" s="1">
        <v>50.476625953002838</v>
      </c>
      <c r="L6316" s="1">
        <v>59.645919050349107</v>
      </c>
      <c r="M6316" s="1">
        <v>7.9134047237188573E-2</v>
      </c>
      <c r="N6316" s="1">
        <v>9.7800756428498712</v>
      </c>
      <c r="O6316" s="1"/>
      <c r="P6316" s="1">
        <v>32.614234326591109</v>
      </c>
      <c r="Q6316" s="1">
        <v>51.341301863317739</v>
      </c>
      <c r="R6316" s="1">
        <v>0.7208819625826024</v>
      </c>
      <c r="S6316" s="1">
        <v>0.23395414304646439</v>
      </c>
      <c r="T6316" s="1">
        <v>8.0842167749557401</v>
      </c>
    </row>
    <row r="6317" spans="1:20" x14ac:dyDescent="0.3">
      <c r="A6317" s="25">
        <v>45838</v>
      </c>
      <c r="B6317" s="1">
        <v>9.88113735295385</v>
      </c>
      <c r="C6317" s="1">
        <v>0.77169938983880126</v>
      </c>
      <c r="D6317" s="1">
        <v>1.302119670761249</v>
      </c>
      <c r="E6317" s="1">
        <v>1.252634471877023</v>
      </c>
      <c r="F6317" s="1">
        <v>49.808385672041531</v>
      </c>
      <c r="G6317" s="1">
        <v>32.612684387648393</v>
      </c>
      <c r="H6317" s="1">
        <v>0.60602475936913081</v>
      </c>
      <c r="I6317" s="1">
        <v>18.546756812415548</v>
      </c>
      <c r="J6317" s="1">
        <v>1.2376106250485031</v>
      </c>
      <c r="K6317" s="1">
        <v>51.764134882443912</v>
      </c>
      <c r="L6317" s="1">
        <v>60.655212564100601</v>
      </c>
      <c r="M6317" s="1">
        <v>8.0810231713466366E-2</v>
      </c>
      <c r="N6317" s="1">
        <v>9.8832972361989953</v>
      </c>
      <c r="O6317" s="1"/>
      <c r="P6317" s="1">
        <v>33.254035799898588</v>
      </c>
      <c r="Q6317" s="1">
        <v>53.16201035328158</v>
      </c>
      <c r="R6317" s="1">
        <v>0.7320143713449927</v>
      </c>
      <c r="S6317" s="1">
        <v>0.2340705126579741</v>
      </c>
      <c r="T6317" s="1">
        <v>8.2016893089191196</v>
      </c>
    </row>
    <row r="6318" spans="1:20" x14ac:dyDescent="0.3">
      <c r="A6318" s="25">
        <v>45839</v>
      </c>
      <c r="B6318" s="1">
        <v>9.9236369212176392</v>
      </c>
      <c r="C6318" s="1">
        <v>0.78174039109053239</v>
      </c>
      <c r="D6318" s="1">
        <v>1.3059164255817199</v>
      </c>
      <c r="E6318" s="1">
        <v>1.2388847470762301</v>
      </c>
      <c r="F6318" s="1">
        <v>50.380159623418223</v>
      </c>
      <c r="G6318" s="1">
        <v>32.661358377893578</v>
      </c>
      <c r="H6318" s="1">
        <v>0.61277006582133919</v>
      </c>
      <c r="I6318" s="1">
        <v>18.45569205354224</v>
      </c>
      <c r="J6318" s="1">
        <v>1.241463608004362</v>
      </c>
      <c r="K6318" s="1">
        <v>51.853034609922652</v>
      </c>
      <c r="L6318" s="1">
        <v>60.984594720789453</v>
      </c>
      <c r="M6318" s="1">
        <v>8.14232193622553E-2</v>
      </c>
      <c r="N6318" s="1">
        <v>9.9204977129006835</v>
      </c>
      <c r="O6318" s="1"/>
      <c r="P6318" s="1">
        <v>33.799724853878779</v>
      </c>
      <c r="Q6318" s="1">
        <v>53.791225786983787</v>
      </c>
      <c r="R6318" s="1">
        <v>0.732307747617578</v>
      </c>
      <c r="S6318" s="1">
        <v>0.2332863288866974</v>
      </c>
      <c r="T6318" s="1">
        <v>8.2427306556409157</v>
      </c>
    </row>
    <row r="6319" spans="1:20" x14ac:dyDescent="0.3">
      <c r="A6319" s="25">
        <v>45840</v>
      </c>
      <c r="B6319" s="1">
        <v>9.7913613417729195</v>
      </c>
      <c r="C6319" s="1">
        <v>0.75823396930197595</v>
      </c>
      <c r="D6319" s="1">
        <v>1.2778794865111549</v>
      </c>
      <c r="E6319" s="1">
        <v>1.1906056101439499</v>
      </c>
      <c r="F6319" s="1">
        <v>52.192731948692717</v>
      </c>
      <c r="G6319" s="1">
        <v>32.953360010794093</v>
      </c>
      <c r="H6319" s="1">
        <v>0.6063036667895243</v>
      </c>
      <c r="I6319" s="1">
        <v>18.836640378679942</v>
      </c>
      <c r="J6319" s="1">
        <v>1.1934290901185589</v>
      </c>
      <c r="K6319" s="1">
        <v>51.520868247230347</v>
      </c>
      <c r="L6319" s="1">
        <v>60.233519393588217</v>
      </c>
      <c r="M6319" s="1">
        <v>8.1032661136026682E-2</v>
      </c>
      <c r="N6319" s="1">
        <v>10.038297413684299</v>
      </c>
      <c r="O6319" s="1"/>
      <c r="P6319" s="1">
        <v>33.623390821748373</v>
      </c>
      <c r="Q6319" s="1">
        <v>51.417164718932938</v>
      </c>
      <c r="R6319" s="1">
        <v>0.71751914981438425</v>
      </c>
      <c r="S6319" s="1">
        <v>0.23500303421862709</v>
      </c>
      <c r="T6319" s="1">
        <v>8.2132858830478863</v>
      </c>
    </row>
    <row r="6320" spans="1:20" x14ac:dyDescent="0.3">
      <c r="A6320" s="25">
        <v>45841</v>
      </c>
      <c r="B6320" s="1">
        <v>9.9945200582861045</v>
      </c>
      <c r="C6320" s="1">
        <v>0.76451310453421373</v>
      </c>
      <c r="D6320" s="1">
        <v>1.2927873605371401</v>
      </c>
      <c r="E6320" s="1">
        <v>1.211446695601879</v>
      </c>
      <c r="F6320" s="1">
        <v>52.162927624478023</v>
      </c>
      <c r="G6320" s="1">
        <v>32.520159379785248</v>
      </c>
      <c r="H6320" s="1">
        <v>0.61988726985974529</v>
      </c>
      <c r="I6320" s="1">
        <v>19.09205104468159</v>
      </c>
      <c r="J6320" s="1">
        <v>1.2188469480512201</v>
      </c>
      <c r="K6320" s="1">
        <v>52.306491919207083</v>
      </c>
      <c r="L6320" s="1">
        <v>61.514557186604122</v>
      </c>
      <c r="M6320" s="1">
        <v>8.2980023426381402E-2</v>
      </c>
      <c r="N6320" s="1">
        <v>10.114667436009309</v>
      </c>
      <c r="O6320" s="1"/>
      <c r="P6320" s="1">
        <v>34.445416781643758</v>
      </c>
      <c r="Q6320" s="1">
        <v>52.367681649893143</v>
      </c>
      <c r="R6320" s="1">
        <v>0.72319266834477547</v>
      </c>
      <c r="S6320" s="1">
        <v>0.2382622844426571</v>
      </c>
      <c r="T6320" s="1">
        <v>8.3241500295334152</v>
      </c>
    </row>
    <row r="6321" spans="1:20" x14ac:dyDescent="0.3">
      <c r="A6321" s="25">
        <v>45842</v>
      </c>
      <c r="B6321" s="1">
        <v>9.9946676107031518</v>
      </c>
      <c r="C6321" s="1">
        <v>0.76985391337366593</v>
      </c>
      <c r="D6321" s="1">
        <v>1.301516949405056</v>
      </c>
      <c r="E6321" s="1">
        <v>1.2187263083732409</v>
      </c>
      <c r="F6321" s="1">
        <v>52.306409503322911</v>
      </c>
      <c r="G6321" s="1">
        <v>32.844344731702982</v>
      </c>
      <c r="H6321" s="1">
        <v>0.6152256773955993</v>
      </c>
      <c r="I6321" s="1">
        <v>19.03703720457041</v>
      </c>
      <c r="J6321" s="1">
        <v>1.2175398558547601</v>
      </c>
      <c r="K6321" s="1">
        <v>52.502267270999013</v>
      </c>
      <c r="L6321" s="1">
        <v>61.543120231577632</v>
      </c>
      <c r="M6321" s="1">
        <v>8.3298987729254662E-2</v>
      </c>
      <c r="N6321" s="1">
        <v>10.141094816125181</v>
      </c>
      <c r="O6321" s="1"/>
      <c r="P6321" s="1">
        <v>34.635584166170823</v>
      </c>
      <c r="Q6321" s="1">
        <v>52.577420127793872</v>
      </c>
      <c r="R6321" s="1">
        <v>0.72378631213713696</v>
      </c>
      <c r="S6321" s="1">
        <v>0.23869796109062141</v>
      </c>
      <c r="T6321" s="1">
        <v>8.3439787359716924</v>
      </c>
    </row>
    <row r="6322" spans="1:20" x14ac:dyDescent="0.3">
      <c r="A6322" s="25">
        <v>45845</v>
      </c>
      <c r="B6322" s="1">
        <v>9.8010969445046481</v>
      </c>
      <c r="C6322" s="1">
        <v>0.75727101129697549</v>
      </c>
      <c r="D6322" s="1">
        <v>1.283338837335174</v>
      </c>
      <c r="E6322" s="1">
        <v>1.2029162624997991</v>
      </c>
      <c r="F6322" s="1">
        <v>51.640373543113768</v>
      </c>
      <c r="G6322" s="1">
        <v>33.325187222829477</v>
      </c>
      <c r="H6322" s="1">
        <v>0.60267084761365508</v>
      </c>
      <c r="I6322" s="1">
        <v>18.6226716419696</v>
      </c>
      <c r="J6322" s="1">
        <v>1.204509178015591</v>
      </c>
      <c r="K6322" s="1">
        <v>51.928546232961821</v>
      </c>
      <c r="L6322" s="1">
        <v>60.769375090494442</v>
      </c>
      <c r="M6322" s="1">
        <v>8.1453972050772483E-2</v>
      </c>
      <c r="N6322" s="1">
        <v>10.055840706516721</v>
      </c>
      <c r="O6322" s="1"/>
      <c r="P6322" s="1">
        <v>34.046384736896172</v>
      </c>
      <c r="Q6322" s="1">
        <v>51.631365715532993</v>
      </c>
      <c r="R6322" s="1">
        <v>0.71286785907098471</v>
      </c>
      <c r="S6322" s="1">
        <v>0.23713507641210679</v>
      </c>
      <c r="T6322" s="1">
        <v>8.2392025989368438</v>
      </c>
    </row>
    <row r="6323" spans="1:20" x14ac:dyDescent="0.3">
      <c r="A6323" s="25">
        <v>45846</v>
      </c>
      <c r="B6323" s="1">
        <v>9.7435460050083122</v>
      </c>
      <c r="C6323" s="1">
        <v>0.75943764287911597</v>
      </c>
      <c r="D6323" s="1">
        <v>1.286563359248944</v>
      </c>
      <c r="E6323" s="1">
        <v>1.1892917708070581</v>
      </c>
      <c r="F6323" s="1">
        <v>51.790433775998594</v>
      </c>
      <c r="G6323" s="1">
        <v>33.540397691054928</v>
      </c>
      <c r="H6323" s="1">
        <v>0.59416920433472575</v>
      </c>
      <c r="I6323" s="1">
        <v>18.531670677847011</v>
      </c>
      <c r="J6323" s="1">
        <v>1.193535131488531</v>
      </c>
      <c r="K6323" s="1">
        <v>51.682364329154026</v>
      </c>
      <c r="L6323" s="1">
        <v>60.521703472021159</v>
      </c>
      <c r="M6323" s="1">
        <v>8.0960080558818537E-2</v>
      </c>
      <c r="N6323" s="1">
        <v>10.22463495434882</v>
      </c>
      <c r="O6323" s="1"/>
      <c r="P6323" s="1">
        <v>33.246887358120127</v>
      </c>
      <c r="Q6323" s="1">
        <v>51.024462887116997</v>
      </c>
      <c r="R6323" s="1">
        <v>0.71636607671768948</v>
      </c>
      <c r="S6323" s="1">
        <v>0.2379063909120043</v>
      </c>
      <c r="T6323" s="1">
        <v>8.2281659775546814</v>
      </c>
    </row>
    <row r="6324" spans="1:20" x14ac:dyDescent="0.3">
      <c r="A6324" s="25">
        <v>45847</v>
      </c>
      <c r="B6324" s="1">
        <v>9.624608183465984</v>
      </c>
      <c r="C6324" s="1">
        <v>0.7563673765958574</v>
      </c>
      <c r="D6324" s="1">
        <v>1.2663412062162001</v>
      </c>
      <c r="E6324" s="1">
        <v>1.17141935762531</v>
      </c>
      <c r="F6324" s="1">
        <v>51.259072013744337</v>
      </c>
      <c r="G6324" s="1">
        <v>33.406703836021173</v>
      </c>
      <c r="H6324" s="1">
        <v>0.57757019554588607</v>
      </c>
      <c r="I6324" s="1">
        <v>18.258097895980072</v>
      </c>
      <c r="J6324" s="1">
        <v>1.1659773538619651</v>
      </c>
      <c r="K6324" s="1">
        <v>50.950564682848217</v>
      </c>
      <c r="L6324" s="1">
        <v>59.57904464748583</v>
      </c>
      <c r="M6324" s="1">
        <v>8.1005469885165687E-2</v>
      </c>
      <c r="N6324" s="1">
        <v>10.12086486020044</v>
      </c>
      <c r="O6324" s="1"/>
      <c r="P6324" s="1">
        <v>32.468949174085097</v>
      </c>
      <c r="Q6324" s="1">
        <v>50.649611139530023</v>
      </c>
      <c r="R6324" s="1">
        <v>0.70297722993135692</v>
      </c>
      <c r="S6324" s="1">
        <v>0.23228303613558141</v>
      </c>
      <c r="T6324" s="1">
        <v>8.1205428233904744</v>
      </c>
    </row>
    <row r="6325" spans="1:20" x14ac:dyDescent="0.3">
      <c r="A6325" s="25">
        <v>45848</v>
      </c>
      <c r="B6325" s="1">
        <v>9.5727318562501171</v>
      </c>
      <c r="C6325" s="1">
        <v>0.74605201603156002</v>
      </c>
      <c r="D6325" s="1">
        <v>1.2552972847532551</v>
      </c>
      <c r="E6325" s="1">
        <v>1.1637544091672689</v>
      </c>
      <c r="F6325" s="1">
        <v>52.385225762248538</v>
      </c>
      <c r="G6325" s="1">
        <v>33.55726463316936</v>
      </c>
      <c r="H6325" s="1">
        <v>0.57526745102337029</v>
      </c>
      <c r="I6325" s="1">
        <v>18.286861085468018</v>
      </c>
      <c r="J6325" s="1">
        <v>1.170298783083638</v>
      </c>
      <c r="K6325" s="1">
        <v>50.141108260213507</v>
      </c>
      <c r="L6325" s="1">
        <v>58.375436837069877</v>
      </c>
      <c r="M6325" s="1">
        <v>8.0974036670687061E-2</v>
      </c>
      <c r="N6325" s="1">
        <v>10.09320372182281</v>
      </c>
      <c r="O6325" s="1"/>
      <c r="P6325" s="1">
        <v>31.81107302056423</v>
      </c>
      <c r="Q6325" s="1">
        <v>49.984695539727817</v>
      </c>
      <c r="R6325" s="1">
        <v>0.69761530101268343</v>
      </c>
      <c r="S6325" s="1">
        <v>0.23123758051125631</v>
      </c>
      <c r="T6325" s="1">
        <v>8.0769793266391456</v>
      </c>
    </row>
    <row r="6326" spans="1:20" x14ac:dyDescent="0.3">
      <c r="A6326" s="25">
        <v>45849</v>
      </c>
      <c r="B6326" s="1">
        <v>9.5350965296613435</v>
      </c>
      <c r="C6326" s="1">
        <v>0.75033116984503379</v>
      </c>
      <c r="D6326" s="1">
        <v>1.2394688771242179</v>
      </c>
      <c r="E6326" s="1">
        <v>1.1413235836129609</v>
      </c>
      <c r="F6326" s="1">
        <v>52.875824954071717</v>
      </c>
      <c r="G6326" s="1">
        <v>33.264139560364747</v>
      </c>
      <c r="H6326" s="1">
        <v>0.54383753188912054</v>
      </c>
      <c r="I6326" s="1">
        <v>18.248041584868488</v>
      </c>
      <c r="J6326" s="1">
        <v>1.142530416624878</v>
      </c>
      <c r="K6326" s="1">
        <v>49.444670680622217</v>
      </c>
      <c r="L6326" s="1">
        <v>58.055093812901859</v>
      </c>
      <c r="M6326" s="1">
        <v>8.0344970777915442E-2</v>
      </c>
      <c r="N6326" s="1">
        <v>10.15481804030906</v>
      </c>
      <c r="O6326" s="1"/>
      <c r="P6326" s="1">
        <v>31.54014386495956</v>
      </c>
      <c r="Q6326" s="1">
        <v>49.815119748984337</v>
      </c>
      <c r="R6326" s="1">
        <v>0.68792955693575675</v>
      </c>
      <c r="S6326" s="1">
        <v>0.2301927509458222</v>
      </c>
      <c r="T6326" s="1">
        <v>8.0441411695216019</v>
      </c>
    </row>
    <row r="6327" spans="1:20" x14ac:dyDescent="0.3">
      <c r="A6327" s="25">
        <v>45852</v>
      </c>
      <c r="B6327" s="1">
        <v>9.4569880708082295</v>
      </c>
      <c r="C6327" s="1">
        <v>0.75304433100714285</v>
      </c>
      <c r="D6327" s="1">
        <v>1.2368996240767489</v>
      </c>
      <c r="E6327" s="1">
        <v>1.128625024947179</v>
      </c>
      <c r="F6327" s="1">
        <v>52.329947437077657</v>
      </c>
      <c r="G6327" s="1">
        <v>32.885740587012918</v>
      </c>
      <c r="H6327" s="1">
        <v>0.546839678209039</v>
      </c>
      <c r="I6327" s="1">
        <v>18.39602797545405</v>
      </c>
      <c r="J6327" s="1">
        <v>1.143876045547175</v>
      </c>
      <c r="K6327" s="1">
        <v>49.211698730766123</v>
      </c>
      <c r="L6327" s="1">
        <v>57.788459437245393</v>
      </c>
      <c r="M6327" s="1">
        <v>7.9313283967949857E-2</v>
      </c>
      <c r="N6327" s="1">
        <v>10.04949408001556</v>
      </c>
      <c r="O6327" s="1"/>
      <c r="P6327" s="1">
        <v>31.333498342633149</v>
      </c>
      <c r="Q6327" s="1">
        <v>49.699094208569832</v>
      </c>
      <c r="R6327" s="1">
        <v>0.69370333838433329</v>
      </c>
      <c r="S6327" s="1">
        <v>0.2295441198290657</v>
      </c>
      <c r="T6327" s="1">
        <v>7.9916709982280398</v>
      </c>
    </row>
    <row r="6328" spans="1:20" x14ac:dyDescent="0.3">
      <c r="A6328" s="25">
        <v>45853</v>
      </c>
      <c r="B6328" s="1">
        <v>9.5471695115120099</v>
      </c>
      <c r="C6328" s="1">
        <v>0.76945031091246507</v>
      </c>
      <c r="D6328" s="1">
        <v>1.245668012470905</v>
      </c>
      <c r="E6328" s="1">
        <v>1.1416801164803301</v>
      </c>
      <c r="F6328" s="1">
        <v>51.090003419155671</v>
      </c>
      <c r="G6328" s="1">
        <v>32.919092485225477</v>
      </c>
      <c r="H6328" s="1">
        <v>0.55653902839164937</v>
      </c>
      <c r="I6328" s="1">
        <v>18.56269734051968</v>
      </c>
      <c r="J6328" s="1">
        <v>1.1574558700689159</v>
      </c>
      <c r="K6328" s="1">
        <v>49.332179639026073</v>
      </c>
      <c r="L6328" s="1">
        <v>57.92461351486898</v>
      </c>
      <c r="M6328" s="1">
        <v>8.0078460191651754E-2</v>
      </c>
      <c r="N6328" s="1">
        <v>9.9736326028730531</v>
      </c>
      <c r="O6328" s="1"/>
      <c r="P6328" s="1">
        <v>31.519451308454411</v>
      </c>
      <c r="Q6328" s="1">
        <v>49.828507312156063</v>
      </c>
      <c r="R6328" s="1">
        <v>0.6982645104249896</v>
      </c>
      <c r="S6328" s="1">
        <v>0.2317047045195737</v>
      </c>
      <c r="T6328" s="1">
        <v>7.9887832250443429</v>
      </c>
    </row>
    <row r="6329" spans="1:20" x14ac:dyDescent="0.3">
      <c r="A6329" s="25">
        <v>45854</v>
      </c>
      <c r="B6329" s="1">
        <v>9.5633285132144525</v>
      </c>
      <c r="C6329" s="1">
        <v>0.76947555430225145</v>
      </c>
      <c r="D6329" s="1">
        <v>1.2513008925692679</v>
      </c>
      <c r="E6329" s="1">
        <v>1.1492886860348679</v>
      </c>
      <c r="F6329" s="1">
        <v>51.489045183170049</v>
      </c>
      <c r="G6329" s="1">
        <v>33.520637823790963</v>
      </c>
      <c r="H6329" s="1">
        <v>0.55735598175428458</v>
      </c>
      <c r="I6329" s="1">
        <v>18.558504021734748</v>
      </c>
      <c r="J6329" s="1">
        <v>1.146558837536944</v>
      </c>
      <c r="K6329" s="1">
        <v>49.231092867127032</v>
      </c>
      <c r="L6329" s="1">
        <v>58.145870781613233</v>
      </c>
      <c r="M6329" s="1">
        <v>8.0091944865271505E-2</v>
      </c>
      <c r="N6329" s="1">
        <v>9.9174420179531264</v>
      </c>
      <c r="O6329" s="1"/>
      <c r="P6329" s="1">
        <v>31.531722315509391</v>
      </c>
      <c r="Q6329" s="1">
        <v>50.149808809414047</v>
      </c>
      <c r="R6329" s="1">
        <v>0.7004877501163489</v>
      </c>
      <c r="S6329" s="1">
        <v>0.2329535637575719</v>
      </c>
      <c r="T6329" s="1">
        <v>8.0041931482575741</v>
      </c>
    </row>
    <row r="6330" spans="1:20" x14ac:dyDescent="0.3">
      <c r="A6330" s="25">
        <v>45855</v>
      </c>
      <c r="B6330" s="1">
        <v>9.5397285781572645</v>
      </c>
      <c r="C6330" s="1">
        <v>0.77857392416741533</v>
      </c>
      <c r="D6330" s="1">
        <v>1.256931429951641</v>
      </c>
      <c r="E6330" s="1">
        <v>1.153608985547905</v>
      </c>
      <c r="F6330" s="1">
        <v>51.32535154281036</v>
      </c>
      <c r="G6330" s="1">
        <v>33.100919525707717</v>
      </c>
      <c r="H6330" s="1">
        <v>0.56138184673617764</v>
      </c>
      <c r="I6330" s="1">
        <v>18.56265314511807</v>
      </c>
      <c r="J6330" s="1">
        <v>1.145585948268391</v>
      </c>
      <c r="K6330" s="1">
        <v>49.621471851569552</v>
      </c>
      <c r="L6330" s="1">
        <v>58.588138936857277</v>
      </c>
      <c r="M6330" s="1">
        <v>7.9854610214039612E-2</v>
      </c>
      <c r="N6330" s="1">
        <v>9.846909888860564</v>
      </c>
      <c r="O6330" s="1"/>
      <c r="P6330" s="1">
        <v>31.879940349798542</v>
      </c>
      <c r="Q6330" s="1">
        <v>50.198896538685801</v>
      </c>
      <c r="R6330" s="1">
        <v>0.69578597328613567</v>
      </c>
      <c r="S6330" s="1">
        <v>0.23137451942497311</v>
      </c>
      <c r="T6330" s="1">
        <v>8.0073679858240236</v>
      </c>
    </row>
    <row r="6331" spans="1:20" x14ac:dyDescent="0.3">
      <c r="A6331" s="25">
        <v>45856</v>
      </c>
      <c r="B6331" s="1">
        <v>9.4880674263407485</v>
      </c>
      <c r="C6331" s="1">
        <v>0.76576463535134442</v>
      </c>
      <c r="D6331" s="1">
        <v>1.221414867693652</v>
      </c>
      <c r="E6331" s="1">
        <v>1.115087266785926</v>
      </c>
      <c r="F6331" s="1">
        <v>51.421873572024921</v>
      </c>
      <c r="G6331" s="1">
        <v>32.692620146779987</v>
      </c>
      <c r="H6331" s="1">
        <v>0.52709149697134772</v>
      </c>
      <c r="I6331" s="1">
        <v>18.49259027929326</v>
      </c>
      <c r="J6331" s="1">
        <v>1.114228509663699</v>
      </c>
      <c r="K6331" s="1">
        <v>48.024811191913301</v>
      </c>
      <c r="L6331" s="1">
        <v>57.246952638341106</v>
      </c>
      <c r="M6331" s="1">
        <v>7.8831876867156633E-2</v>
      </c>
      <c r="N6331" s="1">
        <v>9.6844004337357639</v>
      </c>
      <c r="O6331" s="1"/>
      <c r="P6331" s="1">
        <v>31.401881414450941</v>
      </c>
      <c r="Q6331" s="1">
        <v>49.391180272125631</v>
      </c>
      <c r="R6331" s="1">
        <v>0.68038988867985672</v>
      </c>
      <c r="S6331" s="1">
        <v>0.2319600644489305</v>
      </c>
      <c r="T6331" s="1">
        <v>7.8784158298878149</v>
      </c>
    </row>
    <row r="6332" spans="1:20" x14ac:dyDescent="0.3">
      <c r="A6332" s="25">
        <v>45859</v>
      </c>
      <c r="B6332" s="1">
        <v>9.5298510401818941</v>
      </c>
      <c r="C6332" s="1">
        <v>0.76078084236268328</v>
      </c>
      <c r="D6332" s="1">
        <v>1.220158142814578</v>
      </c>
      <c r="E6332" s="1">
        <v>1.113381547236256</v>
      </c>
      <c r="F6332" s="1">
        <v>52.872228831397067</v>
      </c>
      <c r="G6332" s="1">
        <v>33.21125646103205</v>
      </c>
      <c r="H6332" s="1">
        <v>0.52424971442983126</v>
      </c>
      <c r="I6332" s="1">
        <v>18.58404331206653</v>
      </c>
      <c r="J6332" s="1">
        <v>1.1134407149539209</v>
      </c>
      <c r="K6332" s="1">
        <v>48.426260780448217</v>
      </c>
      <c r="L6332" s="1">
        <v>57.274783968795717</v>
      </c>
      <c r="M6332" s="1">
        <v>7.9033372160578028E-2</v>
      </c>
      <c r="N6332" s="1">
        <v>9.6808770209598141</v>
      </c>
      <c r="O6332" s="1"/>
      <c r="P6332" s="1">
        <v>31.229783255426799</v>
      </c>
      <c r="Q6332" s="1">
        <v>49.627693874011889</v>
      </c>
      <c r="R6332" s="1">
        <v>0.68719744773416702</v>
      </c>
      <c r="S6332" s="1">
        <v>0.22966673288615391</v>
      </c>
      <c r="T6332" s="1">
        <v>7.9247914943887006</v>
      </c>
    </row>
    <row r="6333" spans="1:20" x14ac:dyDescent="0.3">
      <c r="A6333" s="25">
        <v>45860</v>
      </c>
      <c r="B6333" s="1">
        <v>9.4306354610863927</v>
      </c>
      <c r="C6333" s="1">
        <v>0.74673876520123939</v>
      </c>
      <c r="D6333" s="1">
        <v>1.204476412373757</v>
      </c>
      <c r="E6333" s="1">
        <v>1.1057360308342279</v>
      </c>
      <c r="F6333" s="1">
        <v>54.222173231563907</v>
      </c>
      <c r="G6333" s="1">
        <v>33.426257228866753</v>
      </c>
      <c r="H6333" s="1">
        <v>0.51906228272634614</v>
      </c>
      <c r="I6333" s="1">
        <v>18.60939158493218</v>
      </c>
      <c r="J6333" s="1">
        <v>1.11599493998298</v>
      </c>
      <c r="K6333" s="1">
        <v>47.899658518542068</v>
      </c>
      <c r="L6333" s="1">
        <v>56.88450559802191</v>
      </c>
      <c r="M6333" s="1">
        <v>7.7662202754420998E-2</v>
      </c>
      <c r="N6333" s="1">
        <v>9.7332340603865983</v>
      </c>
      <c r="O6333" s="1"/>
      <c r="P6333" s="1">
        <v>30.8908623543335</v>
      </c>
      <c r="Q6333" s="1">
        <v>49.12789154389592</v>
      </c>
      <c r="R6333" s="1">
        <v>0.68125794550858687</v>
      </c>
      <c r="S6333" s="1">
        <v>0.2280096892021086</v>
      </c>
      <c r="T6333" s="1">
        <v>7.9170537507383756</v>
      </c>
    </row>
    <row r="6334" spans="1:20" x14ac:dyDescent="0.3">
      <c r="A6334" s="25">
        <v>45861</v>
      </c>
      <c r="B6334" s="1">
        <v>9.5588035145657049</v>
      </c>
      <c r="C6334" s="1">
        <v>0.75719122293899876</v>
      </c>
      <c r="D6334" s="1">
        <v>1.2289169049969439</v>
      </c>
      <c r="E6334" s="1">
        <v>1.124440187289796</v>
      </c>
      <c r="F6334" s="1">
        <v>54.312468971386281</v>
      </c>
      <c r="G6334" s="1">
        <v>33.673284123675359</v>
      </c>
      <c r="H6334" s="1">
        <v>0.52816400475321401</v>
      </c>
      <c r="I6334" s="1">
        <v>18.753979445556929</v>
      </c>
      <c r="J6334" s="1">
        <v>1.1297123507973439</v>
      </c>
      <c r="K6334" s="1">
        <v>48.669429983127642</v>
      </c>
      <c r="L6334" s="1">
        <v>57.674135199943272</v>
      </c>
      <c r="M6334" s="1">
        <v>7.8993975780484962E-2</v>
      </c>
      <c r="N6334" s="1">
        <v>9.9205307943895153</v>
      </c>
      <c r="O6334" s="1"/>
      <c r="P6334" s="1">
        <v>29.7526388671542</v>
      </c>
      <c r="Q6334" s="1">
        <v>49.507205812540143</v>
      </c>
      <c r="R6334" s="1">
        <v>0.69108398062976106</v>
      </c>
      <c r="S6334" s="1">
        <v>0.2322416718439318</v>
      </c>
      <c r="T6334" s="1">
        <v>7.9957631423508992</v>
      </c>
    </row>
    <row r="6335" spans="1:20" x14ac:dyDescent="0.3">
      <c r="A6335" s="25">
        <v>45862</v>
      </c>
      <c r="B6335" s="1">
        <v>9.4769962217071786</v>
      </c>
      <c r="C6335" s="1">
        <v>0.73159848365555447</v>
      </c>
      <c r="D6335" s="1">
        <v>1.2100230471863911</v>
      </c>
      <c r="E6335" s="1">
        <v>1.1085471465010881</v>
      </c>
      <c r="F6335" s="1">
        <v>53.555933273876967</v>
      </c>
      <c r="G6335" s="1">
        <v>33.246198669235561</v>
      </c>
      <c r="H6335" s="1">
        <v>0.526819768677246</v>
      </c>
      <c r="I6335" s="1">
        <v>18.688029303161301</v>
      </c>
      <c r="J6335" s="1">
        <v>1.1191281763247709</v>
      </c>
      <c r="K6335" s="1">
        <v>47.971525923903428</v>
      </c>
      <c r="L6335" s="1">
        <v>57.016063146410993</v>
      </c>
      <c r="M6335" s="1">
        <v>7.9080484872501564E-2</v>
      </c>
      <c r="N6335" s="1">
        <v>9.9133421947958755</v>
      </c>
      <c r="O6335" s="1"/>
      <c r="P6335" s="1">
        <v>28.5131797246334</v>
      </c>
      <c r="Q6335" s="1">
        <v>48.628089213779958</v>
      </c>
      <c r="R6335" s="1">
        <v>0.68232636009523739</v>
      </c>
      <c r="S6335" s="1">
        <v>0.22946657129453471</v>
      </c>
      <c r="T6335" s="1">
        <v>7.9035788541051817</v>
      </c>
    </row>
    <row r="6336" spans="1:20" x14ac:dyDescent="0.3">
      <c r="A6336" s="25">
        <v>45863</v>
      </c>
      <c r="B6336" s="1">
        <v>9.4049637450445882</v>
      </c>
      <c r="C6336" s="1">
        <v>0.73755689316428874</v>
      </c>
      <c r="D6336" s="1">
        <v>1.2086563781623449</v>
      </c>
      <c r="E6336" s="1">
        <v>1.0988223139051141</v>
      </c>
      <c r="F6336" s="1">
        <v>52.789726730877113</v>
      </c>
      <c r="G6336" s="1">
        <v>33.157555714523554</v>
      </c>
      <c r="H6336" s="1">
        <v>0.52035253922143254</v>
      </c>
      <c r="I6336" s="1">
        <v>19.049433289131919</v>
      </c>
      <c r="J6336" s="1">
        <v>1.1208367112424149</v>
      </c>
      <c r="K6336" s="1">
        <v>47.935941568654378</v>
      </c>
      <c r="L6336" s="1">
        <v>57.060821212567312</v>
      </c>
      <c r="M6336" s="1">
        <v>7.9069929087670798E-2</v>
      </c>
      <c r="N6336" s="1">
        <v>9.9675733434377864</v>
      </c>
      <c r="O6336" s="1"/>
      <c r="P6336" s="1">
        <v>28.589629631596878</v>
      </c>
      <c r="Q6336" s="1">
        <v>47.949786053163947</v>
      </c>
      <c r="R6336" s="1">
        <v>0.68542029271441363</v>
      </c>
      <c r="S6336" s="1">
        <v>0.229064011483057</v>
      </c>
      <c r="T6336" s="1">
        <v>7.8868387477850401</v>
      </c>
    </row>
    <row r="6337" spans="1:20" x14ac:dyDescent="0.3">
      <c r="A6337" s="25">
        <v>45866</v>
      </c>
      <c r="B6337" s="1">
        <v>9.2865444461499642</v>
      </c>
      <c r="C6337" s="1">
        <v>0.71856660011475815</v>
      </c>
      <c r="D6337" s="1">
        <v>1.193381888787866</v>
      </c>
      <c r="E6337" s="1">
        <v>1.076989512402001</v>
      </c>
      <c r="F6337" s="1">
        <v>52.165500498206633</v>
      </c>
      <c r="G6337" s="1">
        <v>32.362265152512236</v>
      </c>
      <c r="H6337" s="1">
        <v>0.52051727522044577</v>
      </c>
      <c r="I6337" s="1">
        <v>18.848632420332819</v>
      </c>
      <c r="J6337" s="1">
        <v>1.1075371186721801</v>
      </c>
      <c r="K6337" s="1">
        <v>47.080963638277197</v>
      </c>
      <c r="L6337" s="1">
        <v>56.126124891660623</v>
      </c>
      <c r="M6337" s="1">
        <v>7.8786614939146862E-2</v>
      </c>
      <c r="N6337" s="1">
        <v>9.9636335771347859</v>
      </c>
      <c r="O6337" s="1"/>
      <c r="P6337" s="1">
        <v>28.854335887167839</v>
      </c>
      <c r="Q6337" s="1">
        <v>47.722197491034237</v>
      </c>
      <c r="R6337" s="1">
        <v>0.68065922455857364</v>
      </c>
      <c r="S6337" s="1">
        <v>0.22927783607166119</v>
      </c>
      <c r="T6337" s="1">
        <v>7.8044453632605277</v>
      </c>
    </row>
    <row r="6338" spans="1:20" x14ac:dyDescent="0.3">
      <c r="A6338" s="25">
        <v>45867</v>
      </c>
      <c r="B6338" s="1">
        <v>9.3445331796164997</v>
      </c>
      <c r="C6338" s="1">
        <v>0.73018143610726483</v>
      </c>
      <c r="D6338" s="1">
        <v>1.205572102503466</v>
      </c>
      <c r="E6338" s="1">
        <v>1.079790311742419</v>
      </c>
      <c r="F6338" s="1">
        <v>51.876029879281774</v>
      </c>
      <c r="G6338" s="1">
        <v>32.593440675964374</v>
      </c>
      <c r="H6338" s="1">
        <v>0.52420558127811523</v>
      </c>
      <c r="I6338" s="1">
        <v>18.736328081540449</v>
      </c>
      <c r="J6338" s="1">
        <v>1.111866798170744</v>
      </c>
      <c r="K6338" s="1">
        <v>47.190445334967393</v>
      </c>
      <c r="L6338" s="1">
        <v>56.295479821471261</v>
      </c>
      <c r="M6338" s="1">
        <v>7.8999138831772536E-2</v>
      </c>
      <c r="N6338" s="1">
        <v>10.09401454781297</v>
      </c>
      <c r="O6338" s="1"/>
      <c r="P6338" s="1">
        <v>29.2824559522663</v>
      </c>
      <c r="Q6338" s="1">
        <v>47.708809927862511</v>
      </c>
      <c r="R6338" s="1">
        <v>0.68437255070214287</v>
      </c>
      <c r="S6338" s="1">
        <v>0.23020251191497529</v>
      </c>
      <c r="T6338" s="1">
        <v>7.8396739515653122</v>
      </c>
    </row>
    <row r="6339" spans="1:20" x14ac:dyDescent="0.3">
      <c r="A6339" s="25">
        <v>45868</v>
      </c>
      <c r="B6339" s="1">
        <v>9.4474561677497242</v>
      </c>
      <c r="C6339" s="1">
        <v>0.73673433346539752</v>
      </c>
      <c r="D6339" s="1">
        <v>1.218185351600594</v>
      </c>
      <c r="E6339" s="1">
        <v>1.0931666518733749</v>
      </c>
      <c r="F6339" s="1">
        <v>51.161949673966852</v>
      </c>
      <c r="G6339" s="1">
        <v>32.782911230099472</v>
      </c>
      <c r="H6339" s="1">
        <v>0.54686909355017521</v>
      </c>
      <c r="I6339" s="1">
        <v>18.85922857996448</v>
      </c>
      <c r="J6339" s="1">
        <v>1.110244877538149</v>
      </c>
      <c r="K6339" s="1">
        <v>47.493453777501408</v>
      </c>
      <c r="L6339" s="1">
        <v>56.876756461748968</v>
      </c>
      <c r="M6339" s="1">
        <v>8.028936456386844E-2</v>
      </c>
      <c r="N6339" s="1">
        <v>10.224036980408441</v>
      </c>
      <c r="O6339" s="1"/>
      <c r="P6339" s="1">
        <v>30.85011450082186</v>
      </c>
      <c r="Q6339" s="1">
        <v>48.623626692722709</v>
      </c>
      <c r="R6339" s="1">
        <v>0.69077345195638906</v>
      </c>
      <c r="S6339" s="1">
        <v>0.23164475261785691</v>
      </c>
      <c r="T6339" s="1">
        <v>7.9143378617838591</v>
      </c>
    </row>
    <row r="6340" spans="1:20" x14ac:dyDescent="0.3">
      <c r="A6340" s="25">
        <v>45869</v>
      </c>
      <c r="B6340" s="1">
        <v>9.3318002844976</v>
      </c>
      <c r="C6340" s="1">
        <v>0.72757345467456869</v>
      </c>
      <c r="D6340" s="1">
        <v>1.2092151423255439</v>
      </c>
      <c r="E6340" s="1">
        <v>1.0704666165390879</v>
      </c>
      <c r="F6340" s="1">
        <v>50.825644088220777</v>
      </c>
      <c r="G6340" s="1">
        <v>30.93508474633434</v>
      </c>
      <c r="H6340" s="1">
        <v>0.54172504794369725</v>
      </c>
      <c r="I6340" s="1">
        <v>18.827225144582869</v>
      </c>
      <c r="J6340" s="1">
        <v>1.0939115740984831</v>
      </c>
      <c r="K6340" s="1">
        <v>47.185541248470571</v>
      </c>
      <c r="L6340" s="1">
        <v>56.736540789730348</v>
      </c>
      <c r="M6340" s="1">
        <v>8.1214705335295678E-2</v>
      </c>
      <c r="N6340" s="1">
        <v>10.147384421185491</v>
      </c>
      <c r="O6340" s="1"/>
      <c r="P6340" s="1">
        <v>31.760195779162871</v>
      </c>
      <c r="Q6340" s="1">
        <v>48.333562840507483</v>
      </c>
      <c r="R6340" s="1">
        <v>0.68405898844745527</v>
      </c>
      <c r="S6340" s="1">
        <v>0.22902581032986011</v>
      </c>
      <c r="T6340" s="1">
        <v>7.8600738334318212</v>
      </c>
    </row>
    <row r="6341" spans="1:20" x14ac:dyDescent="0.3">
      <c r="A6341" s="25">
        <v>45870</v>
      </c>
      <c r="B6341" s="1">
        <v>9.3740199589743689</v>
      </c>
      <c r="C6341" s="1">
        <v>0.72970957121306934</v>
      </c>
      <c r="D6341" s="1">
        <v>1.224736366175436</v>
      </c>
      <c r="E6341" s="1">
        <v>1.083673597688096</v>
      </c>
      <c r="F6341" s="1">
        <v>50.759786244377487</v>
      </c>
      <c r="G6341" s="1">
        <v>30.742746942943469</v>
      </c>
      <c r="H6341" s="1">
        <v>0.5440730571133533</v>
      </c>
      <c r="I6341" s="1">
        <v>18.665783993502831</v>
      </c>
      <c r="J6341" s="1">
        <v>1.089568655021528</v>
      </c>
      <c r="K6341" s="1">
        <v>47.115295834044034</v>
      </c>
      <c r="L6341" s="1">
        <v>55.987817783289529</v>
      </c>
      <c r="M6341" s="1">
        <v>8.1452145964586886E-2</v>
      </c>
      <c r="N6341" s="1">
        <v>10.00226229966762</v>
      </c>
      <c r="O6341" s="1"/>
      <c r="P6341" s="1">
        <v>31.598687912385792</v>
      </c>
      <c r="Q6341" s="1">
        <v>48.583464005565467</v>
      </c>
      <c r="R6341" s="1">
        <v>0.68156004999663067</v>
      </c>
      <c r="S6341" s="1">
        <v>0.22601244947441571</v>
      </c>
      <c r="T6341" s="1">
        <v>7.8226455995275108</v>
      </c>
    </row>
    <row r="6342" spans="1:20" x14ac:dyDescent="0.3">
      <c r="A6342" s="25">
        <v>45873</v>
      </c>
      <c r="B6342" s="1">
        <v>9.353815321752819</v>
      </c>
      <c r="C6342" s="1">
        <v>0.72409657458167265</v>
      </c>
      <c r="D6342" s="1">
        <v>1.2147184501538899</v>
      </c>
      <c r="E6342" s="1">
        <v>1.1129374847437401</v>
      </c>
      <c r="F6342" s="1">
        <v>51.106826063790201</v>
      </c>
      <c r="G6342" s="1">
        <v>30.713344087065</v>
      </c>
      <c r="H6342" s="1">
        <v>0.53387317016701774</v>
      </c>
      <c r="I6342" s="1">
        <v>18.40323182409977</v>
      </c>
      <c r="J6342" s="1">
        <v>1.0932168268639351</v>
      </c>
      <c r="K6342" s="1">
        <v>47.470120912803743</v>
      </c>
      <c r="L6342" s="1">
        <v>56.576615043249497</v>
      </c>
      <c r="M6342" s="1">
        <v>8.24115177478804E-2</v>
      </c>
      <c r="N6342" s="1">
        <v>9.9567344043093371</v>
      </c>
      <c r="O6342" s="1"/>
      <c r="P6342" s="1">
        <v>31.715829532729689</v>
      </c>
      <c r="Q6342" s="1">
        <v>48.454050904337159</v>
      </c>
      <c r="R6342" s="1">
        <v>0.69369560362181715</v>
      </c>
      <c r="S6342" s="1">
        <v>0.22522930212803541</v>
      </c>
      <c r="T6342" s="1">
        <v>7.8541760189014029</v>
      </c>
    </row>
    <row r="6343" spans="1:20" x14ac:dyDescent="0.3">
      <c r="A6343" s="25">
        <v>45874</v>
      </c>
      <c r="B6343" s="1">
        <v>9.3214701634843955</v>
      </c>
      <c r="C6343" s="1">
        <v>0.72470066077451345</v>
      </c>
      <c r="D6343" s="1">
        <v>1.223370788238513</v>
      </c>
      <c r="E6343" s="1">
        <v>1.1130353427501589</v>
      </c>
      <c r="F6343" s="1">
        <v>50.982003192361603</v>
      </c>
      <c r="G6343" s="1">
        <v>30.612865010721819</v>
      </c>
      <c r="H6343" s="1">
        <v>0.54625863841122813</v>
      </c>
      <c r="I6343" s="1">
        <v>18.311642892555721</v>
      </c>
      <c r="J6343" s="1">
        <v>1.100475385895004</v>
      </c>
      <c r="K6343" s="1">
        <v>47.537125926446109</v>
      </c>
      <c r="L6343" s="1">
        <v>56.833818908246052</v>
      </c>
      <c r="M6343" s="1">
        <v>8.2684166592131139E-2</v>
      </c>
      <c r="N6343" s="1">
        <v>10.03166233463072</v>
      </c>
      <c r="O6343" s="1"/>
      <c r="P6343" s="1">
        <v>31.514412350652851</v>
      </c>
      <c r="Q6343" s="1">
        <v>48.016723864306726</v>
      </c>
      <c r="R6343" s="1">
        <v>0.70052651186514048</v>
      </c>
      <c r="S6343" s="1">
        <v>0.2248972424802767</v>
      </c>
      <c r="T6343" s="1">
        <v>7.8648139397519632</v>
      </c>
    </row>
    <row r="6344" spans="1:20" x14ac:dyDescent="0.3">
      <c r="A6344" s="25">
        <v>45875</v>
      </c>
      <c r="B6344" s="1">
        <v>9.509682818871573</v>
      </c>
      <c r="C6344" s="1">
        <v>0.75366750329686294</v>
      </c>
      <c r="D6344" s="1">
        <v>1.2427300795157841</v>
      </c>
      <c r="E6344" s="1">
        <v>1.195697135855931</v>
      </c>
      <c r="F6344" s="1">
        <v>50.648225908922527</v>
      </c>
      <c r="G6344" s="1">
        <v>30.951687024424761</v>
      </c>
      <c r="H6344" s="1">
        <v>0.55502214271283601</v>
      </c>
      <c r="I6344" s="1">
        <v>18.580141922032741</v>
      </c>
      <c r="J6344" s="1">
        <v>1.1169239890528271</v>
      </c>
      <c r="K6344" s="1">
        <v>48.148681294148403</v>
      </c>
      <c r="L6344" s="1">
        <v>57.295974527848237</v>
      </c>
      <c r="M6344" s="1">
        <v>8.3723207345067815E-2</v>
      </c>
      <c r="N6344" s="1">
        <v>10.01232280951303</v>
      </c>
      <c r="O6344" s="1"/>
      <c r="P6344" s="1">
        <v>31.772197041042279</v>
      </c>
      <c r="Q6344" s="1">
        <v>48.811052567695171</v>
      </c>
      <c r="R6344" s="1">
        <v>0.71564227791001755</v>
      </c>
      <c r="S6344" s="1">
        <v>0.2206044826832034</v>
      </c>
      <c r="T6344" s="1">
        <v>7.9466993502658454</v>
      </c>
    </row>
    <row r="6345" spans="1:20" x14ac:dyDescent="0.3">
      <c r="A6345" s="25">
        <v>45876</v>
      </c>
      <c r="B6345" s="1">
        <v>9.9311439671532717</v>
      </c>
      <c r="C6345" s="1">
        <v>0.76019008408687216</v>
      </c>
      <c r="D6345" s="1">
        <v>1.2570933054746789</v>
      </c>
      <c r="E6345" s="1">
        <v>1.207531044825759</v>
      </c>
      <c r="F6345" s="1">
        <v>51.023642291280296</v>
      </c>
      <c r="G6345" s="1">
        <v>31.012725112839959</v>
      </c>
      <c r="H6345" s="1">
        <v>0.57762281004633309</v>
      </c>
      <c r="I6345" s="1">
        <v>19.326010827700991</v>
      </c>
      <c r="J6345" s="1">
        <v>1.1289062980575131</v>
      </c>
      <c r="K6345" s="1">
        <v>48.687205032588352</v>
      </c>
      <c r="L6345" s="1">
        <v>58.04891226107933</v>
      </c>
      <c r="M6345" s="1">
        <v>8.3230677251283677E-2</v>
      </c>
      <c r="N6345" s="1">
        <v>10.08323905906656</v>
      </c>
      <c r="O6345" s="1"/>
      <c r="P6345" s="1">
        <v>32.226217800853448</v>
      </c>
      <c r="Q6345" s="1">
        <v>49.752644456540892</v>
      </c>
      <c r="R6345" s="1">
        <v>0.73147312802770303</v>
      </c>
      <c r="S6345" s="1">
        <v>0.21666738578779379</v>
      </c>
      <c r="T6345" s="1">
        <v>8.0642415829888225</v>
      </c>
    </row>
    <row r="6346" spans="1:20" x14ac:dyDescent="0.3">
      <c r="A6346" s="25">
        <v>45877</v>
      </c>
      <c r="B6346" s="1">
        <v>10.093954776931939</v>
      </c>
      <c r="C6346" s="1">
        <v>0.76005215648286462</v>
      </c>
      <c r="D6346" s="1">
        <v>1.2570531114129111</v>
      </c>
      <c r="E6346" s="1">
        <v>1.176495768390277</v>
      </c>
      <c r="F6346" s="1">
        <v>52.117798699294667</v>
      </c>
      <c r="G6346" s="1">
        <v>30.91809851732636</v>
      </c>
      <c r="H6346" s="1">
        <v>0.58854523713500773</v>
      </c>
      <c r="I6346" s="1">
        <v>19.548262861915362</v>
      </c>
      <c r="J6346" s="1">
        <v>1.0961376446012969</v>
      </c>
      <c r="K6346" s="1">
        <v>48.765807083917259</v>
      </c>
      <c r="L6346" s="1">
        <v>58.492180565026757</v>
      </c>
      <c r="M6346" s="1">
        <v>8.3857494807468624E-2</v>
      </c>
      <c r="N6346" s="1">
        <v>9.536322825925895</v>
      </c>
      <c r="O6346" s="1"/>
      <c r="P6346" s="1">
        <v>31.989921762794751</v>
      </c>
      <c r="Q6346" s="1">
        <v>49.797269664755383</v>
      </c>
      <c r="R6346" s="1">
        <v>0.72885505852610377</v>
      </c>
      <c r="S6346" s="1">
        <v>0.21501153336876169</v>
      </c>
      <c r="T6346" s="1">
        <v>8.0279533372711622</v>
      </c>
    </row>
    <row r="6347" spans="1:20" x14ac:dyDescent="0.3">
      <c r="A6347" s="25">
        <v>45880</v>
      </c>
      <c r="B6347" s="1">
        <v>10.085514486085509</v>
      </c>
      <c r="C6347" s="1">
        <v>0.75400237878842868</v>
      </c>
      <c r="D6347" s="1">
        <v>1.2590072670318031</v>
      </c>
      <c r="E6347" s="1">
        <v>1.16492545540131</v>
      </c>
      <c r="F6347" s="1">
        <v>52.035242864199887</v>
      </c>
      <c r="G6347" s="1">
        <v>30.731050584535851</v>
      </c>
      <c r="H6347" s="1">
        <v>0.57178879957292783</v>
      </c>
      <c r="I6347" s="1">
        <v>19.345230752695581</v>
      </c>
      <c r="J6347" s="1">
        <v>1.0858977117448709</v>
      </c>
      <c r="K6347" s="1">
        <v>48.635757712072071</v>
      </c>
      <c r="L6347" s="1">
        <v>58.641975276754899</v>
      </c>
      <c r="M6347" s="1">
        <v>8.4344115573204814E-2</v>
      </c>
      <c r="N6347" s="1">
        <v>9.548931126452187</v>
      </c>
      <c r="O6347" s="1"/>
      <c r="P6347" s="1">
        <v>31.508595470320099</v>
      </c>
      <c r="Q6347" s="1">
        <v>49.520593375711883</v>
      </c>
      <c r="R6347" s="1">
        <v>0.73050025302805444</v>
      </c>
      <c r="S6347" s="1">
        <v>0.21089366787896649</v>
      </c>
      <c r="T6347" s="1">
        <v>8.0108180744241455</v>
      </c>
    </row>
    <row r="6348" spans="1:20" x14ac:dyDescent="0.3">
      <c r="A6348" s="25">
        <v>45881</v>
      </c>
      <c r="B6348" s="1">
        <v>10.273164089342339</v>
      </c>
      <c r="C6348" s="1">
        <v>0.77285955645791482</v>
      </c>
      <c r="D6348" s="1">
        <v>1.287141227398966</v>
      </c>
      <c r="E6348" s="1">
        <v>1.18170614295224</v>
      </c>
      <c r="F6348" s="1">
        <v>52.60637972752739</v>
      </c>
      <c r="G6348" s="1">
        <v>30.572474421922401</v>
      </c>
      <c r="H6348" s="1">
        <v>0.57766553720921876</v>
      </c>
      <c r="I6348" s="1">
        <v>19.335435440541339</v>
      </c>
      <c r="J6348" s="1">
        <v>1.097083819193529</v>
      </c>
      <c r="K6348" s="1">
        <v>49.111974665896277</v>
      </c>
      <c r="L6348" s="1">
        <v>60.623422380694628</v>
      </c>
      <c r="M6348" s="1">
        <v>8.3564784589204327E-2</v>
      </c>
      <c r="N6348" s="1">
        <v>9.6200812705178738</v>
      </c>
      <c r="O6348" s="1"/>
      <c r="P6348" s="1">
        <v>31.424256897749949</v>
      </c>
      <c r="Q6348" s="1">
        <v>54.772980362986779</v>
      </c>
      <c r="R6348" s="1">
        <v>0.73646852431049903</v>
      </c>
      <c r="S6348" s="1">
        <v>0.2116173549220578</v>
      </c>
      <c r="T6348" s="1">
        <v>8.1461122268163493</v>
      </c>
    </row>
    <row r="6349" spans="1:20" x14ac:dyDescent="0.3">
      <c r="A6349" s="25">
        <v>45882</v>
      </c>
      <c r="B6349" s="1">
        <v>10.11384689599109</v>
      </c>
      <c r="C6349" s="1">
        <v>0.76957225600390022</v>
      </c>
      <c r="D6349" s="1">
        <v>1.278377375160388</v>
      </c>
      <c r="E6349" s="1">
        <v>1.1498959623400571</v>
      </c>
      <c r="F6349" s="1">
        <v>52.625281999651158</v>
      </c>
      <c r="G6349" s="1">
        <v>30.186380077363818</v>
      </c>
      <c r="H6349" s="1">
        <v>0.555807320631035</v>
      </c>
      <c r="I6349" s="1">
        <v>19.185034919129681</v>
      </c>
      <c r="J6349" s="1">
        <v>1.101902674127947</v>
      </c>
      <c r="K6349" s="1">
        <v>48.931108449697462</v>
      </c>
      <c r="L6349" s="1">
        <v>60.068614014436683</v>
      </c>
      <c r="M6349" s="1">
        <v>8.3320535558580266E-2</v>
      </c>
      <c r="N6349" s="1">
        <v>9.5427955385179484</v>
      </c>
      <c r="O6349" s="1"/>
      <c r="P6349" s="1">
        <v>31.415287070291189</v>
      </c>
      <c r="Q6349" s="1">
        <v>53.460999247611333</v>
      </c>
      <c r="R6349" s="1">
        <v>0.73181734180877589</v>
      </c>
      <c r="S6349" s="1">
        <v>0.21224082157698149</v>
      </c>
      <c r="T6349" s="1">
        <v>8.0736751329002239</v>
      </c>
    </row>
    <row r="6350" spans="1:20" x14ac:dyDescent="0.3">
      <c r="A6350" s="25">
        <v>45883</v>
      </c>
      <c r="B6350" s="1">
        <v>10.08119180089659</v>
      </c>
      <c r="C6350" s="1">
        <v>0.78492658331521048</v>
      </c>
      <c r="D6350" s="1">
        <v>1.2834106868480299</v>
      </c>
      <c r="E6350" s="1">
        <v>1.154038830351499</v>
      </c>
      <c r="F6350" s="1">
        <v>51.896275327715607</v>
      </c>
      <c r="G6350" s="1">
        <v>30.003701732429079</v>
      </c>
      <c r="H6350" s="1">
        <v>0.55646752824706436</v>
      </c>
      <c r="I6350" s="1">
        <v>19.271998323465951</v>
      </c>
      <c r="J6350" s="1">
        <v>1.0984276362988961</v>
      </c>
      <c r="K6350" s="1">
        <v>49.106541658134432</v>
      </c>
      <c r="L6350" s="1">
        <v>60.20939186147433</v>
      </c>
      <c r="M6350" s="1">
        <v>8.2852130733936338E-2</v>
      </c>
      <c r="N6350" s="1">
        <v>9.4735018355303282</v>
      </c>
      <c r="O6350" s="1"/>
      <c r="P6350" s="1">
        <v>31.65802290101524</v>
      </c>
      <c r="Q6350" s="1">
        <v>52.541719961693893</v>
      </c>
      <c r="R6350" s="1">
        <v>0.7447687855199574</v>
      </c>
      <c r="S6350" s="1">
        <v>0.20631112857166209</v>
      </c>
      <c r="T6350" s="1">
        <v>8.0540921441229045</v>
      </c>
    </row>
    <row r="6351" spans="1:20" x14ac:dyDescent="0.3">
      <c r="A6351" s="25">
        <v>45884</v>
      </c>
      <c r="B6351" s="1">
        <v>10.08615528605548</v>
      </c>
      <c r="C6351" s="1">
        <v>0.79515421056534352</v>
      </c>
      <c r="D6351" s="1">
        <v>1.285774096290571</v>
      </c>
      <c r="E6351" s="1">
        <v>1.1590605418154509</v>
      </c>
      <c r="F6351" s="1">
        <v>51.772198297422769</v>
      </c>
      <c r="G6351" s="1">
        <v>30.58285529953935</v>
      </c>
      <c r="H6351" s="1">
        <v>0.5518710290868577</v>
      </c>
      <c r="I6351" s="1">
        <v>19.027305334958179</v>
      </c>
      <c r="J6351" s="1">
        <v>1.096167818591598</v>
      </c>
      <c r="K6351" s="1">
        <v>49.383102079947399</v>
      </c>
      <c r="L6351" s="1">
        <v>60.452121570477807</v>
      </c>
      <c r="M6351" s="1">
        <v>8.3755035220674637E-2</v>
      </c>
      <c r="N6351" s="1">
        <v>9.4516653235703778</v>
      </c>
      <c r="O6351" s="1"/>
      <c r="P6351" s="1">
        <v>30.804673141775471</v>
      </c>
      <c r="Q6351" s="1">
        <v>51.966054775962739</v>
      </c>
      <c r="R6351" s="1">
        <v>0.75188427931047919</v>
      </c>
      <c r="S6351" s="1">
        <v>0.20234652323991081</v>
      </c>
      <c r="T6351" s="1">
        <v>8.0532055522741146</v>
      </c>
    </row>
    <row r="6352" spans="1:20" x14ac:dyDescent="0.3">
      <c r="A6352" s="25">
        <v>45887</v>
      </c>
      <c r="B6352" s="1">
        <v>10.0942650562232</v>
      </c>
      <c r="C6352" s="1">
        <v>0.79204765123175935</v>
      </c>
      <c r="D6352" s="1">
        <v>1.298380514759212</v>
      </c>
      <c r="E6352" s="1">
        <v>1.1693878955858601</v>
      </c>
      <c r="F6352" s="1">
        <v>51.801633144909729</v>
      </c>
      <c r="G6352" s="1">
        <v>30.662287918955428</v>
      </c>
      <c r="H6352" s="1">
        <v>0.56693867920436292</v>
      </c>
      <c r="I6352" s="1">
        <v>18.839915366802011</v>
      </c>
      <c r="J6352" s="1">
        <v>1.1047053907909119</v>
      </c>
      <c r="K6352" s="1">
        <v>49.617179451007537</v>
      </c>
      <c r="L6352" s="1">
        <v>61.244300419557547</v>
      </c>
      <c r="M6352" s="1">
        <v>8.447478986812601E-2</v>
      </c>
      <c r="N6352" s="1">
        <v>9.4943403866300731</v>
      </c>
      <c r="O6352" s="1"/>
      <c r="P6352" s="1">
        <v>31.207451645546559</v>
      </c>
      <c r="Q6352" s="1">
        <v>53.295885977925082</v>
      </c>
      <c r="R6352" s="1">
        <v>0.76557458976110937</v>
      </c>
      <c r="S6352" s="1">
        <v>0.2094472413233987</v>
      </c>
      <c r="T6352" s="1">
        <v>8.1111423508565146</v>
      </c>
    </row>
    <row r="6353" spans="1:20" x14ac:dyDescent="0.3">
      <c r="A6353" s="25">
        <v>45888</v>
      </c>
      <c r="B6353" s="1">
        <v>9.9054153487160193</v>
      </c>
      <c r="C6353" s="1">
        <v>0.77598336407550905</v>
      </c>
      <c r="D6353" s="1">
        <v>1.2699011984753199</v>
      </c>
      <c r="E6353" s="1">
        <v>1.140419072088716</v>
      </c>
      <c r="F6353" s="1">
        <v>51.715850219362267</v>
      </c>
      <c r="G6353" s="1">
        <v>30.69087307921658</v>
      </c>
      <c r="H6353" s="1">
        <v>0.54739709925988556</v>
      </c>
      <c r="I6353" s="1">
        <v>18.934945231376119</v>
      </c>
      <c r="J6353" s="1">
        <v>1.0737167210148719</v>
      </c>
      <c r="K6353" s="1">
        <v>47.877236036420641</v>
      </c>
      <c r="L6353" s="1">
        <v>59.034154944631098</v>
      </c>
      <c r="M6353" s="1">
        <v>8.3789468766980887E-2</v>
      </c>
      <c r="N6353" s="1">
        <v>9.3395208549269793</v>
      </c>
      <c r="O6353" s="1"/>
      <c r="P6353" s="1">
        <v>30.592876514604711</v>
      </c>
      <c r="Q6353" s="1">
        <v>51.421627237632258</v>
      </c>
      <c r="R6353" s="1">
        <v>0.74877426339058883</v>
      </c>
      <c r="S6353" s="1">
        <v>0.20330332451745589</v>
      </c>
      <c r="T6353" s="1">
        <v>7.9404760779681487</v>
      </c>
    </row>
    <row r="6354" spans="1:20" x14ac:dyDescent="0.3">
      <c r="A6354" s="25">
        <v>45889</v>
      </c>
      <c r="B6354" s="1">
        <v>10.04837310382486</v>
      </c>
      <c r="C6354" s="1">
        <v>0.77094707056452683</v>
      </c>
      <c r="D6354" s="1">
        <v>1.276372549825926</v>
      </c>
      <c r="E6354" s="1">
        <v>1.1462953357988099</v>
      </c>
      <c r="F6354" s="1">
        <v>51.44774075046449</v>
      </c>
      <c r="G6354" s="1">
        <v>30.665531547180461</v>
      </c>
      <c r="H6354" s="1">
        <v>0.54288470109067155</v>
      </c>
      <c r="I6354" s="1">
        <v>18.80374535595595</v>
      </c>
      <c r="J6354" s="1">
        <v>1.0581553489998441</v>
      </c>
      <c r="K6354" s="1">
        <v>47.625167243618073</v>
      </c>
      <c r="L6354" s="1">
        <v>59.062629384333903</v>
      </c>
      <c r="M6354" s="1">
        <v>8.3824623861445874E-2</v>
      </c>
      <c r="N6354" s="1">
        <v>9.4235344085888499</v>
      </c>
      <c r="O6354" s="1"/>
      <c r="P6354" s="1">
        <v>30.611857425340681</v>
      </c>
      <c r="Q6354" s="1">
        <v>51.577815467561948</v>
      </c>
      <c r="R6354" s="1">
        <v>0.74835497224510539</v>
      </c>
      <c r="S6354" s="1">
        <v>0.20424703720436499</v>
      </c>
      <c r="T6354" s="1">
        <v>7.9543095097460572</v>
      </c>
    </row>
    <row r="6355" spans="1:20" x14ac:dyDescent="0.3">
      <c r="A6355" s="25">
        <v>45890</v>
      </c>
      <c r="B6355" s="1">
        <v>9.9942582419774393</v>
      </c>
      <c r="C6355" s="1">
        <v>0.76814931556066046</v>
      </c>
      <c r="D6355" s="1">
        <v>1.273725149198589</v>
      </c>
      <c r="E6355" s="1">
        <v>1.146180096597901</v>
      </c>
      <c r="F6355" s="1">
        <v>51.791833504983508</v>
      </c>
      <c r="G6355" s="1">
        <v>30.569275499542758</v>
      </c>
      <c r="H6355" s="1">
        <v>0.52404772422670931</v>
      </c>
      <c r="I6355" s="1">
        <v>18.7402808856977</v>
      </c>
      <c r="J6355" s="1">
        <v>1.0494180043970689</v>
      </c>
      <c r="K6355" s="1">
        <v>47.32391878229442</v>
      </c>
      <c r="L6355" s="1">
        <v>58.893362304394373</v>
      </c>
      <c r="M6355" s="1">
        <v>8.3787964950823024E-2</v>
      </c>
      <c r="N6355" s="1">
        <v>9.4236418087465594</v>
      </c>
      <c r="O6355" s="1"/>
      <c r="P6355" s="1">
        <v>30.735664121229121</v>
      </c>
      <c r="Q6355" s="1">
        <v>52.028530068406191</v>
      </c>
      <c r="R6355" s="1">
        <v>0.74449243128897391</v>
      </c>
      <c r="S6355" s="1">
        <v>0.2029135166220529</v>
      </c>
      <c r="T6355" s="1">
        <v>7.9451181334908894</v>
      </c>
    </row>
    <row r="6356" spans="1:20" x14ac:dyDescent="0.3">
      <c r="A6356" s="25">
        <v>45891</v>
      </c>
      <c r="B6356" s="1">
        <v>10.166174874591899</v>
      </c>
      <c r="C6356" s="1">
        <v>0.81111182598636877</v>
      </c>
      <c r="D6356" s="1">
        <v>1.3022343860604531</v>
      </c>
      <c r="E6356" s="1">
        <v>1.1833845954291029</v>
      </c>
      <c r="F6356" s="1">
        <v>53.138200196367087</v>
      </c>
      <c r="G6356" s="1">
        <v>30.947098790454209</v>
      </c>
      <c r="H6356" s="1">
        <v>0.56131385265910561</v>
      </c>
      <c r="I6356" s="1">
        <v>19.24791739314114</v>
      </c>
      <c r="J6356" s="1">
        <v>1.0951000843855141</v>
      </c>
      <c r="K6356" s="1">
        <v>48.487330898090597</v>
      </c>
      <c r="L6356" s="1">
        <v>60.614141157979702</v>
      </c>
      <c r="M6356" s="1">
        <v>8.5146078714647869E-2</v>
      </c>
      <c r="N6356" s="1">
        <v>9.7094317915814443</v>
      </c>
      <c r="O6356" s="1"/>
      <c r="P6356" s="1">
        <v>31.512629523569672</v>
      </c>
      <c r="Q6356" s="1">
        <v>53.07275993685262</v>
      </c>
      <c r="R6356" s="1">
        <v>0.75952499996177214</v>
      </c>
      <c r="S6356" s="1">
        <v>0.20637849195374519</v>
      </c>
      <c r="T6356" s="1">
        <v>8.1493295924395017</v>
      </c>
    </row>
    <row r="6357" spans="1:20" x14ac:dyDescent="0.3">
      <c r="A6357" s="25">
        <v>45894</v>
      </c>
      <c r="B6357" s="1">
        <v>10.260040061570541</v>
      </c>
      <c r="C6357" s="1">
        <v>0.82416961883103201</v>
      </c>
      <c r="D6357" s="1">
        <v>1.296968674921644</v>
      </c>
      <c r="E6357" s="1">
        <v>1.172893164253241</v>
      </c>
      <c r="F6357" s="1">
        <v>53.371154282901998</v>
      </c>
      <c r="G6357" s="1">
        <v>30.79636238238507</v>
      </c>
      <c r="H6357" s="1">
        <v>0.56854162472670355</v>
      </c>
      <c r="I6357" s="1">
        <v>19.15018770314574</v>
      </c>
      <c r="J6357" s="1">
        <v>1.0849745839866509</v>
      </c>
      <c r="K6357" s="1">
        <v>48.514357993660688</v>
      </c>
      <c r="L6357" s="1">
        <v>60.331720242518287</v>
      </c>
      <c r="M6357" s="1">
        <v>8.5827405098123408E-2</v>
      </c>
      <c r="N6357" s="1">
        <v>9.7431751108344944</v>
      </c>
      <c r="O6357" s="1"/>
      <c r="P6357" s="1">
        <v>31.23426924566807</v>
      </c>
      <c r="Q6357" s="1">
        <v>53.273573372638879</v>
      </c>
      <c r="R6357" s="1">
        <v>0.75859429458732852</v>
      </c>
      <c r="S6357" s="1">
        <v>0.20777053190440881</v>
      </c>
      <c r="T6357" s="1">
        <v>8.152697578263485</v>
      </c>
    </row>
    <row r="6358" spans="1:20" x14ac:dyDescent="0.3">
      <c r="A6358" s="25">
        <v>45895</v>
      </c>
      <c r="B6358" s="1">
        <v>10.23969155875268</v>
      </c>
      <c r="C6358" s="1">
        <v>0.82156095779306504</v>
      </c>
      <c r="D6358" s="1">
        <v>1.2844822431510421</v>
      </c>
      <c r="E6358" s="1">
        <v>1.1696769945157659</v>
      </c>
      <c r="F6358" s="1">
        <v>53.80960062816181</v>
      </c>
      <c r="G6358" s="1">
        <v>30.915377095142091</v>
      </c>
      <c r="H6358" s="1">
        <v>0.55612775671076253</v>
      </c>
      <c r="I6358" s="1">
        <v>18.926065877312521</v>
      </c>
      <c r="J6358" s="1">
        <v>1.080894395756135</v>
      </c>
      <c r="K6358" s="1">
        <v>48.274268090382783</v>
      </c>
      <c r="L6358" s="1">
        <v>60.24167390595472</v>
      </c>
      <c r="M6358" s="1">
        <v>8.4854506056336765E-2</v>
      </c>
      <c r="N6358" s="1">
        <v>9.7178718611770982</v>
      </c>
      <c r="O6358" s="1"/>
      <c r="P6358" s="1">
        <v>31.335501850386802</v>
      </c>
      <c r="Q6358" s="1">
        <v>52.22934350419245</v>
      </c>
      <c r="R6358" s="1">
        <v>0.75780571541681419</v>
      </c>
      <c r="S6358" s="1">
        <v>0.2058330126995094</v>
      </c>
      <c r="T6358" s="1">
        <v>8.1377076196102074</v>
      </c>
    </row>
    <row r="6359" spans="1:20" x14ac:dyDescent="0.3">
      <c r="A6359" s="25">
        <v>45896</v>
      </c>
      <c r="B6359" s="1">
        <v>10.34836659854188</v>
      </c>
      <c r="C6359" s="1">
        <v>0.83502959009298516</v>
      </c>
      <c r="D6359" s="1">
        <v>1.308218103357814</v>
      </c>
      <c r="E6359" s="1">
        <v>1.1926115841154119</v>
      </c>
      <c r="F6359" s="1">
        <v>53.835172896178094</v>
      </c>
      <c r="G6359" s="1">
        <v>30.898510826336409</v>
      </c>
      <c r="H6359" s="1">
        <v>0.55943764327459966</v>
      </c>
      <c r="I6359" s="1">
        <v>19.047413834394298</v>
      </c>
      <c r="J6359" s="1">
        <v>1.095240280541308</v>
      </c>
      <c r="K6359" s="1">
        <v>48.976108093592281</v>
      </c>
      <c r="L6359" s="1">
        <v>61.088999404169122</v>
      </c>
      <c r="M6359" s="1">
        <v>8.5116618225920121E-2</v>
      </c>
      <c r="N6359" s="1">
        <v>9.8367143871169471</v>
      </c>
      <c r="O6359" s="1"/>
      <c r="P6359" s="1">
        <v>31.245162728660329</v>
      </c>
      <c r="Q6359" s="1">
        <v>53.590412351197557</v>
      </c>
      <c r="R6359" s="1">
        <v>0.77185493726840482</v>
      </c>
      <c r="S6359" s="1">
        <v>0.21101730933047369</v>
      </c>
      <c r="T6359" s="1">
        <v>8.222434140578903</v>
      </c>
    </row>
    <row r="6360" spans="1:20" x14ac:dyDescent="0.3">
      <c r="A6360" s="25">
        <v>45897</v>
      </c>
      <c r="B6360" s="1">
        <v>10.47960100927437</v>
      </c>
      <c r="C6360" s="1">
        <v>0.85581025156630064</v>
      </c>
      <c r="D6360" s="1">
        <v>1.34935490840117</v>
      </c>
      <c r="E6360" s="1">
        <v>1.2150749602436119</v>
      </c>
      <c r="F6360" s="1">
        <v>53.948969795188951</v>
      </c>
      <c r="G6360" s="1">
        <v>31.160282277850939</v>
      </c>
      <c r="H6360" s="1">
        <v>0.56324720263877437</v>
      </c>
      <c r="I6360" s="1">
        <v>19.024858739196791</v>
      </c>
      <c r="J6360" s="1">
        <v>1.1127657155764961</v>
      </c>
      <c r="K6360" s="1">
        <v>49.848137785547387</v>
      </c>
      <c r="L6360" s="1">
        <v>62.283675017476853</v>
      </c>
      <c r="M6360" s="1">
        <v>8.524840158989952E-2</v>
      </c>
      <c r="N6360" s="1">
        <v>10.00482682175223</v>
      </c>
      <c r="O6360" s="1"/>
      <c r="P6360" s="1">
        <v>31.405209324866959</v>
      </c>
      <c r="Q6360" s="1">
        <v>54.05451451285559</v>
      </c>
      <c r="R6360" s="1">
        <v>0.78798674872077235</v>
      </c>
      <c r="S6360" s="1">
        <v>0.21484709150391859</v>
      </c>
      <c r="T6360" s="1">
        <v>8.3313171884229682</v>
      </c>
    </row>
    <row r="6361" spans="1:20" x14ac:dyDescent="0.3">
      <c r="A6361" s="25">
        <v>45898</v>
      </c>
      <c r="B6361" s="1">
        <v>10.51337996809459</v>
      </c>
      <c r="C6361" s="1">
        <v>0.86109755174570546</v>
      </c>
      <c r="D6361" s="1">
        <v>1.3543108742468499</v>
      </c>
      <c r="E6361" s="1">
        <v>1.193640227776555</v>
      </c>
      <c r="F6361" s="1">
        <v>54.033649261072782</v>
      </c>
      <c r="G6361" s="1">
        <v>31.692094413371169</v>
      </c>
      <c r="H6361" s="1">
        <v>0.5642325001744477</v>
      </c>
      <c r="I6361" s="1">
        <v>18.956111346526459</v>
      </c>
      <c r="J6361" s="1">
        <v>1.114001926892634</v>
      </c>
      <c r="K6361" s="1">
        <v>49.828831552783583</v>
      </c>
      <c r="L6361" s="1">
        <v>62.64317312114003</v>
      </c>
      <c r="M6361" s="1">
        <v>8.5361647098932319E-2</v>
      </c>
      <c r="N6361" s="1">
        <v>10.019143301878611</v>
      </c>
      <c r="O6361" s="1"/>
      <c r="P6361" s="1">
        <v>31.336543090992219</v>
      </c>
      <c r="Q6361" s="1">
        <v>54.661417343629523</v>
      </c>
      <c r="R6361" s="1">
        <v>0.79648587803502813</v>
      </c>
      <c r="S6361" s="1">
        <v>0.21837527656642899</v>
      </c>
      <c r="T6361" s="1">
        <v>8.3533526284702209</v>
      </c>
    </row>
    <row r="6362" spans="1:20" x14ac:dyDescent="0.3">
      <c r="A6362" s="25">
        <v>45901</v>
      </c>
      <c r="B6362" s="1">
        <v>10.46457783047352</v>
      </c>
      <c r="C6362" s="1">
        <v>0.85126651605421766</v>
      </c>
      <c r="D6362" s="1">
        <v>1.3523803510829759</v>
      </c>
      <c r="E6362" s="1">
        <v>1.195131936905601</v>
      </c>
      <c r="F6362" s="1">
        <v>54.113409143373339</v>
      </c>
      <c r="G6362" s="1">
        <v>31.37873808449536</v>
      </c>
      <c r="H6362" s="1">
        <v>0.5647261437330594</v>
      </c>
      <c r="I6362" s="1">
        <v>18.929715766348458</v>
      </c>
      <c r="J6362" s="1">
        <v>1.114502220986332</v>
      </c>
      <c r="K6362" s="1">
        <v>49.951489428619333</v>
      </c>
      <c r="L6362" s="1">
        <v>62.544991612724381</v>
      </c>
      <c r="M6362" s="1">
        <v>8.4925816356622649E-2</v>
      </c>
      <c r="N6362" s="1">
        <v>10.031298109856371</v>
      </c>
      <c r="O6362" s="1"/>
      <c r="P6362" s="1">
        <v>31.453097928475021</v>
      </c>
      <c r="Q6362" s="1">
        <v>54.268715511813568</v>
      </c>
      <c r="R6362" s="1">
        <v>0.79362499406705644</v>
      </c>
      <c r="S6362" s="1">
        <v>0.21960275313614841</v>
      </c>
      <c r="T6362" s="1">
        <v>8.3451275841701609</v>
      </c>
    </row>
    <row r="6363" spans="1:20" x14ac:dyDescent="0.3">
      <c r="A6363" s="25">
        <v>45902</v>
      </c>
      <c r="B6363" s="1">
        <v>10.39400465757012</v>
      </c>
      <c r="C6363" s="1">
        <v>0.85819242499728365</v>
      </c>
      <c r="D6363" s="1">
        <v>1.3402948579038301</v>
      </c>
      <c r="E6363" s="1">
        <v>1.1768206050769809</v>
      </c>
      <c r="F6363" s="1">
        <v>53.92049074875883</v>
      </c>
      <c r="G6363" s="1">
        <v>30.95594628888324</v>
      </c>
      <c r="H6363" s="1">
        <v>0.55280667939611705</v>
      </c>
      <c r="I6363" s="1">
        <v>18.83182653353488</v>
      </c>
      <c r="J6363" s="1">
        <v>1.1052208905886911</v>
      </c>
      <c r="K6363" s="1">
        <v>49.160229535428748</v>
      </c>
      <c r="L6363" s="1">
        <v>61.613388376014527</v>
      </c>
      <c r="M6363" s="1">
        <v>8.4244275487705481E-2</v>
      </c>
      <c r="N6363" s="1">
        <v>10.07477461983164</v>
      </c>
      <c r="O6363" s="1"/>
      <c r="P6363" s="1">
        <v>31.730225138603981</v>
      </c>
      <c r="Q6363" s="1">
        <v>53.876013682355563</v>
      </c>
      <c r="R6363" s="1">
        <v>0.78907295247601383</v>
      </c>
      <c r="S6363" s="1">
        <v>0.21725107528625881</v>
      </c>
      <c r="T6363" s="1">
        <v>8.2891411695216082</v>
      </c>
    </row>
    <row r="6364" spans="1:20" x14ac:dyDescent="0.3">
      <c r="A6364" s="25">
        <v>45903</v>
      </c>
      <c r="B6364" s="1">
        <v>10.333062922447491</v>
      </c>
      <c r="C6364" s="1">
        <v>0.85414811265651092</v>
      </c>
      <c r="D6364" s="1">
        <v>1.3363012145191351</v>
      </c>
      <c r="E6364" s="1">
        <v>1.166575706085452</v>
      </c>
      <c r="F6364" s="1">
        <v>54.014937749596278</v>
      </c>
      <c r="G6364" s="1">
        <v>30.500374071810231</v>
      </c>
      <c r="H6364" s="1">
        <v>0.55550329733610881</v>
      </c>
      <c r="I6364" s="1">
        <v>18.746162994143688</v>
      </c>
      <c r="J6364" s="1">
        <v>1.1161344210430579</v>
      </c>
      <c r="K6364" s="1">
        <v>49.147788378845362</v>
      </c>
      <c r="L6364" s="1">
        <v>61.278714579105937</v>
      </c>
      <c r="M6364" s="1">
        <v>8.4139372008334878E-2</v>
      </c>
      <c r="N6364" s="1">
        <v>10.01083183147354</v>
      </c>
      <c r="O6364" s="1"/>
      <c r="P6364" s="1">
        <v>31.667303660749219</v>
      </c>
      <c r="Q6364" s="1">
        <v>53.889401243169353</v>
      </c>
      <c r="R6364" s="1">
        <v>0.78806175825107228</v>
      </c>
      <c r="S6364" s="1">
        <v>0.21976974237267591</v>
      </c>
      <c r="T6364" s="1">
        <v>8.2612894270526169</v>
      </c>
    </row>
    <row r="6365" spans="1:20" x14ac:dyDescent="0.3">
      <c r="A6365" s="25">
        <v>45904</v>
      </c>
      <c r="B6365" s="1">
        <v>10.434781046067361</v>
      </c>
      <c r="C6365" s="1">
        <v>0.86786870008310513</v>
      </c>
      <c r="D6365" s="1">
        <v>1.356780690156498</v>
      </c>
      <c r="E6365" s="1">
        <v>1.180191756880191</v>
      </c>
      <c r="F6365" s="1">
        <v>54.244066441754519</v>
      </c>
      <c r="G6365" s="1">
        <v>31.048993260287961</v>
      </c>
      <c r="H6365" s="1">
        <v>0.59061057549907092</v>
      </c>
      <c r="I6365" s="1">
        <v>18.740782547589589</v>
      </c>
      <c r="J6365" s="1">
        <v>1.1394982591100591</v>
      </c>
      <c r="K6365" s="1">
        <v>49.558931968474369</v>
      </c>
      <c r="L6365" s="1">
        <v>61.996056299473892</v>
      </c>
      <c r="M6365" s="1">
        <v>8.4395603164003755E-2</v>
      </c>
      <c r="N6365" s="1">
        <v>10.026132049331419</v>
      </c>
      <c r="O6365" s="1"/>
      <c r="P6365" s="1">
        <v>31.833220399865041</v>
      </c>
      <c r="Q6365" s="1">
        <v>54.259790469699098</v>
      </c>
      <c r="R6365" s="1">
        <v>0.78963860973612987</v>
      </c>
      <c r="S6365" s="1">
        <v>0.2218150268244399</v>
      </c>
      <c r="T6365" s="1">
        <v>8.3280124040165866</v>
      </c>
    </row>
    <row r="6366" spans="1:20" x14ac:dyDescent="0.3">
      <c r="A6366" s="25">
        <v>45905</v>
      </c>
      <c r="B6366" s="1">
        <v>10.57956730457796</v>
      </c>
      <c r="C6366" s="1">
        <v>0.88725665879886184</v>
      </c>
      <c r="D6366" s="1">
        <v>1.37655149606146</v>
      </c>
      <c r="E6366" s="1">
        <v>1.198865014706785</v>
      </c>
      <c r="F6366" s="1">
        <v>54.838718786033184</v>
      </c>
      <c r="G6366" s="1">
        <v>31.150738090953521</v>
      </c>
      <c r="H6366" s="1">
        <v>0.59985756741042495</v>
      </c>
      <c r="I6366" s="1">
        <v>18.843408264492961</v>
      </c>
      <c r="J6366" s="1">
        <v>1.156469613480674</v>
      </c>
      <c r="K6366" s="1">
        <v>50.182026551394813</v>
      </c>
      <c r="L6366" s="1">
        <v>63.216240563621056</v>
      </c>
      <c r="M6366" s="1">
        <v>8.5692766191470177E-2</v>
      </c>
      <c r="N6366" s="1">
        <v>9.9496433746513233</v>
      </c>
      <c r="O6366" s="1"/>
      <c r="P6366" s="1">
        <v>32.566921244764423</v>
      </c>
      <c r="Q6366" s="1">
        <v>55.723497293946991</v>
      </c>
      <c r="R6366" s="1">
        <v>0.79560758998873804</v>
      </c>
      <c r="S6366" s="1">
        <v>0.22179972374170859</v>
      </c>
      <c r="T6366" s="1">
        <v>8.4252888363851657</v>
      </c>
    </row>
    <row r="6367" spans="1:20" x14ac:dyDescent="0.3">
      <c r="A6367" s="25">
        <v>45908</v>
      </c>
      <c r="B6367" s="1">
        <v>10.51105436394373</v>
      </c>
      <c r="C6367" s="1">
        <v>0.881048565921001</v>
      </c>
      <c r="D6367" s="1">
        <v>1.3591989728764069</v>
      </c>
      <c r="E6367" s="1">
        <v>1.168292434501734</v>
      </c>
      <c r="F6367" s="1">
        <v>54.960189572661761</v>
      </c>
      <c r="G6367" s="1">
        <v>30.639707274532849</v>
      </c>
      <c r="H6367" s="1">
        <v>0.58927014349673223</v>
      </c>
      <c r="I6367" s="1">
        <v>18.781817237432879</v>
      </c>
      <c r="J6367" s="1">
        <v>1.1429673988328051</v>
      </c>
      <c r="K6367" s="1">
        <v>49.68514625488681</v>
      </c>
      <c r="L6367" s="1">
        <v>62.728279490841302</v>
      </c>
      <c r="M6367" s="1">
        <v>8.5077606287687624E-2</v>
      </c>
      <c r="N6367" s="1">
        <v>9.9766939346608581</v>
      </c>
      <c r="O6367" s="1"/>
      <c r="P6367" s="1">
        <v>32.177718038650717</v>
      </c>
      <c r="Q6367" s="1">
        <v>55.794897628504927</v>
      </c>
      <c r="R6367" s="1">
        <v>0.7881318987549899</v>
      </c>
      <c r="S6367" s="1">
        <v>0.22468239463055231</v>
      </c>
      <c r="T6367" s="1">
        <v>8.3751671588895942</v>
      </c>
    </row>
    <row r="6368" spans="1:20" x14ac:dyDescent="0.3">
      <c r="A6368" s="25">
        <v>45909</v>
      </c>
      <c r="B6368" s="1">
        <v>10.553236156376951</v>
      </c>
      <c r="C6368" s="1">
        <v>0.8692977847879152</v>
      </c>
      <c r="D6368" s="1">
        <v>1.35285368948374</v>
      </c>
      <c r="E6368" s="1">
        <v>1.160257809372863</v>
      </c>
      <c r="F6368" s="1">
        <v>54.706710994090869</v>
      </c>
      <c r="G6368" s="1">
        <v>31.30989556708063</v>
      </c>
      <c r="H6368" s="1">
        <v>0.57842865162804202</v>
      </c>
      <c r="I6368" s="1">
        <v>18.91233223390909</v>
      </c>
      <c r="J6368" s="1">
        <v>1.1372211412763511</v>
      </c>
      <c r="K6368" s="1">
        <v>49.495581915260942</v>
      </c>
      <c r="L6368" s="1">
        <v>62.564883473638567</v>
      </c>
      <c r="M6368" s="1">
        <v>8.4171966844291776E-2</v>
      </c>
      <c r="N6368" s="1">
        <v>10.014847955951479</v>
      </c>
      <c r="O6368" s="1"/>
      <c r="P6368" s="1">
        <v>32.111644368610882</v>
      </c>
      <c r="Q6368" s="1">
        <v>55.24154504805999</v>
      </c>
      <c r="R6368" s="1">
        <v>0.78347104813204083</v>
      </c>
      <c r="S6368" s="1">
        <v>0.22116635671167029</v>
      </c>
      <c r="T6368" s="1">
        <v>8.3649314825753596</v>
      </c>
    </row>
    <row r="6369" spans="1:20" x14ac:dyDescent="0.3">
      <c r="A6369" s="25">
        <v>45910</v>
      </c>
      <c r="B6369" s="1">
        <v>10.610169696224281</v>
      </c>
      <c r="C6369" s="1">
        <v>0.86451840307036965</v>
      </c>
      <c r="D6369" s="1">
        <v>1.3641420486278231</v>
      </c>
      <c r="E6369" s="1">
        <v>1.1741259160303279</v>
      </c>
      <c r="F6369" s="1">
        <v>54.927069554682873</v>
      </c>
      <c r="G6369" s="1">
        <v>31.60991208969596</v>
      </c>
      <c r="H6369" s="1">
        <v>0.58583806521178672</v>
      </c>
      <c r="I6369" s="1">
        <v>18.527017721308258</v>
      </c>
      <c r="J6369" s="1">
        <v>1.138391903433166</v>
      </c>
      <c r="K6369" s="1">
        <v>49.480783276204193</v>
      </c>
      <c r="L6369" s="1">
        <v>62.74963995036768</v>
      </c>
      <c r="M6369" s="1">
        <v>8.4240405989037925E-2</v>
      </c>
      <c r="N6369" s="1">
        <v>10.185943268199379</v>
      </c>
      <c r="O6369" s="1"/>
      <c r="P6369" s="1">
        <v>31.99054296415251</v>
      </c>
      <c r="Q6369" s="1">
        <v>55.723497293946991</v>
      </c>
      <c r="R6369" s="1">
        <v>0.78809752065848693</v>
      </c>
      <c r="S6369" s="1">
        <v>0.22042986036474729</v>
      </c>
      <c r="T6369" s="1">
        <v>8.4080744240992829</v>
      </c>
    </row>
    <row r="6370" spans="1:20" x14ac:dyDescent="0.3">
      <c r="A6370" s="25">
        <v>45911</v>
      </c>
      <c r="B6370" s="1">
        <v>10.6787712634681</v>
      </c>
      <c r="C6370" s="1">
        <v>0.8799844756170434</v>
      </c>
      <c r="D6370" s="1">
        <v>1.388008849860447</v>
      </c>
      <c r="E6370" s="1">
        <v>1.19212229728258</v>
      </c>
      <c r="F6370" s="1">
        <v>55.338176488129918</v>
      </c>
      <c r="G6370" s="1">
        <v>32.079801715352723</v>
      </c>
      <c r="H6370" s="1">
        <v>0.58550007780034163</v>
      </c>
      <c r="I6370" s="1">
        <v>18.781314450412989</v>
      </c>
      <c r="J6370" s="1">
        <v>1.167824003768126</v>
      </c>
      <c r="K6370" s="1">
        <v>49.656520574324368</v>
      </c>
      <c r="L6370" s="1">
        <v>63.20238016362088</v>
      </c>
      <c r="M6370" s="1">
        <v>8.4198785311742574E-2</v>
      </c>
      <c r="N6370" s="1">
        <v>10.152212002841249</v>
      </c>
      <c r="O6370" s="1"/>
      <c r="P6370" s="1">
        <v>31.642985868270461</v>
      </c>
      <c r="Q6370" s="1">
        <v>56.406262977978173</v>
      </c>
      <c r="R6370" s="1">
        <v>0.79134663144115547</v>
      </c>
      <c r="S6370" s="1">
        <v>0.22067532193049949</v>
      </c>
      <c r="T6370" s="1">
        <v>8.4554542232723495</v>
      </c>
    </row>
    <row r="6371" spans="1:20" x14ac:dyDescent="0.3">
      <c r="A6371" s="25">
        <v>45912</v>
      </c>
      <c r="B6371" s="1">
        <v>10.672928527587549</v>
      </c>
      <c r="C6371" s="1">
        <v>0.88293716072208916</v>
      </c>
      <c r="D6371" s="1">
        <v>1.3778941228636701</v>
      </c>
      <c r="E6371" s="1">
        <v>1.1948690233558621</v>
      </c>
      <c r="F6371" s="1">
        <v>55.123393314633702</v>
      </c>
      <c r="G6371" s="1">
        <v>32.347175030740907</v>
      </c>
      <c r="H6371" s="1">
        <v>0.56346063372518185</v>
      </c>
      <c r="I6371" s="1">
        <v>18.45830888999366</v>
      </c>
      <c r="J6371" s="1">
        <v>1.149222822087425</v>
      </c>
      <c r="K6371" s="1">
        <v>49.178733698022171</v>
      </c>
      <c r="L6371" s="1">
        <v>62.46926999090396</v>
      </c>
      <c r="M6371" s="1">
        <v>8.482165224752071E-2</v>
      </c>
      <c r="N6371" s="1">
        <v>10.110004091665649</v>
      </c>
      <c r="O6371" s="1"/>
      <c r="P6371" s="1">
        <v>31.201384432342131</v>
      </c>
      <c r="Q6371" s="1">
        <v>55.973398459004983</v>
      </c>
      <c r="R6371" s="1">
        <v>0.78568084229794588</v>
      </c>
      <c r="S6371" s="1">
        <v>0.21953180084950669</v>
      </c>
      <c r="T6371" s="1">
        <v>8.4035191966923133</v>
      </c>
    </row>
    <row r="6372" spans="1:20" x14ac:dyDescent="0.3">
      <c r="A6372" s="25">
        <v>45915</v>
      </c>
      <c r="B6372" s="1">
        <v>10.84405759336431</v>
      </c>
      <c r="C6372" s="1">
        <v>0.87907205703915026</v>
      </c>
      <c r="D6372" s="1">
        <v>1.3813109955105971</v>
      </c>
      <c r="E6372" s="1">
        <v>1.201130295215</v>
      </c>
      <c r="F6372" s="1">
        <v>55.661995039831389</v>
      </c>
      <c r="G6372" s="1">
        <v>32.466401701807307</v>
      </c>
      <c r="H6372" s="1">
        <v>0.59362190232269274</v>
      </c>
      <c r="I6372" s="1">
        <v>18.430435667664209</v>
      </c>
      <c r="J6372" s="1">
        <v>1.159704766147158</v>
      </c>
      <c r="K6372" s="1">
        <v>50.077608269005353</v>
      </c>
      <c r="L6372" s="1">
        <v>62.96350064594116</v>
      </c>
      <c r="M6372" s="1">
        <v>8.5654846800648846E-2</v>
      </c>
      <c r="N6372" s="1">
        <v>10.202202266005431</v>
      </c>
      <c r="O6372" s="1"/>
      <c r="P6372" s="1">
        <v>30.875916618874921</v>
      </c>
      <c r="Q6372" s="1">
        <v>56.700789351250641</v>
      </c>
      <c r="R6372" s="1">
        <v>0.79101456347270949</v>
      </c>
      <c r="S6372" s="1">
        <v>0.2226598755678702</v>
      </c>
      <c r="T6372" s="1">
        <v>8.478829297105781</v>
      </c>
    </row>
    <row r="6373" spans="1:20" x14ac:dyDescent="0.3">
      <c r="A6373" s="25">
        <v>45916</v>
      </c>
      <c r="B6373" s="1">
        <v>10.87359214096349</v>
      </c>
      <c r="C6373" s="1">
        <v>0.88072436883255767</v>
      </c>
      <c r="D6373" s="1">
        <v>1.397986553352639</v>
      </c>
      <c r="E6373" s="1">
        <v>1.214869772493584</v>
      </c>
      <c r="F6373" s="1">
        <v>55.908405730729989</v>
      </c>
      <c r="G6373" s="1">
        <v>33.044085464336163</v>
      </c>
      <c r="H6373" s="1">
        <v>0.59699848638808672</v>
      </c>
      <c r="I6373" s="1">
        <v>18.45105996373325</v>
      </c>
      <c r="J6373" s="1">
        <v>1.1718654741066119</v>
      </c>
      <c r="K6373" s="1">
        <v>50.306302658213298</v>
      </c>
      <c r="L6373" s="1">
        <v>62.956789375958159</v>
      </c>
      <c r="M6373" s="1">
        <v>8.5851300377986148E-2</v>
      </c>
      <c r="N6373" s="1">
        <v>10.230192050852009</v>
      </c>
      <c r="O6373" s="1"/>
      <c r="P6373" s="1">
        <v>30.98839456618586</v>
      </c>
      <c r="Q6373" s="1">
        <v>56.450888186192657</v>
      </c>
      <c r="R6373" s="1">
        <v>0.79425349374568677</v>
      </c>
      <c r="S6373" s="1">
        <v>0.22216402546908109</v>
      </c>
      <c r="T6373" s="1">
        <v>8.5092581216775471</v>
      </c>
    </row>
    <row r="6374" spans="1:20" x14ac:dyDescent="0.3">
      <c r="A6374" s="25">
        <v>45917</v>
      </c>
      <c r="B6374" s="1">
        <v>11.03829521808183</v>
      </c>
      <c r="C6374" s="1">
        <v>0.88748542114818119</v>
      </c>
      <c r="D6374" s="1">
        <v>1.415690048081202</v>
      </c>
      <c r="E6374" s="1">
        <v>1.2497645819690399</v>
      </c>
      <c r="F6374" s="1">
        <v>56.036724148244737</v>
      </c>
      <c r="G6374" s="1">
        <v>33.101220543150163</v>
      </c>
      <c r="H6374" s="1">
        <v>0.60484451089212599</v>
      </c>
      <c r="I6374" s="1">
        <v>18.546767993657252</v>
      </c>
      <c r="J6374" s="1">
        <v>1.197084364921353</v>
      </c>
      <c r="K6374" s="1">
        <v>51.101688987796152</v>
      </c>
      <c r="L6374" s="1">
        <v>64.02371304826525</v>
      </c>
      <c r="M6374" s="1">
        <v>8.7143376836003011E-2</v>
      </c>
      <c r="N6374" s="1">
        <v>10.273600447995641</v>
      </c>
      <c r="O6374" s="1"/>
      <c r="P6374" s="1">
        <v>30.89055792520189</v>
      </c>
      <c r="Q6374" s="1">
        <v>56.754339601579623</v>
      </c>
      <c r="R6374" s="1">
        <v>0.80324467522210119</v>
      </c>
      <c r="S6374" s="1">
        <v>0.22377882538868701</v>
      </c>
      <c r="T6374" s="1">
        <v>8.5997418783225577</v>
      </c>
    </row>
    <row r="6375" spans="1:20" x14ac:dyDescent="0.3">
      <c r="A6375" s="25">
        <v>45918</v>
      </c>
      <c r="B6375" s="1">
        <v>11.040470140959661</v>
      </c>
      <c r="C6375" s="1">
        <v>0.88549909098508506</v>
      </c>
      <c r="D6375" s="1">
        <v>1.4171328026707919</v>
      </c>
      <c r="E6375" s="1">
        <v>1.251925671921136</v>
      </c>
      <c r="F6375" s="1">
        <v>55.882118323959183</v>
      </c>
      <c r="G6375" s="1">
        <v>32.421482872454384</v>
      </c>
      <c r="H6375" s="1">
        <v>0.59826136126919416</v>
      </c>
      <c r="I6375" s="1">
        <v>18.451572099522931</v>
      </c>
      <c r="J6375" s="1">
        <v>1.193610486675071</v>
      </c>
      <c r="K6375" s="1">
        <v>51.223676088948679</v>
      </c>
      <c r="L6375" s="1">
        <v>63.985343436630451</v>
      </c>
      <c r="M6375" s="1">
        <v>8.6994861790887987E-2</v>
      </c>
      <c r="N6375" s="1">
        <v>10.23133891483576</v>
      </c>
      <c r="O6375" s="1"/>
      <c r="P6375" s="1">
        <v>31.07319641839554</v>
      </c>
      <c r="Q6375" s="1">
        <v>57.731631656525337</v>
      </c>
      <c r="R6375" s="1">
        <v>0.81252431616146248</v>
      </c>
      <c r="S6375" s="1">
        <v>0.22038435252171609</v>
      </c>
      <c r="T6375" s="1">
        <v>8.5941813349084981</v>
      </c>
    </row>
    <row r="6376" spans="1:20" x14ac:dyDescent="0.3">
      <c r="A6376" s="25">
        <v>45919</v>
      </c>
      <c r="B6376" s="1">
        <v>11.24842242539262</v>
      </c>
      <c r="C6376" s="1">
        <v>0.89093995429363848</v>
      </c>
      <c r="D6376" s="1">
        <v>1.414950369846377</v>
      </c>
      <c r="E6376" s="1">
        <v>1.2427095887127051</v>
      </c>
      <c r="F6376" s="1">
        <v>56.087543333161364</v>
      </c>
      <c r="G6376" s="1">
        <v>32.214297764052588</v>
      </c>
      <c r="H6376" s="1">
        <v>0.60207299130423109</v>
      </c>
      <c r="I6376" s="1">
        <v>18.40584981569063</v>
      </c>
      <c r="J6376" s="1">
        <v>1.1805926937969331</v>
      </c>
      <c r="K6376" s="1">
        <v>51.305206723973669</v>
      </c>
      <c r="L6376" s="1">
        <v>64.574259597262511</v>
      </c>
      <c r="M6376" s="1">
        <v>8.7356079193258523E-2</v>
      </c>
      <c r="N6376" s="1">
        <v>10.07131750071381</v>
      </c>
      <c r="O6376" s="1"/>
      <c r="P6376" s="1">
        <v>30.984559072051869</v>
      </c>
      <c r="Q6376" s="1">
        <v>58.668761026671753</v>
      </c>
      <c r="R6376" s="1">
        <v>0.82331146393817067</v>
      </c>
      <c r="S6376" s="1">
        <v>0.2190016189520326</v>
      </c>
      <c r="T6376" s="1">
        <v>8.6157773183698083</v>
      </c>
    </row>
    <row r="6377" spans="1:20" x14ac:dyDescent="0.3">
      <c r="A6377" s="25">
        <v>45922</v>
      </c>
      <c r="B6377" s="1">
        <v>11.100926497481639</v>
      </c>
      <c r="C6377" s="1">
        <v>0.88037446311844669</v>
      </c>
      <c r="D6377" s="1">
        <v>1.405348010760026</v>
      </c>
      <c r="E6377" s="1">
        <v>1.2071306196977669</v>
      </c>
      <c r="F6377" s="1">
        <v>56.148246452245708</v>
      </c>
      <c r="G6377" s="1">
        <v>31.46434033104153</v>
      </c>
      <c r="H6377" s="1">
        <v>0.6011800680724424</v>
      </c>
      <c r="I6377" s="1">
        <v>18.331105054743119</v>
      </c>
      <c r="J6377" s="1">
        <v>1.175094951713753</v>
      </c>
      <c r="K6377" s="1">
        <v>50.863379497287248</v>
      </c>
      <c r="L6377" s="1">
        <v>64.08685637770823</v>
      </c>
      <c r="M6377" s="1">
        <v>8.7123933330072761E-2</v>
      </c>
      <c r="N6377" s="1">
        <v>10.09798558082036</v>
      </c>
      <c r="O6377" s="1"/>
      <c r="P6377" s="1">
        <v>31.93678678375079</v>
      </c>
      <c r="Q6377" s="1">
        <v>57.816419551897077</v>
      </c>
      <c r="R6377" s="1">
        <v>0.81215911432613408</v>
      </c>
      <c r="S6377" s="1">
        <v>0.21070285470312461</v>
      </c>
      <c r="T6377" s="1">
        <v>8.5711311281748888</v>
      </c>
    </row>
    <row r="6378" spans="1:20" x14ac:dyDescent="0.3">
      <c r="A6378" s="25">
        <v>45923</v>
      </c>
      <c r="B6378" s="1">
        <v>11.27277954441136</v>
      </c>
      <c r="C6378" s="1">
        <v>0.88616114172181693</v>
      </c>
      <c r="D6378" s="1">
        <v>1.436196370101934</v>
      </c>
      <c r="E6378" s="1">
        <v>1.218391816044573</v>
      </c>
      <c r="F6378" s="1">
        <v>55.966560814120747</v>
      </c>
      <c r="G6378" s="1">
        <v>31.523653718898959</v>
      </c>
      <c r="H6378" s="1">
        <v>0.6081304637794277</v>
      </c>
      <c r="I6378" s="1">
        <v>18.24469337690946</v>
      </c>
      <c r="J6378" s="1">
        <v>1.203391916133332</v>
      </c>
      <c r="K6378" s="1">
        <v>50.922980779621383</v>
      </c>
      <c r="L6378" s="1">
        <v>65.045932457937397</v>
      </c>
      <c r="M6378" s="1">
        <v>8.7031475921750617E-2</v>
      </c>
      <c r="N6378" s="1">
        <v>10.28718188570403</v>
      </c>
      <c r="O6378" s="1"/>
      <c r="P6378" s="1">
        <v>31.676390162712192</v>
      </c>
      <c r="Q6378" s="1">
        <v>58.985600002872502</v>
      </c>
      <c r="R6378" s="1">
        <v>0.81893243425143625</v>
      </c>
      <c r="S6378" s="1">
        <v>0.21120539616610101</v>
      </c>
      <c r="T6378" s="1">
        <v>8.6488446544595927</v>
      </c>
    </row>
    <row r="6379" spans="1:20" x14ac:dyDescent="0.3">
      <c r="A6379" s="25">
        <v>45924</v>
      </c>
      <c r="B6379" s="1">
        <v>11.246051673203921</v>
      </c>
      <c r="C6379" s="1">
        <v>0.88960318277916806</v>
      </c>
      <c r="D6379" s="1">
        <v>1.421521899483315</v>
      </c>
      <c r="E6379" s="1">
        <v>1.211021509897618</v>
      </c>
      <c r="F6379" s="1">
        <v>56.094283645406911</v>
      </c>
      <c r="G6379" s="1">
        <v>31.42429056020956</v>
      </c>
      <c r="H6379" s="1">
        <v>0.61065947401929876</v>
      </c>
      <c r="I6379" s="1">
        <v>18.220728038058802</v>
      </c>
      <c r="J6379" s="1">
        <v>1.2011841443778351</v>
      </c>
      <c r="K6379" s="1">
        <v>50.613753227999403</v>
      </c>
      <c r="L6379" s="1">
        <v>64.708257501499261</v>
      </c>
      <c r="M6379" s="1">
        <v>8.7453374381958715E-2</v>
      </c>
      <c r="N6379" s="1">
        <v>10.475042598581799</v>
      </c>
      <c r="O6379" s="1"/>
      <c r="P6379" s="1">
        <v>31.83235917362423</v>
      </c>
      <c r="Q6379" s="1">
        <v>58.512572799099992</v>
      </c>
      <c r="R6379" s="1">
        <v>0.81146194705043106</v>
      </c>
      <c r="S6379" s="1">
        <v>0.20676112455537479</v>
      </c>
      <c r="T6379" s="1">
        <v>8.6527909037212591</v>
      </c>
    </row>
    <row r="6380" spans="1:20" x14ac:dyDescent="0.3">
      <c r="A6380" s="25">
        <v>45925</v>
      </c>
      <c r="B6380" s="1">
        <v>11.14646302188131</v>
      </c>
      <c r="C6380" s="1">
        <v>0.87218023651636123</v>
      </c>
      <c r="D6380" s="1">
        <v>1.4170945245918509</v>
      </c>
      <c r="E6380" s="1">
        <v>1.185150492745572</v>
      </c>
      <c r="F6380" s="1">
        <v>56.328087088712671</v>
      </c>
      <c r="G6380" s="1">
        <v>31.540247961585099</v>
      </c>
      <c r="H6380" s="1">
        <v>0.58478232514364348</v>
      </c>
      <c r="I6380" s="1">
        <v>18.303405692193181</v>
      </c>
      <c r="J6380" s="1">
        <v>1.1904238464977031</v>
      </c>
      <c r="K6380" s="1">
        <v>49.935141468671972</v>
      </c>
      <c r="L6380" s="1">
        <v>64.098257618131129</v>
      </c>
      <c r="M6380" s="1">
        <v>8.6586639070671864E-2</v>
      </c>
      <c r="N6380" s="1">
        <v>10.37705793026611</v>
      </c>
      <c r="O6380" s="1"/>
      <c r="P6380" s="1">
        <v>31.53594755345112</v>
      </c>
      <c r="Q6380" s="1">
        <v>57.682543929611533</v>
      </c>
      <c r="R6380" s="1">
        <v>0.80125216644148167</v>
      </c>
      <c r="S6380" s="1">
        <v>0.20091152113022129</v>
      </c>
      <c r="T6380" s="1">
        <v>8.5827660956881822</v>
      </c>
    </row>
    <row r="6381" spans="1:20" x14ac:dyDescent="0.3">
      <c r="A6381" s="25">
        <v>45926</v>
      </c>
      <c r="B6381" s="1">
        <v>11.20612770640335</v>
      </c>
      <c r="C6381" s="1">
        <v>0.88154888977700063</v>
      </c>
      <c r="D6381" s="1">
        <v>1.4228052630059931</v>
      </c>
      <c r="E6381" s="1">
        <v>1.2001680945554201</v>
      </c>
      <c r="F6381" s="1">
        <v>55.39198931190392</v>
      </c>
      <c r="G6381" s="1">
        <v>31.43944962759473</v>
      </c>
      <c r="H6381" s="1">
        <v>0.59128318743136055</v>
      </c>
      <c r="I6381" s="1">
        <v>18.103888575736519</v>
      </c>
      <c r="J6381" s="1">
        <v>1.199723052786221</v>
      </c>
      <c r="K6381" s="1">
        <v>50.49859100063442</v>
      </c>
      <c r="L6381" s="1">
        <v>64.63348334304095</v>
      </c>
      <c r="M6381" s="1">
        <v>8.6274373795898168E-2</v>
      </c>
      <c r="N6381" s="1">
        <v>10.33201142904068</v>
      </c>
      <c r="O6381" s="1"/>
      <c r="P6381" s="1">
        <v>31.669613299276769</v>
      </c>
      <c r="Q6381" s="1">
        <v>57.294304618852827</v>
      </c>
      <c r="R6381" s="1">
        <v>0.80577498258469205</v>
      </c>
      <c r="S6381" s="1">
        <v>0.20252356754264489</v>
      </c>
      <c r="T6381" s="1">
        <v>8.591060838747838</v>
      </c>
    </row>
    <row r="6382" spans="1:20" x14ac:dyDescent="0.3">
      <c r="A6382" s="25">
        <v>45929</v>
      </c>
      <c r="B6382" s="1">
        <v>11.4435597030898</v>
      </c>
      <c r="C6382" s="1">
        <v>0.88855580086776187</v>
      </c>
      <c r="D6382" s="1">
        <v>1.439238114037612</v>
      </c>
      <c r="E6382" s="1">
        <v>1.207442254716564</v>
      </c>
      <c r="F6382" s="1">
        <v>55.665191215322309</v>
      </c>
      <c r="G6382" s="1">
        <v>31.388668232904219</v>
      </c>
      <c r="H6382" s="1">
        <v>0.60467630015018359</v>
      </c>
      <c r="I6382" s="1">
        <v>17.944468901534279</v>
      </c>
      <c r="J6382" s="1">
        <v>1.211137332035501</v>
      </c>
      <c r="K6382" s="1">
        <v>51.009768031157662</v>
      </c>
      <c r="L6382" s="1">
        <v>65.145412568220763</v>
      </c>
      <c r="M6382" s="1">
        <v>8.775890223483189E-2</v>
      </c>
      <c r="N6382" s="1">
        <v>10.238503193806631</v>
      </c>
      <c r="O6382" s="1"/>
      <c r="P6382" s="1">
        <v>31.381621285624121</v>
      </c>
      <c r="Q6382" s="1">
        <v>58.222508946884759</v>
      </c>
      <c r="R6382" s="1">
        <v>0.81904474097050162</v>
      </c>
      <c r="S6382" s="1">
        <v>0.20287718369630051</v>
      </c>
      <c r="T6382" s="1">
        <v>8.6436385115180681</v>
      </c>
    </row>
    <row r="6383" spans="1:20" x14ac:dyDescent="0.3">
      <c r="A6383" s="25">
        <v>45930</v>
      </c>
      <c r="B6383" s="1">
        <v>11.41031894526944</v>
      </c>
      <c r="C6383" s="1">
        <v>0.89988366594054325</v>
      </c>
      <c r="D6383" s="1">
        <v>1.4410596723644089</v>
      </c>
      <c r="E6383" s="1">
        <v>1.193810828449313</v>
      </c>
      <c r="F6383" s="1">
        <v>55.828573702882792</v>
      </c>
      <c r="G6383" s="1">
        <v>30.814598396125639</v>
      </c>
      <c r="H6383" s="1">
        <v>0.60944307144295551</v>
      </c>
      <c r="I6383" s="1">
        <v>18.168781409705009</v>
      </c>
      <c r="J6383" s="1">
        <v>1.204508007980603</v>
      </c>
      <c r="K6383" s="1">
        <v>51.230933087967372</v>
      </c>
      <c r="L6383" s="1">
        <v>65.300068025372141</v>
      </c>
      <c r="M6383" s="1">
        <v>8.8747002662497437E-2</v>
      </c>
      <c r="N6383" s="1">
        <v>10.124089437468831</v>
      </c>
      <c r="O6383" s="1"/>
      <c r="P6383" s="1">
        <v>31.693595201431059</v>
      </c>
      <c r="Q6383" s="1">
        <v>58.981137481815267</v>
      </c>
      <c r="R6383" s="1">
        <v>0.81364102237035896</v>
      </c>
      <c r="S6383" s="1">
        <v>0.20056628803900989</v>
      </c>
      <c r="T6383" s="1">
        <v>8.6377448316598286</v>
      </c>
    </row>
    <row r="6384" spans="1:20" x14ac:dyDescent="0.3">
      <c r="A6384" s="25">
        <v>45931</v>
      </c>
      <c r="B6384" s="1">
        <v>11.413460675132351</v>
      </c>
      <c r="C6384" s="1">
        <v>0.89908869909868616</v>
      </c>
      <c r="D6384" s="1">
        <v>1.4291867982849711</v>
      </c>
      <c r="E6384" s="1">
        <v>1.1853923578920571</v>
      </c>
      <c r="F6384" s="1">
        <v>56.620121295129472</v>
      </c>
      <c r="G6384" s="1">
        <v>30.62598123461758</v>
      </c>
      <c r="H6384" s="1">
        <v>0.60286884065796065</v>
      </c>
      <c r="I6384" s="1">
        <v>18.228079345354189</v>
      </c>
      <c r="J6384" s="1">
        <v>1.205793524744537</v>
      </c>
      <c r="K6384" s="1">
        <v>50.497466915034558</v>
      </c>
      <c r="L6384" s="1">
        <v>64.331592478886662</v>
      </c>
      <c r="M6384" s="1">
        <v>8.7637033374021747E-2</v>
      </c>
      <c r="N6384" s="1">
        <v>10.080764322999141</v>
      </c>
      <c r="O6384" s="1"/>
      <c r="P6384" s="1">
        <v>31.346893937407401</v>
      </c>
      <c r="Q6384" s="1">
        <v>58.525960359913803</v>
      </c>
      <c r="R6384" s="1">
        <v>0.8057299725342989</v>
      </c>
      <c r="S6384" s="1">
        <v>0.20119877463155991</v>
      </c>
      <c r="T6384" s="1">
        <v>8.5952362669817433</v>
      </c>
    </row>
    <row r="6385" spans="1:20" x14ac:dyDescent="0.3">
      <c r="A6385" s="25">
        <v>45932</v>
      </c>
      <c r="B6385" s="1">
        <v>11.296399579132711</v>
      </c>
      <c r="C6385" s="1">
        <v>0.88300699334739452</v>
      </c>
      <c r="D6385" s="1">
        <v>1.4052894428394529</v>
      </c>
      <c r="E6385" s="1">
        <v>1.157156646151021</v>
      </c>
      <c r="F6385" s="1">
        <v>56.975389819269168</v>
      </c>
      <c r="G6385" s="1">
        <v>30.333729526518621</v>
      </c>
      <c r="H6385" s="1">
        <v>0.57871759217555085</v>
      </c>
      <c r="I6385" s="1">
        <v>18.241736266775881</v>
      </c>
      <c r="J6385" s="1">
        <v>1.1836099820468149</v>
      </c>
      <c r="K6385" s="1">
        <v>49.757759268323937</v>
      </c>
      <c r="L6385" s="1">
        <v>63.580190262901382</v>
      </c>
      <c r="M6385" s="1">
        <v>8.6249578730035137E-2</v>
      </c>
      <c r="N6385" s="1">
        <v>9.9764624944457587</v>
      </c>
      <c r="O6385" s="1"/>
      <c r="P6385" s="1">
        <v>30.605656379134871</v>
      </c>
      <c r="Q6385" s="1">
        <v>56.794502288736879</v>
      </c>
      <c r="R6385" s="1">
        <v>0.80582494174305508</v>
      </c>
      <c r="S6385" s="1">
        <v>0.19940480000436189</v>
      </c>
      <c r="T6385" s="1">
        <v>8.5026367395157063</v>
      </c>
    </row>
    <row r="6386" spans="1:20" x14ac:dyDescent="0.3">
      <c r="A6386" s="25">
        <v>45933</v>
      </c>
      <c r="B6386" s="1">
        <v>11.30869314270878</v>
      </c>
      <c r="C6386" s="1">
        <v>0.88882737787723998</v>
      </c>
      <c r="D6386" s="1">
        <v>1.4082297831931421</v>
      </c>
      <c r="E6386" s="1">
        <v>1.1659297009237251</v>
      </c>
      <c r="F6386" s="1">
        <v>57.008237371196373</v>
      </c>
      <c r="G6386" s="1">
        <v>29.996868544574522</v>
      </c>
      <c r="H6386" s="1">
        <v>0.58862003321755729</v>
      </c>
      <c r="I6386" s="1">
        <v>18.436362385912389</v>
      </c>
      <c r="J6386" s="1">
        <v>1.1886709379649121</v>
      </c>
      <c r="K6386" s="1">
        <v>49.660326720229548</v>
      </c>
      <c r="L6386" s="1">
        <v>63.820662643859443</v>
      </c>
      <c r="M6386" s="1">
        <v>8.7118433733770109E-2</v>
      </c>
      <c r="N6386" s="1">
        <v>9.9435001360935047</v>
      </c>
      <c r="O6386" s="1"/>
      <c r="P6386" s="1">
        <v>30.925988683360188</v>
      </c>
      <c r="Q6386" s="1">
        <v>56.932840432079672</v>
      </c>
      <c r="R6386" s="1">
        <v>0.80676480850410248</v>
      </c>
      <c r="S6386" s="1">
        <v>0.1958911421435876</v>
      </c>
      <c r="T6386" s="1">
        <v>8.5174630832841647</v>
      </c>
    </row>
    <row r="6387" spans="1:20" x14ac:dyDescent="0.3">
      <c r="A6387" s="25">
        <v>45936</v>
      </c>
      <c r="B6387" s="1">
        <v>11.272314191933271</v>
      </c>
      <c r="C6387" s="1">
        <v>0.87524598542439669</v>
      </c>
      <c r="D6387" s="1">
        <v>1.3814429354851021</v>
      </c>
      <c r="E6387" s="1">
        <v>1.1500780405113029</v>
      </c>
      <c r="F6387" s="1">
        <v>57.969189782431449</v>
      </c>
      <c r="G6387" s="1">
        <v>29.826644836336431</v>
      </c>
      <c r="H6387" s="1">
        <v>0.58427432054218253</v>
      </c>
      <c r="I6387" s="1">
        <v>17.988264410461131</v>
      </c>
      <c r="J6387" s="1">
        <v>1.169619899592335</v>
      </c>
      <c r="K6387" s="1">
        <v>49.365861250020018</v>
      </c>
      <c r="L6387" s="1">
        <v>63.290235761826438</v>
      </c>
      <c r="M6387" s="1">
        <v>8.645122992752928E-2</v>
      </c>
      <c r="N6387" s="1">
        <v>9.8588402002301745</v>
      </c>
      <c r="O6387" s="1"/>
      <c r="P6387" s="1">
        <v>30.851512798853289</v>
      </c>
      <c r="Q6387" s="1">
        <v>56.825739933779651</v>
      </c>
      <c r="R6387" s="1">
        <v>0.80654455004665881</v>
      </c>
      <c r="S6387" s="1">
        <v>0.19285560818193409</v>
      </c>
      <c r="T6387" s="1">
        <v>8.4824619019492555</v>
      </c>
    </row>
    <row r="6388" spans="1:20" x14ac:dyDescent="0.3">
      <c r="A6388" s="25">
        <v>45937</v>
      </c>
      <c r="B6388" s="1">
        <v>11.069364338220501</v>
      </c>
      <c r="C6388" s="1">
        <v>0.83615691026895089</v>
      </c>
      <c r="D6388" s="1">
        <v>1.3620148185100549</v>
      </c>
      <c r="E6388" s="1">
        <v>1.114602629690822</v>
      </c>
      <c r="F6388" s="1">
        <v>57.107147533875413</v>
      </c>
      <c r="G6388" s="1">
        <v>29.45455577098075</v>
      </c>
      <c r="H6388" s="1">
        <v>0.55976464687926486</v>
      </c>
      <c r="I6388" s="1">
        <v>17.77863717002932</v>
      </c>
      <c r="J6388" s="1">
        <v>1.1365439517824381</v>
      </c>
      <c r="K6388" s="1">
        <v>48.386255078642691</v>
      </c>
      <c r="L6388" s="1">
        <v>62.148112160589783</v>
      </c>
      <c r="M6388" s="1">
        <v>8.4630455995796175E-2</v>
      </c>
      <c r="N6388" s="1">
        <v>9.8400898770348206</v>
      </c>
      <c r="O6388" s="1"/>
      <c r="P6388" s="1">
        <v>30.661956512102471</v>
      </c>
      <c r="Q6388" s="1">
        <v>55.69672216996149</v>
      </c>
      <c r="R6388" s="1">
        <v>0.7924997430219064</v>
      </c>
      <c r="S6388" s="1">
        <v>0.18796705600704561</v>
      </c>
      <c r="T6388" s="1">
        <v>8.3494642646190727</v>
      </c>
    </row>
    <row r="6389" spans="1:20" x14ac:dyDescent="0.3">
      <c r="A6389" s="25">
        <v>45938</v>
      </c>
      <c r="B6389" s="1">
        <v>11.15143517196192</v>
      </c>
      <c r="C6389" s="1">
        <v>0.84428259819796148</v>
      </c>
      <c r="D6389" s="1">
        <v>1.3654371318856069</v>
      </c>
      <c r="E6389" s="1">
        <v>1.1314686498119879</v>
      </c>
      <c r="F6389" s="1">
        <v>57.58632221872255</v>
      </c>
      <c r="G6389" s="1">
        <v>29.775000215690369</v>
      </c>
      <c r="H6389" s="1">
        <v>0.56306134521330842</v>
      </c>
      <c r="I6389" s="1">
        <v>17.482728415943811</v>
      </c>
      <c r="J6389" s="1">
        <v>1.139296034350723</v>
      </c>
      <c r="K6389" s="1">
        <v>49.030496741488903</v>
      </c>
      <c r="L6389" s="1">
        <v>62.709450363291467</v>
      </c>
      <c r="M6389" s="1">
        <v>8.4765767097161812E-2</v>
      </c>
      <c r="N6389" s="1">
        <v>9.8382395205953763</v>
      </c>
      <c r="O6389" s="1"/>
      <c r="P6389" s="1">
        <v>30.723596716356919</v>
      </c>
      <c r="Q6389" s="1">
        <v>55.272782693102783</v>
      </c>
      <c r="R6389" s="1">
        <v>0.79241513012117226</v>
      </c>
      <c r="S6389" s="1">
        <v>0.18928901263494061</v>
      </c>
      <c r="T6389" s="1">
        <v>8.3960649734200192</v>
      </c>
    </row>
    <row r="6390" spans="1:20" x14ac:dyDescent="0.3">
      <c r="A6390" s="25">
        <v>45939</v>
      </c>
      <c r="B6390" s="1">
        <v>11.140419450946609</v>
      </c>
      <c r="C6390" s="1">
        <v>0.8279092068904782</v>
      </c>
      <c r="D6390" s="1">
        <v>1.3566890678266239</v>
      </c>
      <c r="E6390" s="1">
        <v>1.122517569676857</v>
      </c>
      <c r="F6390" s="1">
        <v>57.525835093815139</v>
      </c>
      <c r="G6390" s="1">
        <v>29.204448916760509</v>
      </c>
      <c r="H6390" s="1">
        <v>0.55430703837829776</v>
      </c>
      <c r="I6390" s="1">
        <v>17.450166384471899</v>
      </c>
      <c r="J6390" s="1">
        <v>1.134415074415799</v>
      </c>
      <c r="K6390" s="1">
        <v>49.167609551843007</v>
      </c>
      <c r="L6390" s="1">
        <v>62.791595979340997</v>
      </c>
      <c r="M6390" s="1">
        <v>8.4025407397395765E-2</v>
      </c>
      <c r="N6390" s="1">
        <v>9.7189264887898776</v>
      </c>
      <c r="O6390" s="1"/>
      <c r="P6390" s="1">
        <v>31.319295911578539</v>
      </c>
      <c r="Q6390" s="1">
        <v>55.031806570159283</v>
      </c>
      <c r="R6390" s="1">
        <v>0.77547667960550093</v>
      </c>
      <c r="S6390" s="1">
        <v>0.18660579849009709</v>
      </c>
      <c r="T6390" s="1">
        <v>8.3702415829888324</v>
      </c>
    </row>
    <row r="6391" spans="1:20" x14ac:dyDescent="0.3">
      <c r="A6391" s="25">
        <v>45940</v>
      </c>
      <c r="B6391" s="1">
        <v>11.120460298276081</v>
      </c>
      <c r="C6391" s="1">
        <v>0.82064382714680506</v>
      </c>
      <c r="D6391" s="1">
        <v>1.343503658806118</v>
      </c>
      <c r="E6391" s="1">
        <v>1.1144446690664911</v>
      </c>
      <c r="F6391" s="1">
        <v>57.124727729988052</v>
      </c>
      <c r="G6391" s="1">
        <v>29.315291287217661</v>
      </c>
      <c r="H6391" s="1">
        <v>0.54876662138294807</v>
      </c>
      <c r="I6391" s="1">
        <v>17.530771357476031</v>
      </c>
      <c r="J6391" s="1">
        <v>1.11942006385332</v>
      </c>
      <c r="K6391" s="1">
        <v>48.800705931460868</v>
      </c>
      <c r="L6391" s="1">
        <v>62.203774170636521</v>
      </c>
      <c r="M6391" s="1">
        <v>8.3993131530377449E-2</v>
      </c>
      <c r="N6391" s="1">
        <v>9.6014225404346671</v>
      </c>
      <c r="O6391" s="1"/>
      <c r="P6391" s="1">
        <v>31.074654001537969</v>
      </c>
      <c r="Q6391" s="1">
        <v>54.536466761100563</v>
      </c>
      <c r="R6391" s="1">
        <v>0.76821841655393253</v>
      </c>
      <c r="S6391" s="1">
        <v>0.18700086750621611</v>
      </c>
      <c r="T6391" s="1">
        <v>8.3095298287064931</v>
      </c>
    </row>
    <row r="6392" spans="1:20" x14ac:dyDescent="0.3">
      <c r="A6392" s="25">
        <v>45943</v>
      </c>
      <c r="B6392" s="1">
        <v>11.183105791333571</v>
      </c>
      <c r="C6392" s="1">
        <v>0.82060112415380038</v>
      </c>
      <c r="D6392" s="1">
        <v>1.346263306870108</v>
      </c>
      <c r="E6392" s="1">
        <v>1.1137409166812791</v>
      </c>
      <c r="F6392" s="1">
        <v>58.100246069996707</v>
      </c>
      <c r="G6392" s="1">
        <v>29.17364935010659</v>
      </c>
      <c r="H6392" s="1">
        <v>0.54910380517166235</v>
      </c>
      <c r="I6392" s="1">
        <v>17.582569657939661</v>
      </c>
      <c r="J6392" s="1">
        <v>1.1244920686479101</v>
      </c>
      <c r="K6392" s="1">
        <v>49.031970160268827</v>
      </c>
      <c r="L6392" s="1">
        <v>62.532306271524369</v>
      </c>
      <c r="M6392" s="1">
        <v>8.3898809250749662E-2</v>
      </c>
      <c r="N6392" s="1">
        <v>9.6957169199462925</v>
      </c>
      <c r="O6392" s="1"/>
      <c r="P6392" s="1">
        <v>31.860450932471931</v>
      </c>
      <c r="Q6392" s="1">
        <v>55.125519507645507</v>
      </c>
      <c r="R6392" s="1">
        <v>0.76923588159486833</v>
      </c>
      <c r="S6392" s="1">
        <v>0.18457223906711681</v>
      </c>
      <c r="T6392" s="1">
        <v>8.3746816302422289</v>
      </c>
    </row>
    <row r="6393" spans="1:20" x14ac:dyDescent="0.3">
      <c r="A6393" s="25">
        <v>45944</v>
      </c>
      <c r="B6393" s="1">
        <v>11.126416495957431</v>
      </c>
      <c r="C6393" s="1">
        <v>0.81954802263036586</v>
      </c>
      <c r="D6393" s="1">
        <v>1.335525469788974</v>
      </c>
      <c r="E6393" s="1">
        <v>1.119912675849045</v>
      </c>
      <c r="F6393" s="1">
        <v>58.117762383593544</v>
      </c>
      <c r="G6393" s="1">
        <v>29.372121116601971</v>
      </c>
      <c r="H6393" s="1">
        <v>0.53420237327894149</v>
      </c>
      <c r="I6393" s="1">
        <v>17.50537449098465</v>
      </c>
      <c r="J6393" s="1">
        <v>1.11656716627732</v>
      </c>
      <c r="K6393" s="1">
        <v>48.802567804844728</v>
      </c>
      <c r="L6393" s="1">
        <v>62.576394631967823</v>
      </c>
      <c r="M6393" s="1">
        <v>8.3883405921289733E-2</v>
      </c>
      <c r="N6393" s="1">
        <v>9.6202054986123198</v>
      </c>
      <c r="O6393" s="1"/>
      <c r="P6393" s="1">
        <v>32.402623205550512</v>
      </c>
      <c r="Q6393" s="1">
        <v>55.705647212075966</v>
      </c>
      <c r="R6393" s="1">
        <v>0.7715042213439699</v>
      </c>
      <c r="S6393" s="1">
        <v>0.18659258605830201</v>
      </c>
      <c r="T6393" s="1">
        <v>8.3687531010041898</v>
      </c>
    </row>
    <row r="6394" spans="1:20" x14ac:dyDescent="0.3">
      <c r="A6394" s="25">
        <v>45945</v>
      </c>
      <c r="B6394" s="1">
        <v>11.288573942552629</v>
      </c>
      <c r="C6394" s="1">
        <v>0.83337795681397986</v>
      </c>
      <c r="D6394" s="1">
        <v>1.3539562460927019</v>
      </c>
      <c r="E6394" s="1">
        <v>1.151158681202257</v>
      </c>
      <c r="F6394" s="1">
        <v>59.104108962917827</v>
      </c>
      <c r="G6394" s="1">
        <v>29.290788850998741</v>
      </c>
      <c r="H6394" s="1">
        <v>0.55418523618799853</v>
      </c>
      <c r="I6394" s="1">
        <v>17.429663586858581</v>
      </c>
      <c r="J6394" s="1">
        <v>1.1392771888768449</v>
      </c>
      <c r="K6394" s="1">
        <v>48.814454889177853</v>
      </c>
      <c r="L6394" s="1">
        <v>62.854139617041128</v>
      </c>
      <c r="M6394" s="1">
        <v>8.4377788314489124E-2</v>
      </c>
      <c r="N6394" s="1">
        <v>9.5506100037025341</v>
      </c>
      <c r="O6394" s="1"/>
      <c r="P6394" s="1">
        <v>32.058699095711681</v>
      </c>
      <c r="Q6394" s="1">
        <v>56.499975915464418</v>
      </c>
      <c r="R6394" s="1">
        <v>0.77800831813739935</v>
      </c>
      <c r="S6394" s="1">
        <v>0.18694589751188981</v>
      </c>
      <c r="T6394" s="1">
        <v>8.4231340815121651</v>
      </c>
    </row>
    <row r="6395" spans="1:20" x14ac:dyDescent="0.3">
      <c r="A6395" s="25">
        <v>45946</v>
      </c>
      <c r="B6395" s="1">
        <v>11.355485919534271</v>
      </c>
      <c r="C6395" s="1">
        <v>0.82698902800261287</v>
      </c>
      <c r="D6395" s="1">
        <v>1.343055354686042</v>
      </c>
      <c r="E6395" s="1">
        <v>1.1364180064087599</v>
      </c>
      <c r="F6395" s="1">
        <v>58.51885143273774</v>
      </c>
      <c r="G6395" s="1">
        <v>29.640767424955939</v>
      </c>
      <c r="H6395" s="1">
        <v>0.55819021729228968</v>
      </c>
      <c r="I6395" s="1">
        <v>17.52164712186795</v>
      </c>
      <c r="J6395" s="1">
        <v>1.119677476806376</v>
      </c>
      <c r="K6395" s="1">
        <v>48.664559644691813</v>
      </c>
      <c r="L6395" s="1">
        <v>62.649268530179761</v>
      </c>
      <c r="M6395" s="1">
        <v>8.4288272304750042E-2</v>
      </c>
      <c r="N6395" s="1">
        <v>9.4338481057414683</v>
      </c>
      <c r="O6395" s="1"/>
      <c r="P6395" s="1">
        <v>32.456575975457859</v>
      </c>
      <c r="Q6395" s="1">
        <v>57.566518386839128</v>
      </c>
      <c r="R6395" s="1">
        <v>0.7756593282872114</v>
      </c>
      <c r="S6395" s="1">
        <v>0.18530685144253789</v>
      </c>
      <c r="T6395" s="1">
        <v>8.3992923803898965</v>
      </c>
    </row>
    <row r="6396" spans="1:20" x14ac:dyDescent="0.3">
      <c r="A6396" s="25">
        <v>45947</v>
      </c>
      <c r="B6396" s="1">
        <v>11.540006105802579</v>
      </c>
      <c r="C6396" s="1">
        <v>0.82993756557816611</v>
      </c>
      <c r="D6396" s="1">
        <v>1.3506208682341141</v>
      </c>
      <c r="E6396" s="1">
        <v>1.1410382017700711</v>
      </c>
      <c r="F6396" s="1">
        <v>58.485025175419629</v>
      </c>
      <c r="G6396" s="1">
        <v>30.140889452694271</v>
      </c>
      <c r="H6396" s="1">
        <v>0.56988799058127271</v>
      </c>
      <c r="I6396" s="1">
        <v>17.36828735129529</v>
      </c>
      <c r="J6396" s="1">
        <v>1.1389064788130829</v>
      </c>
      <c r="K6396" s="1">
        <v>48.667929085714782</v>
      </c>
      <c r="L6396" s="1">
        <v>63.232161132386977</v>
      </c>
      <c r="M6396" s="1">
        <v>8.4683919079684214E-2</v>
      </c>
      <c r="N6396" s="1">
        <v>9.5467826587401294</v>
      </c>
      <c r="O6396" s="1"/>
      <c r="P6396" s="1">
        <v>33.122376108845607</v>
      </c>
      <c r="Q6396" s="1">
        <v>57.517430657567388</v>
      </c>
      <c r="R6396" s="1">
        <v>0.78165560450047888</v>
      </c>
      <c r="S6396" s="1">
        <v>0.18975599553479569</v>
      </c>
      <c r="T6396" s="1">
        <v>8.470090372120552</v>
      </c>
    </row>
    <row r="6397" spans="1:20" x14ac:dyDescent="0.3">
      <c r="A6397" s="25">
        <v>45950</v>
      </c>
      <c r="B6397" s="1">
        <v>11.60144531190172</v>
      </c>
      <c r="C6397" s="1">
        <v>0.85560223627969723</v>
      </c>
      <c r="D6397" s="1">
        <v>1.364413302213298</v>
      </c>
      <c r="E6397" s="1">
        <v>1.148512751113701</v>
      </c>
      <c r="F6397" s="1">
        <v>59.333055307024857</v>
      </c>
      <c r="G6397" s="1">
        <v>30.162331058933042</v>
      </c>
      <c r="H6397" s="1">
        <v>0.59623046274406999</v>
      </c>
      <c r="I6397" s="1">
        <v>17.43822250159991</v>
      </c>
      <c r="J6397" s="1">
        <v>1.1514853766719639</v>
      </c>
      <c r="K6397" s="1">
        <v>49.323889876031537</v>
      </c>
      <c r="L6397" s="1">
        <v>64.060553171840411</v>
      </c>
      <c r="M6397" s="1">
        <v>8.471004363740095E-2</v>
      </c>
      <c r="N6397" s="1">
        <v>9.5217114428460761</v>
      </c>
      <c r="O6397" s="1"/>
      <c r="P6397" s="1">
        <v>33.112264513063607</v>
      </c>
      <c r="Q6397" s="1">
        <v>58.142183572570289</v>
      </c>
      <c r="R6397" s="1">
        <v>0.78364613441177244</v>
      </c>
      <c r="S6397" s="1">
        <v>0.18969488403368431</v>
      </c>
      <c r="T6397" s="1">
        <v>8.5356952155936785</v>
      </c>
    </row>
    <row r="6398" spans="1:20" x14ac:dyDescent="0.3">
      <c r="A6398" s="25">
        <v>45951</v>
      </c>
      <c r="B6398" s="1">
        <v>11.56302007602155</v>
      </c>
      <c r="C6398" s="1">
        <v>0.85937501305553443</v>
      </c>
      <c r="D6398" s="1">
        <v>1.3658693845776011</v>
      </c>
      <c r="E6398" s="1">
        <v>1.15604180778766</v>
      </c>
      <c r="F6398" s="1">
        <v>59.194531609754563</v>
      </c>
      <c r="G6398" s="1">
        <v>29.85748486913095</v>
      </c>
      <c r="H6398" s="1">
        <v>0.59523353908871679</v>
      </c>
      <c r="I6398" s="1">
        <v>17.33707897146553</v>
      </c>
      <c r="J6398" s="1">
        <v>1.163310806278766</v>
      </c>
      <c r="K6398" s="1">
        <v>48.590384437285891</v>
      </c>
      <c r="L6398" s="1">
        <v>63.529995478434508</v>
      </c>
      <c r="M6398" s="1">
        <v>8.4863404388899041E-2</v>
      </c>
      <c r="N6398" s="1">
        <v>9.429671927759669</v>
      </c>
      <c r="O6398" s="1"/>
      <c r="P6398" s="1">
        <v>33.983524466639899</v>
      </c>
      <c r="Q6398" s="1">
        <v>58.115408446226837</v>
      </c>
      <c r="R6398" s="1">
        <v>0.78953959036632937</v>
      </c>
      <c r="S6398" s="1">
        <v>0.19252887851270459</v>
      </c>
      <c r="T6398" s="1">
        <v>8.5106408741878887</v>
      </c>
    </row>
    <row r="6399" spans="1:20" x14ac:dyDescent="0.3">
      <c r="A6399" s="25">
        <v>45952</v>
      </c>
      <c r="B6399" s="1">
        <v>11.540518066405269</v>
      </c>
      <c r="C6399" s="1">
        <v>0.86843006030041303</v>
      </c>
      <c r="D6399" s="1">
        <v>1.369919209737045</v>
      </c>
      <c r="E6399" s="1">
        <v>1.141891170840388</v>
      </c>
      <c r="F6399" s="1">
        <v>60.019348535957619</v>
      </c>
      <c r="G6399" s="1">
        <v>29.595139263879439</v>
      </c>
      <c r="H6399" s="1">
        <v>0.60764362333862088</v>
      </c>
      <c r="I6399" s="1">
        <v>17.613469538036409</v>
      </c>
      <c r="J6399" s="1">
        <v>1.171468138042971</v>
      </c>
      <c r="K6399" s="1">
        <v>49.005475113702431</v>
      </c>
      <c r="L6399" s="1">
        <v>63.938784769628441</v>
      </c>
      <c r="M6399" s="1">
        <v>8.5013300235261227E-2</v>
      </c>
      <c r="N6399" s="1">
        <v>9.5430328734418843</v>
      </c>
      <c r="O6399" s="1"/>
      <c r="P6399" s="1">
        <v>33.928257426070608</v>
      </c>
      <c r="Q6399" s="1">
        <v>58.057395677198542</v>
      </c>
      <c r="R6399" s="1">
        <v>0.79395224474132864</v>
      </c>
      <c r="S6399" s="1">
        <v>0.1915539735702875</v>
      </c>
      <c r="T6399" s="1">
        <v>8.5571642055523327</v>
      </c>
    </row>
    <row r="6400" spans="1:20" x14ac:dyDescent="0.3">
      <c r="A6400" s="25">
        <v>45953</v>
      </c>
      <c r="B6400" s="1">
        <v>11.57659459682205</v>
      </c>
      <c r="C6400" s="1">
        <v>0.87748452377083619</v>
      </c>
      <c r="D6400" s="1">
        <v>1.377385114462536</v>
      </c>
      <c r="E6400" s="1">
        <v>1.152264590077104</v>
      </c>
      <c r="F6400" s="1">
        <v>60.019975450374638</v>
      </c>
      <c r="G6400" s="1">
        <v>29.5865604506584</v>
      </c>
      <c r="H6400" s="1">
        <v>0.6180962383974552</v>
      </c>
      <c r="I6400" s="1">
        <v>17.78572762794316</v>
      </c>
      <c r="J6400" s="1">
        <v>1.178610617245724</v>
      </c>
      <c r="K6400" s="1">
        <v>49.180221456518268</v>
      </c>
      <c r="L6400" s="1">
        <v>64.084893732928705</v>
      </c>
      <c r="M6400" s="1">
        <v>8.6140258651730847E-2</v>
      </c>
      <c r="N6400" s="1">
        <v>9.6710959400735526</v>
      </c>
      <c r="O6400" s="1"/>
      <c r="P6400" s="1">
        <v>34.735897522967782</v>
      </c>
      <c r="Q6400" s="1">
        <v>58.302834321199278</v>
      </c>
      <c r="R6400" s="1">
        <v>0.79101824439500912</v>
      </c>
      <c r="S6400" s="1">
        <v>0.1922369476981407</v>
      </c>
      <c r="T6400" s="1">
        <v>8.6072640283520965</v>
      </c>
    </row>
    <row r="6401" spans="1:20" x14ac:dyDescent="0.3">
      <c r="A6401" s="25">
        <v>45954</v>
      </c>
      <c r="B6401" s="1">
        <v>11.665699157078199</v>
      </c>
      <c r="C6401" s="1">
        <v>0.8860337646634856</v>
      </c>
      <c r="D6401" s="1">
        <v>1.385886447833047</v>
      </c>
      <c r="E6401" s="1">
        <v>1.1647478568444749</v>
      </c>
      <c r="F6401" s="1">
        <v>59.992237154725359</v>
      </c>
      <c r="G6401" s="1">
        <v>29.490013513272601</v>
      </c>
      <c r="H6401" s="1">
        <v>0.63136432536948328</v>
      </c>
      <c r="I6401" s="1">
        <v>17.943705639973398</v>
      </c>
      <c r="J6401" s="1">
        <v>1.1891623211399249</v>
      </c>
      <c r="K6401" s="1">
        <v>49.141089892439133</v>
      </c>
      <c r="L6401" s="1">
        <v>64.198510225099326</v>
      </c>
      <c r="M6401" s="1">
        <v>8.7649370136006599E-2</v>
      </c>
      <c r="N6401" s="1">
        <v>9.6195725868546287</v>
      </c>
      <c r="O6401" s="1"/>
      <c r="P6401" s="1">
        <v>34.77281982746603</v>
      </c>
      <c r="Q6401" s="1">
        <v>59.40061443761676</v>
      </c>
      <c r="R6401" s="1">
        <v>0.79823683841163295</v>
      </c>
      <c r="S6401" s="1">
        <v>0.1937533565220631</v>
      </c>
      <c r="T6401" s="1">
        <v>8.6339167158890113</v>
      </c>
    </row>
    <row r="6402" spans="1:20" x14ac:dyDescent="0.3">
      <c r="A6402" s="25">
        <v>45957</v>
      </c>
      <c r="B6402" s="1">
        <v>11.76851147456102</v>
      </c>
      <c r="C6402" s="1">
        <v>0.89080223557734883</v>
      </c>
      <c r="D6402" s="1">
        <v>1.395641512902579</v>
      </c>
      <c r="E6402" s="1">
        <v>1.176280105841214</v>
      </c>
      <c r="F6402" s="1">
        <v>60.021904078932707</v>
      </c>
      <c r="G6402" s="1">
        <v>29.874296030176922</v>
      </c>
      <c r="H6402" s="1">
        <v>0.62345210929932182</v>
      </c>
      <c r="I6402" s="1">
        <v>17.887812836232069</v>
      </c>
      <c r="J6402" s="1">
        <v>1.2045304663167249</v>
      </c>
      <c r="K6402" s="1">
        <v>49.357541418099849</v>
      </c>
      <c r="L6402" s="1">
        <v>64.7307559922655</v>
      </c>
      <c r="M6402" s="1">
        <v>8.8345869341021108E-2</v>
      </c>
      <c r="N6402" s="1">
        <v>9.6621639365966931</v>
      </c>
      <c r="O6402" s="1"/>
      <c r="P6402" s="1">
        <v>34.960906342972493</v>
      </c>
      <c r="Q6402" s="1">
        <v>58.923124712787001</v>
      </c>
      <c r="R6402" s="1">
        <v>0.80194463341879463</v>
      </c>
      <c r="S6402" s="1">
        <v>0.19239327244951551</v>
      </c>
      <c r="T6402" s="1">
        <v>8.6809864146486113</v>
      </c>
    </row>
    <row r="6403" spans="1:20" x14ac:dyDescent="0.3">
      <c r="A6403" s="25">
        <v>45958</v>
      </c>
      <c r="B6403" s="1">
        <v>11.68202302495556</v>
      </c>
      <c r="C6403" s="1">
        <v>0.88546169739228098</v>
      </c>
      <c r="D6403" s="1">
        <v>1.38140991753314</v>
      </c>
      <c r="E6403" s="1">
        <v>1.1609729227597201</v>
      </c>
      <c r="F6403" s="1">
        <v>60.622902413952723</v>
      </c>
      <c r="G6403" s="1">
        <v>30.41194866223837</v>
      </c>
      <c r="H6403" s="1">
        <v>0.64152260216034829</v>
      </c>
      <c r="I6403" s="1">
        <v>18.083948289700039</v>
      </c>
      <c r="J6403" s="1">
        <v>1.20976615714889</v>
      </c>
      <c r="K6403" s="1">
        <v>49.66371575889292</v>
      </c>
      <c r="L6403" s="1">
        <v>64.929301819176459</v>
      </c>
      <c r="M6403" s="1">
        <v>8.9264716743350875E-2</v>
      </c>
      <c r="N6403" s="1">
        <v>9.6365778833146241</v>
      </c>
      <c r="O6403" s="1"/>
      <c r="P6403" s="1">
        <v>35.749346142586909</v>
      </c>
      <c r="Q6403" s="1">
        <v>58.833874296358019</v>
      </c>
      <c r="R6403" s="1">
        <v>0.80132480876959156</v>
      </c>
      <c r="S6403" s="1">
        <v>0.19093145769217629</v>
      </c>
      <c r="T6403" s="1">
        <v>8.7081453041937973</v>
      </c>
    </row>
    <row r="6404" spans="1:20" x14ac:dyDescent="0.3">
      <c r="A6404" s="25">
        <v>45959</v>
      </c>
      <c r="B6404" s="1">
        <v>11.818272304421191</v>
      </c>
      <c r="C6404" s="1">
        <v>0.89323961798477025</v>
      </c>
      <c r="D6404" s="1">
        <v>1.388365374568659</v>
      </c>
      <c r="E6404" s="1">
        <v>1.1666878660620861</v>
      </c>
      <c r="F6404" s="1">
        <v>61.830784485979812</v>
      </c>
      <c r="G6404" s="1">
        <v>29.963566814483912</v>
      </c>
      <c r="H6404" s="1">
        <v>0.63993444817101686</v>
      </c>
      <c r="I6404" s="1">
        <v>17.947304105669971</v>
      </c>
      <c r="J6404" s="1">
        <v>1.2128738455404</v>
      </c>
      <c r="K6404" s="1">
        <v>50.013828183671023</v>
      </c>
      <c r="L6404" s="1">
        <v>66.544760434220294</v>
      </c>
      <c r="M6404" s="1">
        <v>8.8678179638074409E-2</v>
      </c>
      <c r="N6404" s="1">
        <v>9.6008215963200705</v>
      </c>
      <c r="O6404" s="1"/>
      <c r="P6404" s="1">
        <v>35.380099844550493</v>
      </c>
      <c r="Q6404" s="1">
        <v>58.570585568128301</v>
      </c>
      <c r="R6404" s="1">
        <v>0.80502995090327911</v>
      </c>
      <c r="S6404" s="1">
        <v>0.1901102936135225</v>
      </c>
      <c r="T6404" s="1">
        <v>8.7792634376846426</v>
      </c>
    </row>
    <row r="6405" spans="1:20" x14ac:dyDescent="0.3">
      <c r="A6405" s="25">
        <v>45960</v>
      </c>
      <c r="B6405" s="1">
        <v>11.899325431446069</v>
      </c>
      <c r="C6405" s="1">
        <v>0.90492496758064922</v>
      </c>
      <c r="D6405" s="1">
        <v>1.3938203668067819</v>
      </c>
      <c r="E6405" s="1">
        <v>1.173324363555506</v>
      </c>
      <c r="F6405" s="1">
        <v>62.100199463623703</v>
      </c>
      <c r="G6405" s="1">
        <v>31.142805069649199</v>
      </c>
      <c r="H6405" s="1">
        <v>0.6476318760837283</v>
      </c>
      <c r="I6405" s="1">
        <v>17.846706768140081</v>
      </c>
      <c r="J6405" s="1">
        <v>1.2107561513404801</v>
      </c>
      <c r="K6405" s="1">
        <v>50.035207458815208</v>
      </c>
      <c r="L6405" s="1">
        <v>65.954546781213111</v>
      </c>
      <c r="M6405" s="1">
        <v>8.8887261959945216E-2</v>
      </c>
      <c r="N6405" s="1">
        <v>9.5872418416722418</v>
      </c>
      <c r="O6405" s="1"/>
      <c r="P6405" s="1">
        <v>35.125289265451123</v>
      </c>
      <c r="Q6405" s="1">
        <v>58.847261859529738</v>
      </c>
      <c r="R6405" s="1">
        <v>0.80858910676501983</v>
      </c>
      <c r="S6405" s="1">
        <v>0.1916578636941543</v>
      </c>
      <c r="T6405" s="1">
        <v>8.7879633786178974</v>
      </c>
    </row>
    <row r="6406" spans="1:20" x14ac:dyDescent="0.3">
      <c r="A6406" s="25">
        <v>45961</v>
      </c>
      <c r="B6406" s="1">
        <v>11.941612600126939</v>
      </c>
      <c r="C6406" s="1">
        <v>0.9168711745746384</v>
      </c>
      <c r="D6406" s="1">
        <v>1.3938651655403529</v>
      </c>
      <c r="E6406" s="1">
        <v>1.1838071299891859</v>
      </c>
      <c r="F6406" s="1">
        <v>63.404618593302963</v>
      </c>
      <c r="G6406" s="1">
        <v>31.5844658414692</v>
      </c>
      <c r="H6406" s="1">
        <v>0.67790972604867084</v>
      </c>
      <c r="I6406" s="1">
        <v>17.915776588661181</v>
      </c>
      <c r="J6406" s="1">
        <v>1.2187911429534919</v>
      </c>
      <c r="K6406" s="1">
        <v>50.261025771746702</v>
      </c>
      <c r="L6406" s="1">
        <v>66.191368431827826</v>
      </c>
      <c r="M6406" s="1">
        <v>8.6637546882294802E-2</v>
      </c>
      <c r="N6406" s="1">
        <v>9.5678599270575759</v>
      </c>
      <c r="O6406" s="1"/>
      <c r="P6406" s="1">
        <v>35.04724789712504</v>
      </c>
      <c r="Q6406" s="1">
        <v>58.829411775300763</v>
      </c>
      <c r="R6406" s="1">
        <v>0.81529974460823462</v>
      </c>
      <c r="S6406" s="1">
        <v>0.19468604201793849</v>
      </c>
      <c r="T6406" s="1">
        <v>8.8328665091554051</v>
      </c>
    </row>
    <row r="6407" spans="1:20" x14ac:dyDescent="0.3">
      <c r="A6407" s="25">
        <v>45964</v>
      </c>
      <c r="B6407" s="1">
        <v>12.116070363704059</v>
      </c>
      <c r="C6407" s="1">
        <v>0.91762216662332363</v>
      </c>
      <c r="D6407" s="1">
        <v>1.400754246896563</v>
      </c>
      <c r="E6407" s="1">
        <v>1.1719673920010709</v>
      </c>
      <c r="F6407" s="1">
        <v>63.404686932238327</v>
      </c>
      <c r="G6407" s="1">
        <v>31.908757518434001</v>
      </c>
      <c r="H6407" s="1">
        <v>0.66980101445567253</v>
      </c>
      <c r="I6407" s="1">
        <v>17.811320326002001</v>
      </c>
      <c r="J6407" s="1">
        <v>1.219320576894817</v>
      </c>
      <c r="K6407" s="1">
        <v>50.848571829468121</v>
      </c>
      <c r="L6407" s="1">
        <v>66.877125011693153</v>
      </c>
      <c r="M6407" s="1">
        <v>8.6093496609019132E-2</v>
      </c>
      <c r="N6407" s="1">
        <v>9.6432165740822917</v>
      </c>
      <c r="O6407" s="1"/>
      <c r="P6407" s="1">
        <v>35.248835440605298</v>
      </c>
      <c r="Q6407" s="1">
        <v>59.485402332988492</v>
      </c>
      <c r="R6407" s="1">
        <v>0.80854031203920562</v>
      </c>
      <c r="S6407" s="1">
        <v>0.1937794158347457</v>
      </c>
      <c r="T6407" s="1">
        <v>8.8868422917897831</v>
      </c>
    </row>
    <row r="6408" spans="1:20" x14ac:dyDescent="0.3">
      <c r="A6408" s="25">
        <v>45965</v>
      </c>
      <c r="B6408" s="1">
        <v>12.19469112488148</v>
      </c>
      <c r="C6408" s="1">
        <v>0.92492513606097215</v>
      </c>
      <c r="D6408" s="1">
        <v>1.410542529043189</v>
      </c>
      <c r="E6408" s="1">
        <v>1.172124118587283</v>
      </c>
      <c r="F6408" s="1">
        <v>62.700488892010853</v>
      </c>
      <c r="G6408" s="1">
        <v>32.40236188654891</v>
      </c>
      <c r="H6408" s="1">
        <v>0.67564845698691578</v>
      </c>
      <c r="I6408" s="1">
        <v>18.19168941804697</v>
      </c>
      <c r="J6408" s="1">
        <v>1.24318837970482</v>
      </c>
      <c r="K6408" s="1">
        <v>50.958358766972417</v>
      </c>
      <c r="L6408" s="1">
        <v>67.053864754575301</v>
      </c>
      <c r="M6408" s="1">
        <v>8.7227050066896988E-2</v>
      </c>
      <c r="N6408" s="1">
        <v>9.6894040101624039</v>
      </c>
      <c r="O6408" s="1"/>
      <c r="P6408" s="1">
        <v>34.61041462761829</v>
      </c>
      <c r="Q6408" s="1">
        <v>59.623740478689207</v>
      </c>
      <c r="R6408" s="1">
        <v>0.80610330869238123</v>
      </c>
      <c r="S6408" s="1">
        <v>0.1946112541792705</v>
      </c>
      <c r="T6408" s="1">
        <v>8.9016066154755489</v>
      </c>
    </row>
    <row r="6409" spans="1:20" x14ac:dyDescent="0.3">
      <c r="A6409" s="25">
        <v>45966</v>
      </c>
      <c r="B6409" s="1">
        <v>12.417545288790119</v>
      </c>
      <c r="C6409" s="1">
        <v>0.93630449888309075</v>
      </c>
      <c r="D6409" s="1">
        <v>1.4498990861822649</v>
      </c>
      <c r="E6409" s="1">
        <v>1.2101435693646121</v>
      </c>
      <c r="F6409" s="1">
        <v>63.712854814497177</v>
      </c>
      <c r="G6409" s="1">
        <v>32.524196475544443</v>
      </c>
      <c r="H6409" s="1">
        <v>0.67590276263243532</v>
      </c>
      <c r="I6409" s="1">
        <v>18.107977917167819</v>
      </c>
      <c r="J6409" s="1">
        <v>1.254980694905834</v>
      </c>
      <c r="K6409" s="1">
        <v>51.653539094179813</v>
      </c>
      <c r="L6409" s="1">
        <v>68.012252908294045</v>
      </c>
      <c r="M6409" s="1">
        <v>8.9111179234156734E-2</v>
      </c>
      <c r="N6409" s="1">
        <v>9.9034033996182291</v>
      </c>
      <c r="O6409" s="1"/>
      <c r="P6409" s="1">
        <v>35.516724540529317</v>
      </c>
      <c r="Q6409" s="1">
        <v>60.806308492836337</v>
      </c>
      <c r="R6409" s="1">
        <v>0.820554926897752</v>
      </c>
      <c r="S6409" s="1">
        <v>0.19483703317180259</v>
      </c>
      <c r="T6409" s="1">
        <v>9.0546036621382786</v>
      </c>
    </row>
    <row r="6410" spans="1:20" x14ac:dyDescent="0.3">
      <c r="A6410" s="25">
        <v>45967</v>
      </c>
      <c r="B6410" s="1">
        <v>12.480534380816399</v>
      </c>
      <c r="C6410" s="1">
        <v>0.943729555607009</v>
      </c>
      <c r="D6410" s="1">
        <v>1.44992570377799</v>
      </c>
      <c r="E6410" s="1">
        <v>1.1948015447624301</v>
      </c>
      <c r="F6410" s="1">
        <v>63.451722645515268</v>
      </c>
      <c r="G6410" s="1">
        <v>31.949045854744941</v>
      </c>
      <c r="H6410" s="1">
        <v>0.66205329534099799</v>
      </c>
      <c r="I6410" s="1">
        <v>17.959327248469091</v>
      </c>
      <c r="J6410" s="1">
        <v>1.2470030731183921</v>
      </c>
      <c r="K6410" s="1">
        <v>51.694929041848489</v>
      </c>
      <c r="L6410" s="1">
        <v>67.996000997118003</v>
      </c>
      <c r="M6410" s="1">
        <v>8.9210667552622372E-2</v>
      </c>
      <c r="N6410" s="1">
        <v>9.9364233490543352</v>
      </c>
      <c r="O6410" s="1"/>
      <c r="P6410" s="1">
        <v>35.237526697401158</v>
      </c>
      <c r="Q6410" s="1">
        <v>60.877708825036351</v>
      </c>
      <c r="R6410" s="1">
        <v>0.86572387414038565</v>
      </c>
      <c r="S6410" s="1">
        <v>0.19100221888842561</v>
      </c>
      <c r="T6410" s="1">
        <v>9.0572138216184914</v>
      </c>
    </row>
    <row r="6411" spans="1:20" x14ac:dyDescent="0.3">
      <c r="A6411" s="25">
        <v>45968</v>
      </c>
      <c r="B6411" s="1">
        <v>12.5066952696898</v>
      </c>
      <c r="C6411" s="1">
        <v>0.96598144196344315</v>
      </c>
      <c r="D6411" s="1">
        <v>1.4544127134946661</v>
      </c>
      <c r="E6411" s="1">
        <v>1.207858326697546</v>
      </c>
      <c r="F6411" s="1">
        <v>62.794819820105531</v>
      </c>
      <c r="G6411" s="1">
        <v>32.283932179109122</v>
      </c>
      <c r="H6411" s="1">
        <v>0.6315512070215713</v>
      </c>
      <c r="I6411" s="1">
        <v>17.665486599266611</v>
      </c>
      <c r="J6411" s="1">
        <v>1.23885249287439</v>
      </c>
      <c r="K6411" s="1">
        <v>51.425105024710852</v>
      </c>
      <c r="L6411" s="1">
        <v>68.149281825233032</v>
      </c>
      <c r="M6411" s="1">
        <v>8.9009993576728313E-2</v>
      </c>
      <c r="N6411" s="1">
        <v>10.24703641459412</v>
      </c>
      <c r="O6411" s="1"/>
      <c r="P6411" s="1">
        <v>35.904536700581637</v>
      </c>
      <c r="Q6411" s="1">
        <v>61.185622761480552</v>
      </c>
      <c r="R6411" s="1">
        <v>0.86676217830305746</v>
      </c>
      <c r="S6411" s="1">
        <v>0.19412988083244501</v>
      </c>
      <c r="T6411" s="1">
        <v>9.1000313053751363</v>
      </c>
    </row>
    <row r="6412" spans="1:20" x14ac:dyDescent="0.3">
      <c r="A6412" s="25">
        <v>45971</v>
      </c>
      <c r="B6412" s="1">
        <v>12.654488525966549</v>
      </c>
      <c r="C6412" s="1">
        <v>0.96794867591902745</v>
      </c>
      <c r="D6412" s="1">
        <v>1.472257798906135</v>
      </c>
      <c r="E6412" s="1">
        <v>1.2264792698191349</v>
      </c>
      <c r="F6412" s="1">
        <v>63.138060012099373</v>
      </c>
      <c r="G6412" s="1">
        <v>32.577493807858367</v>
      </c>
      <c r="H6412" s="1">
        <v>0.64696258816740759</v>
      </c>
      <c r="I6412" s="1">
        <v>17.40102738382916</v>
      </c>
      <c r="J6412" s="1">
        <v>1.264659653632318</v>
      </c>
      <c r="K6412" s="1">
        <v>51.790054673203741</v>
      </c>
      <c r="L6412" s="1">
        <v>68.759631087114343</v>
      </c>
      <c r="M6412" s="1">
        <v>8.9471492219497198E-2</v>
      </c>
      <c r="N6412" s="1">
        <v>10.32881485971224</v>
      </c>
      <c r="O6412" s="1"/>
      <c r="P6412" s="1">
        <v>36.105121018538057</v>
      </c>
      <c r="Q6412" s="1">
        <v>61.136535032208819</v>
      </c>
      <c r="R6412" s="1">
        <v>0.86087811935453595</v>
      </c>
      <c r="S6412" s="1">
        <v>0.1967542849713263</v>
      </c>
      <c r="T6412" s="1">
        <v>9.1705440047254019</v>
      </c>
    </row>
    <row r="6413" spans="1:20" x14ac:dyDescent="0.3">
      <c r="A6413" s="25">
        <v>45972</v>
      </c>
      <c r="B6413" s="1">
        <v>12.873264532501009</v>
      </c>
      <c r="C6413" s="1">
        <v>0.99348268773445125</v>
      </c>
      <c r="D6413" s="1">
        <v>1.4927956549736621</v>
      </c>
      <c r="E6413" s="1">
        <v>1.2509044478251381</v>
      </c>
      <c r="F6413" s="1">
        <v>63.0442532701068</v>
      </c>
      <c r="G6413" s="1">
        <v>33.892298512378233</v>
      </c>
      <c r="H6413" s="1">
        <v>0.65620376991338181</v>
      </c>
      <c r="I6413" s="1">
        <v>17.35049859091832</v>
      </c>
      <c r="J6413" s="1">
        <v>1.2970100445497079</v>
      </c>
      <c r="K6413" s="1">
        <v>52.630250570487277</v>
      </c>
      <c r="L6413" s="1">
        <v>70.275773554498002</v>
      </c>
      <c r="M6413" s="1">
        <v>9.1577718386125065E-2</v>
      </c>
      <c r="N6413" s="1">
        <v>10.594615395211321</v>
      </c>
      <c r="O6413" s="1"/>
      <c r="P6413" s="1">
        <v>36.427273755497417</v>
      </c>
      <c r="Q6413" s="1">
        <v>61.431061405481302</v>
      </c>
      <c r="R6413" s="1">
        <v>0.85362422713522645</v>
      </c>
      <c r="S6413" s="1">
        <v>0.19953540674271281</v>
      </c>
      <c r="T6413" s="1">
        <v>9.3176963969285911</v>
      </c>
    </row>
    <row r="6414" spans="1:20" x14ac:dyDescent="0.3">
      <c r="A6414" s="25">
        <v>45973</v>
      </c>
      <c r="B6414" s="1">
        <v>12.974662210494509</v>
      </c>
      <c r="C6414" s="1">
        <v>0.99534020778505716</v>
      </c>
      <c r="D6414" s="1">
        <v>1.4968608901985569</v>
      </c>
      <c r="E6414" s="1">
        <v>1.2506119226430641</v>
      </c>
      <c r="F6414" s="1">
        <v>63.822168997406337</v>
      </c>
      <c r="G6414" s="1">
        <v>34.128663090834891</v>
      </c>
      <c r="H6414" s="1">
        <v>0.6456276282775476</v>
      </c>
      <c r="I6414" s="1">
        <v>17.88509918438108</v>
      </c>
      <c r="J6414" s="1">
        <v>1.2960992164131151</v>
      </c>
      <c r="K6414" s="1">
        <v>52.893094664140023</v>
      </c>
      <c r="L6414" s="1">
        <v>69.574382021169541</v>
      </c>
      <c r="M6414" s="1">
        <v>9.24014293468787E-2</v>
      </c>
      <c r="N6414" s="1">
        <v>10.365596083383149</v>
      </c>
      <c r="O6414" s="1"/>
      <c r="P6414" s="1">
        <v>35.471020020820461</v>
      </c>
      <c r="Q6414" s="1">
        <v>63.104506707629938</v>
      </c>
      <c r="R6414" s="1">
        <v>0.87369967986392716</v>
      </c>
      <c r="S6414" s="1">
        <v>0.19925881336092921</v>
      </c>
      <c r="T6414" s="1">
        <v>9.3108623744832268</v>
      </c>
    </row>
    <row r="6415" spans="1:20" x14ac:dyDescent="0.3">
      <c r="A6415" s="25">
        <v>45974</v>
      </c>
      <c r="B6415" s="1">
        <v>12.94404389613428</v>
      </c>
      <c r="C6415" s="1">
        <v>1.001251909003942</v>
      </c>
      <c r="D6415" s="1">
        <v>1.5338266768005331</v>
      </c>
      <c r="E6415" s="1">
        <v>1.2379547108229241</v>
      </c>
      <c r="F6415" s="1">
        <v>63.655501609559003</v>
      </c>
      <c r="G6415" s="1">
        <v>34.406661733618499</v>
      </c>
      <c r="H6415" s="1">
        <v>0.64796461156067964</v>
      </c>
      <c r="I6415" s="1">
        <v>17.678701146299701</v>
      </c>
      <c r="J6415" s="1">
        <v>1.2746890504599271</v>
      </c>
      <c r="K6415" s="1">
        <v>53.580751975560517</v>
      </c>
      <c r="L6415" s="1">
        <v>69.676935006702806</v>
      </c>
      <c r="M6415" s="1">
        <v>9.1933882381786916E-2</v>
      </c>
      <c r="N6415" s="1">
        <v>10.34764134685752</v>
      </c>
      <c r="O6415" s="1"/>
      <c r="P6415" s="1">
        <v>35.284299394539168</v>
      </c>
      <c r="Q6415" s="1">
        <v>62.809980334357448</v>
      </c>
      <c r="R6415" s="1">
        <v>0.81597429082701256</v>
      </c>
      <c r="S6415" s="1">
        <v>0.19378184383532629</v>
      </c>
      <c r="T6415" s="1">
        <v>9.2830732427643845</v>
      </c>
    </row>
    <row r="6416" spans="1:20" x14ac:dyDescent="0.3">
      <c r="A6416" s="25">
        <v>45975</v>
      </c>
      <c r="B6416" s="1">
        <v>13.012629853075749</v>
      </c>
      <c r="C6416" s="1">
        <v>1.0258482322630229</v>
      </c>
      <c r="D6416" s="1">
        <v>1.5554606044861861</v>
      </c>
      <c r="E6416" s="1">
        <v>1.2499945980171161</v>
      </c>
      <c r="F6416" s="1">
        <v>63.290250443721781</v>
      </c>
      <c r="G6416" s="1">
        <v>35.375014033283918</v>
      </c>
      <c r="H6416" s="1">
        <v>0.61792053133933578</v>
      </c>
      <c r="I6416" s="1">
        <v>17.571597519776301</v>
      </c>
      <c r="J6416" s="1">
        <v>1.3123837400845679</v>
      </c>
      <c r="K6416" s="1">
        <v>53.643919228371601</v>
      </c>
      <c r="L6416" s="1">
        <v>69.627518523934469</v>
      </c>
      <c r="M6416" s="1">
        <v>9.2557741502783189E-2</v>
      </c>
      <c r="N6416" s="1">
        <v>10.435592895925771</v>
      </c>
      <c r="O6416" s="1"/>
      <c r="P6416" s="1">
        <v>35.102595699905393</v>
      </c>
      <c r="Q6416" s="1">
        <v>63.858672723861133</v>
      </c>
      <c r="R6416" s="1">
        <v>0.80569537402356106</v>
      </c>
      <c r="S6416" s="1">
        <v>0.19465378116397569</v>
      </c>
      <c r="T6416" s="1">
        <v>9.3171110454814539</v>
      </c>
    </row>
    <row r="6417" spans="1:20" x14ac:dyDescent="0.3">
      <c r="A6417" s="25">
        <v>45978</v>
      </c>
      <c r="B6417" s="1">
        <v>13.039470459611859</v>
      </c>
      <c r="C6417" s="1">
        <v>1.0105798002289941</v>
      </c>
      <c r="D6417" s="1">
        <v>1.5262925724392069</v>
      </c>
      <c r="E6417" s="1">
        <v>1.2508365088919811</v>
      </c>
      <c r="F6417" s="1">
        <v>63.133413893547001</v>
      </c>
      <c r="G6417" s="1">
        <v>35.889466214441619</v>
      </c>
      <c r="H6417" s="1">
        <v>0.60914412082861513</v>
      </c>
      <c r="I6417" s="1">
        <v>17.910715106337719</v>
      </c>
      <c r="J6417" s="1">
        <v>1.2622075800771519</v>
      </c>
      <c r="K6417" s="1">
        <v>53.166288164473279</v>
      </c>
      <c r="L6417" s="1">
        <v>69.195922975309543</v>
      </c>
      <c r="M6417" s="1">
        <v>9.1025277356374321E-2</v>
      </c>
      <c r="N6417" s="1">
        <v>10.445404163387201</v>
      </c>
      <c r="O6417" s="1"/>
      <c r="P6417" s="1">
        <v>35.054124448467569</v>
      </c>
      <c r="Q6417" s="1">
        <v>62.073664399997291</v>
      </c>
      <c r="R6417" s="1">
        <v>0.79495166836099129</v>
      </c>
      <c r="S6417" s="1">
        <v>0.19231137014200311</v>
      </c>
      <c r="T6417" s="1">
        <v>9.2730614294152982</v>
      </c>
    </row>
    <row r="6418" spans="1:20" x14ac:dyDescent="0.3">
      <c r="A6418" s="25">
        <v>45979</v>
      </c>
      <c r="B6418" s="1">
        <v>13.049698955340521</v>
      </c>
      <c r="C6418" s="1">
        <v>1.0135760345486591</v>
      </c>
      <c r="D6418" s="1">
        <v>1.5294636929502099</v>
      </c>
      <c r="E6418" s="1">
        <v>1.259542355066767</v>
      </c>
      <c r="F6418" s="1">
        <v>62.917306320897453</v>
      </c>
      <c r="G6418" s="1">
        <v>35.242999425030312</v>
      </c>
      <c r="H6418" s="1">
        <v>0.65389858550230018</v>
      </c>
      <c r="I6418" s="1">
        <v>17.843416540025341</v>
      </c>
      <c r="J6418" s="1">
        <v>1.2677818218782491</v>
      </c>
      <c r="K6418" s="1">
        <v>52.810667443049553</v>
      </c>
      <c r="L6418" s="1">
        <v>68.454032875225636</v>
      </c>
      <c r="M6418" s="1">
        <v>9.2002628589469629E-2</v>
      </c>
      <c r="N6418" s="1">
        <v>10.502050338204089</v>
      </c>
      <c r="O6418" s="1"/>
      <c r="P6418" s="1">
        <v>34.94704136293911</v>
      </c>
      <c r="Q6418" s="1">
        <v>60.725983118521839</v>
      </c>
      <c r="R6418" s="1">
        <v>0.78966777133385224</v>
      </c>
      <c r="S6418" s="1">
        <v>0.19143142647563841</v>
      </c>
      <c r="T6418" s="1">
        <v>9.2452528056704661</v>
      </c>
    </row>
    <row r="6419" spans="1:20" x14ac:dyDescent="0.3">
      <c r="A6419" s="25">
        <v>45980</v>
      </c>
      <c r="B6419" s="1">
        <v>12.88952795780064</v>
      </c>
      <c r="C6419" s="1">
        <v>1.0048985938740811</v>
      </c>
      <c r="D6419" s="1">
        <v>1.5155626616633819</v>
      </c>
      <c r="E6419" s="1">
        <v>1.24570885844278</v>
      </c>
      <c r="F6419" s="1">
        <v>62.755469440624488</v>
      </c>
      <c r="G6419" s="1">
        <v>33.876819348501677</v>
      </c>
      <c r="H6419" s="1">
        <v>0.65117613079081604</v>
      </c>
      <c r="I6419" s="1">
        <v>17.777224455182161</v>
      </c>
      <c r="J6419" s="1">
        <v>1.2686276423349381</v>
      </c>
      <c r="K6419" s="1">
        <v>52.269462647328737</v>
      </c>
      <c r="L6419" s="1">
        <v>67.907534753590696</v>
      </c>
      <c r="M6419" s="1">
        <v>9.0295949587770666E-2</v>
      </c>
      <c r="N6419" s="1">
        <v>10.423470003319849</v>
      </c>
      <c r="O6419" s="1"/>
      <c r="P6419" s="1">
        <v>35.430716798656661</v>
      </c>
      <c r="Q6419" s="1">
        <v>60.989271844393613</v>
      </c>
      <c r="R6419" s="1">
        <v>0.78563838803216268</v>
      </c>
      <c r="S6419" s="1">
        <v>0.19010232046324541</v>
      </c>
      <c r="T6419" s="1">
        <v>9.1778298877732407</v>
      </c>
    </row>
    <row r="6420" spans="1:20" x14ac:dyDescent="0.3">
      <c r="A6420" s="25">
        <v>45982</v>
      </c>
      <c r="B6420" s="1">
        <v>12.878728746079229</v>
      </c>
      <c r="C6420" s="1">
        <v>1.0056320957448339</v>
      </c>
      <c r="D6420" s="1">
        <v>1.493043713821266</v>
      </c>
      <c r="E6420" s="1">
        <v>1.2362138827597029</v>
      </c>
      <c r="F6420" s="1">
        <v>62.942060637365707</v>
      </c>
      <c r="G6420" s="1">
        <v>33.969973455621187</v>
      </c>
      <c r="H6420" s="1">
        <v>0.65547469068012976</v>
      </c>
      <c r="I6420" s="1">
        <v>17.704190546042572</v>
      </c>
      <c r="J6420" s="1">
        <v>1.245911029666563</v>
      </c>
      <c r="K6420" s="1">
        <v>52.395519115263653</v>
      </c>
      <c r="L6420" s="1">
        <v>67.871650425554805</v>
      </c>
      <c r="M6420" s="1">
        <v>8.8737367638341808E-2</v>
      </c>
      <c r="N6420" s="1">
        <v>10.332726198290169</v>
      </c>
      <c r="O6420" s="1"/>
      <c r="P6420" s="1">
        <v>34.533920127282698</v>
      </c>
      <c r="Q6420" s="1">
        <v>61.172235198308833</v>
      </c>
      <c r="R6420" s="1">
        <v>0.78216858854404825</v>
      </c>
      <c r="S6420" s="1">
        <v>0.1883117436661905</v>
      </c>
      <c r="T6420" s="1">
        <v>9.141766095688185</v>
      </c>
    </row>
    <row r="6421" spans="1:20" x14ac:dyDescent="0.3">
      <c r="A6421" s="25">
        <v>45985</v>
      </c>
      <c r="B6421" s="1">
        <v>12.979942404015549</v>
      </c>
      <c r="C6421" s="1">
        <v>1.0215180301927991</v>
      </c>
      <c r="D6421" s="1">
        <v>1.5209495974007601</v>
      </c>
      <c r="E6421" s="1">
        <v>1.248303825829653</v>
      </c>
      <c r="F6421" s="1">
        <v>62.825909384370952</v>
      </c>
      <c r="G6421" s="1">
        <v>34.289621094520058</v>
      </c>
      <c r="H6421" s="1">
        <v>0.65153130467397813</v>
      </c>
      <c r="I6421" s="1">
        <v>17.545877781565761</v>
      </c>
      <c r="J6421" s="1">
        <v>1.264570647322387</v>
      </c>
      <c r="K6421" s="1">
        <v>52.736697633007402</v>
      </c>
      <c r="L6421" s="1">
        <v>67.695652834423029</v>
      </c>
      <c r="M6421" s="1">
        <v>8.8626006326774184E-2</v>
      </c>
      <c r="N6421" s="1">
        <v>10.32859313529308</v>
      </c>
      <c r="O6421" s="1"/>
      <c r="P6421" s="1">
        <v>34.48608104676984</v>
      </c>
      <c r="Q6421" s="1">
        <v>62.751967562971231</v>
      </c>
      <c r="R6421" s="1">
        <v>0.79191011633207331</v>
      </c>
      <c r="S6421" s="1">
        <v>0.18798582748381279</v>
      </c>
      <c r="T6421" s="1">
        <v>9.1717401063201986</v>
      </c>
    </row>
    <row r="6422" spans="1:20" x14ac:dyDescent="0.3">
      <c r="A6422" s="25">
        <v>45986</v>
      </c>
      <c r="B6422" s="1">
        <v>13.12851822398606</v>
      </c>
      <c r="C6422" s="1">
        <v>1.027477406546649</v>
      </c>
      <c r="D6422" s="1">
        <v>1.533820802051582</v>
      </c>
      <c r="E6422" s="1">
        <v>1.255669311587235</v>
      </c>
      <c r="F6422" s="1">
        <v>63.392836801526443</v>
      </c>
      <c r="G6422" s="1">
        <v>34.006912782630693</v>
      </c>
      <c r="H6422" s="1">
        <v>0.66647874955694841</v>
      </c>
      <c r="I6422" s="1">
        <v>17.574728589670801</v>
      </c>
      <c r="J6422" s="1">
        <v>1.2782640060488091</v>
      </c>
      <c r="K6422" s="1">
        <v>53.128477350870249</v>
      </c>
      <c r="L6422" s="1">
        <v>68.109886925875628</v>
      </c>
      <c r="M6422" s="1">
        <v>8.9323711895109029E-2</v>
      </c>
      <c r="N6422" s="1">
        <v>10.254375564603491</v>
      </c>
      <c r="O6422" s="1"/>
      <c r="P6422" s="1">
        <v>34.320563170370789</v>
      </c>
      <c r="Q6422" s="1">
        <v>62.760892605085708</v>
      </c>
      <c r="R6422" s="1">
        <v>0.7912860388138927</v>
      </c>
      <c r="S6422" s="1">
        <v>0.18579947813745079</v>
      </c>
      <c r="T6422" s="1">
        <v>9.20910691080927</v>
      </c>
    </row>
    <row r="6423" spans="1:20" x14ac:dyDescent="0.3">
      <c r="A6423" s="25">
        <v>45987</v>
      </c>
      <c r="B6423" s="1">
        <v>13.43917518087715</v>
      </c>
      <c r="C6423" s="1">
        <v>1.032919202183552</v>
      </c>
      <c r="D6423" s="1">
        <v>1.5414019031651149</v>
      </c>
      <c r="E6423" s="1">
        <v>1.295001233702612</v>
      </c>
      <c r="F6423" s="1">
        <v>64.398269490938105</v>
      </c>
      <c r="G6423" s="1">
        <v>33.844688606598403</v>
      </c>
      <c r="H6423" s="1">
        <v>0.67825798445550156</v>
      </c>
      <c r="I6423" s="1">
        <v>17.63582685512679</v>
      </c>
      <c r="J6423" s="1">
        <v>1.3302534380108819</v>
      </c>
      <c r="K6423" s="1">
        <v>54.589298071939652</v>
      </c>
      <c r="L6423" s="1">
        <v>69.6253204247935</v>
      </c>
      <c r="M6423" s="1">
        <v>8.9550995921453755E-2</v>
      </c>
      <c r="N6423" s="1">
        <v>10.261883551055019</v>
      </c>
      <c r="O6423" s="1"/>
      <c r="P6423" s="1">
        <v>35.087862814871507</v>
      </c>
      <c r="Q6423" s="1">
        <v>63.135744352672688</v>
      </c>
      <c r="R6423" s="1">
        <v>0.80904296675401988</v>
      </c>
      <c r="S6423" s="1">
        <v>0.18951339160143199</v>
      </c>
      <c r="T6423" s="1">
        <v>9.3653242764324265</v>
      </c>
    </row>
    <row r="6424" spans="1:20" x14ac:dyDescent="0.3">
      <c r="A6424" s="25">
        <v>45988</v>
      </c>
      <c r="B6424" s="1">
        <v>13.35575252235799</v>
      </c>
      <c r="C6424" s="1">
        <v>1.0319584950619101</v>
      </c>
      <c r="D6424" s="1">
        <v>1.540436037125422</v>
      </c>
      <c r="E6424" s="1">
        <v>1.3044975263683569</v>
      </c>
      <c r="F6424" s="1">
        <v>64.141159585782873</v>
      </c>
      <c r="G6424" s="1">
        <v>33.79130034933214</v>
      </c>
      <c r="H6424" s="1">
        <v>0.68077773865565794</v>
      </c>
      <c r="I6424" s="1">
        <v>17.731626702722249</v>
      </c>
      <c r="J6424" s="1">
        <v>1.332703915774861</v>
      </c>
      <c r="K6424" s="1">
        <v>54.53470348275615</v>
      </c>
      <c r="L6424" s="1">
        <v>69.460094937531551</v>
      </c>
      <c r="M6424" s="1">
        <v>8.9359041567092429E-2</v>
      </c>
      <c r="N6424" s="1">
        <v>10.32534690276163</v>
      </c>
      <c r="O6424" s="1"/>
      <c r="P6424" s="1">
        <v>34.9833387067563</v>
      </c>
      <c r="Q6424" s="1">
        <v>63.300857622358933</v>
      </c>
      <c r="R6424" s="1">
        <v>0.79708434610888701</v>
      </c>
      <c r="S6424" s="1">
        <v>0.1911512774349084</v>
      </c>
      <c r="T6424" s="1">
        <v>9.3537956290608975</v>
      </c>
    </row>
    <row r="6425" spans="1:20" x14ac:dyDescent="0.3">
      <c r="A6425" s="25">
        <v>45989</v>
      </c>
      <c r="B6425" s="1">
        <v>13.280884500747121</v>
      </c>
      <c r="C6425" s="1">
        <v>1.052487535387064</v>
      </c>
      <c r="D6425" s="1">
        <v>1.556476372146794</v>
      </c>
      <c r="E6425" s="1">
        <v>1.303881180470666</v>
      </c>
      <c r="F6425" s="1">
        <v>65.00905981817229</v>
      </c>
      <c r="G6425" s="1">
        <v>33.965817868360162</v>
      </c>
      <c r="H6425" s="1">
        <v>0.68707618380135893</v>
      </c>
      <c r="I6425" s="1">
        <v>17.57124775473714</v>
      </c>
      <c r="J6425" s="1">
        <v>1.3349562602672209</v>
      </c>
      <c r="K6425" s="1">
        <v>55.257579044900211</v>
      </c>
      <c r="L6425" s="1">
        <v>70.685967259821751</v>
      </c>
      <c r="M6425" s="1">
        <v>9.0028393994752223E-2</v>
      </c>
      <c r="N6425" s="1">
        <v>10.17457670163193</v>
      </c>
      <c r="O6425" s="1"/>
      <c r="P6425" s="1">
        <v>35.197975282813303</v>
      </c>
      <c r="Q6425" s="1">
        <v>62.917080832657469</v>
      </c>
      <c r="R6425" s="1">
        <v>0.80423714393658308</v>
      </c>
      <c r="S6425" s="1">
        <v>0.19204874456282739</v>
      </c>
      <c r="T6425" s="1">
        <v>9.3958730064973999</v>
      </c>
    </row>
    <row r="6426" spans="1:20" x14ac:dyDescent="0.3">
      <c r="A6426" s="25">
        <v>45992</v>
      </c>
      <c r="B6426" s="1">
        <v>13.264406265280559</v>
      </c>
      <c r="C6426" s="1">
        <v>1.049430052948789</v>
      </c>
      <c r="D6426" s="1">
        <v>1.551373806999591</v>
      </c>
      <c r="E6426" s="1">
        <v>1.283178559556533</v>
      </c>
      <c r="F6426" s="1">
        <v>65.455399255400977</v>
      </c>
      <c r="G6426" s="1">
        <v>33.902334588069799</v>
      </c>
      <c r="H6426" s="1">
        <v>0.68268447080600969</v>
      </c>
      <c r="I6426" s="1">
        <v>17.54880666460182</v>
      </c>
      <c r="J6426" s="1">
        <v>1.335003643219685</v>
      </c>
      <c r="K6426" s="1">
        <v>55.106522380273923</v>
      </c>
      <c r="L6426" s="1">
        <v>70.025369378176322</v>
      </c>
      <c r="M6426" s="1">
        <v>8.8835289814417975E-2</v>
      </c>
      <c r="N6426" s="1">
        <v>10.192009567137781</v>
      </c>
      <c r="O6426" s="1"/>
      <c r="P6426" s="1">
        <v>35.28916368994296</v>
      </c>
      <c r="Q6426" s="1">
        <v>62.35480321245597</v>
      </c>
      <c r="R6426" s="1">
        <v>0.79034089111356909</v>
      </c>
      <c r="S6426" s="1">
        <v>0.1903696404284721</v>
      </c>
      <c r="T6426" s="1">
        <v>9.3686361488482568</v>
      </c>
    </row>
    <row r="6427" spans="1:20" x14ac:dyDescent="0.3">
      <c r="A6427" s="25">
        <v>45993</v>
      </c>
      <c r="B6427" s="1">
        <v>13.50616437482871</v>
      </c>
      <c r="C6427" s="1">
        <v>1.0642354219971151</v>
      </c>
      <c r="D6427" s="1">
        <v>1.585780696797086</v>
      </c>
      <c r="E6427" s="1">
        <v>1.312358161745782</v>
      </c>
      <c r="F6427" s="1">
        <v>65.964643326682705</v>
      </c>
      <c r="G6427" s="1">
        <v>33.916773521455447</v>
      </c>
      <c r="H6427" s="1">
        <v>0.68369658955160051</v>
      </c>
      <c r="I6427" s="1">
        <v>17.765814656785398</v>
      </c>
      <c r="J6427" s="1">
        <v>1.3794211125460969</v>
      </c>
      <c r="K6427" s="1">
        <v>56.036953982656392</v>
      </c>
      <c r="L6427" s="1">
        <v>71.389799562095732</v>
      </c>
      <c r="M6427" s="1">
        <v>8.9347791349065578E-2</v>
      </c>
      <c r="N6427" s="1">
        <v>10.3038230303946</v>
      </c>
      <c r="O6427" s="1"/>
      <c r="P6427" s="1">
        <v>35.888264459092852</v>
      </c>
      <c r="Q6427" s="1">
        <v>64.20674934510464</v>
      </c>
      <c r="R6427" s="1">
        <v>0.80305782095697664</v>
      </c>
      <c r="S6427" s="1">
        <v>0.19233862306468541</v>
      </c>
      <c r="T6427" s="1">
        <v>9.5151949202599528</v>
      </c>
    </row>
    <row r="6428" spans="1:20" x14ac:dyDescent="0.3">
      <c r="A6428" s="25">
        <v>45994</v>
      </c>
      <c r="B6428" s="1">
        <v>13.52562441428565</v>
      </c>
      <c r="C6428" s="1">
        <v>1.050505394905425</v>
      </c>
      <c r="D6428" s="1">
        <v>1.585522706414868</v>
      </c>
      <c r="E6428" s="1">
        <v>1.301428936163795</v>
      </c>
      <c r="F6428" s="1">
        <v>68.089874918882117</v>
      </c>
      <c r="G6428" s="1">
        <v>34.463956083120109</v>
      </c>
      <c r="H6428" s="1">
        <v>0.69163647824839869</v>
      </c>
      <c r="I6428" s="1">
        <v>18.030465924758811</v>
      </c>
      <c r="J6428" s="1">
        <v>1.372516854735804</v>
      </c>
      <c r="K6428" s="1">
        <v>55.589691050749742</v>
      </c>
      <c r="L6428" s="1">
        <v>70.981210007858039</v>
      </c>
      <c r="M6428" s="1">
        <v>8.8411870968445189E-2</v>
      </c>
      <c r="N6428" s="1">
        <v>10.43180061317188</v>
      </c>
      <c r="O6428" s="1"/>
      <c r="P6428" s="1">
        <v>35.977795720996077</v>
      </c>
      <c r="Q6428" s="1">
        <v>63.269619977316168</v>
      </c>
      <c r="R6428" s="1">
        <v>0.79619922007907151</v>
      </c>
      <c r="S6428" s="1">
        <v>0.19402649727180679</v>
      </c>
      <c r="T6428" s="1">
        <v>9.5543520378027775</v>
      </c>
    </row>
    <row r="6429" spans="1:20" x14ac:dyDescent="0.3">
      <c r="A6429" s="25">
        <v>45995</v>
      </c>
      <c r="B6429" s="1">
        <v>13.83347255062175</v>
      </c>
      <c r="C6429" s="1">
        <v>1.0844894556179221</v>
      </c>
      <c r="D6429" s="1">
        <v>1.6134074269372951</v>
      </c>
      <c r="E6429" s="1">
        <v>1.310337165358588</v>
      </c>
      <c r="F6429" s="1">
        <v>69.157636709305038</v>
      </c>
      <c r="G6429" s="1">
        <v>34.361119384247758</v>
      </c>
      <c r="H6429" s="1">
        <v>0.71047238922386624</v>
      </c>
      <c r="I6429" s="1">
        <v>18.26693414294364</v>
      </c>
      <c r="J6429" s="1">
        <v>1.4167564725132831</v>
      </c>
      <c r="K6429" s="1">
        <v>56.665785060613622</v>
      </c>
      <c r="L6429" s="1">
        <v>72.314777196430541</v>
      </c>
      <c r="M6429" s="1">
        <v>9.1353571934574482E-2</v>
      </c>
      <c r="N6429" s="1">
        <v>10.536298585541219</v>
      </c>
      <c r="O6429" s="1"/>
      <c r="P6429" s="1">
        <v>36.063585288175013</v>
      </c>
      <c r="Q6429" s="1">
        <v>64.01486095143288</v>
      </c>
      <c r="R6429" s="1">
        <v>0.82328843499623949</v>
      </c>
      <c r="S6429" s="1">
        <v>0.19464095294601319</v>
      </c>
      <c r="T6429" s="1">
        <v>9.7138576491435931</v>
      </c>
    </row>
    <row r="6430" spans="1:20" x14ac:dyDescent="0.3">
      <c r="A6430" s="25">
        <v>45996</v>
      </c>
      <c r="B6430" s="1">
        <v>13.16649385524962</v>
      </c>
      <c r="C6430" s="1">
        <v>0.9934762067279298</v>
      </c>
      <c r="D6430" s="1">
        <v>1.4769809446380051</v>
      </c>
      <c r="E6430" s="1">
        <v>1.215301506902041</v>
      </c>
      <c r="F6430" s="1">
        <v>67.461868120228289</v>
      </c>
      <c r="G6430" s="1">
        <v>33.505243351833471</v>
      </c>
      <c r="H6430" s="1">
        <v>0.64791158719940511</v>
      </c>
      <c r="I6430" s="1">
        <v>18.594354396190528</v>
      </c>
      <c r="J6430" s="1">
        <v>1.3268874253507159</v>
      </c>
      <c r="K6430" s="1">
        <v>53.901346171218186</v>
      </c>
      <c r="L6430" s="1">
        <v>68.10098371046044</v>
      </c>
      <c r="M6430" s="1">
        <v>8.8018928638384161E-2</v>
      </c>
      <c r="N6430" s="1">
        <v>10.10679903009898</v>
      </c>
      <c r="O6430" s="1"/>
      <c r="P6430" s="1">
        <v>36.385982175514123</v>
      </c>
      <c r="Q6430" s="1">
        <v>61.323960904823338</v>
      </c>
      <c r="R6430" s="1">
        <v>0.76562739416663539</v>
      </c>
      <c r="S6430" s="1">
        <v>0.18973203374415659</v>
      </c>
      <c r="T6430" s="1">
        <v>9.2952959243946243</v>
      </c>
    </row>
    <row r="6431" spans="1:20" x14ac:dyDescent="0.3">
      <c r="A6431" s="25">
        <v>45999</v>
      </c>
      <c r="B6431" s="1">
        <v>13.2050138863033</v>
      </c>
      <c r="C6431" s="1">
        <v>1.007247850148123</v>
      </c>
      <c r="D6431" s="1">
        <v>1.4923648240555301</v>
      </c>
      <c r="E6431" s="1">
        <v>1.222334851711838</v>
      </c>
      <c r="F6431" s="1">
        <v>67.039259429362275</v>
      </c>
      <c r="G6431" s="1">
        <v>33.533305855436581</v>
      </c>
      <c r="H6431" s="1">
        <v>0.6495377145303739</v>
      </c>
      <c r="I6431" s="1">
        <v>18.58193074140231</v>
      </c>
      <c r="J6431" s="1">
        <v>1.3208693830684399</v>
      </c>
      <c r="K6431" s="1">
        <v>54.897175639655991</v>
      </c>
      <c r="L6431" s="1">
        <v>68.643146096039686</v>
      </c>
      <c r="M6431" s="1">
        <v>8.8269114735939042E-2</v>
      </c>
      <c r="N6431" s="1">
        <v>10.185877715480579</v>
      </c>
      <c r="O6431" s="1"/>
      <c r="P6431" s="1">
        <v>37.17699114636909</v>
      </c>
      <c r="Q6431" s="1">
        <v>61.221322927580559</v>
      </c>
      <c r="R6431" s="1">
        <v>0.76521836645825259</v>
      </c>
      <c r="S6431" s="1">
        <v>0.19687614202425341</v>
      </c>
      <c r="T6431" s="1">
        <v>9.3436166568222667</v>
      </c>
    </row>
    <row r="6432" spans="1:20" x14ac:dyDescent="0.3">
      <c r="A6432" s="25">
        <v>46000</v>
      </c>
      <c r="B6432" s="1">
        <v>13.281356458936351</v>
      </c>
      <c r="C6432" s="1">
        <v>0.99231802326515062</v>
      </c>
      <c r="D6432" s="1">
        <v>1.5069226290554629</v>
      </c>
      <c r="E6432" s="1">
        <v>1.2191451493366181</v>
      </c>
      <c r="F6432" s="1">
        <v>67.167593913262081</v>
      </c>
      <c r="G6432" s="1">
        <v>33.553565004805051</v>
      </c>
      <c r="H6432" s="1">
        <v>0.64433268143459066</v>
      </c>
      <c r="I6432" s="1">
        <v>18.640319376679098</v>
      </c>
      <c r="J6432" s="1">
        <v>1.29805419567949</v>
      </c>
      <c r="K6432" s="1">
        <v>54.459590422283888</v>
      </c>
      <c r="L6432" s="1">
        <v>68.126841758440918</v>
      </c>
      <c r="M6432" s="1">
        <v>8.7706564965336686E-2</v>
      </c>
      <c r="N6432" s="1">
        <v>10.20523262109918</v>
      </c>
      <c r="O6432" s="1"/>
      <c r="P6432" s="1">
        <v>37.633102014094042</v>
      </c>
      <c r="Q6432" s="1">
        <v>60.842008658936336</v>
      </c>
      <c r="R6432" s="1">
        <v>0.75902016538415806</v>
      </c>
      <c r="S6432" s="1">
        <v>0.19713353889948881</v>
      </c>
      <c r="T6432" s="1">
        <v>9.3314311872416411</v>
      </c>
    </row>
    <row r="6433" spans="1:20" x14ac:dyDescent="0.3">
      <c r="A6433" s="25">
        <v>46001</v>
      </c>
      <c r="B6433" s="1">
        <v>13.19792269903885</v>
      </c>
      <c r="C6433" s="1">
        <v>0.99975224305755361</v>
      </c>
      <c r="D6433" s="1">
        <v>1.5276184151171981</v>
      </c>
      <c r="E6433" s="1">
        <v>1.2183482951601461</v>
      </c>
      <c r="F6433" s="1">
        <v>68.526413019347672</v>
      </c>
      <c r="G6433" s="1">
        <v>33.523741971323737</v>
      </c>
      <c r="H6433" s="1">
        <v>0.64700975736288169</v>
      </c>
      <c r="I6433" s="1">
        <v>19.07091319385502</v>
      </c>
      <c r="J6433" s="1">
        <v>1.314781913085683</v>
      </c>
      <c r="K6433" s="1">
        <v>54.655417031794769</v>
      </c>
      <c r="L6433" s="1">
        <v>68.937333888765167</v>
      </c>
      <c r="M6433" s="1">
        <v>8.8695211789354286E-2</v>
      </c>
      <c r="N6433" s="1">
        <v>10.247513256422129</v>
      </c>
      <c r="O6433" s="1"/>
      <c r="P6433" s="1">
        <v>38.077863256707587</v>
      </c>
      <c r="Q6433" s="1">
        <v>60.248493391334137</v>
      </c>
      <c r="R6433" s="1">
        <v>0.75831674991773557</v>
      </c>
      <c r="S6433" s="1">
        <v>0.19954268895466221</v>
      </c>
      <c r="T6433" s="1">
        <v>9.3960407560543988</v>
      </c>
    </row>
    <row r="6434" spans="1:20" x14ac:dyDescent="0.3">
      <c r="A6434" s="25">
        <v>46002</v>
      </c>
      <c r="B6434" s="1">
        <v>13.171046657704551</v>
      </c>
      <c r="C6434" s="1">
        <v>1.0011706801758271</v>
      </c>
      <c r="D6434" s="1">
        <v>1.535134648217497</v>
      </c>
      <c r="E6434" s="1">
        <v>1.232672827477433</v>
      </c>
      <c r="F6434" s="1">
        <v>69.401074514828125</v>
      </c>
      <c r="G6434" s="1">
        <v>33.883114369988753</v>
      </c>
      <c r="H6434" s="1">
        <v>0.64563816187225553</v>
      </c>
      <c r="I6434" s="1">
        <v>18.36691755263158</v>
      </c>
      <c r="J6434" s="1">
        <v>1.3302392847223019</v>
      </c>
      <c r="K6434" s="1">
        <v>54.922248459353902</v>
      </c>
      <c r="L6434" s="1">
        <v>69.386518831923297</v>
      </c>
      <c r="M6434" s="1">
        <v>8.7790753026837656E-2</v>
      </c>
      <c r="N6434" s="1">
        <v>10.094311678113201</v>
      </c>
      <c r="O6434" s="1"/>
      <c r="P6434" s="1">
        <v>37.676125771871114</v>
      </c>
      <c r="Q6434" s="1">
        <v>60.025367350261689</v>
      </c>
      <c r="R6434" s="1">
        <v>0.76224621825774097</v>
      </c>
      <c r="S6434" s="1">
        <v>0.19946611880005791</v>
      </c>
      <c r="T6434" s="1">
        <v>9.4027820437094487</v>
      </c>
    </row>
    <row r="6435" spans="1:20" x14ac:dyDescent="0.3">
      <c r="A6435" s="25">
        <v>46003</v>
      </c>
      <c r="B6435" s="1">
        <v>13.38766865113846</v>
      </c>
      <c r="C6435" s="1">
        <v>1.0132236792068281</v>
      </c>
      <c r="D6435" s="1">
        <v>1.5467180184390401</v>
      </c>
      <c r="E6435" s="1">
        <v>1.259072845364652</v>
      </c>
      <c r="F6435" s="1">
        <v>69.587620158251838</v>
      </c>
      <c r="G6435" s="1">
        <v>34.42650367903979</v>
      </c>
      <c r="H6435" s="1">
        <v>0.65669755300191257</v>
      </c>
      <c r="I6435" s="1">
        <v>18.25905240867926</v>
      </c>
      <c r="J6435" s="1">
        <v>1.35153187731362</v>
      </c>
      <c r="K6435" s="1">
        <v>55.315061138333391</v>
      </c>
      <c r="L6435" s="1">
        <v>69.939122542205666</v>
      </c>
      <c r="M6435" s="1">
        <v>8.8476203626406444E-2</v>
      </c>
      <c r="N6435" s="1">
        <v>10.19843530673687</v>
      </c>
      <c r="O6435" s="1"/>
      <c r="P6435" s="1">
        <v>38.177395866614631</v>
      </c>
      <c r="Q6435" s="1">
        <v>61.069597218708118</v>
      </c>
      <c r="R6435" s="1">
        <v>0.77496353074380608</v>
      </c>
      <c r="S6435" s="1">
        <v>0.20116524045941669</v>
      </c>
      <c r="T6435" s="1">
        <v>9.4959462492617224</v>
      </c>
    </row>
    <row r="6436" spans="1:20" x14ac:dyDescent="0.3">
      <c r="A6436" s="25">
        <v>46006</v>
      </c>
      <c r="B6436" s="1">
        <v>13.625690752366189</v>
      </c>
      <c r="C6436" s="1">
        <v>1.012951569018695</v>
      </c>
      <c r="D6436" s="1">
        <v>1.556211027199248</v>
      </c>
      <c r="E6436" s="1">
        <v>1.257500398903457</v>
      </c>
      <c r="F6436" s="1">
        <v>70.065070642606258</v>
      </c>
      <c r="G6436" s="1">
        <v>34.992336287467211</v>
      </c>
      <c r="H6436" s="1">
        <v>0.66346266156062561</v>
      </c>
      <c r="I6436" s="1">
        <v>18.305041193568108</v>
      </c>
      <c r="J6436" s="1">
        <v>1.3581437311864359</v>
      </c>
      <c r="K6436" s="1">
        <v>55.871659397472499</v>
      </c>
      <c r="L6436" s="1">
        <v>71.057037095175517</v>
      </c>
      <c r="M6436" s="1">
        <v>8.9312499126471351E-2</v>
      </c>
      <c r="N6436" s="1">
        <v>10.23876780557385</v>
      </c>
      <c r="O6436" s="1"/>
      <c r="P6436" s="1">
        <v>38.258404642900871</v>
      </c>
      <c r="Q6436" s="1">
        <v>62.0290391917828</v>
      </c>
      <c r="R6436" s="1">
        <v>0.80392299106736798</v>
      </c>
      <c r="S6436" s="1">
        <v>0.20021222368099881</v>
      </c>
      <c r="T6436" s="1">
        <v>9.5972675723568202</v>
      </c>
    </row>
    <row r="6437" spans="1:20" x14ac:dyDescent="0.3">
      <c r="A6437" s="25">
        <v>46007</v>
      </c>
      <c r="B6437" s="1">
        <v>13.20857910158351</v>
      </c>
      <c r="C6437" s="1">
        <v>0.96271430706810801</v>
      </c>
      <c r="D6437" s="1">
        <v>1.497799984985875</v>
      </c>
      <c r="E6437" s="1">
        <v>1.203089645412956</v>
      </c>
      <c r="F6437" s="1">
        <v>70.378014014847494</v>
      </c>
      <c r="G6437" s="1">
        <v>34.561672160610193</v>
      </c>
      <c r="H6437" s="1">
        <v>0.63589608535174846</v>
      </c>
      <c r="I6437" s="1">
        <v>18.343636103630711</v>
      </c>
      <c r="J6437" s="1">
        <v>1.2801535659366059</v>
      </c>
      <c r="K6437" s="1">
        <v>53.920078098373402</v>
      </c>
      <c r="L6437" s="1">
        <v>68.969738657601084</v>
      </c>
      <c r="M6437" s="1">
        <v>8.6584505655171284E-2</v>
      </c>
      <c r="N6437" s="1">
        <v>9.9187668056694047</v>
      </c>
      <c r="O6437" s="1"/>
      <c r="P6437" s="1">
        <v>38.52536564654595</v>
      </c>
      <c r="Q6437" s="1">
        <v>59.690678289831958</v>
      </c>
      <c r="R6437" s="1">
        <v>0.78441071043409516</v>
      </c>
      <c r="S6437" s="1">
        <v>0.1967681939638819</v>
      </c>
      <c r="T6437" s="1">
        <v>9.3666792675724135</v>
      </c>
    </row>
    <row r="6438" spans="1:20" x14ac:dyDescent="0.3">
      <c r="A6438" s="25">
        <v>46008</v>
      </c>
      <c r="B6438" s="1">
        <v>13.019019042687059</v>
      </c>
      <c r="C6438" s="1">
        <v>0.94336183378419824</v>
      </c>
      <c r="D6438" s="1">
        <v>1.4722971254284369</v>
      </c>
      <c r="E6438" s="1">
        <v>1.178030692702178</v>
      </c>
      <c r="F6438" s="1">
        <v>70.99822000157836</v>
      </c>
      <c r="G6438" s="1">
        <v>34.246526314227523</v>
      </c>
      <c r="H6438" s="1">
        <v>0.62749554755878123</v>
      </c>
      <c r="I6438" s="1">
        <v>18.605514875182291</v>
      </c>
      <c r="J6438" s="1">
        <v>1.2473849724965409</v>
      </c>
      <c r="K6438" s="1">
        <v>52.848676682068067</v>
      </c>
      <c r="L6438" s="1">
        <v>68.10344039633695</v>
      </c>
      <c r="M6438" s="1">
        <v>8.6425641307718334E-2</v>
      </c>
      <c r="N6438" s="1">
        <v>9.9428761926636398</v>
      </c>
      <c r="O6438" s="1"/>
      <c r="P6438" s="1">
        <v>37.998420781711673</v>
      </c>
      <c r="Q6438" s="1">
        <v>59.668365686903677</v>
      </c>
      <c r="R6438" s="1">
        <v>0.76639853685994686</v>
      </c>
      <c r="S6438" s="1">
        <v>0.19399233957453241</v>
      </c>
      <c r="T6438" s="1">
        <v>9.2928092144123422</v>
      </c>
    </row>
    <row r="6439" spans="1:20" x14ac:dyDescent="0.3">
      <c r="A6439" s="25">
        <v>46009</v>
      </c>
      <c r="B6439" s="1">
        <v>13.068432378438819</v>
      </c>
      <c r="C6439" s="1">
        <v>0.92532451303309105</v>
      </c>
      <c r="D6439" s="1">
        <v>1.478994958447811</v>
      </c>
      <c r="E6439" s="1">
        <v>1.168094346524311</v>
      </c>
      <c r="F6439" s="1">
        <v>71.191304252890845</v>
      </c>
      <c r="G6439" s="1">
        <v>34.055475473275571</v>
      </c>
      <c r="H6439" s="1">
        <v>0.62481856770918998</v>
      </c>
      <c r="I6439" s="1">
        <v>19.47553598199892</v>
      </c>
      <c r="J6439" s="1">
        <v>1.2522011930175829</v>
      </c>
      <c r="K6439" s="1">
        <v>53.09750346365594</v>
      </c>
      <c r="L6439" s="1">
        <v>68.596058219721002</v>
      </c>
      <c r="M6439" s="1">
        <v>8.6065013173081836E-2</v>
      </c>
      <c r="N6439" s="1">
        <v>9.9226088587070791</v>
      </c>
      <c r="O6439" s="1"/>
      <c r="P6439" s="1">
        <v>38.290872584277587</v>
      </c>
      <c r="Q6439" s="1">
        <v>60.382369015977623</v>
      </c>
      <c r="R6439" s="1">
        <v>0.77349172677986655</v>
      </c>
      <c r="S6439" s="1">
        <v>0.19463830711963809</v>
      </c>
      <c r="T6439" s="1">
        <v>9.3280177200236825</v>
      </c>
    </row>
    <row r="6440" spans="1:20" x14ac:dyDescent="0.3">
      <c r="A6440" s="25">
        <v>46010</v>
      </c>
      <c r="B6440" s="1">
        <v>13.1178142993151</v>
      </c>
      <c r="C6440" s="1">
        <v>0.91612481327844719</v>
      </c>
      <c r="D6440" s="1">
        <v>1.482190857469327</v>
      </c>
      <c r="E6440" s="1">
        <v>1.17251394613833</v>
      </c>
      <c r="F6440" s="1">
        <v>71.469842765999985</v>
      </c>
      <c r="G6440" s="1">
        <v>34.238091048053953</v>
      </c>
      <c r="H6440" s="1">
        <v>0.63072837861934006</v>
      </c>
      <c r="I6440" s="1">
        <v>19.322544265577111</v>
      </c>
      <c r="J6440" s="1">
        <v>1.259181625436671</v>
      </c>
      <c r="K6440" s="1">
        <v>53.405056570499582</v>
      </c>
      <c r="L6440" s="1">
        <v>68.966672239537431</v>
      </c>
      <c r="M6440" s="1">
        <v>8.5424070177677183E-2</v>
      </c>
      <c r="N6440" s="1">
        <v>9.9654179856249918</v>
      </c>
      <c r="O6440" s="1"/>
      <c r="P6440" s="1">
        <v>38.423798546226898</v>
      </c>
      <c r="Q6440" s="1">
        <v>60.842008658936336</v>
      </c>
      <c r="R6440" s="1">
        <v>0.76896342989325484</v>
      </c>
      <c r="S6440" s="1">
        <v>0.19342393974062089</v>
      </c>
      <c r="T6440" s="1">
        <v>9.3604855286474269</v>
      </c>
    </row>
    <row r="6441" spans="1:20" x14ac:dyDescent="0.3">
      <c r="A6441" s="25">
        <v>46013</v>
      </c>
      <c r="B6441" s="1">
        <v>12.88592150323433</v>
      </c>
      <c r="C6441" s="1">
        <v>0.89124470841110814</v>
      </c>
      <c r="D6441" s="1">
        <v>1.4543919972905659</v>
      </c>
      <c r="E6441" s="1">
        <v>1.160022284548669</v>
      </c>
      <c r="F6441" s="1">
        <v>73.314719255919115</v>
      </c>
      <c r="G6441" s="1">
        <v>33.819811844948397</v>
      </c>
      <c r="H6441" s="1">
        <v>0.60292699621687706</v>
      </c>
      <c r="I6441" s="1">
        <v>19.362612685254572</v>
      </c>
      <c r="J6441" s="1">
        <v>1.2468825891562021</v>
      </c>
      <c r="K6441" s="1">
        <v>53.129179350214478</v>
      </c>
      <c r="L6441" s="1">
        <v>68.586443570383736</v>
      </c>
      <c r="M6441" s="1">
        <v>8.3930200171475206E-2</v>
      </c>
      <c r="N6441" s="1">
        <v>10.00644397803833</v>
      </c>
      <c r="O6441" s="1"/>
      <c r="P6441" s="1">
        <v>38.435165220009878</v>
      </c>
      <c r="Q6441" s="1">
        <v>60.913408991136357</v>
      </c>
      <c r="R6441" s="1">
        <v>0.75496226358116814</v>
      </c>
      <c r="S6441" s="1">
        <v>0.19278099424488659</v>
      </c>
      <c r="T6441" s="1">
        <v>9.3409125812168305</v>
      </c>
    </row>
    <row r="6442" spans="1:20" x14ac:dyDescent="0.3">
      <c r="A6442" s="25">
        <v>46014</v>
      </c>
      <c r="B6442" s="1">
        <v>13.184083057777061</v>
      </c>
      <c r="C6442" s="1">
        <v>0.9151675541545754</v>
      </c>
      <c r="D6442" s="1">
        <v>1.497652213730946</v>
      </c>
      <c r="E6442" s="1">
        <v>1.180948843890739</v>
      </c>
      <c r="F6442" s="1">
        <v>73.371393917528394</v>
      </c>
      <c r="G6442" s="1">
        <v>34.621380207889572</v>
      </c>
      <c r="H6442" s="1">
        <v>0.63619366988129522</v>
      </c>
      <c r="I6442" s="1">
        <v>19.47337116967174</v>
      </c>
      <c r="J6442" s="1">
        <v>1.278838962156688</v>
      </c>
      <c r="K6442" s="1">
        <v>54.017989884226232</v>
      </c>
      <c r="L6442" s="1">
        <v>69.777585859051101</v>
      </c>
      <c r="M6442" s="1">
        <v>8.4273591075945689E-2</v>
      </c>
      <c r="N6442" s="1">
        <v>10.10265816914182</v>
      </c>
      <c r="O6442" s="1"/>
      <c r="P6442" s="1">
        <v>38.78210748415956</v>
      </c>
      <c r="Q6442" s="1">
        <v>62.934930916886437</v>
      </c>
      <c r="R6442" s="1">
        <v>0.77529310585153677</v>
      </c>
      <c r="S6442" s="1">
        <v>0.1934246184312384</v>
      </c>
      <c r="T6442" s="1">
        <v>9.4776036621382715</v>
      </c>
    </row>
    <row r="6443" spans="1:20" x14ac:dyDescent="0.3">
      <c r="A6443" s="25">
        <v>46017</v>
      </c>
      <c r="B6443" s="1">
        <v>13.22151304019337</v>
      </c>
      <c r="C6443" s="1">
        <v>0.91357745459789474</v>
      </c>
      <c r="D6443" s="1">
        <v>1.5041683327345909</v>
      </c>
      <c r="E6443" s="1">
        <v>1.1853498753616321</v>
      </c>
      <c r="F6443" s="1">
        <v>73.580535148145131</v>
      </c>
      <c r="G6443" s="1">
        <v>35.28570411131124</v>
      </c>
      <c r="H6443" s="1">
        <v>0.63964260318782096</v>
      </c>
      <c r="I6443" s="1">
        <v>19.51729801164376</v>
      </c>
      <c r="J6443" s="1">
        <v>1.281990974525246</v>
      </c>
      <c r="K6443" s="1">
        <v>54.445134323470768</v>
      </c>
      <c r="L6443" s="1">
        <v>69.74638132880817</v>
      </c>
      <c r="M6443" s="1">
        <v>8.4406105624068403E-2</v>
      </c>
      <c r="N6443" s="1">
        <v>10.14415696267289</v>
      </c>
      <c r="O6443" s="1"/>
      <c r="P6443" s="1">
        <v>38.851410728725149</v>
      </c>
      <c r="Q6443" s="1">
        <v>62.770333178146338</v>
      </c>
      <c r="R6443" s="1">
        <v>0.77396644482957633</v>
      </c>
      <c r="S6443" s="1">
        <v>0.1948023636149655</v>
      </c>
      <c r="T6443" s="1">
        <v>9.5036408741878891</v>
      </c>
    </row>
    <row r="6444" spans="1:20" x14ac:dyDescent="0.3">
      <c r="A6444" s="25">
        <v>46020</v>
      </c>
      <c r="B6444" s="1">
        <v>13.17240327951045</v>
      </c>
      <c r="C6444" s="1">
        <v>0.8999122330620738</v>
      </c>
      <c r="D6444" s="1">
        <v>1.4936193558374611</v>
      </c>
      <c r="E6444" s="1">
        <v>1.186638324236353</v>
      </c>
      <c r="F6444" s="1">
        <v>72.573549017204542</v>
      </c>
      <c r="G6444" s="1">
        <v>35.575672004526197</v>
      </c>
      <c r="H6444" s="1">
        <v>0.62777968163066944</v>
      </c>
      <c r="I6444" s="1">
        <v>19.521986834804778</v>
      </c>
      <c r="J6444" s="1">
        <v>1.276935973995623</v>
      </c>
      <c r="K6444" s="1">
        <v>54.578429701567657</v>
      </c>
      <c r="L6444" s="1">
        <v>69.617108323957879</v>
      </c>
      <c r="M6444" s="1">
        <v>8.4205115579124232E-2</v>
      </c>
      <c r="N6444" s="1">
        <v>10.21747596733459</v>
      </c>
      <c r="O6444" s="1"/>
      <c r="P6444" s="1">
        <v>38.974917010999128</v>
      </c>
      <c r="Q6444" s="1">
        <v>62.002385795981873</v>
      </c>
      <c r="R6444" s="1">
        <v>0.76514511297078058</v>
      </c>
      <c r="S6444" s="1">
        <v>0.19413661474315519</v>
      </c>
      <c r="T6444" s="1">
        <v>9.4796396928529791</v>
      </c>
    </row>
    <row r="6445" spans="1:20" x14ac:dyDescent="0.3">
      <c r="A6445" s="25">
        <v>46021</v>
      </c>
      <c r="B6445" s="1">
        <v>13.308596863676261</v>
      </c>
      <c r="C6445" s="1">
        <v>0.91888050902142082</v>
      </c>
      <c r="D6445" s="1">
        <v>1.509986095073808</v>
      </c>
      <c r="E6445" s="1">
        <v>1.1956762582484859</v>
      </c>
      <c r="F6445" s="1">
        <v>72.426676664267177</v>
      </c>
      <c r="G6445" s="1">
        <v>35.565067055166352</v>
      </c>
      <c r="H6445" s="1">
        <v>0.63642775039802557</v>
      </c>
      <c r="I6445" s="1">
        <v>19.5085078909385</v>
      </c>
      <c r="J6445" s="1">
        <v>1.286854940679419</v>
      </c>
      <c r="K6445" s="1">
        <v>54.955372728658638</v>
      </c>
      <c r="L6445" s="1">
        <v>70.084520901751816</v>
      </c>
      <c r="M6445" s="1">
        <v>8.4253867462340801E-2</v>
      </c>
      <c r="N6445" s="1">
        <v>10.26520926584767</v>
      </c>
      <c r="O6445" s="1"/>
      <c r="P6445" s="1">
        <v>38.626212683258593</v>
      </c>
      <c r="Q6445" s="1">
        <v>62.461281183977732</v>
      </c>
      <c r="R6445" s="1">
        <v>0.76571729014009526</v>
      </c>
      <c r="S6445" s="1">
        <v>0.19388677287076289</v>
      </c>
      <c r="T6445" s="1">
        <v>9.517151210868338</v>
      </c>
    </row>
    <row r="6446" spans="1:20" x14ac:dyDescent="0.3">
      <c r="A6446" s="25">
        <v>46024</v>
      </c>
      <c r="B6446" s="1">
        <v>13.18884752687476</v>
      </c>
      <c r="C6446" s="1">
        <v>0.89206888791487826</v>
      </c>
      <c r="D6446" s="1">
        <v>1.507955639502119</v>
      </c>
      <c r="E6446" s="1">
        <v>1.192974246300788</v>
      </c>
      <c r="F6446" s="1">
        <v>72.727925962405791</v>
      </c>
      <c r="G6446" s="1">
        <v>34.951888488250212</v>
      </c>
      <c r="H6446" s="1">
        <v>0.63276625750247639</v>
      </c>
      <c r="I6446" s="1">
        <v>19.72450892678884</v>
      </c>
      <c r="J6446" s="1">
        <v>1.2828845300242799</v>
      </c>
      <c r="K6446" s="1">
        <v>54.610126279431952</v>
      </c>
      <c r="L6446" s="1">
        <v>69.862276956274727</v>
      </c>
      <c r="M6446" s="1">
        <v>8.3460720645268605E-2</v>
      </c>
      <c r="N6446" s="1">
        <v>10.241396681948959</v>
      </c>
      <c r="O6446" s="1"/>
      <c r="P6446" s="1">
        <v>38.501328628501732</v>
      </c>
      <c r="Q6446" s="1">
        <v>62.311437792508407</v>
      </c>
      <c r="R6446" s="1">
        <v>0.76145753592092535</v>
      </c>
      <c r="S6446" s="1">
        <v>0.19875601754662969</v>
      </c>
      <c r="T6446" s="1">
        <v>9.4824979326639678</v>
      </c>
    </row>
    <row r="6447" spans="1:20" x14ac:dyDescent="0.3">
      <c r="A6447" s="25">
        <v>46027</v>
      </c>
      <c r="B6447" s="1">
        <v>13.261828644603799</v>
      </c>
      <c r="C6447" s="1">
        <v>0.93879647614494199</v>
      </c>
      <c r="D6447" s="1">
        <v>1.518791813618982</v>
      </c>
      <c r="E6447" s="1">
        <v>1.2008661279220729</v>
      </c>
      <c r="F6447" s="1">
        <v>73.575795323518705</v>
      </c>
      <c r="G6447" s="1">
        <v>34.862546774905027</v>
      </c>
      <c r="H6447" s="1">
        <v>0.65159733938562014</v>
      </c>
      <c r="I6447" s="1">
        <v>19.16413122693633</v>
      </c>
      <c r="J6447" s="1">
        <v>1.2927023328728491</v>
      </c>
      <c r="K6447" s="1">
        <v>55.962317627978543</v>
      </c>
      <c r="L6447" s="1">
        <v>71.43346546979646</v>
      </c>
      <c r="M6447" s="1">
        <v>8.4069771827275028E-2</v>
      </c>
      <c r="N6447" s="1">
        <v>10.096562345429151</v>
      </c>
      <c r="O6447" s="1"/>
      <c r="P6447" s="1">
        <v>39.319289255848282</v>
      </c>
      <c r="Q6447" s="1">
        <v>61.463886107815313</v>
      </c>
      <c r="R6447" s="1">
        <v>0.77160133127834518</v>
      </c>
      <c r="S6447" s="1">
        <v>0.19839761849824661</v>
      </c>
      <c r="T6447" s="1">
        <v>9.5611199054932658</v>
      </c>
    </row>
    <row r="6448" spans="1:20" x14ac:dyDescent="0.3">
      <c r="A6448" s="25">
        <v>46028</v>
      </c>
      <c r="B6448" s="1">
        <v>13.50428209277842</v>
      </c>
      <c r="C6448" s="1">
        <v>0.9342526837702344</v>
      </c>
      <c r="D6448" s="1">
        <v>1.538451230043085</v>
      </c>
      <c r="E6448" s="1">
        <v>1.222094703752042</v>
      </c>
      <c r="F6448" s="1">
        <v>76.158618967981312</v>
      </c>
      <c r="G6448" s="1">
        <v>34.862159174897108</v>
      </c>
      <c r="H6448" s="1">
        <v>0.67200692093354841</v>
      </c>
      <c r="I6448" s="1">
        <v>19.11262951102945</v>
      </c>
      <c r="J6448" s="1">
        <v>1.3093000181808649</v>
      </c>
      <c r="K6448" s="1">
        <v>57.034274338872279</v>
      </c>
      <c r="L6448" s="1">
        <v>71.967821833732543</v>
      </c>
      <c r="M6448" s="1">
        <v>8.477123992670263E-2</v>
      </c>
      <c r="N6448" s="1">
        <v>9.9612844579613586</v>
      </c>
      <c r="O6448" s="1"/>
      <c r="P6448" s="1">
        <v>39.389770615573688</v>
      </c>
      <c r="Q6448" s="1">
        <v>61.200721959017777</v>
      </c>
      <c r="R6448" s="1">
        <v>0.80236569155101867</v>
      </c>
      <c r="S6448" s="1">
        <v>0.1980625477590246</v>
      </c>
      <c r="T6448" s="1">
        <v>9.667092734790371</v>
      </c>
    </row>
    <row r="6449" spans="1:20" x14ac:dyDescent="0.3">
      <c r="A6449" s="25">
        <v>46029</v>
      </c>
      <c r="B6449" s="1">
        <v>13.09466674989846</v>
      </c>
      <c r="C6449" s="1">
        <v>0.90383153844139064</v>
      </c>
      <c r="D6449" s="1">
        <v>1.519041585625025</v>
      </c>
      <c r="E6449" s="1">
        <v>1.1966315142213251</v>
      </c>
      <c r="F6449" s="1">
        <v>76.721226241435076</v>
      </c>
      <c r="G6449" s="1">
        <v>34.659928783175943</v>
      </c>
      <c r="H6449" s="1">
        <v>0.69966062287335096</v>
      </c>
      <c r="I6449" s="1">
        <v>18.98131502203568</v>
      </c>
      <c r="J6449" s="1">
        <v>1.2970054757745531</v>
      </c>
      <c r="K6449" s="1">
        <v>56.145371102241178</v>
      </c>
      <c r="L6449" s="1">
        <v>70.802821446868123</v>
      </c>
      <c r="M6449" s="1">
        <v>8.466003085974011E-2</v>
      </c>
      <c r="N6449" s="1">
        <v>9.9812641592689584</v>
      </c>
      <c r="O6449" s="1"/>
      <c r="P6449" s="1">
        <v>39.348607490672457</v>
      </c>
      <c r="Q6449" s="1">
        <v>60.824836128780923</v>
      </c>
      <c r="R6449" s="1">
        <v>0.77814067735720061</v>
      </c>
      <c r="S6449" s="1">
        <v>0.19609625554313359</v>
      </c>
      <c r="T6449" s="1">
        <v>9.5673502658004121</v>
      </c>
    </row>
    <row r="6450" spans="1:20" x14ac:dyDescent="0.3">
      <c r="A6450" s="25">
        <v>46030</v>
      </c>
      <c r="B6450" s="1">
        <v>13.389669662108879</v>
      </c>
      <c r="C6450" s="1">
        <v>0.91555939945901044</v>
      </c>
      <c r="D6450" s="1">
        <v>1.5293400945994979</v>
      </c>
      <c r="E6450" s="1">
        <v>1.2057581500503081</v>
      </c>
      <c r="F6450" s="1">
        <v>76.050101256493519</v>
      </c>
      <c r="G6450" s="1">
        <v>34.551555723475197</v>
      </c>
      <c r="H6450" s="1">
        <v>0.69909858491630861</v>
      </c>
      <c r="I6450" s="1">
        <v>18.942860203506871</v>
      </c>
      <c r="J6450" s="1">
        <v>1.2926279673368619</v>
      </c>
      <c r="K6450" s="1">
        <v>56.544301331059671</v>
      </c>
      <c r="L6450" s="1">
        <v>71.309627524915484</v>
      </c>
      <c r="M6450" s="1">
        <v>8.5875936665105485E-2</v>
      </c>
      <c r="N6450" s="1">
        <v>10.144509951081989</v>
      </c>
      <c r="O6450" s="1"/>
      <c r="P6450" s="1">
        <v>38.713143448102507</v>
      </c>
      <c r="Q6450" s="1">
        <v>61.708244417156287</v>
      </c>
      <c r="R6450" s="1">
        <v>0.76820609633673098</v>
      </c>
      <c r="S6450" s="1">
        <v>0.19649798757947609</v>
      </c>
      <c r="T6450" s="1">
        <v>9.6241275841701714</v>
      </c>
    </row>
    <row r="6451" spans="1:20" x14ac:dyDescent="0.3">
      <c r="A6451" s="25">
        <v>46031</v>
      </c>
      <c r="B6451" s="1">
        <v>13.45380759851721</v>
      </c>
      <c r="C6451" s="1">
        <v>0.93138158283866523</v>
      </c>
      <c r="D6451" s="1">
        <v>1.56931223381315</v>
      </c>
      <c r="E6451" s="1">
        <v>1.188280513260717</v>
      </c>
      <c r="F6451" s="1">
        <v>75.272416716846877</v>
      </c>
      <c r="G6451" s="1">
        <v>35.218153421029783</v>
      </c>
      <c r="H6451" s="1">
        <v>0.71617405351235353</v>
      </c>
      <c r="I6451" s="1">
        <v>19.376577914198091</v>
      </c>
      <c r="J6451" s="1">
        <v>1.291285311392683</v>
      </c>
      <c r="K6451" s="1">
        <v>56.836913965834327</v>
      </c>
      <c r="L6451" s="1">
        <v>71.379823334761525</v>
      </c>
      <c r="M6451" s="1">
        <v>8.6936022131637078E-2</v>
      </c>
      <c r="N6451" s="1">
        <v>10.17955979702019</v>
      </c>
      <c r="O6451" s="1"/>
      <c r="P6451" s="1">
        <v>39.072368787226587</v>
      </c>
      <c r="Q6451" s="1">
        <v>61.795674929806317</v>
      </c>
      <c r="R6451" s="1">
        <v>0.77814508137919092</v>
      </c>
      <c r="S6451" s="1">
        <v>0.1995521638355553</v>
      </c>
      <c r="T6451" s="1">
        <v>9.6497525103367394</v>
      </c>
    </row>
    <row r="6452" spans="1:20" x14ac:dyDescent="0.3">
      <c r="A6452" s="25">
        <v>46034</v>
      </c>
      <c r="B6452" s="1">
        <v>13.36353501309878</v>
      </c>
      <c r="C6452" s="1">
        <v>0.91172457465384604</v>
      </c>
      <c r="D6452" s="1">
        <v>1.5773444202331599</v>
      </c>
      <c r="E6452" s="1">
        <v>1.1892380769052371</v>
      </c>
      <c r="F6452" s="1">
        <v>75.425321442281728</v>
      </c>
      <c r="G6452" s="1">
        <v>35.508451197585693</v>
      </c>
      <c r="H6452" s="1">
        <v>0.71764252410904283</v>
      </c>
      <c r="I6452" s="1">
        <v>19.70399344101623</v>
      </c>
      <c r="J6452" s="1">
        <v>1.2863707723278699</v>
      </c>
      <c r="K6452" s="1">
        <v>56.663449866292247</v>
      </c>
      <c r="L6452" s="1">
        <v>70.819379225728127</v>
      </c>
      <c r="M6452" s="1">
        <v>8.7188900969340011E-2</v>
      </c>
      <c r="N6452" s="1">
        <v>10.227577615791359</v>
      </c>
      <c r="O6452" s="1"/>
      <c r="P6452" s="1">
        <v>39.7711455218314</v>
      </c>
      <c r="Q6452" s="1">
        <v>60.011574076352439</v>
      </c>
      <c r="R6452" s="1">
        <v>0.7770529426634194</v>
      </c>
      <c r="S6452" s="1">
        <v>0.20448637664083261</v>
      </c>
      <c r="T6452" s="1">
        <v>9.6367601890136445</v>
      </c>
    </row>
    <row r="6453" spans="1:20" x14ac:dyDescent="0.3">
      <c r="A6453" s="25">
        <v>46035</v>
      </c>
      <c r="B6453" s="1">
        <v>13.0623863457845</v>
      </c>
      <c r="C6453" s="1">
        <v>0.90662863617347456</v>
      </c>
      <c r="D6453" s="1">
        <v>1.561377335763749</v>
      </c>
      <c r="E6453" s="1">
        <v>1.176292648570177</v>
      </c>
      <c r="F6453" s="1">
        <v>76.119016234277126</v>
      </c>
      <c r="G6453" s="1">
        <v>35.35828537201855</v>
      </c>
      <c r="H6453" s="1">
        <v>0.69734253373977895</v>
      </c>
      <c r="I6453" s="1">
        <v>19.482819291820672</v>
      </c>
      <c r="J6453" s="1">
        <v>1.2512604172766779</v>
      </c>
      <c r="K6453" s="1">
        <v>56.192626273076122</v>
      </c>
      <c r="L6453" s="1">
        <v>69.924069021007568</v>
      </c>
      <c r="M6453" s="1">
        <v>8.4567622263953923E-2</v>
      </c>
      <c r="N6453" s="1">
        <v>10.41425231956303</v>
      </c>
      <c r="O6453" s="1"/>
      <c r="P6453" s="1">
        <v>39.429226841995117</v>
      </c>
      <c r="Q6453" s="1">
        <v>58.757143370437383</v>
      </c>
      <c r="R6453" s="1">
        <v>0.75690157753702814</v>
      </c>
      <c r="S6453" s="1">
        <v>0.20344038928397681</v>
      </c>
      <c r="T6453" s="1">
        <v>9.5672209096279364</v>
      </c>
    </row>
    <row r="6454" spans="1:20" x14ac:dyDescent="0.3">
      <c r="A6454" s="25">
        <v>46036</v>
      </c>
      <c r="B6454" s="1">
        <v>13.30695621219186</v>
      </c>
      <c r="C6454" s="1">
        <v>0.9016658438739702</v>
      </c>
      <c r="D6454" s="1">
        <v>1.5635065336666549</v>
      </c>
      <c r="E6454" s="1">
        <v>1.196806814541697</v>
      </c>
      <c r="F6454" s="1">
        <v>79.473152724388854</v>
      </c>
      <c r="G6454" s="1">
        <v>35.983744096507237</v>
      </c>
      <c r="H6454" s="1">
        <v>0.70724862882867712</v>
      </c>
      <c r="I6454" s="1">
        <v>19.776137991319491</v>
      </c>
      <c r="J6454" s="1">
        <v>1.2423382550195801</v>
      </c>
      <c r="K6454" s="1">
        <v>57.056866821822247</v>
      </c>
      <c r="L6454" s="1">
        <v>70.960559351048545</v>
      </c>
      <c r="M6454" s="1">
        <v>8.6821079387628231E-2</v>
      </c>
      <c r="N6454" s="1">
        <v>10.70380725111503</v>
      </c>
      <c r="O6454" s="1"/>
      <c r="P6454" s="1">
        <v>39.490747176746858</v>
      </c>
      <c r="Q6454" s="1">
        <v>58.989734899775101</v>
      </c>
      <c r="R6454" s="1">
        <v>0.76250272944204178</v>
      </c>
      <c r="S6454" s="1">
        <v>0.20691861219972571</v>
      </c>
      <c r="T6454" s="1">
        <v>9.7546355581808033</v>
      </c>
    </row>
    <row r="6455" spans="1:20" x14ac:dyDescent="0.3">
      <c r="A6455" s="25">
        <v>46037</v>
      </c>
      <c r="B6455" s="1">
        <v>13.3566059277988</v>
      </c>
      <c r="C6455" s="1">
        <v>0.90587525216368081</v>
      </c>
      <c r="D6455" s="1">
        <v>1.5882233233251231</v>
      </c>
      <c r="E6455" s="1">
        <v>1.186583488167096</v>
      </c>
      <c r="F6455" s="1">
        <v>79.308123309922294</v>
      </c>
      <c r="G6455" s="1">
        <v>35.747980457735103</v>
      </c>
      <c r="H6455" s="1">
        <v>0.70575423702110129</v>
      </c>
      <c r="I6455" s="1">
        <v>19.729837535385229</v>
      </c>
      <c r="J6455" s="1">
        <v>1.2462870982521921</v>
      </c>
      <c r="K6455" s="1">
        <v>57.877065039339698</v>
      </c>
      <c r="L6455" s="1">
        <v>71.630767101523219</v>
      </c>
      <c r="M6455" s="1">
        <v>8.7141249675635107E-2</v>
      </c>
      <c r="N6455" s="1">
        <v>10.64660024728442</v>
      </c>
      <c r="O6455" s="1"/>
      <c r="P6455" s="1">
        <v>39.829095467730703</v>
      </c>
      <c r="Q6455" s="1">
        <v>58.686841096016352</v>
      </c>
      <c r="R6455" s="1">
        <v>0.76078837859368931</v>
      </c>
      <c r="S6455" s="1">
        <v>0.2091204710223426</v>
      </c>
      <c r="T6455" s="1">
        <v>9.7795818074424687</v>
      </c>
    </row>
    <row r="6456" spans="1:20" x14ac:dyDescent="0.3">
      <c r="A6456" s="25">
        <v>46038</v>
      </c>
      <c r="B6456" s="1">
        <v>13.174825071545239</v>
      </c>
      <c r="C6456" s="1">
        <v>0.88681906665849408</v>
      </c>
      <c r="D6456" s="1">
        <v>1.5670560312401789</v>
      </c>
      <c r="E6456" s="1">
        <v>1.189720769631194</v>
      </c>
      <c r="F6456" s="1">
        <v>79.103547630594903</v>
      </c>
      <c r="G6456" s="1">
        <v>35.87932282888255</v>
      </c>
      <c r="H6456" s="1">
        <v>0.70351811536048547</v>
      </c>
      <c r="I6456" s="1">
        <v>19.497237912020079</v>
      </c>
      <c r="J6456" s="1">
        <v>1.222085268967303</v>
      </c>
      <c r="K6456" s="1">
        <v>57.867321764404473</v>
      </c>
      <c r="L6456" s="1">
        <v>71.21937546183058</v>
      </c>
      <c r="M6456" s="1">
        <v>8.5987209358152808E-2</v>
      </c>
      <c r="N6456" s="1">
        <v>10.668918556350929</v>
      </c>
      <c r="O6456" s="1"/>
      <c r="P6456" s="1">
        <v>39.849294178923202</v>
      </c>
      <c r="Q6456" s="1">
        <v>58.569879313552747</v>
      </c>
      <c r="R6456" s="1">
        <v>0.75689736210695768</v>
      </c>
      <c r="S6456" s="1">
        <v>0.2045640685540632</v>
      </c>
      <c r="T6456" s="1">
        <v>9.7341984642646775</v>
      </c>
    </row>
    <row r="6457" spans="1:20" x14ac:dyDescent="0.3">
      <c r="A6457" s="25">
        <v>46041</v>
      </c>
      <c r="B6457" s="1">
        <v>13.23585801818116</v>
      </c>
      <c r="C6457" s="1">
        <v>0.89541155675504192</v>
      </c>
      <c r="D6457" s="1">
        <v>1.5608553966637251</v>
      </c>
      <c r="E6457" s="1">
        <v>1.179789968907164</v>
      </c>
      <c r="F6457" s="1">
        <v>78.769949131237496</v>
      </c>
      <c r="G6457" s="1">
        <v>35.752206747824133</v>
      </c>
      <c r="H6457" s="1">
        <v>0.69011752340496091</v>
      </c>
      <c r="I6457" s="1">
        <v>19.555203948038841</v>
      </c>
      <c r="J6457" s="1">
        <v>1.2222098708558251</v>
      </c>
      <c r="K6457" s="1">
        <v>57.659888153634007</v>
      </c>
      <c r="L6457" s="1">
        <v>71.251436293188604</v>
      </c>
      <c r="M6457" s="1">
        <v>8.6843490878459967E-2</v>
      </c>
      <c r="N6457" s="1">
        <v>10.70319057692433</v>
      </c>
      <c r="O6457" s="1"/>
      <c r="P6457" s="1">
        <v>39.810263290656742</v>
      </c>
      <c r="Q6457" s="1">
        <v>58.685063140240338</v>
      </c>
      <c r="R6457" s="1">
        <v>0.76162555644701369</v>
      </c>
      <c r="S6457" s="1">
        <v>0.2016505770294795</v>
      </c>
      <c r="T6457" s="1">
        <v>9.737109864146543</v>
      </c>
    </row>
    <row r="6458" spans="1:20" x14ac:dyDescent="0.3">
      <c r="A6458" s="25">
        <v>46042</v>
      </c>
      <c r="B6458" s="1">
        <v>13.36142875894998</v>
      </c>
      <c r="C6458" s="1">
        <v>0.90394669553553042</v>
      </c>
      <c r="D6458" s="1">
        <v>1.567489024581509</v>
      </c>
      <c r="E6458" s="1">
        <v>1.194032074015803</v>
      </c>
      <c r="F6458" s="1">
        <v>80.004532344361621</v>
      </c>
      <c r="G6458" s="1">
        <v>35.743635691196658</v>
      </c>
      <c r="H6458" s="1">
        <v>0.69907431480931037</v>
      </c>
      <c r="I6458" s="1">
        <v>19.39650485024718</v>
      </c>
      <c r="J6458" s="1">
        <v>1.2192541063363489</v>
      </c>
      <c r="K6458" s="1">
        <v>57.30156470883329</v>
      </c>
      <c r="L6458" s="1">
        <v>71.986747963005243</v>
      </c>
      <c r="M6458" s="1">
        <v>9.0059934031749181E-2</v>
      </c>
      <c r="N6458" s="1">
        <v>10.79843499926859</v>
      </c>
      <c r="O6458" s="1"/>
      <c r="P6458" s="1">
        <v>39.767357847189203</v>
      </c>
      <c r="Q6458" s="1">
        <v>60.386125821540404</v>
      </c>
      <c r="R6458" s="1">
        <v>0.75826179728575627</v>
      </c>
      <c r="S6458" s="1">
        <v>0.20212077418517491</v>
      </c>
      <c r="T6458" s="1">
        <v>9.8214353219138211</v>
      </c>
    </row>
    <row r="6459" spans="1:20" x14ac:dyDescent="0.3">
      <c r="A6459" s="25">
        <v>46043</v>
      </c>
      <c r="B6459" s="1">
        <v>13.7616170307984</v>
      </c>
      <c r="C6459" s="1">
        <v>0.93672046033707801</v>
      </c>
      <c r="D6459" s="1">
        <v>1.604142071700307</v>
      </c>
      <c r="E6459" s="1">
        <v>1.237785528478351</v>
      </c>
      <c r="F6459" s="1">
        <v>82.383919173373783</v>
      </c>
      <c r="G6459" s="1">
        <v>36.384096778147381</v>
      </c>
      <c r="H6459" s="1">
        <v>0.77121823050884919</v>
      </c>
      <c r="I6459" s="1">
        <v>19.771976144661782</v>
      </c>
      <c r="J6459" s="1">
        <v>1.2745302614145211</v>
      </c>
      <c r="K6459" s="1">
        <v>59.899574753880898</v>
      </c>
      <c r="L6459" s="1">
        <v>74.898381406458427</v>
      </c>
      <c r="M6459" s="1">
        <v>9.0873194279696909E-2</v>
      </c>
      <c r="N6459" s="1">
        <v>11.22165291949651</v>
      </c>
      <c r="O6459" s="1"/>
      <c r="P6459" s="1">
        <v>40.490261866217111</v>
      </c>
      <c r="Q6459" s="1">
        <v>61.835692349097243</v>
      </c>
      <c r="R6459" s="1">
        <v>0.77824151509078754</v>
      </c>
      <c r="S6459" s="1">
        <v>0.20668303639605981</v>
      </c>
      <c r="T6459" s="1">
        <v>10.14865150620207</v>
      </c>
    </row>
    <row r="6460" spans="1:20" x14ac:dyDescent="0.3">
      <c r="A6460" s="25">
        <v>46044</v>
      </c>
      <c r="B6460" s="1">
        <v>14.21564219784355</v>
      </c>
      <c r="C6460" s="1">
        <v>0.94967517826837022</v>
      </c>
      <c r="D6460" s="1">
        <v>1.626850741930854</v>
      </c>
      <c r="E6460" s="1">
        <v>1.242212571867418</v>
      </c>
      <c r="F6460" s="1">
        <v>83.060916590370667</v>
      </c>
      <c r="G6460" s="1">
        <v>37.058547344363561</v>
      </c>
      <c r="H6460" s="1">
        <v>0.81310189553444301</v>
      </c>
      <c r="I6460" s="1">
        <v>19.87212195702158</v>
      </c>
      <c r="J6460" s="1">
        <v>1.310244681079225</v>
      </c>
      <c r="K6460" s="1">
        <v>61.350313123157022</v>
      </c>
      <c r="L6460" s="1">
        <v>77.139926177704893</v>
      </c>
      <c r="M6460" s="1">
        <v>9.3247547048063859E-2</v>
      </c>
      <c r="N6460" s="1">
        <v>11.311394686404549</v>
      </c>
      <c r="O6460" s="1"/>
      <c r="P6460" s="1">
        <v>41.832367642249046</v>
      </c>
      <c r="Q6460" s="1">
        <v>63.819686646464753</v>
      </c>
      <c r="R6460" s="1">
        <v>0.81375082410904476</v>
      </c>
      <c r="S6460" s="1">
        <v>0.20751713743426931</v>
      </c>
      <c r="T6460" s="1">
        <v>10.37149143532198</v>
      </c>
    </row>
    <row r="6461" spans="1:20" x14ac:dyDescent="0.3">
      <c r="A6461" s="25">
        <v>46045</v>
      </c>
      <c r="B6461" s="1">
        <v>14.29516485760923</v>
      </c>
      <c r="C6461" s="1">
        <v>0.97216969142823118</v>
      </c>
      <c r="D6461" s="1">
        <v>1.652475932889788</v>
      </c>
      <c r="E6461" s="1">
        <v>1.247613176031545</v>
      </c>
      <c r="F6461" s="1">
        <v>85.029366493024938</v>
      </c>
      <c r="G6461" s="1">
        <v>37.881607049454523</v>
      </c>
      <c r="H6461" s="1">
        <v>0.82766601135199758</v>
      </c>
      <c r="I6461" s="1">
        <v>19.933794289353749</v>
      </c>
      <c r="J6461" s="1">
        <v>1.344572327106079</v>
      </c>
      <c r="K6461" s="1">
        <v>61.821944069635187</v>
      </c>
      <c r="L6461" s="1">
        <v>78.512288058090732</v>
      </c>
      <c r="M6461" s="1">
        <v>9.4706117751143987E-2</v>
      </c>
      <c r="N6461" s="1">
        <v>11.743726358288299</v>
      </c>
      <c r="O6461" s="1"/>
      <c r="P6461" s="1">
        <v>42.32690564087374</v>
      </c>
      <c r="Q6461" s="1">
        <v>65.664940245506941</v>
      </c>
      <c r="R6461" s="1">
        <v>0.82338792984828135</v>
      </c>
      <c r="S6461" s="1">
        <v>0.21105246054597679</v>
      </c>
      <c r="T6461" s="1">
        <v>10.564591848789201</v>
      </c>
    </row>
    <row r="6462" spans="1:20" x14ac:dyDescent="0.3">
      <c r="A6462" s="25">
        <v>46048</v>
      </c>
      <c r="B6462" s="1">
        <v>14.11504330166531</v>
      </c>
      <c r="C6462" s="1">
        <v>0.9757431863002064</v>
      </c>
      <c r="D6462" s="1">
        <v>1.6581408493232039</v>
      </c>
      <c r="E6462" s="1">
        <v>1.2463579206975519</v>
      </c>
      <c r="F6462" s="1">
        <v>83.150149573366463</v>
      </c>
      <c r="G6462" s="1">
        <v>37.935746198506607</v>
      </c>
      <c r="H6462" s="1">
        <v>0.850173223542667</v>
      </c>
      <c r="I6462" s="1">
        <v>19.70773225783751</v>
      </c>
      <c r="J6462" s="1">
        <v>1.360762593718708</v>
      </c>
      <c r="K6462" s="1">
        <v>61.911765649089183</v>
      </c>
      <c r="L6462" s="1">
        <v>79.353911385194436</v>
      </c>
      <c r="M6462" s="1">
        <v>9.5142919771770626E-2</v>
      </c>
      <c r="N6462" s="1">
        <v>11.805901098138881</v>
      </c>
      <c r="O6462" s="1"/>
      <c r="P6462" s="1">
        <v>42.724314854979689</v>
      </c>
      <c r="Q6462" s="1">
        <v>65.699937903251595</v>
      </c>
      <c r="R6462" s="1">
        <v>0.82449040679748331</v>
      </c>
      <c r="S6462" s="1">
        <v>0.21344008547849541</v>
      </c>
      <c r="T6462" s="1">
        <v>10.556448907265271</v>
      </c>
    </row>
    <row r="6463" spans="1:20" x14ac:dyDescent="0.3">
      <c r="A6463" s="25">
        <v>46049</v>
      </c>
      <c r="B6463" s="1">
        <v>14.238953811129321</v>
      </c>
      <c r="C6463" s="1">
        <v>1.0164759393333089</v>
      </c>
      <c r="D6463" s="1">
        <v>1.692450075510695</v>
      </c>
      <c r="E6463" s="1">
        <v>1.278347524532518</v>
      </c>
      <c r="F6463" s="1">
        <v>85.201812187722638</v>
      </c>
      <c r="G6463" s="1">
        <v>37.492759263684121</v>
      </c>
      <c r="H6463" s="1">
        <v>0.86765882783783566</v>
      </c>
      <c r="I6463" s="1">
        <v>19.680583928021399</v>
      </c>
      <c r="J6463" s="1">
        <v>1.4001066060043601</v>
      </c>
      <c r="K6463" s="1">
        <v>63.367656521590767</v>
      </c>
      <c r="L6463" s="1">
        <v>81.269953634016773</v>
      </c>
      <c r="M6463" s="1">
        <v>9.4841885826041861E-2</v>
      </c>
      <c r="N6463" s="1">
        <v>12.051512994295051</v>
      </c>
      <c r="O6463" s="1"/>
      <c r="P6463" s="1">
        <v>43.392781775713651</v>
      </c>
      <c r="Q6463" s="1">
        <v>66.497576235216414</v>
      </c>
      <c r="R6463" s="1">
        <v>0.82161756441716505</v>
      </c>
      <c r="S6463" s="1">
        <v>0.21917529684046949</v>
      </c>
      <c r="T6463" s="1">
        <v>10.745370939161321</v>
      </c>
    </row>
    <row r="6464" spans="1:20" x14ac:dyDescent="0.3">
      <c r="A6464" s="25">
        <v>46050</v>
      </c>
      <c r="B6464" s="1">
        <v>14.377054907706009</v>
      </c>
      <c r="C6464" s="1">
        <v>1.0202490074266171</v>
      </c>
      <c r="D6464" s="1">
        <v>1.7218431446730389</v>
      </c>
      <c r="E6464" s="1">
        <v>1.297008006207202</v>
      </c>
      <c r="F6464" s="1">
        <v>87.216195858957477</v>
      </c>
      <c r="G6464" s="1">
        <v>37.479281217698549</v>
      </c>
      <c r="H6464" s="1">
        <v>0.87167068349237942</v>
      </c>
      <c r="I6464" s="1">
        <v>19.864246963075161</v>
      </c>
      <c r="J6464" s="1">
        <v>1.4228024170018061</v>
      </c>
      <c r="K6464" s="1">
        <v>64.543135155513568</v>
      </c>
      <c r="L6464" s="1">
        <v>82.785159569186774</v>
      </c>
      <c r="M6464" s="1">
        <v>9.6708437038161052E-2</v>
      </c>
      <c r="N6464" s="1">
        <v>12.39404892888119</v>
      </c>
      <c r="O6464" s="1"/>
      <c r="P6464" s="1">
        <v>42.214094428837939</v>
      </c>
      <c r="Q6464" s="1">
        <v>67.077531068382655</v>
      </c>
      <c r="R6464" s="1">
        <v>0.83095877075326374</v>
      </c>
      <c r="S6464" s="1">
        <v>0.22636362809275409</v>
      </c>
      <c r="T6464" s="1">
        <v>10.90909923213237</v>
      </c>
    </row>
    <row r="6465" spans="1:20" x14ac:dyDescent="0.3">
      <c r="A6465" s="25">
        <v>46051</v>
      </c>
      <c r="B6465" s="1">
        <v>14.14724785970048</v>
      </c>
      <c r="C6465" s="1">
        <v>1.001063112732411</v>
      </c>
      <c r="D6465" s="1">
        <v>1.707590873218114</v>
      </c>
      <c r="E6465" s="1">
        <v>1.272905154411234</v>
      </c>
      <c r="F6465" s="1">
        <v>86.978203054890088</v>
      </c>
      <c r="G6465" s="1">
        <v>37.000109707758561</v>
      </c>
      <c r="H6465" s="1">
        <v>0.85589287401875491</v>
      </c>
      <c r="I6465" s="1">
        <v>19.049263950144709</v>
      </c>
      <c r="J6465" s="1">
        <v>1.398222966026998</v>
      </c>
      <c r="K6465" s="1">
        <v>64.373848714312757</v>
      </c>
      <c r="L6465" s="1">
        <v>82.106544410851129</v>
      </c>
      <c r="M6465" s="1">
        <v>9.4967184252750844E-2</v>
      </c>
      <c r="N6465" s="1">
        <v>12.46198606294918</v>
      </c>
      <c r="O6465" s="1"/>
      <c r="P6465" s="1">
        <v>41.914851440737969</v>
      </c>
      <c r="Q6465" s="1">
        <v>66.053023541397081</v>
      </c>
      <c r="R6465" s="1">
        <v>0.80566601241148084</v>
      </c>
      <c r="S6465" s="1">
        <v>0.22268014111435561</v>
      </c>
      <c r="T6465" s="1">
        <v>10.817114589486181</v>
      </c>
    </row>
    <row r="6466" spans="1:20" x14ac:dyDescent="0.3">
      <c r="A6466" s="25">
        <v>46052</v>
      </c>
      <c r="B6466" s="1">
        <v>14.088575915556561</v>
      </c>
      <c r="C6466" s="1">
        <v>1.006462410116993</v>
      </c>
      <c r="D6466" s="1">
        <v>1.7179310490712141</v>
      </c>
      <c r="E6466" s="1">
        <v>1.2667648954993631</v>
      </c>
      <c r="F6466" s="1">
        <v>84.062552340171337</v>
      </c>
      <c r="G6466" s="1">
        <v>37.161898130413427</v>
      </c>
      <c r="H6466" s="1">
        <v>0.86620996280688478</v>
      </c>
      <c r="I6466" s="1">
        <v>19.094168686425611</v>
      </c>
      <c r="J6466" s="1">
        <v>1.400189632165181</v>
      </c>
      <c r="K6466" s="1">
        <v>63.14497122793734</v>
      </c>
      <c r="L6466" s="1">
        <v>81.112963295923876</v>
      </c>
      <c r="M6466" s="1">
        <v>9.3517970783568397E-2</v>
      </c>
      <c r="N6466" s="1">
        <v>12.467895988452931</v>
      </c>
      <c r="O6466" s="1"/>
      <c r="P6466" s="1">
        <v>41.681245705814611</v>
      </c>
      <c r="Q6466" s="1">
        <v>66.821451083419035</v>
      </c>
      <c r="R6466" s="1">
        <v>0.79856817480852416</v>
      </c>
      <c r="S6466" s="1">
        <v>0.2244832951631211</v>
      </c>
      <c r="T6466" s="1">
        <v>10.71257531010048</v>
      </c>
    </row>
    <row r="6467" spans="1:20" x14ac:dyDescent="0.3">
      <c r="A6467" s="25">
        <v>46055</v>
      </c>
      <c r="B6467" s="1">
        <v>14.2488183713764</v>
      </c>
      <c r="C6467" s="1">
        <v>1.0483029331182929</v>
      </c>
      <c r="D6467" s="1">
        <v>1.727341995685318</v>
      </c>
      <c r="E6467" s="1">
        <v>1.286603099784156</v>
      </c>
      <c r="F6467" s="1">
        <v>84.609554616113641</v>
      </c>
      <c r="G6467" s="1">
        <v>37.65083727355038</v>
      </c>
      <c r="H6467" s="1">
        <v>0.85635711324412023</v>
      </c>
      <c r="I6467" s="1">
        <v>18.953089241564712</v>
      </c>
      <c r="J6467" s="1">
        <v>1.424062791620647</v>
      </c>
      <c r="K6467" s="1">
        <v>64.172894612827477</v>
      </c>
      <c r="L6467" s="1">
        <v>81.983952786213266</v>
      </c>
      <c r="M6467" s="1">
        <v>9.4098609418966098E-2</v>
      </c>
      <c r="N6467" s="1">
        <v>12.35565547097023</v>
      </c>
      <c r="O6467" s="1"/>
      <c r="P6467" s="1">
        <v>41.856857709013617</v>
      </c>
      <c r="Q6467" s="1">
        <v>67.969528766211184</v>
      </c>
      <c r="R6467" s="1">
        <v>0.81971599550475327</v>
      </c>
      <c r="S6467" s="1">
        <v>0.21819842880667689</v>
      </c>
      <c r="T6467" s="1">
        <v>10.797011222681689</v>
      </c>
    </row>
    <row r="6468" spans="1:20" x14ac:dyDescent="0.3">
      <c r="A6468" s="25">
        <v>46056</v>
      </c>
      <c r="B6468" s="1">
        <v>14.468454672506271</v>
      </c>
      <c r="C6468" s="1">
        <v>1.069032775998491</v>
      </c>
      <c r="D6468" s="1">
        <v>1.7407335467013461</v>
      </c>
      <c r="E6468" s="1">
        <v>1.3301376126818161</v>
      </c>
      <c r="F6468" s="1">
        <v>88.459474813641719</v>
      </c>
      <c r="G6468" s="1">
        <v>38.449030252406452</v>
      </c>
      <c r="H6468" s="1">
        <v>0.82636566755702501</v>
      </c>
      <c r="I6468" s="1">
        <v>19.062101467544959</v>
      </c>
      <c r="J6468" s="1">
        <v>1.453990274886954</v>
      </c>
      <c r="K6468" s="1">
        <v>64.681097516941975</v>
      </c>
      <c r="L6468" s="1">
        <v>82.440095595783333</v>
      </c>
      <c r="M6468" s="1">
        <v>9.4579164451528003E-2</v>
      </c>
      <c r="N6468" s="1">
        <v>12.496538504937449</v>
      </c>
      <c r="O6468" s="1"/>
      <c r="P6468" s="1">
        <v>42.383655106863159</v>
      </c>
      <c r="Q6468" s="1">
        <v>69.090744549964995</v>
      </c>
      <c r="R6468" s="1">
        <v>0.80468963006899419</v>
      </c>
      <c r="S6468" s="1">
        <v>0.2233377212909794</v>
      </c>
      <c r="T6468" s="1">
        <v>10.967184288245781</v>
      </c>
    </row>
    <row r="6469" spans="1:20" x14ac:dyDescent="0.3">
      <c r="A6469" s="25">
        <v>46057</v>
      </c>
      <c r="B6469" s="1">
        <v>14.086181635578431</v>
      </c>
      <c r="C6469" s="1">
        <v>1.035319128463833</v>
      </c>
      <c r="D6469" s="1">
        <v>1.7155745169256871</v>
      </c>
      <c r="E6469" s="1">
        <v>1.2889941874692299</v>
      </c>
      <c r="F6469" s="1">
        <v>88.522532459159564</v>
      </c>
      <c r="G6469" s="1">
        <v>38.107079794875588</v>
      </c>
      <c r="H6469" s="1">
        <v>0.77531841207316388</v>
      </c>
      <c r="I6469" s="1">
        <v>19.216674958783759</v>
      </c>
      <c r="J6469" s="1">
        <v>1.438587431082806</v>
      </c>
      <c r="K6469" s="1">
        <v>62.593202712433431</v>
      </c>
      <c r="L6469" s="1">
        <v>79.655889466936415</v>
      </c>
      <c r="M6469" s="1">
        <v>8.977448608855329E-2</v>
      </c>
      <c r="N6469" s="1">
        <v>12.408820952440299</v>
      </c>
      <c r="O6469" s="1"/>
      <c r="P6469" s="1">
        <v>40.560198309319688</v>
      </c>
      <c r="Q6469" s="1">
        <v>68.105748645105777</v>
      </c>
      <c r="R6469" s="1">
        <v>0.77832909902683711</v>
      </c>
      <c r="S6469" s="1">
        <v>0.21182951195674921</v>
      </c>
      <c r="T6469" s="1">
        <v>10.73291376255175</v>
      </c>
    </row>
    <row r="6470" spans="1:20" x14ac:dyDescent="0.3">
      <c r="A6470" s="25">
        <v>46058</v>
      </c>
      <c r="B6470" s="1">
        <v>14.391779277975401</v>
      </c>
      <c r="C6470" s="1">
        <v>1.067844778156924</v>
      </c>
      <c r="D6470" s="1">
        <v>1.7354212154928961</v>
      </c>
      <c r="E6470" s="1">
        <v>1.304582371235403</v>
      </c>
      <c r="F6470" s="1">
        <v>85.746124283765369</v>
      </c>
      <c r="G6470" s="1">
        <v>38.456962300660507</v>
      </c>
      <c r="H6470" s="1">
        <v>0.76484770537057623</v>
      </c>
      <c r="I6470" s="1">
        <v>19.466892550601749</v>
      </c>
      <c r="J6470" s="1">
        <v>1.442598991159344</v>
      </c>
      <c r="K6470" s="1">
        <v>63.742228200619422</v>
      </c>
      <c r="L6470" s="1">
        <v>80.366531102067526</v>
      </c>
      <c r="M6470" s="1">
        <v>9.0779375994258504E-2</v>
      </c>
      <c r="N6470" s="1">
        <v>12.285890823025341</v>
      </c>
      <c r="O6470" s="1"/>
      <c r="P6470" s="1">
        <v>40.82381490327414</v>
      </c>
      <c r="Q6470" s="1">
        <v>68.772411636304057</v>
      </c>
      <c r="R6470" s="1">
        <v>0.77964735326995782</v>
      </c>
      <c r="S6470" s="1">
        <v>0.20979825033423871</v>
      </c>
      <c r="T6470" s="1">
        <v>10.757663910218611</v>
      </c>
    </row>
    <row r="6471" spans="1:20" x14ac:dyDescent="0.3">
      <c r="A6471" s="25">
        <v>46059</v>
      </c>
      <c r="B6471" s="1">
        <v>14.513850627797069</v>
      </c>
      <c r="C6471" s="1">
        <v>1.099209097493911</v>
      </c>
      <c r="D6471" s="1">
        <v>1.745096340135031</v>
      </c>
      <c r="E6471" s="1">
        <v>1.322499602821571</v>
      </c>
      <c r="F6471" s="1">
        <v>84.943885836127578</v>
      </c>
      <c r="G6471" s="1">
        <v>38.327512413265872</v>
      </c>
      <c r="H6471" s="1">
        <v>0.74697831109729662</v>
      </c>
      <c r="I6471" s="1">
        <v>19.36422354861735</v>
      </c>
      <c r="J6471" s="1">
        <v>1.46126508443596</v>
      </c>
      <c r="K6471" s="1">
        <v>65.657931371505342</v>
      </c>
      <c r="L6471" s="1">
        <v>80.98811477378824</v>
      </c>
      <c r="M6471" s="1">
        <v>9.112246301687657E-2</v>
      </c>
      <c r="N6471" s="1">
        <v>12.29377868444946</v>
      </c>
      <c r="O6471" s="1"/>
      <c r="P6471" s="1">
        <v>40.690094529880753</v>
      </c>
      <c r="Q6471" s="1">
        <v>68.291417497896944</v>
      </c>
      <c r="R6471" s="1">
        <v>0.7790657801900599</v>
      </c>
      <c r="S6471" s="1">
        <v>0.20798989103226789</v>
      </c>
      <c r="T6471" s="1">
        <v>10.806248080330841</v>
      </c>
    </row>
    <row r="6472" spans="1:20" x14ac:dyDescent="0.3">
      <c r="A6472" s="25">
        <v>46062</v>
      </c>
      <c r="B6472" s="1">
        <v>14.717323033058779</v>
      </c>
      <c r="C6472" s="1">
        <v>1.0944329296097599</v>
      </c>
      <c r="D6472" s="1">
        <v>1.754003270393987</v>
      </c>
      <c r="E6472" s="1">
        <v>1.327957279880364</v>
      </c>
      <c r="F6472" s="1">
        <v>86.5478621868386</v>
      </c>
      <c r="G6472" s="1">
        <v>38.310275376549697</v>
      </c>
      <c r="H6472" s="1">
        <v>0.74800196784921547</v>
      </c>
      <c r="I6472" s="1">
        <v>19.831234645531069</v>
      </c>
      <c r="J6472" s="1">
        <v>1.460901735116978</v>
      </c>
      <c r="K6472" s="1">
        <v>67.381100352040761</v>
      </c>
      <c r="L6472" s="1">
        <v>82.771070869697965</v>
      </c>
      <c r="M6472" s="1">
        <v>9.3253959678563036E-2</v>
      </c>
      <c r="N6472" s="1">
        <v>12.496550846118399</v>
      </c>
      <c r="O6472" s="1"/>
      <c r="P6472" s="1">
        <v>41.93481021336008</v>
      </c>
      <c r="Q6472" s="1">
        <v>70.356736068681528</v>
      </c>
      <c r="R6472" s="1">
        <v>0.7875631359457782</v>
      </c>
      <c r="S6472" s="1">
        <v>0.21163746870840741</v>
      </c>
      <c r="T6472" s="1">
        <v>11.00065859421152</v>
      </c>
    </row>
    <row r="6473" spans="1:20" x14ac:dyDescent="0.3">
      <c r="A6473" s="25">
        <v>46063</v>
      </c>
      <c r="B6473" s="1">
        <v>14.60180059166392</v>
      </c>
      <c r="C6473" s="1">
        <v>1.112792073452016</v>
      </c>
      <c r="D6473" s="1">
        <v>1.7462150304458699</v>
      </c>
      <c r="E6473" s="1">
        <v>1.3263005154814691</v>
      </c>
      <c r="F6473" s="1">
        <v>86.10904707461826</v>
      </c>
      <c r="G6473" s="1">
        <v>38.704198447788492</v>
      </c>
      <c r="H6473" s="1">
        <v>0.73007969737572087</v>
      </c>
      <c r="I6473" s="1">
        <v>19.777788369691422</v>
      </c>
      <c r="J6473" s="1">
        <v>1.464358298493619</v>
      </c>
      <c r="K6473" s="1">
        <v>67.358301570699822</v>
      </c>
      <c r="L6473" s="1">
        <v>82.622763988450671</v>
      </c>
      <c r="M6473" s="1">
        <v>9.4209464680689484E-2</v>
      </c>
      <c r="N6473" s="1">
        <v>12.526967337636281</v>
      </c>
      <c r="O6473" s="1"/>
      <c r="P6473" s="1">
        <v>41.376611933484277</v>
      </c>
      <c r="Q6473" s="1">
        <v>71.5709460819931</v>
      </c>
      <c r="R6473" s="1">
        <v>0.7761696348468099</v>
      </c>
      <c r="S6473" s="1">
        <v>0.2073143694979924</v>
      </c>
      <c r="T6473" s="1">
        <v>10.982240401653931</v>
      </c>
    </row>
    <row r="6474" spans="1:20" x14ac:dyDescent="0.3">
      <c r="A6474" s="25">
        <v>46064</v>
      </c>
      <c r="B6474" s="1">
        <v>14.84899707722964</v>
      </c>
      <c r="C6474" s="1">
        <v>1.1215216995816419</v>
      </c>
      <c r="D6474" s="1">
        <v>1.7582205107335449</v>
      </c>
      <c r="E6474" s="1">
        <v>1.3449663305517501</v>
      </c>
      <c r="F6474" s="1">
        <v>88.971969058323296</v>
      </c>
      <c r="G6474" s="1">
        <v>39.050556938717378</v>
      </c>
      <c r="H6474" s="1">
        <v>0.72388158471471109</v>
      </c>
      <c r="I6474" s="1">
        <v>21.930720801198859</v>
      </c>
      <c r="J6474" s="1">
        <v>1.489562021501031</v>
      </c>
      <c r="K6474" s="1">
        <v>67.979233211748053</v>
      </c>
      <c r="L6474" s="1">
        <v>84.027103692107261</v>
      </c>
      <c r="M6474" s="1">
        <v>9.62145627076786E-2</v>
      </c>
      <c r="N6474" s="1">
        <v>12.83283388212681</v>
      </c>
      <c r="O6474" s="1"/>
      <c r="P6474" s="1">
        <v>41.768677488867368</v>
      </c>
      <c r="Q6474" s="1">
        <v>72.64417103654236</v>
      </c>
      <c r="R6474" s="1">
        <v>0.78748978554104199</v>
      </c>
      <c r="S6474" s="1">
        <v>0.2099717118199472</v>
      </c>
      <c r="T6474" s="1">
        <v>11.204909627879569</v>
      </c>
    </row>
    <row r="6475" spans="1:20" x14ac:dyDescent="0.3">
      <c r="A6475" s="25">
        <v>46065</v>
      </c>
      <c r="B6475" s="1">
        <v>14.67611294890833</v>
      </c>
      <c r="C6475" s="1">
        <v>1.118338693121405</v>
      </c>
      <c r="D6475" s="1">
        <v>1.7381334142068829</v>
      </c>
      <c r="E6475" s="1">
        <v>1.323697700246057</v>
      </c>
      <c r="F6475" s="1">
        <v>87.766831038570487</v>
      </c>
      <c r="G6475" s="1">
        <v>40.455801428726438</v>
      </c>
      <c r="H6475" s="1">
        <v>0.70334568833208377</v>
      </c>
      <c r="I6475" s="1">
        <v>21.84058815948082</v>
      </c>
      <c r="J6475" s="1">
        <v>1.4853067650538381</v>
      </c>
      <c r="K6475" s="1">
        <v>67.195471697892074</v>
      </c>
      <c r="L6475" s="1">
        <v>83.145732746516572</v>
      </c>
      <c r="M6475" s="1">
        <v>9.6321771865243946E-2</v>
      </c>
      <c r="N6475" s="1">
        <v>12.512878707766269</v>
      </c>
      <c r="O6475" s="1"/>
      <c r="P6475" s="1">
        <v>41.920134657273223</v>
      </c>
      <c r="Q6475" s="1">
        <v>72.373445550174225</v>
      </c>
      <c r="R6475" s="1">
        <v>0.78938812163882921</v>
      </c>
      <c r="S6475" s="1">
        <v>0.20255544507845569</v>
      </c>
      <c r="T6475" s="1">
        <v>11.09075132900184</v>
      </c>
    </row>
    <row r="6476" spans="1:20" x14ac:dyDescent="0.3">
      <c r="A6476" s="25">
        <v>46066</v>
      </c>
      <c r="B6476" s="1">
        <v>14.7056948976772</v>
      </c>
      <c r="C6476" s="1">
        <v>1.129130495135781</v>
      </c>
      <c r="D6476" s="1">
        <v>1.7084174398391889</v>
      </c>
      <c r="E6476" s="1">
        <v>1.3204483849226549</v>
      </c>
      <c r="F6476" s="1">
        <v>85.689688391275311</v>
      </c>
      <c r="G6476" s="1">
        <v>40.077609991093198</v>
      </c>
      <c r="H6476" s="1">
        <v>0.68943311264086249</v>
      </c>
      <c r="I6476" s="1">
        <v>21.816018036819841</v>
      </c>
      <c r="J6476" s="1">
        <v>1.476369056801373</v>
      </c>
      <c r="K6476" s="1">
        <v>66.845670434816682</v>
      </c>
      <c r="L6476" s="1">
        <v>82.477971395080743</v>
      </c>
      <c r="M6476" s="1">
        <v>9.5164450951202781E-2</v>
      </c>
      <c r="N6476" s="1">
        <v>12.481021841998929</v>
      </c>
      <c r="O6476" s="1"/>
      <c r="P6476" s="1">
        <v>41.714846308557199</v>
      </c>
      <c r="Q6476" s="1">
        <v>72.233318315576383</v>
      </c>
      <c r="R6476" s="1">
        <v>0.79194859628510084</v>
      </c>
      <c r="S6476" s="1">
        <v>0.20019365484454771</v>
      </c>
      <c r="T6476" s="1">
        <v>11.01383933845252</v>
      </c>
    </row>
    <row r="6477" spans="1:20" x14ac:dyDescent="0.3">
      <c r="A6477" s="25">
        <v>46071</v>
      </c>
      <c r="B6477" s="1">
        <v>14.67721485019799</v>
      </c>
      <c r="C6477" s="1">
        <v>1.1495010029075969</v>
      </c>
      <c r="D6477" s="1">
        <v>1.7243434741215531</v>
      </c>
      <c r="E6477" s="1">
        <v>1.3206452037605829</v>
      </c>
      <c r="F6477" s="1">
        <v>82.997363661123103</v>
      </c>
      <c r="G6477" s="1">
        <v>39.525687269674663</v>
      </c>
      <c r="H6477" s="1">
        <v>0.70186333310612103</v>
      </c>
      <c r="I6477" s="1">
        <v>21.462914972830191</v>
      </c>
      <c r="J6477" s="1">
        <v>1.4688033190135521</v>
      </c>
      <c r="K6477" s="1">
        <v>66.902212507114371</v>
      </c>
      <c r="L6477" s="1">
        <v>82.933654027188595</v>
      </c>
      <c r="M6477" s="1">
        <v>9.4695409781856948E-2</v>
      </c>
      <c r="N6477" s="1">
        <v>12.604912540355169</v>
      </c>
      <c r="O6477" s="1"/>
      <c r="P6477" s="1">
        <v>41.873702431749763</v>
      </c>
      <c r="Q6477" s="1">
        <v>72.226067404577236</v>
      </c>
      <c r="R6477" s="1">
        <v>0.79430783289800344</v>
      </c>
      <c r="S6477" s="1">
        <v>0.20201231811984049</v>
      </c>
      <c r="T6477" s="1">
        <v>10.98737802717077</v>
      </c>
    </row>
    <row r="6478" spans="1:20" x14ac:dyDescent="0.3">
      <c r="A6478" s="25">
        <v>46072</v>
      </c>
      <c r="B6478" s="1">
        <v>15.130475953783909</v>
      </c>
      <c r="C6478" s="1">
        <v>1.1602749761768649</v>
      </c>
      <c r="D6478" s="1">
        <v>1.7618828954838071</v>
      </c>
      <c r="E6478" s="1">
        <v>1.3341304717110221</v>
      </c>
      <c r="F6478" s="1">
        <v>83.087935150618776</v>
      </c>
      <c r="G6478" s="1">
        <v>39.696339450717439</v>
      </c>
      <c r="H6478" s="1">
        <v>0.71463114573567199</v>
      </c>
      <c r="I6478" s="1">
        <v>21.431600298298751</v>
      </c>
      <c r="J6478" s="1">
        <v>1.495106208839414</v>
      </c>
      <c r="K6478" s="1">
        <v>67.60829861477167</v>
      </c>
      <c r="L6478" s="1">
        <v>84.38875625750444</v>
      </c>
      <c r="M6478" s="1">
        <v>9.5409073403549441E-2</v>
      </c>
      <c r="N6478" s="1">
        <v>12.838312009267289</v>
      </c>
      <c r="O6478" s="1"/>
      <c r="P6478" s="1">
        <v>41.101470253214487</v>
      </c>
      <c r="Q6478" s="1">
        <v>72.9751437569887</v>
      </c>
      <c r="R6478" s="1">
        <v>0.82371286318216796</v>
      </c>
      <c r="S6478" s="1">
        <v>0.20259360176378999</v>
      </c>
      <c r="T6478" s="1">
        <v>11.136114589486191</v>
      </c>
    </row>
    <row r="6479" spans="1:20" x14ac:dyDescent="0.3">
      <c r="A6479" s="25">
        <v>46073</v>
      </c>
      <c r="B6479" s="1">
        <v>15.22128880446787</v>
      </c>
      <c r="C6479" s="1">
        <v>1.1728090721886899</v>
      </c>
      <c r="D6479" s="1">
        <v>1.783745742752409</v>
      </c>
      <c r="E6479" s="1">
        <v>1.3399595801990209</v>
      </c>
      <c r="F6479" s="1">
        <v>85.411380672800973</v>
      </c>
      <c r="G6479" s="1">
        <v>39.451791567269098</v>
      </c>
      <c r="H6479" s="1">
        <v>0.7224427687612186</v>
      </c>
      <c r="I6479" s="1">
        <v>21.338755147597229</v>
      </c>
      <c r="J6479" s="1">
        <v>1.5071728189263469</v>
      </c>
      <c r="K6479" s="1">
        <v>68.718789630428049</v>
      </c>
      <c r="L6479" s="1">
        <v>85.688195665154439</v>
      </c>
      <c r="M6479" s="1">
        <v>9.5576109543160745E-2</v>
      </c>
      <c r="N6479" s="1">
        <v>12.868783980200361</v>
      </c>
      <c r="O6479" s="1"/>
      <c r="P6479" s="1">
        <v>41.57198351505464</v>
      </c>
      <c r="Q6479" s="1">
        <v>72.862058642345332</v>
      </c>
      <c r="R6479" s="1">
        <v>0.82858941064229608</v>
      </c>
      <c r="S6479" s="1">
        <v>0.20259132554485479</v>
      </c>
      <c r="T6479" s="1">
        <v>11.254248080330839</v>
      </c>
    </row>
    <row r="6480" spans="1:20" x14ac:dyDescent="0.3">
      <c r="A6480" s="25">
        <v>46076</v>
      </c>
      <c r="B6480" s="1">
        <v>15.09142522148937</v>
      </c>
      <c r="C6480" s="1">
        <v>1.1503290754504769</v>
      </c>
      <c r="D6480" s="1">
        <v>1.777867539676296</v>
      </c>
      <c r="E6480" s="1">
        <v>1.3162288879969899</v>
      </c>
      <c r="F6480" s="1">
        <v>85.921293135217311</v>
      </c>
      <c r="G6480" s="1">
        <v>40.002778197432079</v>
      </c>
      <c r="H6480" s="1">
        <v>0.710256611941947</v>
      </c>
      <c r="I6480" s="1">
        <v>21.34155117085205</v>
      </c>
      <c r="J6480" s="1">
        <v>1.489463339199679</v>
      </c>
      <c r="K6480" s="1">
        <v>67.565252283193345</v>
      </c>
      <c r="L6480" s="1">
        <v>83.315149669780865</v>
      </c>
      <c r="M6480" s="1">
        <v>9.6581645481571998E-2</v>
      </c>
      <c r="N6480" s="1">
        <v>12.91981012037831</v>
      </c>
      <c r="O6480" s="1"/>
      <c r="P6480" s="1">
        <v>41.148635876282498</v>
      </c>
      <c r="Q6480" s="1">
        <v>72.502226011267524</v>
      </c>
      <c r="R6480" s="1">
        <v>0.80414859989217802</v>
      </c>
      <c r="S6480" s="1">
        <v>0.20246400949122739</v>
      </c>
      <c r="T6480" s="1">
        <v>11.154961015948089</v>
      </c>
    </row>
    <row r="6481" spans="1:20" x14ac:dyDescent="0.3">
      <c r="A6481" s="25">
        <v>46077</v>
      </c>
      <c r="B6481" s="1">
        <v>15.34071724209244</v>
      </c>
      <c r="C6481" s="1">
        <v>1.15196879201733</v>
      </c>
      <c r="D6481" s="1">
        <v>1.8021112553794121</v>
      </c>
      <c r="E6481" s="1">
        <v>1.3424732121921259</v>
      </c>
      <c r="F6481" s="1">
        <v>86.08532387779151</v>
      </c>
      <c r="G6481" s="1">
        <v>41.037473110583647</v>
      </c>
      <c r="H6481" s="1">
        <v>0.7367894810537543</v>
      </c>
      <c r="I6481" s="1">
        <v>21.854623937084099</v>
      </c>
      <c r="J6481" s="1">
        <v>1.5179494655780561</v>
      </c>
      <c r="K6481" s="1">
        <v>68.901870420573189</v>
      </c>
      <c r="L6481" s="1">
        <v>84.445745676108686</v>
      </c>
      <c r="M6481" s="1">
        <v>9.8076771428360437E-2</v>
      </c>
      <c r="N6481" s="1">
        <v>13.2098853612141</v>
      </c>
      <c r="O6481" s="1"/>
      <c r="P6481" s="1">
        <v>41.108395550962157</v>
      </c>
      <c r="Q6481" s="1">
        <v>73.056238302885504</v>
      </c>
      <c r="R6481" s="1">
        <v>0.80664279825313256</v>
      </c>
      <c r="S6481" s="1">
        <v>0.2061532681222</v>
      </c>
      <c r="T6481" s="1">
        <v>11.310714707619679</v>
      </c>
    </row>
    <row r="6482" spans="1:20" x14ac:dyDescent="0.3">
      <c r="A6482" s="25">
        <v>46078</v>
      </c>
      <c r="B6482" s="1">
        <v>15.33775310359176</v>
      </c>
      <c r="C6482" s="1">
        <v>1.1403715936836429</v>
      </c>
      <c r="D6482" s="1">
        <v>1.8049336800133331</v>
      </c>
      <c r="E6482" s="1">
        <v>1.3151882111023929</v>
      </c>
      <c r="F6482" s="1">
        <v>88.15683357179401</v>
      </c>
      <c r="G6482" s="1">
        <v>40.686081062819689</v>
      </c>
      <c r="H6482" s="1">
        <v>0.72636510515562314</v>
      </c>
      <c r="I6482" s="1">
        <v>22.054222380856821</v>
      </c>
      <c r="J6482" s="1">
        <v>1.4811593090492361</v>
      </c>
      <c r="K6482" s="1">
        <v>68.365939082635805</v>
      </c>
      <c r="L6482" s="1">
        <v>84.197307560592861</v>
      </c>
      <c r="M6482" s="1">
        <v>9.6986164417286913E-2</v>
      </c>
      <c r="N6482" s="1">
        <v>13.140269495601419</v>
      </c>
      <c r="O6482" s="1"/>
      <c r="P6482" s="1">
        <v>40.258346798507858</v>
      </c>
      <c r="Q6482" s="1">
        <v>74.272301793831176</v>
      </c>
      <c r="R6482" s="1">
        <v>0.8063032290540989</v>
      </c>
      <c r="S6482" s="1">
        <v>0.20759272122550421</v>
      </c>
      <c r="T6482" s="1">
        <v>11.296365032486779</v>
      </c>
    </row>
    <row r="6483" spans="1:20" x14ac:dyDescent="0.3">
      <c r="A6483" s="25">
        <v>46079</v>
      </c>
      <c r="B6483" s="1">
        <v>15.515623513804879</v>
      </c>
      <c r="C6483" s="1">
        <v>1.149260465591599</v>
      </c>
      <c r="D6483" s="1">
        <v>1.845868619792125</v>
      </c>
      <c r="E6483" s="1">
        <v>1.325601789730892</v>
      </c>
      <c r="F6483" s="1">
        <v>87.409349740610324</v>
      </c>
      <c r="G6483" s="1">
        <v>40.597474931092798</v>
      </c>
      <c r="H6483" s="1">
        <v>0.71365027071603238</v>
      </c>
      <c r="I6483" s="1">
        <v>22.121148339802819</v>
      </c>
      <c r="J6483" s="1">
        <v>1.476504541466646</v>
      </c>
      <c r="K6483" s="1">
        <v>68.211150142390835</v>
      </c>
      <c r="L6483" s="1">
        <v>83.848536949200749</v>
      </c>
      <c r="M6483" s="1">
        <v>9.801514552758249E-2</v>
      </c>
      <c r="N6483" s="1">
        <v>13.119235226404021</v>
      </c>
      <c r="O6483" s="1"/>
      <c r="P6483" s="1">
        <v>40.336948202656323</v>
      </c>
      <c r="Q6483" s="1">
        <v>73.47537665636915</v>
      </c>
      <c r="R6483" s="1">
        <v>0.77879874108835079</v>
      </c>
      <c r="S6483" s="1">
        <v>0.20909515544803889</v>
      </c>
      <c r="T6483" s="1">
        <v>11.28204489072659</v>
      </c>
    </row>
    <row r="6484" spans="1:20" x14ac:dyDescent="0.3">
      <c r="A6484" s="25">
        <v>46080</v>
      </c>
      <c r="B6484" s="1">
        <v>15.186747746617259</v>
      </c>
      <c r="C6484" s="1">
        <v>1.125392108409361</v>
      </c>
      <c r="D6484" s="1">
        <v>1.822757283538057</v>
      </c>
      <c r="E6484" s="1">
        <v>1.2912901076980501</v>
      </c>
      <c r="F6484" s="1">
        <v>86.734396708882713</v>
      </c>
      <c r="G6484" s="1">
        <v>40.475323020998182</v>
      </c>
      <c r="H6484" s="1">
        <v>0.70180670878769025</v>
      </c>
      <c r="I6484" s="1">
        <v>21.78536600148275</v>
      </c>
      <c r="J6484" s="1">
        <v>1.4642825601809759</v>
      </c>
      <c r="K6484" s="1">
        <v>67.192426258378447</v>
      </c>
      <c r="L6484" s="1">
        <v>82.968055410106231</v>
      </c>
      <c r="M6484" s="1">
        <v>9.7870508883346211E-2</v>
      </c>
      <c r="N6484" s="1">
        <v>13.05356725859402</v>
      </c>
      <c r="O6484" s="1"/>
      <c r="P6484" s="1">
        <v>40.063249836114359</v>
      </c>
      <c r="Q6484" s="1">
        <v>72.675259969487925</v>
      </c>
      <c r="R6484" s="1">
        <v>0.75627616102784989</v>
      </c>
      <c r="S6484" s="1">
        <v>0.20651616035522449</v>
      </c>
      <c r="T6484" s="1">
        <v>11.151032486710051</v>
      </c>
    </row>
    <row r="6485" spans="1:20" x14ac:dyDescent="0.3">
      <c r="A6485" s="25">
        <v>46083</v>
      </c>
      <c r="B6485" s="1">
        <v>15.25803393818269</v>
      </c>
      <c r="C6485" s="1">
        <v>1.113376499572083</v>
      </c>
      <c r="D6485" s="1">
        <v>1.7880151777011011</v>
      </c>
      <c r="E6485" s="1">
        <v>1.2742357780757481</v>
      </c>
      <c r="F6485" s="1">
        <v>86.366074399000823</v>
      </c>
      <c r="G6485" s="1">
        <v>39.681661897402712</v>
      </c>
      <c r="H6485" s="1">
        <v>0.69180970556538024</v>
      </c>
      <c r="I6485" s="1">
        <v>21.817445264478469</v>
      </c>
      <c r="J6485" s="1">
        <v>1.473309936451159</v>
      </c>
      <c r="K6485" s="1">
        <v>67.909161130647718</v>
      </c>
      <c r="L6485" s="1">
        <v>82.326157084538465</v>
      </c>
      <c r="M6485" s="1">
        <v>9.5988432018481035E-2</v>
      </c>
      <c r="N6485" s="1">
        <v>13.55042300720349</v>
      </c>
      <c r="O6485" s="1"/>
      <c r="P6485" s="1">
        <v>39.712176096666838</v>
      </c>
      <c r="Q6485" s="1">
        <v>72.340867454735871</v>
      </c>
      <c r="R6485" s="1">
        <v>0.74695051420111314</v>
      </c>
      <c r="S6485" s="1">
        <v>0.20931265984987371</v>
      </c>
      <c r="T6485" s="1">
        <v>11.18174955699947</v>
      </c>
    </row>
    <row r="6486" spans="1:20" x14ac:dyDescent="0.3">
      <c r="A6486" s="25">
        <v>46084</v>
      </c>
      <c r="B6486" s="1">
        <v>14.69108631311456</v>
      </c>
      <c r="C6486" s="1">
        <v>1.0603757140054551</v>
      </c>
      <c r="D6486" s="1">
        <v>1.7382090320754431</v>
      </c>
      <c r="E6486" s="1">
        <v>1.227234758022661</v>
      </c>
      <c r="F6486" s="1">
        <v>82.664118682396946</v>
      </c>
      <c r="G6486" s="1">
        <v>38.617675207993727</v>
      </c>
      <c r="H6486" s="1">
        <v>0.65294141082964374</v>
      </c>
      <c r="I6486" s="1">
        <v>21.3711069443094</v>
      </c>
      <c r="J6486" s="1">
        <v>1.4071921003268351</v>
      </c>
      <c r="K6486" s="1">
        <v>65.217536718358943</v>
      </c>
      <c r="L6486" s="1">
        <v>78.902148515242459</v>
      </c>
      <c r="M6486" s="1">
        <v>9.4233778918932573E-2</v>
      </c>
      <c r="N6486" s="1">
        <v>13.387565209689139</v>
      </c>
      <c r="O6486" s="1"/>
      <c r="P6486" s="1">
        <v>38.929053915900852</v>
      </c>
      <c r="Q6486" s="1">
        <v>70.121613114941226</v>
      </c>
      <c r="R6486" s="1">
        <v>0.72575574100522844</v>
      </c>
      <c r="S6486" s="1">
        <v>0.2072923814074473</v>
      </c>
      <c r="T6486" s="1">
        <v>10.81540874187839</v>
      </c>
    </row>
    <row r="6487" spans="1:20" x14ac:dyDescent="0.3">
      <c r="A6487" s="25">
        <v>46085</v>
      </c>
      <c r="B6487" s="1">
        <v>15.130469339255191</v>
      </c>
      <c r="C6487" s="1">
        <v>1.0741980152827839</v>
      </c>
      <c r="D6487" s="1">
        <v>1.772643625423451</v>
      </c>
      <c r="E6487" s="1">
        <v>1.248359055411856</v>
      </c>
      <c r="F6487" s="1">
        <v>82.463142738103627</v>
      </c>
      <c r="G6487" s="1">
        <v>38.648623200075129</v>
      </c>
      <c r="H6487" s="1">
        <v>0.65790229579998183</v>
      </c>
      <c r="I6487" s="1">
        <v>21.214676133978909</v>
      </c>
      <c r="J6487" s="1">
        <v>1.447347842213613</v>
      </c>
      <c r="K6487" s="1">
        <v>66.703713503909682</v>
      </c>
      <c r="L6487" s="1">
        <v>80.281391901327638</v>
      </c>
      <c r="M6487" s="1">
        <v>9.6303773740466045E-2</v>
      </c>
      <c r="N6487" s="1">
        <v>13.36602385219887</v>
      </c>
      <c r="O6487" s="1"/>
      <c r="P6487" s="1">
        <v>39.066398243106967</v>
      </c>
      <c r="Q6487" s="1">
        <v>71.585409522755441</v>
      </c>
      <c r="R6487" s="1">
        <v>0.73610644240637024</v>
      </c>
      <c r="S6487" s="1">
        <v>0.20346429422106119</v>
      </c>
      <c r="T6487" s="1">
        <v>10.948992321323161</v>
      </c>
    </row>
    <row r="6488" spans="1:20" x14ac:dyDescent="0.3">
      <c r="A6488" s="25">
        <v>46086</v>
      </c>
      <c r="B6488" s="1">
        <v>14.65720475542664</v>
      </c>
      <c r="C6488" s="1">
        <v>1.0299229455729959</v>
      </c>
      <c r="D6488" s="1">
        <v>1.7162729970312669</v>
      </c>
      <c r="E6488" s="1">
        <v>1.2163765988515609</v>
      </c>
      <c r="F6488" s="1">
        <v>79.742018430043515</v>
      </c>
      <c r="G6488" s="1">
        <v>37.583562450074027</v>
      </c>
      <c r="H6488" s="1">
        <v>0.63954810184457989</v>
      </c>
      <c r="I6488" s="1">
        <v>20.931385750271058</v>
      </c>
      <c r="J6488" s="1">
        <v>1.3787159905056341</v>
      </c>
      <c r="K6488" s="1">
        <v>64.673080263282628</v>
      </c>
      <c r="L6488" s="1">
        <v>77.443111827649219</v>
      </c>
      <c r="M6488" s="1">
        <v>9.4551652892919724E-2</v>
      </c>
      <c r="N6488" s="1">
        <v>13.40421767633989</v>
      </c>
      <c r="O6488" s="1"/>
      <c r="P6488" s="1">
        <v>37.738733634585437</v>
      </c>
      <c r="Q6488" s="1">
        <v>69.153096587681759</v>
      </c>
      <c r="R6488" s="1">
        <v>0.71443901157618439</v>
      </c>
      <c r="S6488" s="1">
        <v>0.20181890048440521</v>
      </c>
      <c r="T6488" s="1">
        <v>10.65941169521566</v>
      </c>
    </row>
    <row r="6489" spans="1:20" x14ac:dyDescent="0.3">
      <c r="A6489" s="25">
        <v>46087</v>
      </c>
      <c r="B6489" s="1">
        <v>14.619566267219</v>
      </c>
      <c r="C6489" s="1">
        <v>1.028958781583605</v>
      </c>
      <c r="D6489" s="1">
        <v>1.6907143886309479</v>
      </c>
      <c r="E6489" s="1">
        <v>1.211115533581361</v>
      </c>
      <c r="F6489" s="1">
        <v>77.474131812024027</v>
      </c>
      <c r="G6489" s="1">
        <v>37.348843162698039</v>
      </c>
      <c r="H6489" s="1">
        <v>0.62897990904512147</v>
      </c>
      <c r="I6489" s="1">
        <v>20.651518786055309</v>
      </c>
      <c r="J6489" s="1">
        <v>1.35218594989166</v>
      </c>
      <c r="K6489" s="1">
        <v>64.085258261784418</v>
      </c>
      <c r="L6489" s="1">
        <v>76.311815380536814</v>
      </c>
      <c r="M6489" s="1">
        <v>9.3669533604699567E-2</v>
      </c>
      <c r="N6489" s="1">
        <v>13.85512231504396</v>
      </c>
      <c r="O6489" s="1"/>
      <c r="P6489" s="1">
        <v>36.22751737133057</v>
      </c>
      <c r="Q6489" s="1">
        <v>68.456908813975787</v>
      </c>
      <c r="R6489" s="1">
        <v>0.71926683141302428</v>
      </c>
      <c r="S6489" s="1">
        <v>0.2014060016509992</v>
      </c>
      <c r="T6489" s="1">
        <v>10.59449616066161</v>
      </c>
    </row>
    <row r="6490" spans="1:20" x14ac:dyDescent="0.3">
      <c r="A6490" s="25">
        <v>46090</v>
      </c>
      <c r="B6490" s="1">
        <v>14.833328953823459</v>
      </c>
      <c r="C6490" s="1">
        <v>1.014179857210139</v>
      </c>
      <c r="D6490" s="1">
        <v>1.7053788294673891</v>
      </c>
      <c r="E6490" s="1">
        <v>1.20717512719968</v>
      </c>
      <c r="F6490" s="1">
        <v>77.799036551679933</v>
      </c>
      <c r="G6490" s="1">
        <v>37.538108703467458</v>
      </c>
      <c r="H6490" s="1">
        <v>0.63402194808786017</v>
      </c>
      <c r="I6490" s="1">
        <v>20.670190738874719</v>
      </c>
      <c r="J6490" s="1">
        <v>1.3611417074113761</v>
      </c>
      <c r="K6490" s="1">
        <v>64.452416438304638</v>
      </c>
      <c r="L6490" s="1">
        <v>76.624205485519212</v>
      </c>
      <c r="M6490" s="1">
        <v>9.4208193647954228E-2</v>
      </c>
      <c r="N6490" s="1">
        <v>14.12093104476952</v>
      </c>
      <c r="O6490" s="1"/>
      <c r="P6490" s="1">
        <v>36.67050058824826</v>
      </c>
      <c r="Q6490" s="1">
        <v>69.111454114338372</v>
      </c>
      <c r="R6490" s="1">
        <v>0.7195503501810534</v>
      </c>
      <c r="S6490" s="1">
        <v>0.20510149712021281</v>
      </c>
      <c r="T6490" s="1">
        <v>10.686081512108739</v>
      </c>
    </row>
    <row r="6491" spans="1:20" x14ac:dyDescent="0.3">
      <c r="A6491" s="25">
        <v>46091</v>
      </c>
      <c r="B6491" s="1">
        <v>15.07659120022851</v>
      </c>
      <c r="C6491" s="1">
        <v>1.020274216358662</v>
      </c>
      <c r="D6491" s="1">
        <v>1.708414268844457</v>
      </c>
      <c r="E6491" s="1">
        <v>1.22871975093953</v>
      </c>
      <c r="F6491" s="1">
        <v>78.960877613238196</v>
      </c>
      <c r="G6491" s="1">
        <v>37.459242230978383</v>
      </c>
      <c r="H6491" s="1">
        <v>0.64489583956333896</v>
      </c>
      <c r="I6491" s="1">
        <v>20.890146611218121</v>
      </c>
      <c r="J6491" s="1">
        <v>1.414177941750391</v>
      </c>
      <c r="K6491" s="1">
        <v>66.136928758055319</v>
      </c>
      <c r="L6491" s="1">
        <v>78.051290527246678</v>
      </c>
      <c r="M6491" s="1">
        <v>9.5672944310359276E-2</v>
      </c>
      <c r="N6491" s="1">
        <v>14.107686492577271</v>
      </c>
      <c r="O6491" s="1"/>
      <c r="P6491" s="1">
        <v>37.359052239434689</v>
      </c>
      <c r="Q6491" s="1">
        <v>70.079758779412614</v>
      </c>
      <c r="R6491" s="1">
        <v>0.72516103640840801</v>
      </c>
      <c r="S6491" s="1">
        <v>0.20558825582313531</v>
      </c>
      <c r="T6491" s="1">
        <v>10.835617247489729</v>
      </c>
    </row>
    <row r="6492" spans="1:20" x14ac:dyDescent="0.3">
      <c r="A6492" s="25">
        <v>46092</v>
      </c>
      <c r="B6492" s="1">
        <v>15.01453882421656</v>
      </c>
      <c r="C6492" s="1">
        <v>1.032662964142997</v>
      </c>
      <c r="D6492" s="1">
        <v>1.6808048392914661</v>
      </c>
      <c r="E6492" s="1">
        <v>1.2400431729678989</v>
      </c>
      <c r="F6492" s="1">
        <v>78.287039782498326</v>
      </c>
      <c r="G6492" s="1">
        <v>37.159206675579341</v>
      </c>
      <c r="H6492" s="1">
        <v>0.63787263590243004</v>
      </c>
      <c r="I6492" s="1">
        <v>20.720621302905041</v>
      </c>
      <c r="J6492" s="1">
        <v>1.4067509257560951</v>
      </c>
      <c r="K6492" s="1">
        <v>65.981082055150125</v>
      </c>
      <c r="L6492" s="1">
        <v>78.176746906097833</v>
      </c>
      <c r="M6492" s="1">
        <v>9.4815528185641137E-2</v>
      </c>
      <c r="N6492" s="1">
        <v>14.571097532416211</v>
      </c>
      <c r="O6492" s="1"/>
      <c r="P6492" s="1">
        <v>37.091133542510811</v>
      </c>
      <c r="Q6492" s="1">
        <v>69.918159104243628</v>
      </c>
      <c r="R6492" s="1">
        <v>0.72014659223631328</v>
      </c>
      <c r="S6492" s="1">
        <v>0.20247273066017579</v>
      </c>
      <c r="T6492" s="1">
        <v>10.866470761961081</v>
      </c>
    </row>
    <row r="6493" spans="1:20" x14ac:dyDescent="0.3">
      <c r="A6493" s="25">
        <v>46093</v>
      </c>
      <c r="B6493" s="1">
        <v>14.51530721570626</v>
      </c>
      <c r="C6493" s="1">
        <v>0.99033061289010837</v>
      </c>
      <c r="D6493" s="1">
        <v>1.636834083055561</v>
      </c>
      <c r="E6493" s="1">
        <v>1.197796795829202</v>
      </c>
      <c r="F6493" s="1">
        <v>77.272965642116745</v>
      </c>
      <c r="G6493" s="1">
        <v>36.38200525232201</v>
      </c>
      <c r="H6493" s="1">
        <v>0.57648907818197304</v>
      </c>
      <c r="I6493" s="1">
        <v>20.198858137291872</v>
      </c>
      <c r="J6493" s="1">
        <v>1.35083640169487</v>
      </c>
      <c r="K6493" s="1">
        <v>64.03144565352045</v>
      </c>
      <c r="L6493" s="1">
        <v>75.717152491562118</v>
      </c>
      <c r="M6493" s="1">
        <v>9.2276872838270657E-2</v>
      </c>
      <c r="N6493" s="1">
        <v>14.503208552697529</v>
      </c>
      <c r="O6493" s="1"/>
      <c r="P6493" s="1">
        <v>34.787201595604593</v>
      </c>
      <c r="Q6493" s="1">
        <v>68.215201210486228</v>
      </c>
      <c r="R6493" s="1">
        <v>0.69820038179307653</v>
      </c>
      <c r="S6493" s="1">
        <v>0.2082848107194131</v>
      </c>
      <c r="T6493" s="1">
        <v>10.58975132900183</v>
      </c>
    </row>
    <row r="6494" spans="1:20" x14ac:dyDescent="0.3">
      <c r="A6494" s="25">
        <v>46094</v>
      </c>
      <c r="B6494" s="1">
        <v>14.44484035419466</v>
      </c>
      <c r="C6494" s="1">
        <v>0.96098440189539158</v>
      </c>
      <c r="D6494" s="1">
        <v>1.596675804499178</v>
      </c>
      <c r="E6494" s="1">
        <v>1.192121131546426</v>
      </c>
      <c r="F6494" s="1">
        <v>76.220227894127817</v>
      </c>
      <c r="G6494" s="1">
        <v>36.447298324858721</v>
      </c>
      <c r="H6494" s="1">
        <v>0.57309775533278373</v>
      </c>
      <c r="I6494" s="1">
        <v>20.120981382076248</v>
      </c>
      <c r="J6494" s="1">
        <v>1.3161024418540059</v>
      </c>
      <c r="K6494" s="1">
        <v>63.476353722823333</v>
      </c>
      <c r="L6494" s="1">
        <v>74.710652972088553</v>
      </c>
      <c r="M6494" s="1">
        <v>9.1763826355876973E-2</v>
      </c>
      <c r="N6494" s="1">
        <v>14.381524479673599</v>
      </c>
      <c r="O6494" s="1"/>
      <c r="P6494" s="1">
        <v>34.723104250798571</v>
      </c>
      <c r="Q6494" s="1">
        <v>68.606607022446354</v>
      </c>
      <c r="R6494" s="1">
        <v>0.68626605606301117</v>
      </c>
      <c r="S6494" s="1">
        <v>0.21279504172292699</v>
      </c>
      <c r="T6494" s="1">
        <v>10.49340283520384</v>
      </c>
    </row>
    <row r="6495" spans="1:20" x14ac:dyDescent="0.3">
      <c r="A6495" s="25">
        <v>46097</v>
      </c>
      <c r="B6495" s="1">
        <v>14.687756899447839</v>
      </c>
      <c r="C6495" s="1">
        <v>0.9776147605663108</v>
      </c>
      <c r="D6495" s="1">
        <v>1.6330564404771011</v>
      </c>
      <c r="E6495" s="1">
        <v>1.1989753163996859</v>
      </c>
      <c r="F6495" s="1">
        <v>76.803449625858704</v>
      </c>
      <c r="G6495" s="1">
        <v>36.633553430200209</v>
      </c>
      <c r="H6495" s="1">
        <v>0.58121458589254249</v>
      </c>
      <c r="I6495" s="1">
        <v>20.083551330084251</v>
      </c>
      <c r="J6495" s="1">
        <v>1.345224148714107</v>
      </c>
      <c r="K6495" s="1">
        <v>64.51630068196134</v>
      </c>
      <c r="L6495" s="1">
        <v>75.397421719723894</v>
      </c>
      <c r="M6495" s="1">
        <v>9.197750202725237E-2</v>
      </c>
      <c r="N6495" s="1">
        <v>14.64343179170665</v>
      </c>
      <c r="O6495" s="1"/>
      <c r="P6495" s="1">
        <v>35.256463641485887</v>
      </c>
      <c r="Q6495" s="1">
        <v>68.973424267211655</v>
      </c>
      <c r="R6495" s="1">
        <v>0.69548247716498623</v>
      </c>
      <c r="S6495" s="1">
        <v>0.2137229270792769</v>
      </c>
      <c r="T6495" s="1">
        <v>10.624656822209159</v>
      </c>
    </row>
    <row r="6496" spans="1:20" x14ac:dyDescent="0.3">
      <c r="A6496" s="25">
        <v>46098</v>
      </c>
      <c r="B6496" s="1">
        <v>14.57899368861864</v>
      </c>
      <c r="C6496" s="1">
        <v>0.98162418868138201</v>
      </c>
      <c r="D6496" s="1">
        <v>1.636396081632876</v>
      </c>
      <c r="E6496" s="1">
        <v>1.207527763127352</v>
      </c>
      <c r="F6496" s="1">
        <v>76.923147543428882</v>
      </c>
      <c r="G6496" s="1">
        <v>36.394948452693541</v>
      </c>
      <c r="H6496" s="1">
        <v>0.57289803169226661</v>
      </c>
      <c r="I6496" s="1">
        <v>20.10302551069277</v>
      </c>
      <c r="J6496" s="1">
        <v>1.3390893484993589</v>
      </c>
      <c r="K6496" s="1">
        <v>64.963399522292391</v>
      </c>
      <c r="L6496" s="1">
        <v>74.958664421345972</v>
      </c>
      <c r="M6496" s="1">
        <v>9.2275071574492787E-2</v>
      </c>
      <c r="N6496" s="1">
        <v>14.90027751442131</v>
      </c>
      <c r="O6496" s="1"/>
      <c r="P6496" s="1">
        <v>35.269342771118602</v>
      </c>
      <c r="Q6496" s="1">
        <v>70.789540994951679</v>
      </c>
      <c r="R6496" s="1">
        <v>0.69654729755597455</v>
      </c>
      <c r="S6496" s="1">
        <v>0.21644024456010799</v>
      </c>
      <c r="T6496" s="1">
        <v>10.65621559362085</v>
      </c>
    </row>
    <row r="6497" spans="1:20" x14ac:dyDescent="0.3">
      <c r="A6497" s="25">
        <v>46099</v>
      </c>
      <c r="B6497" s="1">
        <v>14.786305672715409</v>
      </c>
      <c r="C6497" s="1">
        <v>0.97028516139362719</v>
      </c>
      <c r="D6497" s="1">
        <v>1.6371114158093669</v>
      </c>
      <c r="E6497" s="1">
        <v>1.192738396017442</v>
      </c>
      <c r="F6497" s="1">
        <v>75.180904568210849</v>
      </c>
      <c r="G6497" s="1">
        <v>35.977209972074597</v>
      </c>
      <c r="H6497" s="1">
        <v>0.55501666254178084</v>
      </c>
      <c r="I6497" s="1">
        <v>19.86817103346776</v>
      </c>
      <c r="J6497" s="1">
        <v>1.3249363103656051</v>
      </c>
      <c r="K6497" s="1">
        <v>64.030800325961579</v>
      </c>
      <c r="L6497" s="1">
        <v>74.121501264116702</v>
      </c>
      <c r="M6497" s="1">
        <v>9.0929253875694463E-2</v>
      </c>
      <c r="N6497" s="1">
        <v>15.10537009937862</v>
      </c>
      <c r="O6497" s="1"/>
      <c r="P6497" s="1">
        <v>35.187181575312763</v>
      </c>
      <c r="Q6497" s="1">
        <v>69.782734354347539</v>
      </c>
      <c r="R6497" s="1">
        <v>0.69265031420206125</v>
      </c>
      <c r="S6497" s="1">
        <v>0.21277777317290089</v>
      </c>
      <c r="T6497" s="1">
        <v>10.610744831659829</v>
      </c>
    </row>
    <row r="6498" spans="1:20" x14ac:dyDescent="0.3">
      <c r="A6498" s="25">
        <v>46100</v>
      </c>
      <c r="B6498" s="1">
        <v>15.00562054157661</v>
      </c>
      <c r="C6498" s="1">
        <v>0.95966259077618199</v>
      </c>
      <c r="D6498" s="1">
        <v>1.64315833423255</v>
      </c>
      <c r="E6498" s="1">
        <v>1.1986766663646991</v>
      </c>
      <c r="F6498" s="1">
        <v>74.788580897655294</v>
      </c>
      <c r="G6498" s="1">
        <v>35.953630299625168</v>
      </c>
      <c r="H6498" s="1">
        <v>0.55662993100835467</v>
      </c>
      <c r="I6498" s="1">
        <v>19.430916251481818</v>
      </c>
      <c r="J6498" s="1">
        <v>1.331024230769327</v>
      </c>
      <c r="K6498" s="1">
        <v>63.8797069546439</v>
      </c>
      <c r="L6498" s="1">
        <v>74.361241362901367</v>
      </c>
      <c r="M6498" s="1">
        <v>9.1732795921139018E-2</v>
      </c>
      <c r="N6498" s="1">
        <v>15.0860152462056</v>
      </c>
      <c r="O6498" s="1"/>
      <c r="P6498" s="1">
        <v>35.283185941583803</v>
      </c>
      <c r="Q6498" s="1">
        <v>72.305649930061804</v>
      </c>
      <c r="R6498" s="1">
        <v>0.69999059844181788</v>
      </c>
      <c r="S6498" s="1">
        <v>0.21514065793884099</v>
      </c>
      <c r="T6498" s="1">
        <v>10.647998818665149</v>
      </c>
    </row>
    <row r="6499" spans="1:20" x14ac:dyDescent="0.3">
      <c r="A6499" s="25">
        <v>46101</v>
      </c>
      <c r="B6499" s="1">
        <v>14.53447768445379</v>
      </c>
      <c r="C6499" s="1">
        <v>0.90786200157469876</v>
      </c>
      <c r="D6499" s="1">
        <v>1.587280075674897</v>
      </c>
      <c r="E6499" s="1">
        <v>1.1627112968424329</v>
      </c>
      <c r="F6499" s="1">
        <v>73.784704675195229</v>
      </c>
      <c r="G6499" s="1">
        <v>35.155744704043748</v>
      </c>
      <c r="H6499" s="1">
        <v>0.55643326972795426</v>
      </c>
      <c r="I6499" s="1">
        <v>19.05573627675291</v>
      </c>
      <c r="J6499" s="1">
        <v>1.3021224820303521</v>
      </c>
      <c r="K6499" s="1">
        <v>62.040009083877983</v>
      </c>
      <c r="L6499" s="1">
        <v>72.87196818699573</v>
      </c>
      <c r="M6499" s="1">
        <v>9.048601664277782E-2</v>
      </c>
      <c r="N6499" s="1">
        <v>14.78251258425386</v>
      </c>
      <c r="O6499" s="1"/>
      <c r="P6499" s="1">
        <v>34.300113375423223</v>
      </c>
      <c r="Q6499" s="1">
        <v>70.66789630273621</v>
      </c>
      <c r="R6499" s="1">
        <v>0.69627369209869272</v>
      </c>
      <c r="S6499" s="1">
        <v>0.21514065793884099</v>
      </c>
      <c r="T6499" s="1">
        <v>10.40870643827531</v>
      </c>
    </row>
    <row r="6500" spans="1:20" x14ac:dyDescent="0.3">
      <c r="A6500" s="25">
        <v>46104</v>
      </c>
      <c r="B6500" s="1">
        <v>15.05830975980019</v>
      </c>
      <c r="C6500" s="1">
        <v>0.97214214801798415</v>
      </c>
      <c r="D6500" s="1">
        <v>1.662226480617579</v>
      </c>
      <c r="E6500" s="1">
        <v>1.2235487386597921</v>
      </c>
      <c r="F6500" s="1">
        <v>75.825166451510938</v>
      </c>
      <c r="G6500" s="1">
        <v>36.443789738092292</v>
      </c>
      <c r="H6500" s="1">
        <v>0.59069662293309055</v>
      </c>
      <c r="I6500" s="1">
        <v>19.593223461147009</v>
      </c>
      <c r="J6500" s="1">
        <v>1.39543563441175</v>
      </c>
      <c r="K6500" s="1">
        <v>64.88159854276158</v>
      </c>
      <c r="L6500" s="1">
        <v>75.37166952210147</v>
      </c>
      <c r="M6500" s="1">
        <v>9.2279429173211858E-2</v>
      </c>
      <c r="N6500" s="1">
        <v>14.94390253428166</v>
      </c>
      <c r="O6500" s="1"/>
      <c r="P6500" s="1">
        <v>35.9513190487394</v>
      </c>
      <c r="Q6500" s="1">
        <v>72.610897933505001</v>
      </c>
      <c r="R6500" s="1">
        <v>0.72691417045697537</v>
      </c>
      <c r="S6500" s="1">
        <v>0.21561323489202899</v>
      </c>
      <c r="T6500" s="1">
        <v>10.74612699350272</v>
      </c>
    </row>
    <row r="6501" spans="1:20" x14ac:dyDescent="0.3">
      <c r="A6501" s="25">
        <v>46105</v>
      </c>
      <c r="B6501" s="1">
        <v>14.931130740501059</v>
      </c>
      <c r="C6501" s="1">
        <v>0.97528834511659634</v>
      </c>
      <c r="D6501" s="1">
        <v>1.6524368333840569</v>
      </c>
      <c r="E6501" s="1">
        <v>1.2218868442346691</v>
      </c>
      <c r="F6501" s="1">
        <v>76.499292472487951</v>
      </c>
      <c r="G6501" s="1">
        <v>36.766507347449974</v>
      </c>
      <c r="H6501" s="1">
        <v>0.59664349338788836</v>
      </c>
      <c r="I6501" s="1">
        <v>19.557393940807131</v>
      </c>
      <c r="J6501" s="1">
        <v>1.376451387802897</v>
      </c>
      <c r="K6501" s="1">
        <v>64.87994792595299</v>
      </c>
      <c r="L6501" s="1">
        <v>75.047289320043376</v>
      </c>
      <c r="M6501" s="1">
        <v>9.3011947286049029E-2</v>
      </c>
      <c r="N6501" s="1">
        <v>15.29374704373328</v>
      </c>
      <c r="O6501" s="1"/>
      <c r="P6501" s="1">
        <v>35.755860397592393</v>
      </c>
      <c r="Q6501" s="1">
        <v>72.700653862327101</v>
      </c>
      <c r="R6501" s="1">
        <v>0.7253680468899425</v>
      </c>
      <c r="S6501" s="1">
        <v>0.21833055237286</v>
      </c>
      <c r="T6501" s="1">
        <v>10.780220909627941</v>
      </c>
    </row>
    <row r="6502" spans="1:20" x14ac:dyDescent="0.3">
      <c r="A6502" s="25">
        <v>46106</v>
      </c>
      <c r="B6502" s="1">
        <v>15.21475868895917</v>
      </c>
      <c r="C6502" s="1">
        <v>1.0111606712890091</v>
      </c>
      <c r="D6502" s="1">
        <v>1.6832567800692559</v>
      </c>
      <c r="E6502" s="1">
        <v>1.253200214286244</v>
      </c>
      <c r="F6502" s="1">
        <v>77.792519728735655</v>
      </c>
      <c r="G6502" s="1">
        <v>37.42866945400079</v>
      </c>
      <c r="H6502" s="1">
        <v>0.60884289619888066</v>
      </c>
      <c r="I6502" s="1">
        <v>19.71881924491117</v>
      </c>
      <c r="J6502" s="1">
        <v>1.404587789070429</v>
      </c>
      <c r="K6502" s="1">
        <v>66.304137287593008</v>
      </c>
      <c r="L6502" s="1">
        <v>76.155031221693079</v>
      </c>
      <c r="M6502" s="1">
        <v>9.3764286469890518E-2</v>
      </c>
      <c r="N6502" s="1">
        <v>15.41650757205948</v>
      </c>
      <c r="O6502" s="1"/>
      <c r="P6502" s="1">
        <v>36.319553338423752</v>
      </c>
      <c r="Q6502" s="1">
        <v>74.499989154138788</v>
      </c>
      <c r="R6502" s="1">
        <v>0.73846710393031512</v>
      </c>
      <c r="S6502" s="1">
        <v>0.21880312932604801</v>
      </c>
      <c r="T6502" s="1">
        <v>10.952408741878379</v>
      </c>
    </row>
    <row r="6503" spans="1:20" x14ac:dyDescent="0.3">
      <c r="A6503" s="25">
        <v>46107</v>
      </c>
      <c r="B6503" s="1">
        <v>14.762127477097231</v>
      </c>
      <c r="C6503" s="1">
        <v>0.97180755202481883</v>
      </c>
      <c r="D6503" s="1">
        <v>1.637726402694013</v>
      </c>
      <c r="E6503" s="1">
        <v>1.2213248219629811</v>
      </c>
      <c r="F6503" s="1">
        <v>77.160609042755837</v>
      </c>
      <c r="G6503" s="1">
        <v>37.369702541956862</v>
      </c>
      <c r="H6503" s="1">
        <v>0.60287943574404834</v>
      </c>
      <c r="I6503" s="1">
        <v>19.500871578743372</v>
      </c>
      <c r="J6503" s="1">
        <v>1.3628932623441099</v>
      </c>
      <c r="K6503" s="1">
        <v>65.3247197861442</v>
      </c>
      <c r="L6503" s="1">
        <v>74.159680495835218</v>
      </c>
      <c r="M6503" s="1">
        <v>9.1803440588270141E-2</v>
      </c>
      <c r="N6503" s="1">
        <v>15.611598742397071</v>
      </c>
      <c r="O6503" s="1"/>
      <c r="P6503" s="1">
        <v>35.595668876897193</v>
      </c>
      <c r="Q6503" s="1">
        <v>72.897779278032431</v>
      </c>
      <c r="R6503" s="1">
        <v>0.7218724973236631</v>
      </c>
      <c r="S6503" s="1">
        <v>0.217030965751593</v>
      </c>
      <c r="T6503" s="1">
        <v>10.79342409923219</v>
      </c>
    </row>
    <row r="6504" spans="1:20" x14ac:dyDescent="0.3">
      <c r="A6504" s="25">
        <v>46108</v>
      </c>
      <c r="B6504" s="1">
        <v>14.52853258421394</v>
      </c>
      <c r="C6504" s="1">
        <v>0.92720040454302199</v>
      </c>
      <c r="D6504" s="1">
        <v>1.6151724000184751</v>
      </c>
      <c r="E6504" s="1">
        <v>1.2063063667879219</v>
      </c>
      <c r="F6504" s="1">
        <v>77.043763612658012</v>
      </c>
      <c r="G6504" s="1">
        <v>37.637823798675782</v>
      </c>
      <c r="H6504" s="1">
        <v>0.59387806317041536</v>
      </c>
      <c r="I6504" s="1">
        <v>19.391447937799821</v>
      </c>
      <c r="J6504" s="1">
        <v>1.3390134675097809</v>
      </c>
      <c r="K6504" s="1">
        <v>64.040259995433473</v>
      </c>
      <c r="L6504" s="1">
        <v>72.945353684352924</v>
      </c>
      <c r="M6504" s="1">
        <v>9.1200531724065365E-2</v>
      </c>
      <c r="N6504" s="1">
        <v>15.890668947445461</v>
      </c>
      <c r="O6504" s="1"/>
      <c r="P6504" s="1">
        <v>35.211854849760918</v>
      </c>
      <c r="Q6504" s="1">
        <v>72.010126344610811</v>
      </c>
      <c r="R6504" s="1">
        <v>0.71000940258600842</v>
      </c>
      <c r="S6504" s="1">
        <v>0.22022086018561199</v>
      </c>
      <c r="T6504" s="1">
        <v>10.723966922622621</v>
      </c>
    </row>
    <row r="6505" spans="1:20" x14ac:dyDescent="0.3">
      <c r="A6505" s="25">
        <v>46111</v>
      </c>
      <c r="B6505" s="1">
        <v>14.641994348654571</v>
      </c>
      <c r="C6505" s="1">
        <v>0.93620011998076402</v>
      </c>
      <c r="D6505" s="1">
        <v>1.6227403996599341</v>
      </c>
      <c r="E6505" s="1">
        <v>1.197100239759076</v>
      </c>
      <c r="F6505" s="1">
        <v>77.551984551626987</v>
      </c>
      <c r="G6505" s="1">
        <v>37.980048194912307</v>
      </c>
      <c r="H6505" s="1">
        <v>0.60398759592249729</v>
      </c>
      <c r="I6505" s="1">
        <v>19.40578433733037</v>
      </c>
      <c r="J6505" s="1">
        <v>1.341693680507237</v>
      </c>
      <c r="K6505" s="1">
        <v>63.960079558147989</v>
      </c>
      <c r="L6505" s="1">
        <v>72.893376385762593</v>
      </c>
      <c r="M6505" s="1">
        <v>9.1337871839368465E-2</v>
      </c>
      <c r="N6505" s="1">
        <v>16.008538120513968</v>
      </c>
      <c r="O6505" s="1"/>
      <c r="P6505" s="1">
        <v>35.845036465614541</v>
      </c>
      <c r="Q6505" s="1">
        <v>73.45927933725082</v>
      </c>
      <c r="R6505" s="1">
        <v>0.71386121315608964</v>
      </c>
      <c r="S6505" s="1">
        <v>0.21951199475583</v>
      </c>
      <c r="T6505" s="1">
        <v>10.780519787359779</v>
      </c>
    </row>
    <row r="6506" spans="1:20" x14ac:dyDescent="0.3">
      <c r="A6506" s="25">
        <v>46112</v>
      </c>
      <c r="B6506" s="1">
        <v>15.12302527723679</v>
      </c>
      <c r="C6506" s="1">
        <v>0.96666905867002639</v>
      </c>
      <c r="D6506" s="1">
        <v>1.6995911926973879</v>
      </c>
      <c r="E6506" s="1">
        <v>1.252131039376267</v>
      </c>
      <c r="F6506" s="1">
        <v>80.38526554074123</v>
      </c>
      <c r="G6506" s="1">
        <v>38.572279767728837</v>
      </c>
      <c r="H6506" s="1">
        <v>0.63586981401227949</v>
      </c>
      <c r="I6506" s="1">
        <v>19.86743257569141</v>
      </c>
      <c r="J6506" s="1">
        <v>1.3978252939909459</v>
      </c>
      <c r="K6506" s="1">
        <v>67.598504702778726</v>
      </c>
      <c r="L6506" s="1">
        <v>75.932780624528306</v>
      </c>
      <c r="M6506" s="1">
        <v>9.3882994404861461E-2</v>
      </c>
      <c r="N6506" s="1">
        <v>15.727874765815899</v>
      </c>
      <c r="O6506" s="1"/>
      <c r="P6506" s="1">
        <v>37.424095724450318</v>
      </c>
      <c r="Q6506" s="1">
        <v>75.463462922542149</v>
      </c>
      <c r="R6506" s="1">
        <v>0.73570889792262661</v>
      </c>
      <c r="S6506" s="1">
        <v>0.2210478698536911</v>
      </c>
      <c r="T6506" s="1">
        <v>11.072760779681101</v>
      </c>
    </row>
    <row r="6507" spans="1:20" x14ac:dyDescent="0.3">
      <c r="A6507" s="25">
        <v>46113</v>
      </c>
      <c r="B6507" s="1">
        <v>15.28171041316453</v>
      </c>
      <c r="C6507" s="1">
        <v>1.001800636215227</v>
      </c>
      <c r="D6507" s="1">
        <v>1.7346666403901061</v>
      </c>
      <c r="E6507" s="1">
        <v>1.2365169120943651</v>
      </c>
      <c r="F6507" s="1">
        <v>81.120966695036799</v>
      </c>
      <c r="G6507" s="1">
        <v>38.48949381553723</v>
      </c>
      <c r="H6507" s="1">
        <v>0.64100422172193128</v>
      </c>
      <c r="I6507" s="1">
        <v>19.929645328203691</v>
      </c>
      <c r="J6507" s="1">
        <v>1.4135067930269909</v>
      </c>
      <c r="K6507" s="1">
        <v>68.314038866481283</v>
      </c>
      <c r="L6507" s="1">
        <v>77.064891876374148</v>
      </c>
      <c r="M6507" s="1">
        <v>9.4397127905728684E-2</v>
      </c>
      <c r="N6507" s="1">
        <v>15.3164560924591</v>
      </c>
      <c r="O6507" s="1"/>
      <c r="P6507" s="1">
        <v>38.151858148980082</v>
      </c>
      <c r="Q6507" s="1">
        <v>74.542578370086019</v>
      </c>
      <c r="R6507" s="1">
        <v>0.74461618377516892</v>
      </c>
      <c r="S6507" s="1">
        <v>0.21466808098565299</v>
      </c>
      <c r="T6507" s="1">
        <v>11.10176668635564</v>
      </c>
    </row>
    <row r="6508" spans="1:20" x14ac:dyDescent="0.3">
      <c r="A6508" s="25">
        <v>46114</v>
      </c>
      <c r="B6508" s="1">
        <v>15.286653854696141</v>
      </c>
      <c r="C6508" s="1">
        <v>0.97706163403008939</v>
      </c>
      <c r="D6508" s="1">
        <v>1.699940576312728</v>
      </c>
      <c r="E6508" s="1">
        <v>1.2100522647262639</v>
      </c>
      <c r="F6508" s="1">
        <v>81.598901682488744</v>
      </c>
      <c r="G6508" s="1">
        <v>38.321397272355632</v>
      </c>
      <c r="H6508" s="1">
        <v>0.63141127051486279</v>
      </c>
      <c r="I6508" s="1">
        <v>19.533735158190161</v>
      </c>
      <c r="J6508" s="1">
        <v>1.4121877840088291</v>
      </c>
      <c r="K6508" s="1">
        <v>68.090635370541122</v>
      </c>
      <c r="L6508" s="1">
        <v>76.211800958056656</v>
      </c>
      <c r="M6508" s="1">
        <v>9.3656773186433506E-2</v>
      </c>
      <c r="N6508" s="1">
        <v>15.625314197236611</v>
      </c>
      <c r="O6508" s="1"/>
      <c r="P6508" s="1">
        <v>37.925493902731567</v>
      </c>
      <c r="Q6508" s="1">
        <v>75.220962445817648</v>
      </c>
      <c r="R6508" s="1">
        <v>0.74796058217701467</v>
      </c>
      <c r="S6508" s="1">
        <v>0.218212408134563</v>
      </c>
      <c r="T6508" s="1">
        <v>11.107620791494449</v>
      </c>
    </row>
    <row r="6509" spans="1:20" x14ac:dyDescent="0.3">
      <c r="A6509" s="25">
        <v>46118</v>
      </c>
      <c r="B6509" s="1">
        <v>15.28937185425147</v>
      </c>
      <c r="C6509" s="1">
        <v>0.96769117846109642</v>
      </c>
      <c r="D6509" s="1">
        <v>1.7016083276048299</v>
      </c>
      <c r="E6509" s="1">
        <v>1.200386104703751</v>
      </c>
      <c r="F6509" s="1">
        <v>81.126378860831778</v>
      </c>
      <c r="G6509" s="1">
        <v>38.558003913745388</v>
      </c>
      <c r="H6509" s="1">
        <v>0.63889228730661696</v>
      </c>
      <c r="I6509" s="1">
        <v>19.121229262018272</v>
      </c>
      <c r="J6509" s="1">
        <v>1.3971431522557509</v>
      </c>
      <c r="K6509" s="1">
        <v>67.827497424485031</v>
      </c>
      <c r="L6509" s="1">
        <v>76.63627531940611</v>
      </c>
      <c r="M6509" s="1">
        <v>9.2699875638761309E-2</v>
      </c>
      <c r="N6509" s="1">
        <v>15.7697992067235</v>
      </c>
      <c r="O6509" s="1"/>
      <c r="P6509" s="1">
        <v>38.197133585956038</v>
      </c>
      <c r="Q6509" s="1">
        <v>74.483917018578651</v>
      </c>
      <c r="R6509" s="1">
        <v>0.74723821788953215</v>
      </c>
      <c r="S6509" s="1">
        <v>0.21714910998989001</v>
      </c>
      <c r="T6509" s="1">
        <v>11.11411518015364</v>
      </c>
    </row>
    <row r="6510" spans="1:20" x14ac:dyDescent="0.3">
      <c r="A6510" s="25">
        <v>46119</v>
      </c>
      <c r="B6510" s="1">
        <v>15.37340843501272</v>
      </c>
      <c r="C6510" s="1">
        <v>0.91566838740657897</v>
      </c>
      <c r="D6510" s="1">
        <v>1.7070927376689551</v>
      </c>
      <c r="E6510" s="1">
        <v>1.2045725877358759</v>
      </c>
      <c r="F6510" s="1">
        <v>81.678208231772402</v>
      </c>
      <c r="G6510" s="1">
        <v>38.41161287811294</v>
      </c>
      <c r="H6510" s="1">
        <v>0.62981055286744414</v>
      </c>
      <c r="I6510" s="1">
        <v>18.106653281533369</v>
      </c>
      <c r="J6510" s="1">
        <v>1.40526814270498</v>
      </c>
      <c r="K6510" s="1">
        <v>67.360876852647479</v>
      </c>
      <c r="L6510" s="1">
        <v>76.880089341317927</v>
      </c>
      <c r="M6510" s="1">
        <v>9.3091468002431982E-2</v>
      </c>
      <c r="N6510" s="1">
        <v>15.756742483421529</v>
      </c>
      <c r="O6510" s="1"/>
      <c r="P6510" s="1">
        <v>38.185512255054817</v>
      </c>
      <c r="Q6510" s="1">
        <v>74.814354472156651</v>
      </c>
      <c r="R6510" s="1">
        <v>0.74962685872352053</v>
      </c>
      <c r="S6510" s="1">
        <v>0.2092334460239908</v>
      </c>
      <c r="T6510" s="1">
        <v>11.11984111045488</v>
      </c>
    </row>
    <row r="6511" spans="1:20" x14ac:dyDescent="0.3">
      <c r="A6511" s="25">
        <v>46120</v>
      </c>
      <c r="B6511" s="1">
        <v>15.962915570130029</v>
      </c>
      <c r="C6511" s="1">
        <v>0.97394552113782884</v>
      </c>
      <c r="D6511" s="1">
        <v>1.77470939627947</v>
      </c>
      <c r="E6511" s="1">
        <v>1.2584431925322841</v>
      </c>
      <c r="F6511" s="1">
        <v>83.72501966454432</v>
      </c>
      <c r="G6511" s="1">
        <v>39.101961979905333</v>
      </c>
      <c r="H6511" s="1">
        <v>0.63986136428170903</v>
      </c>
      <c r="I6511" s="1">
        <v>18.444686404130561</v>
      </c>
      <c r="J6511" s="1">
        <v>1.4467315286013731</v>
      </c>
      <c r="K6511" s="1">
        <v>69.609879244176369</v>
      </c>
      <c r="L6511" s="1">
        <v>80.292248104303596</v>
      </c>
      <c r="M6511" s="1">
        <v>9.5448220316099786E-2</v>
      </c>
      <c r="N6511" s="1">
        <v>15.16339424039495</v>
      </c>
      <c r="O6511" s="1"/>
      <c r="P6511" s="1">
        <v>39.810741489968137</v>
      </c>
      <c r="Q6511" s="1">
        <v>76.733603346069771</v>
      </c>
      <c r="R6511" s="1">
        <v>0.7656880841959639</v>
      </c>
      <c r="S6511" s="1">
        <v>0.21514065793884091</v>
      </c>
      <c r="T6511" s="1">
        <v>11.352696987596049</v>
      </c>
    </row>
    <row r="6512" spans="1:20" x14ac:dyDescent="0.3">
      <c r="A6512" s="25">
        <v>46121</v>
      </c>
      <c r="B6512" s="1">
        <v>16.36282325447225</v>
      </c>
      <c r="C6512" s="1">
        <v>1.0019784232509941</v>
      </c>
      <c r="D6512" s="1">
        <v>1.80193528708974</v>
      </c>
      <c r="E6512" s="1">
        <v>1.273872527445167</v>
      </c>
      <c r="F6512" s="1">
        <v>83.366325011886488</v>
      </c>
      <c r="G6512" s="1">
        <v>39.281510984550707</v>
      </c>
      <c r="H6512" s="1">
        <v>0.6495807888944759</v>
      </c>
      <c r="I6512" s="1">
        <v>18.601665099262931</v>
      </c>
      <c r="J6512" s="1">
        <v>1.4628579611134651</v>
      </c>
      <c r="K6512" s="1">
        <v>70.892415063980451</v>
      </c>
      <c r="L6512" s="1">
        <v>81.364645741215824</v>
      </c>
      <c r="M6512" s="1">
        <v>9.5300849443025235E-2</v>
      </c>
      <c r="N6512" s="1">
        <v>15.59367579540042</v>
      </c>
      <c r="O6512" s="1"/>
      <c r="P6512" s="1">
        <v>39.776436755428477</v>
      </c>
      <c r="Q6512" s="1">
        <v>79.313073322301264</v>
      </c>
      <c r="R6512" s="1">
        <v>0.776232470597778</v>
      </c>
      <c r="S6512" s="1">
        <v>0.21986642747072099</v>
      </c>
      <c r="T6512" s="1">
        <v>11.52564973419971</v>
      </c>
    </row>
    <row r="6513" spans="1:20" x14ac:dyDescent="0.3">
      <c r="A6513" s="25">
        <v>46122</v>
      </c>
      <c r="B6513" s="1">
        <v>16.656106327770821</v>
      </c>
      <c r="C6513" s="1">
        <v>0.99042562418029845</v>
      </c>
      <c r="D6513" s="1">
        <v>1.812297534287215</v>
      </c>
      <c r="E6513" s="1">
        <v>1.2697358088904671</v>
      </c>
      <c r="F6513" s="1">
        <v>83.982427832533773</v>
      </c>
      <c r="G6513" s="1">
        <v>39.621170857619603</v>
      </c>
      <c r="H6513" s="1">
        <v>0.63024850031247048</v>
      </c>
      <c r="I6513" s="1">
        <v>18.494599197912621</v>
      </c>
      <c r="J6513" s="1">
        <v>1.455934797686633</v>
      </c>
      <c r="K6513" s="1">
        <v>71.715826951698588</v>
      </c>
      <c r="L6513" s="1">
        <v>81.705793147028572</v>
      </c>
      <c r="M6513" s="1">
        <v>9.528962163338224E-2</v>
      </c>
      <c r="N6513" s="1">
        <v>15.980131152249051</v>
      </c>
      <c r="O6513" s="1"/>
      <c r="P6513" s="1">
        <v>40.211522583197038</v>
      </c>
      <c r="Q6513" s="1">
        <v>80.89895621636731</v>
      </c>
      <c r="R6513" s="1">
        <v>0.78599476193619455</v>
      </c>
      <c r="S6513" s="1">
        <v>0.22222931223666101</v>
      </c>
      <c r="T6513" s="1">
        <v>11.655278795038461</v>
      </c>
    </row>
    <row r="6514" spans="1:20" x14ac:dyDescent="0.3">
      <c r="A6514" s="25">
        <v>46125</v>
      </c>
      <c r="B6514" s="1">
        <v>16.72030729675965</v>
      </c>
      <c r="C6514" s="1">
        <v>0.99568412888729441</v>
      </c>
      <c r="D6514" s="1">
        <v>1.8239360542013989</v>
      </c>
      <c r="E6514" s="1">
        <v>1.275783563011798</v>
      </c>
      <c r="F6514" s="1">
        <v>85.362489934874318</v>
      </c>
      <c r="G6514" s="1">
        <v>39.645974551414717</v>
      </c>
      <c r="H6514" s="1">
        <v>0.62535703892171879</v>
      </c>
      <c r="I6514" s="1">
        <v>18.699762892973471</v>
      </c>
      <c r="J6514" s="1">
        <v>1.449251915812017</v>
      </c>
      <c r="K6514" s="1">
        <v>71.133346584868249</v>
      </c>
      <c r="L6514" s="1">
        <v>81.906769735621381</v>
      </c>
      <c r="M6514" s="1">
        <v>9.3877830888419403E-2</v>
      </c>
      <c r="N6514" s="1">
        <v>16.137637884013071</v>
      </c>
      <c r="O6514" s="1"/>
      <c r="P6514" s="1">
        <v>39.928081440111143</v>
      </c>
      <c r="Q6514" s="1">
        <v>79.743653675460365</v>
      </c>
      <c r="R6514" s="1">
        <v>0.79082671757336798</v>
      </c>
      <c r="S6514" s="1">
        <v>0.22565549514727409</v>
      </c>
      <c r="T6514" s="1">
        <v>11.69525753101011</v>
      </c>
    </row>
    <row r="6515" spans="1:20" x14ac:dyDescent="0.3">
      <c r="A6515" s="25">
        <v>46126</v>
      </c>
      <c r="B6515" s="1">
        <v>16.982063272437092</v>
      </c>
      <c r="C6515" s="1">
        <v>1.004335105128209</v>
      </c>
      <c r="D6515" s="1">
        <v>1.84088036193783</v>
      </c>
      <c r="E6515" s="1">
        <v>1.2874136106764369</v>
      </c>
      <c r="F6515" s="1">
        <v>86.399297534106083</v>
      </c>
      <c r="G6515" s="1">
        <v>39.856879474351473</v>
      </c>
      <c r="H6515" s="1">
        <v>0.64808948591832327</v>
      </c>
      <c r="I6515" s="1">
        <v>18.9992990983583</v>
      </c>
      <c r="J6515" s="1">
        <v>1.510403683814131</v>
      </c>
      <c r="K6515" s="1">
        <v>71.907331630303531</v>
      </c>
      <c r="L6515" s="1">
        <v>82.796143078859146</v>
      </c>
      <c r="M6515" s="1">
        <v>9.3740168421750508E-2</v>
      </c>
      <c r="N6515" s="1">
        <v>15.59396835535037</v>
      </c>
      <c r="O6515" s="1"/>
      <c r="P6515" s="1">
        <v>39.924470385702882</v>
      </c>
      <c r="Q6515" s="1">
        <v>80.069377223803883</v>
      </c>
      <c r="R6515" s="1">
        <v>0.80375047784047304</v>
      </c>
      <c r="S6515" s="1">
        <v>0.22825466838980821</v>
      </c>
      <c r="T6515" s="1">
        <v>11.734041937389319</v>
      </c>
    </row>
    <row r="6516" spans="1:20" x14ac:dyDescent="0.3">
      <c r="A6516" s="25">
        <v>46127</v>
      </c>
      <c r="B6516" s="1">
        <v>16.92480773330032</v>
      </c>
      <c r="C6516" s="1">
        <v>0.98209533278278782</v>
      </c>
      <c r="D6516" s="1">
        <v>1.864062020148167</v>
      </c>
      <c r="E6516" s="1">
        <v>1.2822093106590371</v>
      </c>
      <c r="F6516" s="1">
        <v>86.534537035619351</v>
      </c>
      <c r="G6516" s="1">
        <v>38.953466016667953</v>
      </c>
      <c r="H6516" s="1">
        <v>0.64810544894249944</v>
      </c>
      <c r="I6516" s="1">
        <v>18.700981153831481</v>
      </c>
      <c r="J6516" s="1">
        <v>1.528485025498272</v>
      </c>
      <c r="K6516" s="1">
        <v>72.280094495771948</v>
      </c>
      <c r="L6516" s="1">
        <v>82.99132981503611</v>
      </c>
      <c r="M6516" s="1">
        <v>9.4523448421772738E-2</v>
      </c>
      <c r="N6516" s="1">
        <v>15.370286794169211</v>
      </c>
      <c r="O6516" s="1"/>
      <c r="P6516" s="1">
        <v>38.865055002315771</v>
      </c>
      <c r="Q6516" s="1">
        <v>80.716514475015558</v>
      </c>
      <c r="R6516" s="1">
        <v>0.76632042669443501</v>
      </c>
      <c r="S6516" s="1">
        <v>0.21679467727499899</v>
      </c>
      <c r="T6516" s="1">
        <v>11.679717070289501</v>
      </c>
    </row>
    <row r="6517" spans="1:20" x14ac:dyDescent="0.3">
      <c r="A6517" s="25">
        <v>46128</v>
      </c>
      <c r="B6517" s="1">
        <v>16.775284692393932</v>
      </c>
      <c r="C6517" s="1">
        <v>0.96639279965109959</v>
      </c>
      <c r="D6517" s="1">
        <v>1.847631031739593</v>
      </c>
      <c r="E6517" s="1">
        <v>1.2362292779632349</v>
      </c>
      <c r="F6517" s="1">
        <v>85.565486793861652</v>
      </c>
      <c r="G6517" s="1">
        <v>38.188463623585463</v>
      </c>
      <c r="H6517" s="1">
        <v>0.6389779444793463</v>
      </c>
      <c r="I6517" s="1">
        <v>18.55369727050201</v>
      </c>
      <c r="J6517" s="1">
        <v>1.495636208560988</v>
      </c>
      <c r="K6517" s="1">
        <v>71.810805098981746</v>
      </c>
      <c r="L6517" s="1">
        <v>82.948649021293534</v>
      </c>
      <c r="M6517" s="1">
        <v>9.2506278509019726E-2</v>
      </c>
      <c r="N6517" s="1">
        <v>15.774580450191349</v>
      </c>
      <c r="O6517" s="1"/>
      <c r="P6517" s="1">
        <v>37.681577868208493</v>
      </c>
      <c r="Q6517" s="1">
        <v>79.571163975418116</v>
      </c>
      <c r="R6517" s="1">
        <v>0.75368356902541178</v>
      </c>
      <c r="S6517" s="1">
        <v>0.21384107131757391</v>
      </c>
      <c r="T6517" s="1">
        <v>11.62543354991147</v>
      </c>
    </row>
    <row r="6518" spans="1:20" x14ac:dyDescent="0.3">
      <c r="A6518" s="25">
        <v>46129</v>
      </c>
      <c r="B6518" s="1">
        <v>16.511257274678151</v>
      </c>
      <c r="C6518" s="1">
        <v>0.99039832833642361</v>
      </c>
      <c r="D6518" s="1">
        <v>1.8750630477247101</v>
      </c>
      <c r="E6518" s="1">
        <v>1.2479328911362879</v>
      </c>
      <c r="F6518" s="1">
        <v>87.650601212751667</v>
      </c>
      <c r="G6518" s="1">
        <v>37.98258192912899</v>
      </c>
      <c r="H6518" s="1">
        <v>0.64329642779741469</v>
      </c>
      <c r="I6518" s="1">
        <v>18.599749171496342</v>
      </c>
      <c r="J6518" s="1">
        <v>1.5082722059392191</v>
      </c>
      <c r="K6518" s="1">
        <v>71.297519888701913</v>
      </c>
      <c r="L6518" s="1">
        <v>83.071317002867318</v>
      </c>
      <c r="M6518" s="1">
        <v>9.2999975154303027E-2</v>
      </c>
      <c r="N6518" s="1">
        <v>15.08122221427891</v>
      </c>
      <c r="O6518" s="1"/>
      <c r="P6518" s="1">
        <v>38.115830083880802</v>
      </c>
      <c r="Q6518" s="1">
        <v>79.900064624485111</v>
      </c>
      <c r="R6518" s="1">
        <v>0.7630276257596087</v>
      </c>
      <c r="S6518" s="1">
        <v>0.20958787873888179</v>
      </c>
      <c r="T6518" s="1">
        <v>11.56134140578861</v>
      </c>
    </row>
    <row r="6519" spans="1:20" x14ac:dyDescent="0.3">
      <c r="A6519" s="25">
        <v>46132</v>
      </c>
      <c r="B6519" s="1">
        <v>16.604067996810681</v>
      </c>
      <c r="C6519" s="1">
        <v>0.98653821884373238</v>
      </c>
      <c r="D6519" s="1">
        <v>1.856898067584996</v>
      </c>
      <c r="E6519" s="1">
        <v>1.249786042574073</v>
      </c>
      <c r="F6519" s="1">
        <v>86.783097929492314</v>
      </c>
      <c r="G6519" s="1">
        <v>37.925046117435087</v>
      </c>
      <c r="H6519" s="1">
        <v>0.64869745871234952</v>
      </c>
      <c r="I6519" s="1">
        <v>18.55971922643478</v>
      </c>
      <c r="J6519" s="1">
        <v>1.5192200683978681</v>
      </c>
      <c r="K6519" s="1">
        <v>71.040083048361495</v>
      </c>
      <c r="L6519" s="1">
        <v>82.570827123685518</v>
      </c>
      <c r="M6519" s="1">
        <v>9.2972121137379654E-2</v>
      </c>
      <c r="N6519" s="1">
        <v>15.297551699905171</v>
      </c>
      <c r="O6519" s="1"/>
      <c r="P6519" s="1">
        <v>38.111143937989652</v>
      </c>
      <c r="Q6519" s="1">
        <v>83.148335414359579</v>
      </c>
      <c r="R6519" s="1">
        <v>0.75607544367010981</v>
      </c>
      <c r="S6519" s="1">
        <v>0.2108874653601488</v>
      </c>
      <c r="T6519" s="1">
        <v>11.584882457176681</v>
      </c>
    </row>
    <row r="6520" spans="1:20" x14ac:dyDescent="0.3">
      <c r="A6520" s="25">
        <v>46134</v>
      </c>
      <c r="B6520" s="1">
        <v>16.318530071646169</v>
      </c>
      <c r="C6520" s="1">
        <v>0.96578651705384</v>
      </c>
      <c r="D6520" s="1">
        <v>1.8203454559535861</v>
      </c>
      <c r="E6520" s="1">
        <v>1.2243836379580231</v>
      </c>
      <c r="F6520" s="1">
        <v>85.523751255723425</v>
      </c>
      <c r="G6520" s="1">
        <v>36.984486864683561</v>
      </c>
      <c r="H6520" s="1">
        <v>0.60678785023400494</v>
      </c>
      <c r="I6520" s="1">
        <v>18.42379404265456</v>
      </c>
      <c r="J6520" s="1">
        <v>1.480044343887668</v>
      </c>
      <c r="K6520" s="1">
        <v>69.856567989504626</v>
      </c>
      <c r="L6520" s="1">
        <v>80.051033067463706</v>
      </c>
      <c r="M6520" s="1">
        <v>8.9437004122860375E-2</v>
      </c>
      <c r="N6520" s="1">
        <v>15.46505819337006</v>
      </c>
      <c r="O6520" s="1"/>
      <c r="P6520" s="1">
        <v>36.613084561192522</v>
      </c>
      <c r="Q6520" s="1">
        <v>81.766981630275339</v>
      </c>
      <c r="R6520" s="1">
        <v>0.7433383767258025</v>
      </c>
      <c r="S6520" s="1">
        <v>0.2088790133090998</v>
      </c>
      <c r="T6520" s="1">
        <v>11.39332309509753</v>
      </c>
    </row>
    <row r="6521" spans="1:20" x14ac:dyDescent="0.3">
      <c r="A6521" s="25">
        <v>46135</v>
      </c>
      <c r="B6521" s="1">
        <v>16.332715950058191</v>
      </c>
      <c r="C6521" s="1">
        <v>0.95008764615363117</v>
      </c>
      <c r="D6521" s="1">
        <v>1.7776246038367221</v>
      </c>
      <c r="E6521" s="1">
        <v>1.2003941400844429</v>
      </c>
      <c r="F6521" s="1">
        <v>84.338841698175258</v>
      </c>
      <c r="G6521" s="1">
        <v>36.316413648717898</v>
      </c>
      <c r="H6521" s="1">
        <v>0.58370791329939775</v>
      </c>
      <c r="I6521" s="1">
        <v>18.057785043360209</v>
      </c>
      <c r="J6521" s="1">
        <v>1.4478078299087651</v>
      </c>
      <c r="K6521" s="1">
        <v>69.055370338832887</v>
      </c>
      <c r="L6521" s="1">
        <v>78.546331422103421</v>
      </c>
      <c r="M6521" s="1">
        <v>8.9510074100812062E-2</v>
      </c>
      <c r="N6521" s="1">
        <v>15.610238222793919</v>
      </c>
      <c r="O6521" s="1"/>
      <c r="P6521" s="1">
        <v>36.751808095781968</v>
      </c>
      <c r="Q6521" s="1">
        <v>81.264184255641439</v>
      </c>
      <c r="R6521" s="1">
        <v>0.73272565723632688</v>
      </c>
      <c r="S6521" s="1">
        <v>0.20710684973464469</v>
      </c>
      <c r="T6521" s="1">
        <v>11.30410100413474</v>
      </c>
    </row>
    <row r="6522" spans="1:20" x14ac:dyDescent="0.3">
      <c r="A6522" s="25">
        <v>46136</v>
      </c>
      <c r="B6522" s="1">
        <v>16.262669854356101</v>
      </c>
      <c r="C6522" s="1">
        <v>0.93289958189517319</v>
      </c>
      <c r="D6522" s="1">
        <v>1.767373849641118</v>
      </c>
      <c r="E6522" s="1">
        <v>1.204262481070506</v>
      </c>
      <c r="F6522" s="1">
        <v>84.299476159316598</v>
      </c>
      <c r="G6522" s="1">
        <v>35.782074281015007</v>
      </c>
      <c r="H6522" s="1">
        <v>0.58191433065109188</v>
      </c>
      <c r="I6522" s="1">
        <v>17.731654723762041</v>
      </c>
      <c r="J6522" s="1">
        <v>1.4431913746960541</v>
      </c>
      <c r="K6522" s="1">
        <v>69.077415566136423</v>
      </c>
      <c r="L6522" s="1">
        <v>78.473237553021292</v>
      </c>
      <c r="M6522" s="1">
        <v>8.9391300078694752E-2</v>
      </c>
      <c r="N6522" s="1">
        <v>15.4733528139034</v>
      </c>
      <c r="O6522" s="1"/>
      <c r="P6522" s="1">
        <v>36.463242242264101</v>
      </c>
      <c r="Q6522" s="1">
        <v>81.460186577403107</v>
      </c>
      <c r="R6522" s="1">
        <v>0.74565879863774609</v>
      </c>
      <c r="S6522" s="1">
        <v>0.2052165419218927</v>
      </c>
      <c r="T6522" s="1">
        <v>11.26668753691678</v>
      </c>
    </row>
    <row r="6523" spans="1:20" x14ac:dyDescent="0.3">
      <c r="A6523" s="25">
        <v>46139</v>
      </c>
      <c r="B6523" s="1">
        <v>16.099571063009272</v>
      </c>
      <c r="C6523" s="1">
        <v>0.87684994511271097</v>
      </c>
      <c r="D6523" s="1">
        <v>1.750960470768659</v>
      </c>
      <c r="E6523" s="1">
        <v>1.195559013888954</v>
      </c>
      <c r="F6523" s="1">
        <v>84.00851081439086</v>
      </c>
      <c r="G6523" s="1">
        <v>35.868267184765749</v>
      </c>
      <c r="H6523" s="1">
        <v>0.56875505242564051</v>
      </c>
      <c r="I6523" s="1">
        <v>17.620570373336939</v>
      </c>
      <c r="J6523" s="1">
        <v>1.415160115680663</v>
      </c>
      <c r="K6523" s="1">
        <v>68.320981940563499</v>
      </c>
      <c r="L6523" s="1">
        <v>77.83566085630622</v>
      </c>
      <c r="M6523" s="1">
        <v>8.8058416200758938E-2</v>
      </c>
      <c r="N6523" s="1">
        <v>15.5375343002439</v>
      </c>
      <c r="O6523" s="1"/>
      <c r="P6523" s="1">
        <v>36.620163106541327</v>
      </c>
      <c r="Q6523" s="1">
        <v>80.238260085799666</v>
      </c>
      <c r="R6523" s="1">
        <v>0.738228855552441</v>
      </c>
      <c r="S6523" s="1">
        <v>0.20368066682403169</v>
      </c>
      <c r="T6523" s="1">
        <v>11.1978021264029</v>
      </c>
    </row>
    <row r="6524" spans="1:20" x14ac:dyDescent="0.3">
      <c r="A6524" s="25">
        <v>46140</v>
      </c>
      <c r="B6524" s="1">
        <v>15.956678630380271</v>
      </c>
      <c r="C6524" s="1">
        <v>0.86135243958958851</v>
      </c>
      <c r="D6524" s="1">
        <v>1.734760469278964</v>
      </c>
      <c r="E6524" s="1">
        <v>1.174721298126906</v>
      </c>
      <c r="F6524" s="1">
        <v>83.388343157673134</v>
      </c>
      <c r="G6524" s="1">
        <v>35.928546014135158</v>
      </c>
      <c r="H6524" s="1">
        <v>0.56269431646791024</v>
      </c>
      <c r="I6524" s="1">
        <v>17.64265835633838</v>
      </c>
      <c r="J6524" s="1">
        <v>1.396400614461125</v>
      </c>
      <c r="K6524" s="1">
        <v>67.905433909923886</v>
      </c>
      <c r="L6524" s="1">
        <v>77.700693798692456</v>
      </c>
      <c r="M6524" s="1">
        <v>8.7002917901440907E-2</v>
      </c>
      <c r="N6524" s="1">
        <v>15.61306548299938</v>
      </c>
      <c r="O6524" s="1"/>
      <c r="P6524" s="1">
        <v>36.289200526664601</v>
      </c>
      <c r="Q6524" s="1">
        <v>78.905992871425028</v>
      </c>
      <c r="R6524" s="1">
        <v>0.73092967247379415</v>
      </c>
      <c r="S6524" s="1">
        <v>0.19907304153044861</v>
      </c>
      <c r="T6524" s="1">
        <v>11.141092144122929</v>
      </c>
    </row>
    <row r="6525" spans="1:20" x14ac:dyDescent="0.3">
      <c r="A6525" s="25">
        <v>46141</v>
      </c>
      <c r="B6525" s="1">
        <v>15.58099786739664</v>
      </c>
      <c r="C6525" s="1">
        <v>0.8404344552228642</v>
      </c>
      <c r="D6525" s="1">
        <v>1.6935696774300051</v>
      </c>
      <c r="E6525" s="1">
        <v>1.142006897811314</v>
      </c>
      <c r="F6525" s="1">
        <v>79.059060918831193</v>
      </c>
      <c r="G6525" s="1">
        <v>35.161315754471858</v>
      </c>
      <c r="H6525" s="1">
        <v>0.5381306183407647</v>
      </c>
      <c r="I6525" s="1">
        <v>17.41048038513258</v>
      </c>
      <c r="J6525" s="1">
        <v>1.3523765715610729</v>
      </c>
      <c r="K6525" s="1">
        <v>65.969330678442063</v>
      </c>
      <c r="L6525" s="1">
        <v>75.558026168923561</v>
      </c>
      <c r="M6525" s="1">
        <v>8.544137329618641E-2</v>
      </c>
      <c r="N6525" s="1">
        <v>15.96274775320895</v>
      </c>
      <c r="O6525" s="1"/>
      <c r="P6525" s="1">
        <v>34.49416366226145</v>
      </c>
      <c r="Q6525" s="1">
        <v>77.842581043560784</v>
      </c>
      <c r="R6525" s="1">
        <v>0.72425443468044448</v>
      </c>
      <c r="S6525" s="1">
        <v>0.2006089166283096</v>
      </c>
      <c r="T6525" s="1">
        <v>10.912606024808101</v>
      </c>
    </row>
    <row r="6526" spans="1:20" x14ac:dyDescent="0.3">
      <c r="A6526" s="25">
        <v>46142</v>
      </c>
      <c r="B6526" s="1">
        <v>15.94749446296519</v>
      </c>
      <c r="C6526" s="1">
        <v>0.85120680156678807</v>
      </c>
      <c r="D6526" s="1">
        <v>1.7101261493428619</v>
      </c>
      <c r="E6526" s="1">
        <v>1.164515681349616</v>
      </c>
      <c r="F6526" s="1">
        <v>80.670538503277413</v>
      </c>
      <c r="G6526" s="1">
        <v>35.528910862955229</v>
      </c>
      <c r="H6526" s="1">
        <v>0.54704141578462073</v>
      </c>
      <c r="I6526" s="1">
        <v>17.115707303103449</v>
      </c>
      <c r="J6526" s="1">
        <v>1.377526637145424</v>
      </c>
      <c r="K6526" s="1">
        <v>66.800368907232311</v>
      </c>
      <c r="L6526" s="1">
        <v>76.42295096788169</v>
      </c>
      <c r="M6526" s="1">
        <v>8.8076079044226582E-2</v>
      </c>
      <c r="N6526" s="1">
        <v>16.07589858870551</v>
      </c>
      <c r="O6526" s="1"/>
      <c r="P6526" s="1">
        <v>34.972655264201627</v>
      </c>
      <c r="Q6526" s="1">
        <v>78.217360653591413</v>
      </c>
      <c r="R6526" s="1">
        <v>0.7345253606123906</v>
      </c>
      <c r="S6526" s="1">
        <v>0.20084520510490361</v>
      </c>
      <c r="T6526" s="1">
        <v>11.064243354991209</v>
      </c>
    </row>
    <row r="6527" spans="1:20" x14ac:dyDescent="0.3">
      <c r="A6527" s="25">
        <v>46146</v>
      </c>
      <c r="B6527" s="1">
        <v>15.88651193995088</v>
      </c>
      <c r="C6527" s="1">
        <v>0.82571100232900574</v>
      </c>
      <c r="D6527" s="1">
        <v>1.6882475123326519</v>
      </c>
      <c r="E6527" s="1">
        <v>1.156890751350695</v>
      </c>
      <c r="F6527" s="1">
        <v>78.493906680370941</v>
      </c>
      <c r="G6527" s="1">
        <v>35.631556613638573</v>
      </c>
      <c r="H6527" s="1">
        <v>0.54132016070290789</v>
      </c>
      <c r="I6527" s="1">
        <v>16.723501858726639</v>
      </c>
      <c r="J6527" s="1">
        <v>1.366078693579782</v>
      </c>
      <c r="K6527" s="1">
        <v>65.90671690500794</v>
      </c>
      <c r="L6527" s="1">
        <v>75.0020860679804</v>
      </c>
      <c r="M6527" s="1">
        <v>8.8450043460947189E-2</v>
      </c>
      <c r="N6527" s="1">
        <v>16.141290489729521</v>
      </c>
      <c r="O6527" s="1"/>
      <c r="P6527" s="1">
        <v>35.134282068700387</v>
      </c>
      <c r="Q6527" s="1">
        <v>77.602528422041672</v>
      </c>
      <c r="R6527" s="1">
        <v>0.72743392576628541</v>
      </c>
      <c r="S6527" s="1">
        <v>0.2047439649687047</v>
      </c>
      <c r="T6527" s="1">
        <v>10.96279503839345</v>
      </c>
    </row>
    <row r="6528" spans="1:20" x14ac:dyDescent="0.3">
      <c r="A6528" s="25">
        <v>46147</v>
      </c>
      <c r="B6528" s="1">
        <v>15.953776165954389</v>
      </c>
      <c r="C6528" s="1">
        <v>0.83665055546162159</v>
      </c>
      <c r="D6528" s="1">
        <v>1.6964918239372531</v>
      </c>
      <c r="E6528" s="1">
        <v>1.1892669568417391</v>
      </c>
      <c r="F6528" s="1">
        <v>78.736594005849952</v>
      </c>
      <c r="G6528" s="1">
        <v>39.920384056801531</v>
      </c>
      <c r="H6528" s="1">
        <v>0.54397899296222618</v>
      </c>
      <c r="I6528" s="1">
        <v>16.717025528618692</v>
      </c>
      <c r="J6528" s="1">
        <v>1.3822333519848651</v>
      </c>
      <c r="K6528" s="1">
        <v>66.307191752774585</v>
      </c>
      <c r="L6528" s="1">
        <v>75.316005214946927</v>
      </c>
      <c r="M6528" s="1">
        <v>9.0128844863034893E-2</v>
      </c>
      <c r="N6528" s="1">
        <v>15.970362980380269</v>
      </c>
      <c r="O6528" s="1"/>
      <c r="P6528" s="1">
        <v>34.724603839590323</v>
      </c>
      <c r="Q6528" s="1">
        <v>78.579607318837276</v>
      </c>
      <c r="R6528" s="1">
        <v>0.74147401639702204</v>
      </c>
      <c r="S6528" s="1">
        <v>0.2052165419218927</v>
      </c>
      <c r="T6528" s="1">
        <v>11.03094034258719</v>
      </c>
    </row>
    <row r="6529" spans="1:20" x14ac:dyDescent="0.3">
      <c r="A6529" s="25">
        <v>46148</v>
      </c>
      <c r="B6529" s="1">
        <v>16.013148617545159</v>
      </c>
      <c r="C6529" s="1">
        <v>0.87244257854586715</v>
      </c>
      <c r="D6529" s="1">
        <v>1.7480356794568419</v>
      </c>
      <c r="E6529" s="1">
        <v>1.204126418455159</v>
      </c>
      <c r="F6529" s="1">
        <v>81.506432220899768</v>
      </c>
      <c r="G6529" s="1">
        <v>40.530644564917438</v>
      </c>
      <c r="H6529" s="1">
        <v>0.55733569090722357</v>
      </c>
      <c r="I6529" s="1">
        <v>16.78703237826112</v>
      </c>
      <c r="J6529" s="1">
        <v>1.4252504078257979</v>
      </c>
      <c r="K6529" s="1">
        <v>66.802934273315515</v>
      </c>
      <c r="L6529" s="1">
        <v>75.166244424741905</v>
      </c>
      <c r="M6529" s="1">
        <v>8.7541932957809487E-2</v>
      </c>
      <c r="N6529" s="1">
        <v>15.543656747407161</v>
      </c>
      <c r="O6529" s="1"/>
      <c r="P6529" s="1">
        <v>36.340729236998449</v>
      </c>
      <c r="Q6529" s="1">
        <v>77.784288366990268</v>
      </c>
      <c r="R6529" s="1">
        <v>0.76743724678016723</v>
      </c>
      <c r="S6529" s="1">
        <v>0.20734313821123879</v>
      </c>
      <c r="T6529" s="1">
        <v>11.08628824571772</v>
      </c>
    </row>
    <row r="6530" spans="1:20" x14ac:dyDescent="0.3">
      <c r="A6530" s="25">
        <v>46149</v>
      </c>
      <c r="B6530" s="1">
        <v>15.393713850151871</v>
      </c>
      <c r="C6530" s="1">
        <v>0.8582136019781329</v>
      </c>
      <c r="D6530" s="1">
        <v>1.6990266516989549</v>
      </c>
      <c r="E6530" s="1">
        <v>1.2066231180950959</v>
      </c>
      <c r="F6530" s="1">
        <v>80.291909264113528</v>
      </c>
      <c r="G6530" s="1">
        <v>39.224145290235249</v>
      </c>
      <c r="H6530" s="1">
        <v>0.55246265656393723</v>
      </c>
      <c r="I6530" s="1">
        <v>16.819417378548071</v>
      </c>
      <c r="J6530" s="1">
        <v>1.388858740417273</v>
      </c>
      <c r="K6530" s="1">
        <v>65.336411975046076</v>
      </c>
      <c r="L6530" s="1">
        <v>73.091530903848962</v>
      </c>
      <c r="M6530" s="1">
        <v>8.7144717752513215E-2</v>
      </c>
      <c r="N6530" s="1">
        <v>15.20919342799999</v>
      </c>
      <c r="O6530" s="1"/>
      <c r="P6530" s="1">
        <v>35.959405805899017</v>
      </c>
      <c r="Q6530" s="1">
        <v>74.993954814489257</v>
      </c>
      <c r="R6530" s="1">
        <v>0.72832316835526556</v>
      </c>
      <c r="S6530" s="1">
        <v>0.20568911887508071</v>
      </c>
      <c r="T6530" s="1">
        <v>10.82210632014182</v>
      </c>
    </row>
    <row r="6531" spans="1:20" x14ac:dyDescent="0.3">
      <c r="A6531" s="25">
        <v>46150</v>
      </c>
      <c r="B6531" s="1">
        <v>15.542303961765111</v>
      </c>
      <c r="C6531" s="1">
        <v>0.84808370713144399</v>
      </c>
      <c r="D6531" s="1">
        <v>1.7108677619037711</v>
      </c>
      <c r="E6531" s="1">
        <v>1.1870290971203059</v>
      </c>
      <c r="F6531" s="1">
        <v>81.598043939878835</v>
      </c>
      <c r="G6531" s="1">
        <v>39.131695461479353</v>
      </c>
      <c r="H6531" s="1">
        <v>0.57218543858797899</v>
      </c>
      <c r="I6531" s="1">
        <v>16.97912583449067</v>
      </c>
      <c r="J6531" s="1">
        <v>1.4638802123372709</v>
      </c>
      <c r="K6531" s="1">
        <v>66.08692671257657</v>
      </c>
      <c r="L6531" s="1">
        <v>73.861895691125099</v>
      </c>
      <c r="M6531" s="1">
        <v>8.7052254697204637E-2</v>
      </c>
      <c r="N6531" s="1">
        <v>15.148060113937699</v>
      </c>
      <c r="O6531" s="1"/>
      <c r="P6531" s="1">
        <v>34.598307534089919</v>
      </c>
      <c r="Q6531" s="1">
        <v>73.959071172701798</v>
      </c>
      <c r="R6531" s="1">
        <v>0.73813439668551595</v>
      </c>
      <c r="S6531" s="1">
        <v>0.2047439649687047</v>
      </c>
      <c r="T6531" s="1">
        <v>10.87467749557006</v>
      </c>
    </row>
    <row r="6532" spans="1:20" x14ac:dyDescent="0.3">
      <c r="A6532" s="25">
        <v>46153</v>
      </c>
      <c r="B6532" s="1">
        <v>15.215779941105801</v>
      </c>
      <c r="C6532" s="1">
        <v>0.82601754061024124</v>
      </c>
      <c r="D6532" s="1">
        <v>1.674204405865751</v>
      </c>
      <c r="E6532" s="1">
        <v>1.1510035440589921</v>
      </c>
      <c r="F6532" s="1">
        <v>83.216118446695404</v>
      </c>
      <c r="G6532" s="1">
        <v>38.89042995475026</v>
      </c>
      <c r="H6532" s="1">
        <v>0.5429411690818039</v>
      </c>
      <c r="I6532" s="1">
        <v>16.769160453260479</v>
      </c>
      <c r="J6532" s="1">
        <v>1.393952246505255</v>
      </c>
      <c r="K6532" s="1">
        <v>64.953907670261657</v>
      </c>
      <c r="L6532" s="1">
        <v>72.161704395180124</v>
      </c>
      <c r="M6532" s="1">
        <v>8.3102361730729629E-2</v>
      </c>
      <c r="N6532" s="1">
        <v>15.269240291915411</v>
      </c>
      <c r="O6532" s="1"/>
      <c r="P6532" s="1">
        <v>34.1484268669141</v>
      </c>
      <c r="Q6532" s="1">
        <v>72.245187474673088</v>
      </c>
      <c r="R6532" s="1">
        <v>0.70464022472762278</v>
      </c>
      <c r="S6532" s="1">
        <v>0.20545283039848669</v>
      </c>
      <c r="T6532" s="1">
        <v>10.744764914353279</v>
      </c>
    </row>
    <row r="6533" spans="1:20" x14ac:dyDescent="0.3">
      <c r="A6533" s="25">
        <v>46154</v>
      </c>
      <c r="B6533" s="1">
        <v>15.086389255577259</v>
      </c>
      <c r="C6533" s="1">
        <v>0.83483754342801897</v>
      </c>
      <c r="D6533" s="1">
        <v>1.6527414024130509</v>
      </c>
      <c r="E6533" s="1">
        <v>1.142192046414181</v>
      </c>
      <c r="F6533" s="1">
        <v>83.010350350040667</v>
      </c>
      <c r="G6533" s="1">
        <v>38.662006012035008</v>
      </c>
      <c r="H6533" s="1">
        <v>0.53675322693089766</v>
      </c>
      <c r="I6533" s="1">
        <v>16.593315142282592</v>
      </c>
      <c r="J6533" s="1">
        <v>1.364445340112195</v>
      </c>
      <c r="K6533" s="1">
        <v>64.003517554065866</v>
      </c>
      <c r="L6533" s="1">
        <v>71.559056955902449</v>
      </c>
      <c r="M6533" s="1">
        <v>8.2864846846834164E-2</v>
      </c>
      <c r="N6533" s="1">
        <v>15.18940114165418</v>
      </c>
      <c r="O6533" s="1"/>
      <c r="P6533" s="1">
        <v>33.481068415278862</v>
      </c>
      <c r="Q6533" s="1">
        <v>70.391995830221148</v>
      </c>
      <c r="R6533" s="1">
        <v>0.7068091599416092</v>
      </c>
      <c r="S6533" s="1">
        <v>0.20616169582826871</v>
      </c>
      <c r="T6533" s="1">
        <v>10.652234494979391</v>
      </c>
    </row>
    <row r="6534" spans="1:20" x14ac:dyDescent="0.3">
      <c r="A6534" s="25">
        <v>46155</v>
      </c>
      <c r="B6534" s="1">
        <v>14.594529051453771</v>
      </c>
      <c r="C6534" s="1">
        <v>0.82418860542119665</v>
      </c>
      <c r="D6534" s="1">
        <v>1.5902350037680051</v>
      </c>
      <c r="E6534" s="1">
        <v>1.089267367362214</v>
      </c>
      <c r="F6534" s="1">
        <v>83.736105534894762</v>
      </c>
      <c r="G6534" s="1">
        <v>38.199056390571407</v>
      </c>
      <c r="H6534" s="1">
        <v>0.51531783864711544</v>
      </c>
      <c r="I6534" s="1">
        <v>16.671923206965939</v>
      </c>
      <c r="J6534" s="1">
        <v>1.2971264335390429</v>
      </c>
      <c r="K6534" s="1">
        <v>62.520853149804118</v>
      </c>
      <c r="L6534" s="1">
        <v>70.391130509123627</v>
      </c>
      <c r="M6534" s="1">
        <v>8.0734401714677009E-2</v>
      </c>
      <c r="N6534" s="1">
        <v>14.881845620367359</v>
      </c>
      <c r="O6534" s="1"/>
      <c r="P6534" s="1">
        <v>33.408025598988907</v>
      </c>
      <c r="Q6534" s="1">
        <v>69.199604059926898</v>
      </c>
      <c r="R6534" s="1">
        <v>0.68682131808055225</v>
      </c>
      <c r="S6534" s="1">
        <v>0.20817014787931781</v>
      </c>
      <c r="T6534" s="1">
        <v>10.46061961015954</v>
      </c>
    </row>
    <row r="6535" spans="1:20" x14ac:dyDescent="0.3">
      <c r="A6535" s="25">
        <v>46156</v>
      </c>
      <c r="B6535" s="1">
        <v>14.66453771900828</v>
      </c>
      <c r="C6535" s="1">
        <v>0.83647080564695786</v>
      </c>
      <c r="D6535" s="1">
        <v>1.6183022016609361</v>
      </c>
      <c r="E6535" s="1">
        <v>1.1093769047092641</v>
      </c>
      <c r="F6535" s="1">
        <v>82.76908802623015</v>
      </c>
      <c r="G6535" s="1">
        <v>38.100950540157982</v>
      </c>
      <c r="H6535" s="1">
        <v>0.5222072005163898</v>
      </c>
      <c r="I6535" s="1">
        <v>16.591765037166589</v>
      </c>
      <c r="J6535" s="1">
        <v>1.311974963535034</v>
      </c>
      <c r="K6535" s="1">
        <v>63.708288245557632</v>
      </c>
      <c r="L6535" s="1">
        <v>71.277154692522501</v>
      </c>
      <c r="M6535" s="1">
        <v>8.099490890660023E-2</v>
      </c>
      <c r="N6535" s="1">
        <v>15.057481297149559</v>
      </c>
      <c r="O6535" s="1"/>
      <c r="P6535" s="1">
        <v>33.596781639896157</v>
      </c>
      <c r="Q6535" s="1">
        <v>70.22668247543514</v>
      </c>
      <c r="R6535" s="1">
        <v>0.6915585288225583</v>
      </c>
      <c r="S6535" s="1">
        <v>0.20486210920700171</v>
      </c>
      <c r="T6535" s="1">
        <v>10.53549084465452</v>
      </c>
    </row>
    <row r="6536" spans="1:20" x14ac:dyDescent="0.3">
      <c r="A6536" s="25">
        <v>46157</v>
      </c>
      <c r="B6536" s="1">
        <v>14.4849717013514</v>
      </c>
      <c r="C6536" s="1">
        <v>0.82338534695327703</v>
      </c>
      <c r="D6536" s="1">
        <v>1.6058933548132119</v>
      </c>
      <c r="E6536" s="1">
        <v>1.1048269662625789</v>
      </c>
      <c r="F6536" s="1">
        <v>83.066166326182312</v>
      </c>
      <c r="G6536" s="1">
        <v>38.006557453824293</v>
      </c>
      <c r="H6536" s="1">
        <v>0.50970633016301992</v>
      </c>
      <c r="I6536" s="1">
        <v>16.211569538977759</v>
      </c>
      <c r="J6536" s="1">
        <v>1.2885999321349419</v>
      </c>
      <c r="K6536" s="1">
        <v>62.816131615347977</v>
      </c>
      <c r="L6536" s="1">
        <v>70.354108547320749</v>
      </c>
      <c r="M6536" s="1">
        <v>8.0162517404185701E-2</v>
      </c>
      <c r="N6536" s="1">
        <v>15.208481519491031</v>
      </c>
      <c r="O6536" s="1"/>
      <c r="P6536" s="1">
        <v>33.087888882530891</v>
      </c>
      <c r="Q6536" s="1">
        <v>69.105275254449154</v>
      </c>
      <c r="R6536" s="1">
        <v>0.68685100943771549</v>
      </c>
      <c r="S6536" s="1">
        <v>0.2030899456325467</v>
      </c>
      <c r="T6536" s="1">
        <v>10.4715788541052</v>
      </c>
    </row>
    <row r="6537" spans="1:20" x14ac:dyDescent="0.3">
      <c r="A6537" s="25">
        <v>46160</v>
      </c>
      <c r="B6537" s="1">
        <v>14.456970354290959</v>
      </c>
      <c r="C6537" s="1">
        <v>0.8126237425287185</v>
      </c>
      <c r="D6537" s="1">
        <v>1.6071306516932351</v>
      </c>
      <c r="E6537" s="1">
        <v>1.0912803905226081</v>
      </c>
      <c r="F6537" s="1">
        <v>81.417791787888802</v>
      </c>
      <c r="G6537" s="1">
        <v>38.020193073266547</v>
      </c>
      <c r="H6537" s="1">
        <v>0.50439017275019282</v>
      </c>
      <c r="I6537" s="1">
        <v>16.23679805626206</v>
      </c>
      <c r="J6537" s="1">
        <v>1.286961585379665</v>
      </c>
      <c r="K6537" s="1">
        <v>62.709447252304642</v>
      </c>
      <c r="L6537" s="1">
        <v>70.07326089002882</v>
      </c>
      <c r="M6537" s="1">
        <v>8.0048651661350612E-2</v>
      </c>
      <c r="N6537" s="1">
        <v>15.470704483411939</v>
      </c>
      <c r="O6537" s="1"/>
      <c r="P6537" s="1">
        <v>32.595947762566837</v>
      </c>
      <c r="Q6537" s="1">
        <v>69.633022236683757</v>
      </c>
      <c r="R6537" s="1">
        <v>0.68645868643796903</v>
      </c>
      <c r="S6537" s="1">
        <v>0.20415324377721969</v>
      </c>
      <c r="T6537" s="1">
        <v>10.453385705847669</v>
      </c>
    </row>
    <row r="6538" spans="1:20" x14ac:dyDescent="0.3">
      <c r="A6538" s="25">
        <v>46161</v>
      </c>
      <c r="B6538" s="1">
        <v>14.23201597903023</v>
      </c>
      <c r="C6538" s="1">
        <v>0.8002293339614599</v>
      </c>
      <c r="D6538" s="1">
        <v>1.574586980151226</v>
      </c>
      <c r="E6538" s="1">
        <v>1.0723078869796141</v>
      </c>
      <c r="F6538" s="1">
        <v>80.525700527697154</v>
      </c>
      <c r="G6538" s="1">
        <v>37.879656536876631</v>
      </c>
      <c r="H6538" s="1">
        <v>0.49475333551336892</v>
      </c>
      <c r="I6538" s="1">
        <v>15.934273766711931</v>
      </c>
      <c r="J6538" s="1">
        <v>1.264738823416798</v>
      </c>
      <c r="K6538" s="1">
        <v>60.962026943863513</v>
      </c>
      <c r="L6538" s="1">
        <v>68.841360274642966</v>
      </c>
      <c r="M6538" s="1">
        <v>7.8933395883940036E-2</v>
      </c>
      <c r="N6538" s="1">
        <v>15.33526449287082</v>
      </c>
      <c r="O6538" s="1"/>
      <c r="P6538" s="1">
        <v>31.98856527204418</v>
      </c>
      <c r="Q6538" s="1">
        <v>68.208109794276893</v>
      </c>
      <c r="R6538" s="1">
        <v>0.67184919966560319</v>
      </c>
      <c r="S6538" s="1">
        <v>0.19836417610066659</v>
      </c>
      <c r="T6538" s="1">
        <v>10.29408505611347</v>
      </c>
    </row>
    <row r="6539" spans="1:20" x14ac:dyDescent="0.3">
      <c r="A6539" s="25">
        <v>46162</v>
      </c>
      <c r="B6539" s="1">
        <v>14.58298741262724</v>
      </c>
      <c r="C6539" s="1">
        <v>0.847665595601925</v>
      </c>
      <c r="D6539" s="1">
        <v>1.626157549386239</v>
      </c>
      <c r="E6539" s="1">
        <v>1.1217961172494819</v>
      </c>
      <c r="F6539" s="1">
        <v>81.811294872747325</v>
      </c>
      <c r="G6539" s="1">
        <v>39.111928528644967</v>
      </c>
      <c r="H6539" s="1">
        <v>0.51368507516517969</v>
      </c>
      <c r="I6539" s="1">
        <v>16.370291457594529</v>
      </c>
      <c r="J6539" s="1">
        <v>1.322929190845296</v>
      </c>
      <c r="K6539" s="1">
        <v>63.340451187281047</v>
      </c>
      <c r="L6539" s="1">
        <v>70.471765596199717</v>
      </c>
      <c r="M6539" s="1">
        <v>8.1089421949847529E-2</v>
      </c>
      <c r="N6539" s="1">
        <v>15.040057276037</v>
      </c>
      <c r="O6539" s="1"/>
      <c r="P6539" s="1">
        <v>32.6769244733402</v>
      </c>
      <c r="Q6539" s="1">
        <v>69.513620694436</v>
      </c>
      <c r="R6539" s="1">
        <v>0.69133803402038951</v>
      </c>
      <c r="S6539" s="1">
        <v>0.1951742816666476</v>
      </c>
      <c r="T6539" s="1">
        <v>10.47582575310107</v>
      </c>
    </row>
    <row r="6540" spans="1:20" x14ac:dyDescent="0.3">
      <c r="A6540" s="25">
        <v>46163</v>
      </c>
      <c r="B6540" s="1">
        <v>14.502101258630679</v>
      </c>
      <c r="C6540" s="1">
        <v>0.83959014608249527</v>
      </c>
      <c r="D6540" s="1">
        <v>1.626629415761651</v>
      </c>
      <c r="E6540" s="1">
        <v>1.114713875566379</v>
      </c>
      <c r="F6540" s="1">
        <v>82.382711657321437</v>
      </c>
      <c r="G6540" s="1">
        <v>39.294809317453037</v>
      </c>
      <c r="H6540" s="1">
        <v>0.50879601477377479</v>
      </c>
      <c r="I6540" s="1">
        <v>16.382294097306119</v>
      </c>
      <c r="J6540" s="1">
        <v>1.3044008906650291</v>
      </c>
      <c r="K6540" s="1">
        <v>63.661969064932222</v>
      </c>
      <c r="L6540" s="1">
        <v>70.973983834757703</v>
      </c>
      <c r="M6540" s="1">
        <v>8.1264939335629657E-2</v>
      </c>
      <c r="N6540" s="1">
        <v>15.13997947007598</v>
      </c>
      <c r="O6540" s="1"/>
      <c r="P6540" s="1">
        <v>32.716049977770751</v>
      </c>
      <c r="Q6540" s="1">
        <v>68.150040465875776</v>
      </c>
      <c r="R6540" s="1">
        <v>0.68236216229088575</v>
      </c>
      <c r="S6540" s="1">
        <v>0.19493799319005359</v>
      </c>
      <c r="T6540" s="1">
        <v>10.493199054932131</v>
      </c>
    </row>
    <row r="6541" spans="1:20" x14ac:dyDescent="0.3">
      <c r="A6541" s="25">
        <v>46164</v>
      </c>
      <c r="B6541" s="1">
        <v>14.319407486769419</v>
      </c>
      <c r="C6541" s="1">
        <v>0.81490158942982149</v>
      </c>
      <c r="D6541" s="1">
        <v>1.5937883070281971</v>
      </c>
      <c r="E6541" s="1">
        <v>1.103159988854838</v>
      </c>
      <c r="F6541" s="1">
        <v>83.103167074284571</v>
      </c>
      <c r="G6541" s="1">
        <v>38.398252779106542</v>
      </c>
      <c r="H6541" s="1">
        <v>0.49794507249988812</v>
      </c>
      <c r="I6541" s="1">
        <v>16.222051334705132</v>
      </c>
      <c r="J6541" s="1">
        <v>1.274211150105838</v>
      </c>
      <c r="K6541" s="1">
        <v>62.754801888331613</v>
      </c>
      <c r="L6541" s="1">
        <v>70.109883557451667</v>
      </c>
      <c r="M6541" s="1">
        <v>8.0079060492062148E-2</v>
      </c>
      <c r="N6541" s="1">
        <v>15.015545415593181</v>
      </c>
      <c r="O6541" s="1"/>
      <c r="P6541" s="1">
        <v>33.112372385342972</v>
      </c>
      <c r="Q6541" s="1">
        <v>67.972193713379099</v>
      </c>
      <c r="R6541" s="1">
        <v>0.67384605577557033</v>
      </c>
      <c r="S6541" s="1">
        <v>0.18985779094328251</v>
      </c>
      <c r="T6541" s="1">
        <v>10.40812817483763</v>
      </c>
    </row>
    <row r="6542" spans="1:20" x14ac:dyDescent="0.3">
      <c r="A6542" s="25">
        <v>46167</v>
      </c>
      <c r="B6542" s="1">
        <v>14.470629961149751</v>
      </c>
      <c r="C6542" s="1">
        <v>0.85953624189912803</v>
      </c>
      <c r="D6542" s="1">
        <v>1.6351856853462501</v>
      </c>
      <c r="E6542" s="1">
        <v>1.138627427173913</v>
      </c>
      <c r="F6542" s="1">
        <v>83.515418473803493</v>
      </c>
      <c r="G6542" s="1">
        <v>38.869681127393292</v>
      </c>
      <c r="H6542" s="1">
        <v>0.51494676483252599</v>
      </c>
      <c r="I6542" s="1">
        <v>16.177593375070099</v>
      </c>
      <c r="J6542" s="1">
        <v>1.3071250607373841</v>
      </c>
      <c r="K6542" s="1">
        <v>64.204097264307578</v>
      </c>
      <c r="L6542" s="1">
        <v>71.946304366252264</v>
      </c>
      <c r="M6542" s="1">
        <v>8.0560614483052337E-2</v>
      </c>
      <c r="N6542" s="1">
        <v>14.63616777585969</v>
      </c>
      <c r="O6542" s="1"/>
      <c r="P6542" s="1">
        <v>33.598761948769763</v>
      </c>
      <c r="Q6542" s="1">
        <v>69.437173098874268</v>
      </c>
      <c r="R6542" s="1">
        <v>0.68382249757409097</v>
      </c>
      <c r="S6542" s="1">
        <v>0.19162995451773751</v>
      </c>
      <c r="T6542" s="1">
        <v>10.502995865327881</v>
      </c>
    </row>
    <row r="6543" spans="1:20" x14ac:dyDescent="0.3">
      <c r="A6543" s="25">
        <v>46168</v>
      </c>
      <c r="B6543" s="1">
        <v>14.342036176610019</v>
      </c>
      <c r="C6543" s="1">
        <v>0.85138387572711938</v>
      </c>
      <c r="D6543" s="1">
        <v>1.620892294825268</v>
      </c>
      <c r="E6543" s="1">
        <v>1.1165566201568771</v>
      </c>
      <c r="F6543" s="1">
        <v>82.835537751478824</v>
      </c>
      <c r="G6543" s="1">
        <v>39.306850855897508</v>
      </c>
      <c r="H6543" s="1">
        <v>0.51047768129595084</v>
      </c>
      <c r="I6543" s="1">
        <v>16.26707937105262</v>
      </c>
      <c r="J6543" s="1">
        <v>1.2808853542245651</v>
      </c>
      <c r="K6543" s="1">
        <v>63.484613182756974</v>
      </c>
      <c r="L6543" s="1">
        <v>71.207390614769281</v>
      </c>
      <c r="M6543" s="1">
        <v>8.0407844924895278E-2</v>
      </c>
      <c r="N6543" s="1">
        <v>14.616919745332551</v>
      </c>
      <c r="O6543" s="1"/>
      <c r="P6543" s="1">
        <v>33.462617226671142</v>
      </c>
      <c r="Q6543" s="1">
        <v>68.77109070473692</v>
      </c>
      <c r="R6543" s="1">
        <v>0.69006091337837872</v>
      </c>
      <c r="S6543" s="1">
        <v>0.1905666563730645</v>
      </c>
      <c r="T6543" s="1">
        <v>10.430539279385769</v>
      </c>
    </row>
    <row r="6544" spans="1:20" x14ac:dyDescent="0.3">
      <c r="A6544" s="25">
        <v>46169</v>
      </c>
      <c r="B6544" s="1">
        <v>14.21378363679287</v>
      </c>
      <c r="C6544" s="1">
        <v>0.84141369857895021</v>
      </c>
      <c r="D6544" s="1">
        <v>1.6114308318491359</v>
      </c>
      <c r="E6544" s="1">
        <v>1.117414969214263</v>
      </c>
      <c r="F6544" s="1">
        <v>83.315664518876588</v>
      </c>
      <c r="G6544" s="1">
        <v>39.313395395301207</v>
      </c>
      <c r="H6544" s="1">
        <v>0.50951957027133954</v>
      </c>
      <c r="I6544" s="1">
        <v>16.429324307046208</v>
      </c>
      <c r="J6544" s="1">
        <v>1.259158761155609</v>
      </c>
      <c r="K6544" s="1">
        <v>62.886745942508682</v>
      </c>
      <c r="L6544" s="1">
        <v>71.450587365594089</v>
      </c>
      <c r="M6544" s="1">
        <v>8.0240862590839263E-2</v>
      </c>
      <c r="N6544" s="1">
        <v>14.350138257568791</v>
      </c>
      <c r="O6544" s="1"/>
      <c r="P6544" s="1">
        <v>33.702047092898937</v>
      </c>
      <c r="Q6544" s="1">
        <v>67.976679886383707</v>
      </c>
      <c r="R6544" s="1">
        <v>0.68074438752524613</v>
      </c>
      <c r="S6544" s="1">
        <v>0.18773119465393651</v>
      </c>
      <c r="T6544" s="1">
        <v>10.38064796219734</v>
      </c>
    </row>
    <row r="6545" spans="1:20" x14ac:dyDescent="0.3">
      <c r="A6545" s="25">
        <v>46170</v>
      </c>
      <c r="B6545" s="1">
        <v>14.171555191581071</v>
      </c>
      <c r="C6545" s="1">
        <v>0.85144369092324756</v>
      </c>
      <c r="D6545" s="1">
        <v>1.6166975616385091</v>
      </c>
      <c r="E6545" s="1">
        <v>1.122186764147576</v>
      </c>
      <c r="F6545" s="1">
        <v>83.768911201279508</v>
      </c>
      <c r="G6545" s="1">
        <v>38.699690547540499</v>
      </c>
      <c r="H6545" s="1">
        <v>0.50879925154413685</v>
      </c>
      <c r="I6545" s="1">
        <v>16.289812534105359</v>
      </c>
      <c r="J6545" s="1">
        <v>1.251411580489737</v>
      </c>
      <c r="K6545" s="1">
        <v>62.663119270882071</v>
      </c>
      <c r="L6545" s="1">
        <v>70.75300109863386</v>
      </c>
      <c r="M6545" s="1">
        <v>8.0322992180482083E-2</v>
      </c>
      <c r="N6545" s="1">
        <v>14.23518002609203</v>
      </c>
      <c r="O6545" s="1"/>
      <c r="P6545" s="1">
        <v>33.825698040070471</v>
      </c>
      <c r="Q6545" s="1">
        <v>67.445813404878862</v>
      </c>
      <c r="R6545" s="1">
        <v>0.68041528833721177</v>
      </c>
      <c r="S6545" s="1">
        <v>0.18784933889223349</v>
      </c>
      <c r="T6545" s="1">
        <v>10.340425871234549</v>
      </c>
    </row>
    <row r="6546" spans="1:20" x14ac:dyDescent="0.3">
      <c r="A6546" s="25">
        <v>46171</v>
      </c>
      <c r="B6546" s="1">
        <v>14.20691550425043</v>
      </c>
      <c r="C6546" s="1">
        <v>0.84666149982379635</v>
      </c>
      <c r="D6546" s="1">
        <v>1.600108715216171</v>
      </c>
      <c r="E6546" s="1">
        <v>1.1053398123350571</v>
      </c>
      <c r="F6546" s="1">
        <v>82.542854275502506</v>
      </c>
      <c r="G6546" s="1">
        <v>38.605793582826763</v>
      </c>
      <c r="H6546" s="1">
        <v>0.50411212530881611</v>
      </c>
      <c r="I6546" s="1">
        <v>16.34623015214116</v>
      </c>
      <c r="J6546" s="1">
        <v>1.23431211438831</v>
      </c>
      <c r="K6546" s="1">
        <v>62.780306476007198</v>
      </c>
      <c r="L6546" s="1">
        <v>70.356600958631304</v>
      </c>
      <c r="M6546" s="1">
        <v>8.1015058490538222E-2</v>
      </c>
      <c r="N6546" s="1">
        <v>13.982477619584641</v>
      </c>
      <c r="O6546" s="1"/>
      <c r="P6546" s="1">
        <v>33.914020168533412</v>
      </c>
      <c r="Q6546" s="1">
        <v>66.96480223158477</v>
      </c>
      <c r="R6546" s="1">
        <v>0.66934900231999361</v>
      </c>
      <c r="S6546" s="1">
        <v>0.1831235693603534</v>
      </c>
      <c r="T6546" s="1">
        <v>10.265061429415301</v>
      </c>
    </row>
    <row r="6547" spans="1:20" x14ac:dyDescent="0.3">
      <c r="A6547" s="25">
        <v>46174</v>
      </c>
      <c r="B6547" s="1">
        <v>13.99542637843893</v>
      </c>
      <c r="C6547" s="1">
        <v>0.83891533642401062</v>
      </c>
      <c r="D6547" s="1">
        <v>1.5765268013316309</v>
      </c>
      <c r="E6547" s="1">
        <v>1.0833155240426089</v>
      </c>
      <c r="F6547" s="1">
        <v>81.674314553020366</v>
      </c>
      <c r="G6547" s="1">
        <v>38.714937446257437</v>
      </c>
      <c r="H6547" s="1">
        <v>0.49868418704347472</v>
      </c>
      <c r="I6547" s="1">
        <v>16.013799834186411</v>
      </c>
      <c r="J6547" s="1">
        <v>1.227019480881582</v>
      </c>
      <c r="K6547" s="1">
        <v>61.99791370495128</v>
      </c>
      <c r="L6547" s="1">
        <v>69.33816339051684</v>
      </c>
      <c r="M6547" s="1">
        <v>8.1346912538824409E-2</v>
      </c>
      <c r="N6547" s="1">
        <v>14.095356026492709</v>
      </c>
      <c r="O6547" s="1"/>
      <c r="P6547" s="1">
        <v>33.235002540488082</v>
      </c>
      <c r="Q6547" s="1">
        <v>65.464734945389083</v>
      </c>
      <c r="R6547" s="1">
        <v>0.66515258320378523</v>
      </c>
      <c r="S6547" s="1">
        <v>0.17969738644974029</v>
      </c>
      <c r="T6547" s="1">
        <v>10.171143532191429</v>
      </c>
    </row>
    <row r="6548" spans="1:20" x14ac:dyDescent="0.3">
      <c r="A6548" s="25">
        <v>46175</v>
      </c>
      <c r="B6548" s="1">
        <v>14.271234399046531</v>
      </c>
      <c r="C6548" s="1">
        <v>0.84204718487931585</v>
      </c>
      <c r="D6548" s="1">
        <v>1.575109617476036</v>
      </c>
      <c r="E6548" s="1">
        <v>1.1048164248226959</v>
      </c>
      <c r="F6548" s="1">
        <v>85.29652487673799</v>
      </c>
      <c r="G6548" s="1">
        <v>38.761385859506213</v>
      </c>
      <c r="H6548" s="1">
        <v>0.5000776571496327</v>
      </c>
      <c r="I6548" s="1">
        <v>16.045989700992831</v>
      </c>
      <c r="J6548" s="1">
        <v>1.2407051792288979</v>
      </c>
      <c r="K6548" s="1">
        <v>62.425048397443277</v>
      </c>
      <c r="L6548" s="1">
        <v>69.830335161276466</v>
      </c>
      <c r="M6548" s="1">
        <v>8.2092567256521476E-2</v>
      </c>
      <c r="N6548" s="1">
        <v>14.060573178713</v>
      </c>
      <c r="O6548" s="1"/>
      <c r="P6548" s="1">
        <v>32.74372568521045</v>
      </c>
      <c r="Q6548" s="1">
        <v>66.442477086948358</v>
      </c>
      <c r="R6548" s="1">
        <v>0.67154387632382284</v>
      </c>
      <c r="S6548" s="1">
        <v>0.18064254035611629</v>
      </c>
      <c r="T6548" s="1">
        <v>10.28928765505027</v>
      </c>
    </row>
    <row r="6549" spans="1:20" x14ac:dyDescent="0.3">
      <c r="A6549" s="25">
        <v>46176</v>
      </c>
      <c r="B6549" s="1">
        <v>13.996885896797361</v>
      </c>
      <c r="C6549" s="1">
        <v>0.79019625319337861</v>
      </c>
      <c r="D6549" s="1">
        <v>1.540213820463034</v>
      </c>
      <c r="E6549" s="1">
        <v>1.0662015435022041</v>
      </c>
      <c r="F6549" s="1">
        <v>82.145651332471829</v>
      </c>
      <c r="G6549" s="1">
        <v>38.003979189409968</v>
      </c>
      <c r="H6549" s="1">
        <v>0.47720792837673198</v>
      </c>
      <c r="I6549" s="1">
        <v>16.200270324187318</v>
      </c>
      <c r="J6549" s="1">
        <v>1.2086087094456679</v>
      </c>
      <c r="K6549" s="1">
        <v>60.564333391708963</v>
      </c>
      <c r="L6549" s="1">
        <v>68.106949611383371</v>
      </c>
      <c r="M6549" s="1">
        <v>8.1797606404621151E-2</v>
      </c>
      <c r="N6549" s="1">
        <v>13.909993865703671</v>
      </c>
      <c r="O6549" s="1"/>
      <c r="P6549" s="1">
        <v>32.16182963310429</v>
      </c>
      <c r="Q6549" s="1">
        <v>66.45126315298522</v>
      </c>
      <c r="R6549" s="1">
        <v>0.64780042118973324</v>
      </c>
      <c r="S6549" s="1">
        <v>0.1769800689689093</v>
      </c>
      <c r="T6549" s="1">
        <v>10.06087595983467</v>
      </c>
    </row>
    <row r="6550" spans="1:20" x14ac:dyDescent="0.3">
      <c r="A6550" s="25">
        <v>46178</v>
      </c>
      <c r="B6550" s="1">
        <v>13.90368390643393</v>
      </c>
      <c r="C6550" s="1">
        <v>0.7675600681642889</v>
      </c>
      <c r="D6550" s="1">
        <v>1.527255511066973</v>
      </c>
      <c r="E6550" s="1">
        <v>1.0684363803847809</v>
      </c>
      <c r="F6550" s="1">
        <v>79.133089758413576</v>
      </c>
      <c r="G6550" s="1">
        <v>38.215256620380877</v>
      </c>
      <c r="H6550" s="1">
        <v>0.48039023178191947</v>
      </c>
      <c r="I6550" s="1">
        <v>16.431565531490921</v>
      </c>
      <c r="J6550" s="1">
        <v>1.211693325157581</v>
      </c>
      <c r="K6550" s="1">
        <v>60.346517158747332</v>
      </c>
      <c r="L6550" s="1">
        <v>68.107729212155974</v>
      </c>
      <c r="M6550" s="1">
        <v>8.0267083577130569E-2</v>
      </c>
      <c r="N6550" s="1">
        <v>13.778362138818631</v>
      </c>
      <c r="O6550" s="1"/>
      <c r="P6550" s="1">
        <v>32.955516425582573</v>
      </c>
      <c r="Q6550" s="1">
        <v>66.300553209815121</v>
      </c>
      <c r="R6550" s="1">
        <v>0.64111159217375946</v>
      </c>
      <c r="S6550" s="1">
        <v>0.1749716169178602</v>
      </c>
      <c r="T6550" s="1">
        <v>9.9834093325458344</v>
      </c>
    </row>
    <row r="6551" spans="1:20" x14ac:dyDescent="0.3">
      <c r="A6551" s="25">
        <v>46181</v>
      </c>
      <c r="B6551" s="1">
        <v>13.84684218138905</v>
      </c>
      <c r="C6551" s="1">
        <v>0.7687649908152544</v>
      </c>
      <c r="D6551" s="1">
        <v>1.5189924455966091</v>
      </c>
      <c r="E6551" s="1">
        <v>1.0679411346139509</v>
      </c>
      <c r="F6551" s="1">
        <v>78.622080983669321</v>
      </c>
      <c r="G6551" s="1">
        <v>37.948220490975359</v>
      </c>
      <c r="H6551" s="1">
        <v>0.4721363671194459</v>
      </c>
      <c r="I6551" s="1">
        <v>16.514081150730579</v>
      </c>
      <c r="J6551" s="1">
        <v>1.194922885242379</v>
      </c>
      <c r="K6551" s="1">
        <v>59.941324360394233</v>
      </c>
      <c r="L6551" s="1">
        <v>67.551420573268516</v>
      </c>
      <c r="M6551" s="1">
        <v>8.0203622589654966E-2</v>
      </c>
      <c r="N6551" s="1">
        <v>13.86428259850341</v>
      </c>
      <c r="O6551" s="1"/>
      <c r="P6551" s="1">
        <v>33.825086234369728</v>
      </c>
      <c r="Q6551" s="1">
        <v>66.20242576844106</v>
      </c>
      <c r="R6551" s="1">
        <v>0.63821095038679632</v>
      </c>
      <c r="S6551" s="1">
        <v>0.17071842433916809</v>
      </c>
      <c r="T6551" s="1">
        <v>9.9627123449498498</v>
      </c>
    </row>
    <row r="6552" spans="1:20" x14ac:dyDescent="0.3">
      <c r="A6552" s="25">
        <v>46182</v>
      </c>
      <c r="B6552" s="1">
        <v>13.96848341286522</v>
      </c>
      <c r="C6552" s="1">
        <v>0.79472229219607038</v>
      </c>
      <c r="D6552" s="1">
        <v>1.5320526441057221</v>
      </c>
      <c r="E6552" s="1">
        <v>1.0745919906773269</v>
      </c>
      <c r="F6552" s="1">
        <v>78.976287084307629</v>
      </c>
      <c r="G6552" s="1">
        <v>38.186625900856427</v>
      </c>
      <c r="H6552" s="1">
        <v>0.47720742638779401</v>
      </c>
      <c r="I6552" s="1">
        <v>16.507636479255861</v>
      </c>
      <c r="J6552" s="1">
        <v>1.2075606681075099</v>
      </c>
      <c r="K6552" s="1">
        <v>60.673861904777283</v>
      </c>
      <c r="L6552" s="1">
        <v>68.426289648171434</v>
      </c>
      <c r="M6552" s="1">
        <v>7.873741225182472E-2</v>
      </c>
      <c r="N6552" s="1">
        <v>13.89379207567244</v>
      </c>
      <c r="O6552" s="1"/>
      <c r="P6552" s="1">
        <v>33.42786411730183</v>
      </c>
      <c r="Q6552" s="1">
        <v>67.142662696031309</v>
      </c>
      <c r="R6552" s="1">
        <v>0.65332420718144713</v>
      </c>
      <c r="S6552" s="1">
        <v>0.1720180109604352</v>
      </c>
      <c r="T6552" s="1">
        <v>10.030310100413519</v>
      </c>
    </row>
    <row r="6553" spans="1:20" x14ac:dyDescent="0.3">
      <c r="A6553" s="25">
        <v>46183</v>
      </c>
      <c r="B6553" s="1">
        <v>13.809957868552999</v>
      </c>
      <c r="C6553" s="1">
        <v>0.7865884674057525</v>
      </c>
      <c r="D6553" s="1">
        <v>1.5102998968832091</v>
      </c>
      <c r="E6553" s="1">
        <v>1.051995886655064</v>
      </c>
      <c r="F6553" s="1">
        <v>78.258465363708552</v>
      </c>
      <c r="G6553" s="1">
        <v>38.475547642604504</v>
      </c>
      <c r="H6553" s="1">
        <v>0.471380691075244</v>
      </c>
      <c r="I6553" s="1">
        <v>16.293436569210758</v>
      </c>
      <c r="J6553" s="1">
        <v>1.1704372653684021</v>
      </c>
      <c r="K6553" s="1">
        <v>60.406318875540379</v>
      </c>
      <c r="L6553" s="1">
        <v>68.009856421278371</v>
      </c>
      <c r="M6553" s="1">
        <v>7.7667216966218727E-2</v>
      </c>
      <c r="N6553" s="1">
        <v>14.025144620635899</v>
      </c>
      <c r="O6553" s="1"/>
      <c r="P6553" s="1">
        <v>32.411490820345648</v>
      </c>
      <c r="Q6553" s="1">
        <v>66.879382294776022</v>
      </c>
      <c r="R6553" s="1">
        <v>0.63925274176503155</v>
      </c>
      <c r="S6553" s="1">
        <v>0.17591677082423629</v>
      </c>
      <c r="T6553" s="1">
        <v>9.9597909037212631</v>
      </c>
    </row>
    <row r="6554" spans="1:20" x14ac:dyDescent="0.3">
      <c r="A6554" s="25">
        <v>46184</v>
      </c>
      <c r="B6554" s="1">
        <v>14.13524203356282</v>
      </c>
      <c r="C6554" s="1">
        <v>0.81976301558162434</v>
      </c>
      <c r="D6554" s="1">
        <v>1.5382599053682919</v>
      </c>
      <c r="E6554" s="1">
        <v>1.0640462815233589</v>
      </c>
      <c r="F6554" s="1">
        <v>79.31021748042248</v>
      </c>
      <c r="G6554" s="1">
        <v>39.249992342051613</v>
      </c>
      <c r="H6554" s="1">
        <v>0.48416990030504847</v>
      </c>
      <c r="I6554" s="1">
        <v>16.225536053949821</v>
      </c>
      <c r="J6554" s="1">
        <v>1.2086178783188211</v>
      </c>
      <c r="K6554" s="1">
        <v>61.878770701288133</v>
      </c>
      <c r="L6554" s="1">
        <v>69.771848261027799</v>
      </c>
      <c r="M6554" s="1">
        <v>7.9741750462359234E-2</v>
      </c>
      <c r="N6554" s="1">
        <v>14.036005809647889</v>
      </c>
      <c r="O6554" s="1"/>
      <c r="P6554" s="1">
        <v>32.725225420630871</v>
      </c>
      <c r="Q6554" s="1">
        <v>67.626493542038986</v>
      </c>
      <c r="R6554" s="1">
        <v>0.66389981758227345</v>
      </c>
      <c r="S6554" s="1">
        <v>0.17343574181999921</v>
      </c>
      <c r="T6554" s="1">
        <v>10.129783815711811</v>
      </c>
    </row>
    <row r="6555" spans="1:20" x14ac:dyDescent="0.3">
      <c r="A6555" s="25">
        <v>46185</v>
      </c>
      <c r="B6555" s="1">
        <v>14.137028494625429</v>
      </c>
      <c r="C6555" s="1">
        <v>0.8227349263232413</v>
      </c>
      <c r="D6555" s="1">
        <v>1.5290372329429329</v>
      </c>
      <c r="E6555" s="1">
        <v>1.054098186575009</v>
      </c>
      <c r="F6555" s="1">
        <v>79.66706849857087</v>
      </c>
      <c r="G6555" s="1">
        <v>39.187360580455227</v>
      </c>
      <c r="H6555" s="1">
        <v>0.46851689014186221</v>
      </c>
      <c r="I6555" s="1">
        <v>16.318116103866231</v>
      </c>
      <c r="J6555" s="1">
        <v>1.202374637111135</v>
      </c>
      <c r="K6555" s="1">
        <v>61.554254205534889</v>
      </c>
      <c r="L6555" s="1">
        <v>69.969624351132964</v>
      </c>
      <c r="M6555" s="1">
        <v>7.8907650429120485E-2</v>
      </c>
      <c r="N6555" s="1">
        <v>13.85587218620871</v>
      </c>
      <c r="O6555" s="1"/>
      <c r="P6555" s="1">
        <v>33.167843348137403</v>
      </c>
      <c r="Q6555" s="1">
        <v>66.810467353801982</v>
      </c>
      <c r="R6555" s="1">
        <v>0.66482644629837628</v>
      </c>
      <c r="S6555" s="1">
        <v>0.1683555395732281</v>
      </c>
      <c r="T6555" s="1">
        <v>10.10824926166574</v>
      </c>
    </row>
    <row r="6556" spans="1:20" x14ac:dyDescent="0.3">
      <c r="A6556" s="25">
        <v>46188</v>
      </c>
      <c r="B6556" s="1">
        <v>14.26745683614786</v>
      </c>
      <c r="C6556" s="1">
        <v>0.83553577900808207</v>
      </c>
      <c r="D6556" s="1">
        <v>1.505438682374689</v>
      </c>
      <c r="E6556" s="1">
        <v>1.0455477041991561</v>
      </c>
      <c r="F6556" s="1">
        <v>81.176289618687477</v>
      </c>
      <c r="G6556" s="1">
        <v>39.043022428972797</v>
      </c>
      <c r="H6556" s="1">
        <v>0.47152701377467082</v>
      </c>
      <c r="I6556" s="1">
        <v>16.669748488817788</v>
      </c>
      <c r="J6556" s="1">
        <v>1.1998443242843599</v>
      </c>
      <c r="K6556" s="1">
        <v>61.179305427013738</v>
      </c>
      <c r="L6556" s="1">
        <v>69.728486738718672</v>
      </c>
      <c r="M6556" s="1">
        <v>7.801430149601056E-2</v>
      </c>
      <c r="N6556" s="1">
        <v>13.19006887980065</v>
      </c>
      <c r="O6556" s="1"/>
      <c r="P6556" s="1">
        <v>34.246923853662857</v>
      </c>
      <c r="Q6556" s="1">
        <v>67.39848251556127</v>
      </c>
      <c r="R6556" s="1">
        <v>0.65881261579466799</v>
      </c>
      <c r="S6556" s="1">
        <v>0.16681966447536711</v>
      </c>
      <c r="T6556" s="1">
        <v>10.06586709982286</v>
      </c>
    </row>
    <row r="6557" spans="1:20" x14ac:dyDescent="0.3">
      <c r="A6557" s="25">
        <v>46189</v>
      </c>
      <c r="B6557" s="1">
        <v>14.121453010543849</v>
      </c>
      <c r="C6557" s="1">
        <v>0.83224641544152222</v>
      </c>
      <c r="D6557" s="1">
        <v>1.504615988583814</v>
      </c>
      <c r="E6557" s="1">
        <v>1.042125896182422</v>
      </c>
      <c r="F6557" s="1">
        <v>81.277280932405219</v>
      </c>
      <c r="G6557" s="1">
        <v>38.834273868068131</v>
      </c>
      <c r="H6557" s="1">
        <v>0.46332639475514059</v>
      </c>
      <c r="I6557" s="1">
        <v>16.739574255968918</v>
      </c>
      <c r="J6557" s="1">
        <v>1.1994103239974501</v>
      </c>
      <c r="K6557" s="1">
        <v>61.272675455274801</v>
      </c>
      <c r="L6557" s="1">
        <v>69.722011277280842</v>
      </c>
      <c r="M6557" s="1">
        <v>7.7400726588994412E-2</v>
      </c>
      <c r="N6557" s="1">
        <v>13.01871548489331</v>
      </c>
      <c r="O6557" s="1"/>
      <c r="P6557" s="1">
        <v>33.927742468291633</v>
      </c>
      <c r="Q6557" s="1">
        <v>67.1937033234491</v>
      </c>
      <c r="R6557" s="1">
        <v>0.65817343002913353</v>
      </c>
      <c r="S6557" s="1">
        <v>0.16587451056899111</v>
      </c>
      <c r="T6557" s="1">
        <v>10.02058298877737</v>
      </c>
    </row>
    <row r="6558" spans="1:20" x14ac:dyDescent="0.3">
      <c r="A6558" s="25">
        <v>46190</v>
      </c>
      <c r="B6558" s="1">
        <v>13.92051710520394</v>
      </c>
      <c r="C6558" s="1">
        <v>0.80870501381156912</v>
      </c>
      <c r="D6558" s="1">
        <v>1.4908433909206611</v>
      </c>
      <c r="E6558" s="1">
        <v>1.0212703551142559</v>
      </c>
      <c r="F6558" s="1">
        <v>79.524418466291394</v>
      </c>
      <c r="G6558" s="1">
        <v>38.176558607818023</v>
      </c>
      <c r="H6558" s="1">
        <v>0.45647162623370291</v>
      </c>
      <c r="I6558" s="1">
        <v>16.526974847082979</v>
      </c>
      <c r="J6558" s="1">
        <v>1.1763940448148029</v>
      </c>
      <c r="K6558" s="1">
        <v>61.230734360145682</v>
      </c>
      <c r="L6558" s="1">
        <v>69.859561205613488</v>
      </c>
      <c r="M6558" s="1">
        <v>7.5756399420422213E-2</v>
      </c>
      <c r="N6558" s="1">
        <v>13.04591429620109</v>
      </c>
      <c r="O6558" s="1"/>
      <c r="P6558" s="1">
        <v>34.838386872870622</v>
      </c>
      <c r="Q6558" s="1">
        <v>66.462928366069832</v>
      </c>
      <c r="R6558" s="1">
        <v>0.64140663615050175</v>
      </c>
      <c r="S6558" s="1">
        <v>0.16244832765837799</v>
      </c>
      <c r="T6558" s="1">
        <v>9.9500253987005873</v>
      </c>
    </row>
    <row r="6559" spans="1:20" x14ac:dyDescent="0.3">
      <c r="A6559" s="25">
        <v>46191</v>
      </c>
      <c r="B6559" s="1">
        <v>13.92432019327636</v>
      </c>
      <c r="C6559" s="1">
        <v>0.81910316772179181</v>
      </c>
      <c r="D6559" s="1">
        <v>1.5040166350448001</v>
      </c>
      <c r="E6559" s="1">
        <v>0.98623658366214884</v>
      </c>
      <c r="F6559" s="1">
        <v>79.05968324290059</v>
      </c>
      <c r="G6559" s="1">
        <v>38.215805003886892</v>
      </c>
      <c r="H6559" s="1">
        <v>0.45252734259381833</v>
      </c>
      <c r="I6559" s="1">
        <v>16.96440282360442</v>
      </c>
      <c r="J6559" s="1">
        <v>1.165182845509672</v>
      </c>
      <c r="K6559" s="1">
        <v>60.916523642766222</v>
      </c>
      <c r="L6559" s="1">
        <v>69.660926056532233</v>
      </c>
      <c r="M6559" s="1">
        <v>7.5016325432732317E-2</v>
      </c>
      <c r="N6559" s="1">
        <v>13.108875407805421</v>
      </c>
      <c r="O6559" s="1"/>
      <c r="P6559" s="1">
        <v>35.715058360203948</v>
      </c>
      <c r="Q6559" s="1">
        <v>65.460469254627469</v>
      </c>
      <c r="R6559" s="1">
        <v>0.64352400264912923</v>
      </c>
      <c r="S6559" s="1">
        <v>0.159967298654141</v>
      </c>
      <c r="T6559" s="1">
        <v>9.9396072061429965</v>
      </c>
    </row>
    <row r="6560" spans="1:20" x14ac:dyDescent="0.3">
      <c r="A6560" s="25">
        <v>46192</v>
      </c>
      <c r="B6560" s="1">
        <v>13.957876002794629</v>
      </c>
      <c r="C6560" s="1">
        <v>0.83544434492372865</v>
      </c>
      <c r="D6560" s="1">
        <v>1.4984494907127419</v>
      </c>
      <c r="E6560" s="1">
        <v>0.98721206341376755</v>
      </c>
      <c r="F6560" s="1">
        <v>79.813821779212802</v>
      </c>
      <c r="G6560" s="1">
        <v>37.780742425740947</v>
      </c>
      <c r="H6560" s="1">
        <v>0.45552817449984878</v>
      </c>
      <c r="I6560" s="1">
        <v>16.84120792068758</v>
      </c>
      <c r="J6560" s="1">
        <v>1.166576483441937</v>
      </c>
      <c r="K6560" s="1">
        <v>60.806607602099071</v>
      </c>
      <c r="L6560" s="1">
        <v>69.348437897238227</v>
      </c>
      <c r="M6560" s="1">
        <v>7.4452610489779872E-2</v>
      </c>
      <c r="N6560" s="1">
        <v>13.145242106558671</v>
      </c>
      <c r="O6560" s="1"/>
      <c r="P6560" s="1">
        <v>35.516830227785249</v>
      </c>
      <c r="Q6560" s="1">
        <v>65.470676260452009</v>
      </c>
      <c r="R6560" s="1">
        <v>0.64834531636682791</v>
      </c>
      <c r="S6560" s="1">
        <v>0.16067616408392299</v>
      </c>
      <c r="T6560" s="1">
        <v>9.9429184878913723</v>
      </c>
    </row>
    <row r="6561" spans="1:20" x14ac:dyDescent="0.3">
      <c r="A6561" s="25">
        <v>46195</v>
      </c>
      <c r="B6561" s="1">
        <v>14.18621068478201</v>
      </c>
      <c r="C6561" s="1">
        <v>0.840484457996449</v>
      </c>
      <c r="D6561" s="1">
        <v>1.529019173403988</v>
      </c>
      <c r="E6561" s="1">
        <v>1.006206927812062</v>
      </c>
      <c r="F6561" s="1">
        <v>80.005465165878434</v>
      </c>
      <c r="G6561" s="1">
        <v>38.016453881890769</v>
      </c>
      <c r="H6561" s="1">
        <v>0.46440458095707482</v>
      </c>
      <c r="I6561" s="1">
        <v>16.468804916707409</v>
      </c>
      <c r="J6561" s="1">
        <v>1.183284426076221</v>
      </c>
      <c r="K6561" s="1">
        <v>61.531128319623541</v>
      </c>
      <c r="L6561" s="1">
        <v>70.81029708889811</v>
      </c>
      <c r="M6561" s="1">
        <v>7.677740007489435E-2</v>
      </c>
      <c r="N6561" s="1">
        <v>13.24406436279404</v>
      </c>
      <c r="O6561" s="1"/>
      <c r="P6561" s="1">
        <v>35.41346071579958</v>
      </c>
      <c r="Q6561" s="1">
        <v>67.870608333164114</v>
      </c>
      <c r="R6561" s="1">
        <v>0.65276364794108099</v>
      </c>
      <c r="S6561" s="1">
        <v>0.15854956779457699</v>
      </c>
      <c r="T6561" s="1">
        <v>10.063223862965209</v>
      </c>
    </row>
    <row r="6562" spans="1:20" x14ac:dyDescent="0.3">
      <c r="A6562" s="25">
        <v>46196</v>
      </c>
      <c r="B6562" s="1">
        <v>14.41151497487029</v>
      </c>
      <c r="C6562" s="1">
        <v>0.84331652345728203</v>
      </c>
      <c r="D6562" s="1">
        <v>1.534713729259817</v>
      </c>
      <c r="E6562" s="1">
        <v>1.018102443232183</v>
      </c>
      <c r="F6562" s="1">
        <v>78.601434701297364</v>
      </c>
      <c r="G6562" s="1">
        <v>39.04857211831132</v>
      </c>
      <c r="H6562" s="1">
        <v>0.45773484740000342</v>
      </c>
      <c r="I6562" s="1">
        <v>16.40566671192504</v>
      </c>
      <c r="J6562" s="1">
        <v>1.213295076857245</v>
      </c>
      <c r="K6562" s="1">
        <v>61.590119270054643</v>
      </c>
      <c r="L6562" s="1">
        <v>71.280200048302063</v>
      </c>
      <c r="M6562" s="1">
        <v>7.8075817360898456E-2</v>
      </c>
      <c r="N6562" s="1">
        <v>13.31787134645697</v>
      </c>
      <c r="O6562" s="1"/>
      <c r="P6562" s="1">
        <v>35.673582708631749</v>
      </c>
      <c r="Q6562" s="1">
        <v>68.33954982736941</v>
      </c>
      <c r="R6562" s="1">
        <v>0.65945123989651044</v>
      </c>
      <c r="S6562" s="1">
        <v>0.15902214474776499</v>
      </c>
      <c r="T6562" s="1">
        <v>10.115704075605491</v>
      </c>
    </row>
    <row r="6563" spans="1:20" x14ac:dyDescent="0.3">
      <c r="A6563" s="25">
        <v>46197</v>
      </c>
      <c r="B6563" s="1">
        <v>14.442511027387329</v>
      </c>
      <c r="C6563" s="1">
        <v>0.86301775230651412</v>
      </c>
      <c r="D6563" s="1">
        <v>1.543947606851017</v>
      </c>
      <c r="E6563" s="1">
        <v>1.0310059398272839</v>
      </c>
      <c r="F6563" s="1">
        <v>77.069620711984456</v>
      </c>
      <c r="G6563" s="1">
        <v>38.851326961072893</v>
      </c>
      <c r="H6563" s="1">
        <v>0.46078364024432361</v>
      </c>
      <c r="I6563" s="1">
        <v>16.483131533417431</v>
      </c>
      <c r="J6563" s="1">
        <v>1.2151391840047701</v>
      </c>
      <c r="K6563" s="1">
        <v>62.107335348394663</v>
      </c>
      <c r="L6563" s="1">
        <v>71.108221750986928</v>
      </c>
      <c r="M6563" s="1">
        <v>7.7812530282115489E-2</v>
      </c>
      <c r="N6563" s="1">
        <v>13.00376247364278</v>
      </c>
      <c r="O6563" s="1"/>
      <c r="P6563" s="1">
        <v>36.339493690803629</v>
      </c>
      <c r="Q6563" s="1">
        <v>68.971872788594226</v>
      </c>
      <c r="R6563" s="1">
        <v>0.6589776209761492</v>
      </c>
      <c r="S6563" s="1">
        <v>0.15795884660309201</v>
      </c>
      <c r="T6563" s="1">
        <v>10.07127347903136</v>
      </c>
    </row>
    <row r="6564" spans="1:20" x14ac:dyDescent="0.3">
      <c r="A6564" s="25">
        <v>46198</v>
      </c>
      <c r="B6564" s="1">
        <v>14.62984746375853</v>
      </c>
      <c r="C6564" s="1">
        <v>0.86918771454824684</v>
      </c>
      <c r="D6564" s="1">
        <v>1.5793435215894029</v>
      </c>
      <c r="E6564" s="1">
        <v>1.0444310910069261</v>
      </c>
      <c r="F6564" s="1">
        <v>77.804152180525861</v>
      </c>
      <c r="G6564" s="1">
        <v>39.046623356144678</v>
      </c>
      <c r="H6564" s="1">
        <v>0.46025318659621117</v>
      </c>
      <c r="I6564" s="1">
        <v>16.499356932919561</v>
      </c>
      <c r="J6564" s="1">
        <v>1.2367084112761051</v>
      </c>
      <c r="K6564" s="1">
        <v>62.403783026761879</v>
      </c>
      <c r="L6564" s="1">
        <v>71.915542861678531</v>
      </c>
      <c r="M6564" s="1">
        <v>7.8340070442994361E-2</v>
      </c>
      <c r="N6564" s="1">
        <v>13.016531426386919</v>
      </c>
      <c r="O6564" s="1"/>
      <c r="P6564" s="1">
        <v>36.50389145082211</v>
      </c>
      <c r="Q6564" s="1">
        <v>70.124392434936809</v>
      </c>
      <c r="R6564" s="1">
        <v>0.66682852571301654</v>
      </c>
      <c r="S6564" s="1">
        <v>0.15713183693501301</v>
      </c>
      <c r="T6564" s="1">
        <v>10.1589013585352</v>
      </c>
    </row>
    <row r="6565" spans="1:20" x14ac:dyDescent="0.3">
      <c r="A6565" s="25">
        <v>46199</v>
      </c>
      <c r="B6565" s="1">
        <v>14.83579139269334</v>
      </c>
      <c r="C6565" s="1">
        <v>0.88411800309094324</v>
      </c>
      <c r="D6565" s="1">
        <v>1.6021778118401031</v>
      </c>
      <c r="E6565" s="1">
        <v>1.0624241212536569</v>
      </c>
      <c r="F6565" s="1">
        <v>77.320161686248838</v>
      </c>
      <c r="G6565" s="1">
        <v>39.891883529082939</v>
      </c>
      <c r="H6565" s="1">
        <v>0.46561573056752159</v>
      </c>
      <c r="I6565" s="1">
        <v>15.982307418901099</v>
      </c>
      <c r="J6565" s="1">
        <v>1.256261665009494</v>
      </c>
      <c r="K6565" s="1">
        <v>63.340152287133883</v>
      </c>
      <c r="L6565" s="1">
        <v>72.862365589803261</v>
      </c>
      <c r="M6565" s="1">
        <v>7.9899613925208807E-2</v>
      </c>
      <c r="N6565" s="1">
        <v>12.93682688037836</v>
      </c>
      <c r="O6565" s="1"/>
      <c r="P6565" s="1">
        <v>36.844263810811043</v>
      </c>
      <c r="Q6565" s="1">
        <v>71.528757295398549</v>
      </c>
      <c r="R6565" s="1">
        <v>0.67469614726507365</v>
      </c>
      <c r="S6565" s="1">
        <v>0.15559596183715191</v>
      </c>
      <c r="T6565" s="1">
        <v>10.23597991730662</v>
      </c>
    </row>
    <row r="6566" spans="1:20" x14ac:dyDescent="0.3">
      <c r="A6566" s="25">
        <v>46202</v>
      </c>
      <c r="B6566" s="1">
        <v>14.780727351268119</v>
      </c>
      <c r="C6566" s="1">
        <v>0.88463977031377861</v>
      </c>
      <c r="D6566" s="1">
        <v>1.593312217195642</v>
      </c>
      <c r="E6566" s="1">
        <v>1.0656028587607711</v>
      </c>
      <c r="F6566" s="1">
        <v>77.210172054711137</v>
      </c>
      <c r="G6566" s="1">
        <v>39.848118814001481</v>
      </c>
      <c r="H6566" s="1">
        <v>0.46356799535070792</v>
      </c>
      <c r="I6566" s="1">
        <v>15.847584472247449</v>
      </c>
      <c r="J6566" s="1">
        <v>1.2531207958877939</v>
      </c>
      <c r="K6566" s="1">
        <v>63.174801308577457</v>
      </c>
      <c r="L6566" s="1">
        <v>73.201146284777977</v>
      </c>
      <c r="M6566" s="1">
        <v>7.8966972606629465E-2</v>
      </c>
      <c r="N6566" s="1">
        <v>12.98140438769248</v>
      </c>
      <c r="O6566" s="1"/>
      <c r="P6566" s="1">
        <v>36.467948564781778</v>
      </c>
      <c r="Q6566" s="1">
        <v>71.749670337995013</v>
      </c>
      <c r="R6566" s="1">
        <v>0.67391026268565435</v>
      </c>
      <c r="S6566" s="1">
        <v>0.1537056540243999</v>
      </c>
      <c r="T6566" s="1">
        <v>10.23067631423514</v>
      </c>
    </row>
    <row r="6567" spans="1:20" x14ac:dyDescent="0.3">
      <c r="A6567" s="25">
        <v>46203</v>
      </c>
      <c r="B6567" s="1">
        <v>14.64272844644837</v>
      </c>
      <c r="C6567" s="1">
        <v>0.87606479974415696</v>
      </c>
      <c r="D6567" s="1">
        <v>1.5860689787668509</v>
      </c>
      <c r="E6567" s="1">
        <v>1.056092426179311</v>
      </c>
      <c r="F6567" s="1">
        <v>76.821779195806585</v>
      </c>
      <c r="G6567" s="1">
        <v>39.364288374505499</v>
      </c>
      <c r="H6567" s="1">
        <v>0.45861695248044709</v>
      </c>
      <c r="I6567" s="1">
        <v>15.815268892665379</v>
      </c>
      <c r="J6567" s="1">
        <v>1.235687727625985</v>
      </c>
      <c r="K6567" s="1">
        <v>62.572381023677607</v>
      </c>
      <c r="L6567" s="1">
        <v>72.711921438235066</v>
      </c>
      <c r="M6567" s="1">
        <v>7.8216611827107499E-2</v>
      </c>
      <c r="N6567" s="1">
        <v>12.856146480327601</v>
      </c>
      <c r="O6567" s="1"/>
      <c r="P6567" s="1">
        <v>36.869983617464982</v>
      </c>
      <c r="Q6567" s="1">
        <v>71.552822272153634</v>
      </c>
      <c r="R6567" s="1">
        <v>0.67145066551447652</v>
      </c>
      <c r="S6567" s="1">
        <v>0.15240606740313289</v>
      </c>
      <c r="T6567" s="1">
        <v>10.160904902539929</v>
      </c>
    </row>
    <row r="6568" spans="1:20" x14ac:dyDescent="0.3">
      <c r="A6568" s="25">
        <v>46204</v>
      </c>
      <c r="B6568" s="1">
        <v>14.509897785712219</v>
      </c>
      <c r="C6568" s="1">
        <v>0.86896466659506666</v>
      </c>
      <c r="D6568" s="1">
        <v>1.583797351495408</v>
      </c>
      <c r="E6568" s="1">
        <v>1.0503562954983381</v>
      </c>
      <c r="F6568" s="1">
        <v>76.956302949819616</v>
      </c>
      <c r="G6568" s="1">
        <v>39.139553569653764</v>
      </c>
      <c r="H6568" s="1">
        <v>0.46429463696679901</v>
      </c>
      <c r="I6568" s="1">
        <v>16.090658666291809</v>
      </c>
      <c r="J6568" s="1">
        <v>1.2188405741440631</v>
      </c>
      <c r="K6568" s="1">
        <v>62.233666860055592</v>
      </c>
      <c r="L6568" s="1">
        <v>72.83649068716646</v>
      </c>
      <c r="M6568" s="1">
        <v>7.8536766361624807E-2</v>
      </c>
      <c r="N6568" s="1">
        <v>12.819570855236149</v>
      </c>
      <c r="O6568" s="1"/>
      <c r="P6568" s="1">
        <v>36.592468593486977</v>
      </c>
      <c r="Q6568" s="1">
        <v>72.25103369132367</v>
      </c>
      <c r="R6568" s="1">
        <v>0.67678263962370211</v>
      </c>
      <c r="S6568" s="1">
        <v>0.14945246144570781</v>
      </c>
      <c r="T6568" s="1">
        <v>10.141087418783281</v>
      </c>
    </row>
    <row r="6569" spans="1:20" x14ac:dyDescent="0.3">
      <c r="A6569" s="25">
        <v>46205</v>
      </c>
      <c r="B6569" s="1">
        <v>14.61920138689816</v>
      </c>
      <c r="C6569" s="1">
        <v>0.8759267355040512</v>
      </c>
      <c r="D6569" s="1">
        <v>1.5939210899096321</v>
      </c>
      <c r="E6569" s="1">
        <v>1.0512084231846679</v>
      </c>
      <c r="F6569" s="1">
        <v>77.312574183502278</v>
      </c>
      <c r="G6569" s="1">
        <v>38.95878089541015</v>
      </c>
      <c r="H6569" s="1">
        <v>0.46597981880780448</v>
      </c>
      <c r="I6569" s="1">
        <v>16.16286412680876</v>
      </c>
      <c r="J6569" s="1">
        <v>1.231424558545311</v>
      </c>
      <c r="K6569" s="1">
        <v>62.945281020051823</v>
      </c>
      <c r="L6569" s="1">
        <v>73.169340462504351</v>
      </c>
      <c r="M6569" s="1">
        <v>8.0307499586305259E-2</v>
      </c>
      <c r="N6569" s="1">
        <v>12.907080585192981</v>
      </c>
      <c r="O6569" s="1"/>
      <c r="P6569" s="1">
        <v>36.844649419312901</v>
      </c>
      <c r="Q6569" s="1">
        <v>72.534034798746973</v>
      </c>
      <c r="R6569" s="1">
        <v>0.68527895014610196</v>
      </c>
      <c r="S6569" s="1">
        <v>0.14909802873081679</v>
      </c>
      <c r="T6569" s="1">
        <v>10.20600236266988</v>
      </c>
    </row>
    <row r="6570" spans="1:20" x14ac:dyDescent="0.3">
      <c r="A6570" s="25">
        <v>46206</v>
      </c>
      <c r="B6570" s="1">
        <v>14.62640855256787</v>
      </c>
      <c r="C6570" s="1">
        <v>0.88829965540683242</v>
      </c>
      <c r="D6570" s="1">
        <v>1.603882234457318</v>
      </c>
      <c r="E6570" s="1">
        <v>1.0600370680328279</v>
      </c>
      <c r="F6570" s="1">
        <v>78.00327007783973</v>
      </c>
      <c r="G6570" s="1">
        <v>38.885886232953737</v>
      </c>
      <c r="H6570" s="1">
        <v>0.47001139978488282</v>
      </c>
      <c r="I6570" s="1">
        <v>16.204969052998798</v>
      </c>
      <c r="J6570" s="1">
        <v>1.242346150555578</v>
      </c>
      <c r="K6570" s="1">
        <v>63.478385489122807</v>
      </c>
      <c r="L6570" s="1">
        <v>73.719956762941791</v>
      </c>
      <c r="M6570" s="1">
        <v>8.0970406559915609E-2</v>
      </c>
      <c r="N6570" s="1">
        <v>13.040410426469849</v>
      </c>
      <c r="O6570" s="1"/>
      <c r="P6570" s="1">
        <v>37.270618886587073</v>
      </c>
      <c r="Q6570" s="1">
        <v>73.486508061725615</v>
      </c>
      <c r="R6570" s="1">
        <v>0.68943711387509998</v>
      </c>
      <c r="S6570" s="1">
        <v>0.1513427692584598</v>
      </c>
      <c r="T6570" s="1">
        <v>10.281764323685829</v>
      </c>
    </row>
    <row r="6571" spans="1:20" x14ac:dyDescent="0.3">
      <c r="A6571" s="25">
        <v>46209</v>
      </c>
      <c r="B6571" s="1">
        <v>14.471304682285901</v>
      </c>
      <c r="C6571" s="1">
        <v>0.86077631485410133</v>
      </c>
      <c r="D6571" s="1">
        <v>1.572457630034851</v>
      </c>
      <c r="E6571" s="1">
        <v>1.0524194327871339</v>
      </c>
      <c r="F6571" s="1">
        <v>77.259335526459751</v>
      </c>
      <c r="G6571" s="1">
        <v>37.937987967306739</v>
      </c>
      <c r="H6571" s="1">
        <v>0.45521997735343561</v>
      </c>
      <c r="I6571" s="1">
        <v>16.150932407566071</v>
      </c>
      <c r="J6571" s="1">
        <v>1.218162697778383</v>
      </c>
      <c r="K6571" s="1">
        <v>62.906725876959193</v>
      </c>
      <c r="L6571" s="1">
        <v>73.383316644044683</v>
      </c>
      <c r="M6571" s="1">
        <v>7.9303045660153129E-2</v>
      </c>
      <c r="N6571" s="1">
        <v>12.95839331288021</v>
      </c>
      <c r="O6571" s="1"/>
      <c r="P6571" s="1">
        <v>37.420363499404971</v>
      </c>
      <c r="Q6571" s="1">
        <v>72.312988798045239</v>
      </c>
      <c r="R6571" s="1">
        <v>0.67689301811909908</v>
      </c>
      <c r="S6571" s="1">
        <v>0.15122462502016279</v>
      </c>
      <c r="T6571" s="1">
        <v>10.185917306556471</v>
      </c>
    </row>
    <row r="6572" spans="1:20" x14ac:dyDescent="0.3">
      <c r="A6572" s="25">
        <v>46210</v>
      </c>
      <c r="B6572" s="1">
        <v>14.464138601868919</v>
      </c>
      <c r="C6572" s="1">
        <v>0.84710368026858363</v>
      </c>
      <c r="D6572" s="1">
        <v>1.552376441011581</v>
      </c>
      <c r="E6572" s="1">
        <v>1.0423888786053339</v>
      </c>
      <c r="F6572" s="1">
        <v>75.961963636252108</v>
      </c>
      <c r="G6572" s="1">
        <v>37.15619107127312</v>
      </c>
      <c r="H6572" s="1">
        <v>0.44392071715606451</v>
      </c>
      <c r="I6572" s="1">
        <v>16.259412471591538</v>
      </c>
      <c r="J6572" s="1">
        <v>1.1972542745529129</v>
      </c>
      <c r="K6572" s="1">
        <v>62.803472735313697</v>
      </c>
      <c r="L6572" s="1">
        <v>72.983578989069656</v>
      </c>
      <c r="M6572" s="1">
        <v>7.9241257319984298E-2</v>
      </c>
      <c r="N6572" s="1">
        <v>13.252783579255521</v>
      </c>
      <c r="O6572" s="1"/>
      <c r="P6572" s="1">
        <v>37.052840768053528</v>
      </c>
      <c r="Q6572" s="1">
        <v>71.965936499773548</v>
      </c>
      <c r="R6572" s="1">
        <v>0.67347180046506749</v>
      </c>
      <c r="S6572" s="1">
        <v>0.1554778175988549</v>
      </c>
      <c r="T6572" s="1">
        <v>10.16070171293568</v>
      </c>
    </row>
    <row r="6573" spans="1:20" x14ac:dyDescent="0.3">
      <c r="A6573" s="25">
        <v>46211</v>
      </c>
      <c r="B6573" s="1">
        <v>14.363395795210581</v>
      </c>
      <c r="C6573" s="1">
        <v>0.79697815780916059</v>
      </c>
      <c r="D6573" s="1">
        <v>1.540704287629469</v>
      </c>
      <c r="E6573" s="1">
        <v>1.0397933017803931</v>
      </c>
      <c r="F6573" s="1">
        <v>73.133043149916247</v>
      </c>
      <c r="G6573" s="1">
        <v>37.045629821724837</v>
      </c>
      <c r="H6573" s="1">
        <v>0.43832245464284059</v>
      </c>
      <c r="I6573" s="1">
        <v>16.23295846151623</v>
      </c>
      <c r="J6573" s="1">
        <v>1.1843694921240251</v>
      </c>
      <c r="K6573" s="1">
        <v>62.182394715223381</v>
      </c>
      <c r="L6573" s="1">
        <v>72.201789891016475</v>
      </c>
      <c r="M6573" s="1">
        <v>7.9213886783921356E-2</v>
      </c>
      <c r="N6573" s="1">
        <v>13.599113118525411</v>
      </c>
      <c r="O6573" s="1"/>
      <c r="P6573" s="1">
        <v>36.05712510409959</v>
      </c>
      <c r="Q6573" s="1">
        <v>71.493072434393227</v>
      </c>
      <c r="R6573" s="1">
        <v>0.65945036643693988</v>
      </c>
      <c r="S6573" s="1">
        <v>0.15606853879033991</v>
      </c>
      <c r="T6573" s="1">
        <v>10.079943886591909</v>
      </c>
    </row>
    <row r="6574" spans="1:20" x14ac:dyDescent="0.3">
      <c r="A6574" s="25">
        <v>46212</v>
      </c>
      <c r="B6574" s="1">
        <v>14.43874793989372</v>
      </c>
      <c r="C6574" s="1">
        <v>0.82262936450978241</v>
      </c>
      <c r="D6574" s="1">
        <v>1.579462575596376</v>
      </c>
      <c r="E6574" s="1">
        <v>1.067852881811955</v>
      </c>
      <c r="F6574" s="1">
        <v>73.741138137008193</v>
      </c>
      <c r="G6574" s="1">
        <v>37.283079364273803</v>
      </c>
      <c r="H6574" s="1">
        <v>0.45501545258122872</v>
      </c>
      <c r="I6574" s="1">
        <v>16.364848188745629</v>
      </c>
      <c r="J6574" s="1">
        <v>1.2087511995960829</v>
      </c>
      <c r="K6574" s="1">
        <v>63.789524792208972</v>
      </c>
      <c r="L6574" s="1">
        <v>73.641606551457656</v>
      </c>
      <c r="M6574" s="1">
        <v>7.98779114070515E-2</v>
      </c>
      <c r="N6574" s="1">
        <v>13.519710380392119</v>
      </c>
      <c r="O6574" s="1"/>
      <c r="P6574" s="1">
        <v>36.718878058392619</v>
      </c>
      <c r="Q6574" s="1">
        <v>73.347799111638139</v>
      </c>
      <c r="R6574" s="1">
        <v>0.67707581000494721</v>
      </c>
      <c r="S6574" s="1">
        <v>0.16292090461156611</v>
      </c>
      <c r="T6574" s="1">
        <v>10.203314825753161</v>
      </c>
    </row>
    <row r="6575" spans="1:20" x14ac:dyDescent="0.3">
      <c r="A6575" s="25">
        <v>46213</v>
      </c>
      <c r="B6575" s="1">
        <v>15.025461831627769</v>
      </c>
      <c r="C6575" s="1">
        <v>0.85573915446413051</v>
      </c>
      <c r="D6575" s="1">
        <v>1.6437799208634649</v>
      </c>
      <c r="E6575" s="1">
        <v>1.111564687597081</v>
      </c>
      <c r="F6575" s="1">
        <v>75.058682205717247</v>
      </c>
      <c r="G6575" s="1">
        <v>37.544676418693463</v>
      </c>
      <c r="H6575" s="1">
        <v>0.47987515769265793</v>
      </c>
      <c r="I6575" s="1">
        <v>16.545312651595101</v>
      </c>
      <c r="J6575" s="1">
        <v>1.258428546786561</v>
      </c>
      <c r="K6575" s="1">
        <v>66.265371236319794</v>
      </c>
      <c r="L6575" s="1">
        <v>76.811104171273215</v>
      </c>
      <c r="M6575" s="1">
        <v>8.1876419514087279E-2</v>
      </c>
      <c r="N6575" s="1">
        <v>13.707132904246389</v>
      </c>
      <c r="O6575" s="1"/>
      <c r="P6575" s="1">
        <v>37.210108077998022</v>
      </c>
      <c r="Q6575" s="1">
        <v>76.197495236128375</v>
      </c>
      <c r="R6575" s="1">
        <v>0.69738400242738552</v>
      </c>
      <c r="S6575" s="1">
        <v>0.16563822209239709</v>
      </c>
      <c r="T6575" s="1">
        <v>10.50598759598352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652D-87A2-4BF2-A1EC-D15927ED4FC8}">
  <sheetPr>
    <tabColor rgb="FF74797C"/>
  </sheetPr>
  <dimension ref="A1:AA18"/>
  <sheetViews>
    <sheetView zoomScale="80" zoomScaleNormal="80" workbookViewId="0">
      <selection activeCell="C37" sqref="C37"/>
    </sheetView>
  </sheetViews>
  <sheetFormatPr defaultRowHeight="14.4" x14ac:dyDescent="0.3"/>
  <cols>
    <col min="1" max="1" width="14.109375" bestFit="1" customWidth="1"/>
    <col min="2" max="2" width="23.33203125" bestFit="1" customWidth="1"/>
    <col min="3" max="3" width="20.6640625" bestFit="1" customWidth="1"/>
    <col min="4" max="4" width="24.33203125" bestFit="1" customWidth="1"/>
    <col min="5" max="5" width="36.21875" bestFit="1" customWidth="1"/>
    <col min="6" max="6" width="19.88671875" bestFit="1" customWidth="1"/>
    <col min="7" max="7" width="31.77734375" bestFit="1" customWidth="1"/>
    <col min="8" max="8" width="30.5546875" bestFit="1" customWidth="1"/>
    <col min="9" max="9" width="42.44140625" bestFit="1" customWidth="1"/>
    <col min="10" max="10" width="20.77734375" bestFit="1" customWidth="1"/>
    <col min="11" max="11" width="32.77734375" bestFit="1" customWidth="1"/>
    <col min="12" max="12" width="31.5546875" bestFit="1" customWidth="1"/>
    <col min="13" max="13" width="43.44140625" bestFit="1" customWidth="1"/>
    <col min="14" max="14" width="27.109375" bestFit="1" customWidth="1"/>
    <col min="15" max="15" width="39" bestFit="1" customWidth="1"/>
    <col min="16" max="16" width="37.6640625" bestFit="1" customWidth="1"/>
    <col min="17" max="17" width="49.5546875" bestFit="1" customWidth="1"/>
    <col min="18" max="18" width="28" bestFit="1" customWidth="1"/>
    <col min="19" max="19" width="40" bestFit="1" customWidth="1"/>
    <col min="20" max="20" width="25" bestFit="1" customWidth="1"/>
    <col min="21" max="21" width="36.88671875" bestFit="1" customWidth="1"/>
    <col min="22" max="22" width="20.5546875" bestFit="1" customWidth="1"/>
    <col min="23" max="23" width="32.44140625" bestFit="1" customWidth="1"/>
    <col min="24" max="24" width="31.21875" bestFit="1" customWidth="1"/>
    <col min="25" max="25" width="43.21875" bestFit="1" customWidth="1"/>
    <col min="26" max="26" width="21.5546875" bestFit="1" customWidth="1"/>
    <col min="27" max="27" width="33.44140625" bestFit="1" customWidth="1"/>
  </cols>
  <sheetData>
    <row r="1" spans="1:27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</row>
    <row r="2" spans="1:27" x14ac:dyDescent="0.3">
      <c r="A2" s="1">
        <v>0</v>
      </c>
      <c r="B2" s="1" t="s">
        <v>58</v>
      </c>
      <c r="C2" s="1">
        <v>106879279</v>
      </c>
      <c r="D2" s="1">
        <v>-390719335.19999999</v>
      </c>
      <c r="E2" s="1">
        <v>-3.6557070636675979</v>
      </c>
      <c r="F2" s="1">
        <v>95058185.25</v>
      </c>
      <c r="G2" s="1">
        <v>0.88939770308517896</v>
      </c>
      <c r="H2" s="1">
        <v>191476674.93000001</v>
      </c>
      <c r="I2" s="1">
        <v>1.79152289126127</v>
      </c>
      <c r="J2" s="1">
        <v>104184501.02</v>
      </c>
      <c r="K2" s="1">
        <v>0.97478671258626282</v>
      </c>
      <c r="L2" s="1">
        <v>-269277749.85000002</v>
      </c>
      <c r="M2" s="1">
        <v>-2.5194570207570361</v>
      </c>
      <c r="N2" s="1">
        <v>40604094.189999998</v>
      </c>
      <c r="O2" s="1">
        <v>0.37990613868194217</v>
      </c>
      <c r="P2" s="1">
        <v>219550702.80000001</v>
      </c>
      <c r="Q2" s="1">
        <v>2.0541933371388099</v>
      </c>
      <c r="R2" s="1">
        <v>9122978.8599999994</v>
      </c>
      <c r="S2" s="1">
        <v>8.535778820139682E-2</v>
      </c>
      <c r="T2" s="1">
        <v>-55075800.789999999</v>
      </c>
      <c r="U2" s="1">
        <v>-0.51530849857248751</v>
      </c>
      <c r="V2" s="1">
        <v>19360042.98</v>
      </c>
      <c r="W2" s="1">
        <v>0.18113934862902659</v>
      </c>
      <c r="X2" s="1">
        <v>29943650.84</v>
      </c>
      <c r="Y2" s="1">
        <v>0.28016329376623128</v>
      </c>
      <c r="Z2" s="1">
        <v>5772106.9699999997</v>
      </c>
      <c r="AA2" s="1">
        <v>5.4005856177229639E-2</v>
      </c>
    </row>
    <row r="3" spans="1:27" x14ac:dyDescent="0.3">
      <c r="A3" s="1">
        <v>1</v>
      </c>
      <c r="B3" s="1" t="s">
        <v>59</v>
      </c>
      <c r="C3" s="1">
        <v>2796855002</v>
      </c>
      <c r="D3" s="1">
        <v>1616455418.0600009</v>
      </c>
      <c r="E3" s="1">
        <v>0.5779546729823648</v>
      </c>
      <c r="F3" s="1">
        <v>-151476282.0800001</v>
      </c>
      <c r="G3" s="1">
        <v>-5.4159504862311809E-2</v>
      </c>
      <c r="H3" s="1">
        <v>-1452035088.8800001</v>
      </c>
      <c r="I3" s="1">
        <v>-0.51916709584217469</v>
      </c>
      <c r="J3" s="1">
        <v>-12038916.099999979</v>
      </c>
      <c r="K3" s="1">
        <v>-4.3044477069390753E-3</v>
      </c>
      <c r="L3" s="1">
        <v>-2674924238.04</v>
      </c>
      <c r="M3" s="1">
        <v>-0.95640433133901881</v>
      </c>
      <c r="N3" s="1">
        <v>478137702.69999999</v>
      </c>
      <c r="O3" s="1">
        <v>0.17095548477060449</v>
      </c>
      <c r="P3" s="1">
        <v>2208600899.25</v>
      </c>
      <c r="Q3" s="1">
        <v>0.78967300688475228</v>
      </c>
      <c r="R3" s="1">
        <v>-10909232.909999991</v>
      </c>
      <c r="S3" s="1">
        <v>-3.9005357453993552E-3</v>
      </c>
      <c r="T3" s="1">
        <v>1741377728.26</v>
      </c>
      <c r="U3" s="1">
        <v>0.62261995241611034</v>
      </c>
      <c r="V3" s="1">
        <v>-336916316.22000003</v>
      </c>
      <c r="W3" s="1">
        <v>-0.1204625609761947</v>
      </c>
      <c r="X3" s="1">
        <v>-1420250373.5</v>
      </c>
      <c r="Y3" s="1">
        <v>-0.50780264707480172</v>
      </c>
      <c r="Z3" s="1">
        <v>15788961.460000001</v>
      </c>
      <c r="AA3" s="1">
        <v>5.6452556348861446E-3</v>
      </c>
    </row>
    <row r="4" spans="1:27" x14ac:dyDescent="0.3">
      <c r="A4" s="1">
        <v>2</v>
      </c>
      <c r="B4" s="1" t="s">
        <v>60</v>
      </c>
      <c r="C4" s="1">
        <v>776166889</v>
      </c>
      <c r="D4" s="1">
        <v>-539461105.16000009</v>
      </c>
      <c r="E4" s="1">
        <v>-0.69503236070148833</v>
      </c>
      <c r="F4" s="1">
        <v>475094852.91000003</v>
      </c>
      <c r="G4" s="1">
        <v>0.61210399418365302</v>
      </c>
      <c r="H4" s="1">
        <v>-867284672.29000008</v>
      </c>
      <c r="I4" s="1">
        <v>-1.1173945765805531</v>
      </c>
      <c r="J4" s="1">
        <v>932786671.53999996</v>
      </c>
      <c r="K4" s="1">
        <v>1.2017862198963241</v>
      </c>
      <c r="L4" s="1">
        <v>-165729528.4000001</v>
      </c>
      <c r="M4" s="1">
        <v>-0.2135230589564612</v>
      </c>
      <c r="N4" s="1">
        <v>-156455522.84</v>
      </c>
      <c r="O4" s="1">
        <v>-0.20157459053886551</v>
      </c>
      <c r="P4" s="1">
        <v>319207702.08999991</v>
      </c>
      <c r="Q4" s="1">
        <v>0.41126168432830418</v>
      </c>
      <c r="R4" s="1">
        <v>4113096.149999999</v>
      </c>
      <c r="S4" s="1">
        <v>5.2992419649583889E-3</v>
      </c>
      <c r="T4" s="1">
        <v>4018617.8200000082</v>
      </c>
      <c r="U4" s="1">
        <v>5.1775177180999384E-3</v>
      </c>
      <c r="V4" s="1">
        <v>-25149812.109999999</v>
      </c>
      <c r="W4" s="1">
        <v>-3.240258308674128E-2</v>
      </c>
      <c r="X4" s="1">
        <v>17226886.129999999</v>
      </c>
      <c r="Y4" s="1">
        <v>2.219482224009172E-2</v>
      </c>
      <c r="Z4" s="1">
        <v>3904308.16</v>
      </c>
      <c r="AA4" s="1">
        <v>5.030243128549639E-3</v>
      </c>
    </row>
    <row r="5" spans="1:27" x14ac:dyDescent="0.3">
      <c r="A5" s="1">
        <v>3</v>
      </c>
      <c r="B5" s="1" t="s">
        <v>61</v>
      </c>
      <c r="C5" s="1">
        <v>134772310</v>
      </c>
      <c r="D5" s="1">
        <v>-536642843.31</v>
      </c>
      <c r="E5" s="1">
        <v>-3.9818479278866699</v>
      </c>
      <c r="F5" s="1">
        <v>22795475.550000001</v>
      </c>
      <c r="G5" s="1">
        <v>0.16914064580476509</v>
      </c>
      <c r="H5" s="1">
        <v>422821824.82999998</v>
      </c>
      <c r="I5" s="1">
        <v>3.1373048724177841</v>
      </c>
      <c r="J5" s="1">
        <v>91025542.930000007</v>
      </c>
      <c r="K5" s="1">
        <v>0.67540240966412168</v>
      </c>
      <c r="L5" s="1">
        <v>-54076631.359999999</v>
      </c>
      <c r="M5" s="1">
        <v>-0.4012443754952334</v>
      </c>
      <c r="N5" s="1">
        <v>19652493.93</v>
      </c>
      <c r="O5" s="1">
        <v>0.1458199679889734</v>
      </c>
      <c r="P5" s="1">
        <v>30578870.559999999</v>
      </c>
      <c r="Q5" s="1">
        <v>0.22689282805941369</v>
      </c>
      <c r="R5" s="1">
        <v>3845266.87</v>
      </c>
      <c r="S5" s="1">
        <v>2.8531579446846311E-2</v>
      </c>
      <c r="T5" s="1">
        <v>8373347.6400000006</v>
      </c>
      <c r="U5" s="1">
        <v>6.2129584630552077E-2</v>
      </c>
      <c r="V5" s="1">
        <v>-12351693.189999999</v>
      </c>
      <c r="W5" s="1">
        <v>-9.1648597475252905E-2</v>
      </c>
      <c r="X5" s="1">
        <v>3555609.66</v>
      </c>
      <c r="Y5" s="1">
        <v>2.6382345602000892E-2</v>
      </c>
      <c r="Z5" s="1">
        <v>422735.8899999999</v>
      </c>
      <c r="AA5" s="1">
        <v>3.136667242699928E-3</v>
      </c>
    </row>
    <row r="6" spans="1:27" x14ac:dyDescent="0.3">
      <c r="A6" s="1">
        <v>4</v>
      </c>
      <c r="B6" s="1" t="s">
        <v>62</v>
      </c>
      <c r="C6" s="1">
        <v>1311493554</v>
      </c>
      <c r="D6" s="1">
        <v>3497644980.5700002</v>
      </c>
      <c r="E6" s="1">
        <v>2.6669174010823999</v>
      </c>
      <c r="F6" s="1">
        <v>268139060.49999991</v>
      </c>
      <c r="G6" s="1">
        <v>0.20445320503649231</v>
      </c>
      <c r="H6" s="1">
        <v>-3937518639.6100001</v>
      </c>
      <c r="I6" s="1">
        <v>-3.0023164258800472</v>
      </c>
      <c r="J6" s="1">
        <v>172390814.53999999</v>
      </c>
      <c r="K6" s="1">
        <v>0.13144617753874219</v>
      </c>
      <c r="L6" s="1">
        <v>-1159850107.52</v>
      </c>
      <c r="M6" s="1">
        <v>-0.88437347174334646</v>
      </c>
      <c r="N6" s="1">
        <v>-341719093.42000002</v>
      </c>
      <c r="O6" s="1">
        <v>-0.26055720394337523</v>
      </c>
      <c r="P6" s="1">
        <v>1569051801.6199999</v>
      </c>
      <c r="Q6" s="1">
        <v>1.1963854468323221</v>
      </c>
      <c r="R6" s="1">
        <v>-66826384.680000022</v>
      </c>
      <c r="S6" s="1">
        <v>-5.0954413368012652E-2</v>
      </c>
      <c r="T6" s="1">
        <v>240194223.41999999</v>
      </c>
      <c r="U6" s="1">
        <v>0.18314556155264189</v>
      </c>
      <c r="V6" s="1">
        <v>-137207060.68000001</v>
      </c>
      <c r="W6" s="1">
        <v>-0.1046189363733617</v>
      </c>
      <c r="X6" s="1">
        <v>-144903700.91</v>
      </c>
      <c r="Y6" s="1">
        <v>-0.1104875433569992</v>
      </c>
      <c r="Z6" s="1">
        <v>41916538.170000002</v>
      </c>
      <c r="AA6" s="1">
        <v>3.196091817771908E-2</v>
      </c>
    </row>
    <row r="7" spans="1:27" x14ac:dyDescent="0.3">
      <c r="A7" s="1">
        <v>5</v>
      </c>
      <c r="B7" s="1" t="s">
        <v>63</v>
      </c>
      <c r="C7" s="1">
        <v>546945002</v>
      </c>
      <c r="D7" s="1">
        <v>-2695530433.9000001</v>
      </c>
      <c r="E7" s="1">
        <v>-4.9283390908470173</v>
      </c>
      <c r="F7" s="1">
        <v>-433596359.43000001</v>
      </c>
      <c r="G7" s="1">
        <v>-0.7927604381509642</v>
      </c>
      <c r="H7" s="1">
        <v>376349358.29999989</v>
      </c>
      <c r="I7" s="1">
        <v>0.68809360525064256</v>
      </c>
      <c r="J7" s="1">
        <v>2753640819.0300002</v>
      </c>
      <c r="K7" s="1">
        <v>5.0345844810005236</v>
      </c>
      <c r="L7" s="1">
        <v>-1146608175.6300001</v>
      </c>
      <c r="M7" s="1">
        <v>-2.0963866045712578</v>
      </c>
      <c r="N7" s="1">
        <v>-68862268.480000004</v>
      </c>
      <c r="O7" s="1">
        <v>-0.12590346054574611</v>
      </c>
      <c r="P7" s="1">
        <v>-116223030.87</v>
      </c>
      <c r="Q7" s="1">
        <v>-0.21249491346480931</v>
      </c>
      <c r="R7" s="1">
        <v>1332556858.98</v>
      </c>
      <c r="S7" s="1">
        <v>2.4363635358349982</v>
      </c>
      <c r="T7" s="1">
        <v>-455392663.44999999</v>
      </c>
      <c r="U7" s="1">
        <v>-0.83261143585694575</v>
      </c>
      <c r="V7" s="1">
        <v>96031089.229999989</v>
      </c>
      <c r="W7" s="1">
        <v>0.17557723149282931</v>
      </c>
      <c r="X7" s="1">
        <v>-10051289.860000011</v>
      </c>
      <c r="Y7" s="1">
        <v>-1.8377149115991021E-2</v>
      </c>
      <c r="Z7" s="1">
        <v>369412864.07999998</v>
      </c>
      <c r="AA7" s="1">
        <v>0.67541135348010728</v>
      </c>
    </row>
    <row r="8" spans="1:27" x14ac:dyDescent="0.3">
      <c r="A8" s="1">
        <v>6</v>
      </c>
      <c r="B8" s="1" t="s">
        <v>64</v>
      </c>
      <c r="C8" s="1">
        <v>459834923</v>
      </c>
      <c r="D8" s="1">
        <v>-3688412835.02</v>
      </c>
      <c r="E8" s="1">
        <v>-8.0211672722821881</v>
      </c>
      <c r="F8" s="1">
        <v>116567787.84999999</v>
      </c>
      <c r="G8" s="1">
        <v>0.25349920595308939</v>
      </c>
      <c r="H8" s="1">
        <v>1993024486.51</v>
      </c>
      <c r="I8" s="1">
        <v>4.3342173176133478</v>
      </c>
      <c r="J8" s="1">
        <v>1578820560.6600001</v>
      </c>
      <c r="K8" s="1">
        <v>3.4334507487157522</v>
      </c>
      <c r="L8" s="1">
        <v>-59250181.340000033</v>
      </c>
      <c r="M8" s="1">
        <v>-0.1288509818989978</v>
      </c>
      <c r="N8" s="1">
        <v>29722610.359999999</v>
      </c>
      <c r="O8" s="1">
        <v>6.4637566381620826E-2</v>
      </c>
      <c r="P8" s="1">
        <v>-678870454.47000003</v>
      </c>
      <c r="Q8" s="1">
        <v>-1.4763351379251379</v>
      </c>
      <c r="R8" s="1">
        <v>708398025.45000005</v>
      </c>
      <c r="S8" s="1">
        <v>1.540548553442515</v>
      </c>
      <c r="T8" s="1">
        <v>173610873.75</v>
      </c>
      <c r="U8" s="1">
        <v>0.3775504318318163</v>
      </c>
      <c r="V8" s="1">
        <v>-1715159.4399999981</v>
      </c>
      <c r="W8" s="1">
        <v>-3.7299460180409078E-3</v>
      </c>
      <c r="X8" s="1">
        <v>-190739561.30000001</v>
      </c>
      <c r="Y8" s="1">
        <v>-0.41480007663532759</v>
      </c>
      <c r="Z8" s="1">
        <v>18843846.989999998</v>
      </c>
      <c r="AA8" s="1">
        <v>4.0979590821552288E-2</v>
      </c>
    </row>
    <row r="9" spans="1:27" x14ac:dyDescent="0.3">
      <c r="A9" s="1">
        <v>7</v>
      </c>
      <c r="B9" s="1" t="s">
        <v>65</v>
      </c>
      <c r="C9" s="1">
        <v>590096056</v>
      </c>
      <c r="D9" s="1">
        <v>-1696376780.1600001</v>
      </c>
      <c r="E9" s="1">
        <v>-2.8747468533495839</v>
      </c>
      <c r="F9" s="1">
        <v>287641278.18000001</v>
      </c>
      <c r="G9" s="1">
        <v>0.48744823025897333</v>
      </c>
      <c r="H9" s="1">
        <v>1295299984.8</v>
      </c>
      <c r="I9" s="1">
        <v>2.1950663313702941</v>
      </c>
      <c r="J9" s="1">
        <v>113435498.18000001</v>
      </c>
      <c r="K9" s="1">
        <v>0.19223225952216841</v>
      </c>
      <c r="L9" s="1">
        <v>-72353665.790000007</v>
      </c>
      <c r="M9" s="1">
        <v>-0.1226133695596163</v>
      </c>
      <c r="N9" s="1">
        <v>-96557683.169999987</v>
      </c>
      <c r="O9" s="1">
        <v>-0.16363044997202961</v>
      </c>
      <c r="P9" s="1">
        <v>119150703.13</v>
      </c>
      <c r="Q9" s="1">
        <v>0.20191747075496461</v>
      </c>
      <c r="R9" s="1">
        <v>49760626.829999991</v>
      </c>
      <c r="S9" s="1">
        <v>8.4326316578533428E-2</v>
      </c>
      <c r="T9" s="1">
        <v>-174915983.31</v>
      </c>
      <c r="U9" s="1">
        <v>-0.29641950921630972</v>
      </c>
      <c r="V9" s="1">
        <v>69282397.199999988</v>
      </c>
      <c r="W9" s="1">
        <v>0.1174086769358106</v>
      </c>
      <c r="X9" s="1">
        <v>99668715.710000008</v>
      </c>
      <c r="Y9" s="1">
        <v>0.16890252815043391</v>
      </c>
      <c r="Z9" s="1">
        <v>5964870.4000000004</v>
      </c>
      <c r="AA9" s="1">
        <v>1.0108304130065219E-2</v>
      </c>
    </row>
    <row r="10" spans="1:27" x14ac:dyDescent="0.3">
      <c r="A10" s="1">
        <v>8</v>
      </c>
      <c r="B10" s="1" t="s">
        <v>66</v>
      </c>
      <c r="C10" s="1">
        <v>337740128</v>
      </c>
      <c r="D10" s="1">
        <v>-30748093.220000122</v>
      </c>
      <c r="E10" s="1">
        <v>-9.1040686820608174E-2</v>
      </c>
      <c r="F10" s="1">
        <v>60909007.259999998</v>
      </c>
      <c r="G10" s="1">
        <v>0.18034282044211219</v>
      </c>
      <c r="H10" s="1">
        <v>-34131368.249999978</v>
      </c>
      <c r="I10" s="1">
        <v>-0.10105807815054769</v>
      </c>
      <c r="J10" s="1">
        <v>3981272.2100000042</v>
      </c>
      <c r="K10" s="1">
        <v>1.1787975072953139E-2</v>
      </c>
      <c r="L10" s="1">
        <v>-122547962.76000001</v>
      </c>
      <c r="M10" s="1">
        <v>-0.3628469127600969</v>
      </c>
      <c r="N10" s="1">
        <v>46196397.030000001</v>
      </c>
      <c r="O10" s="1">
        <v>0.13678089513248479</v>
      </c>
      <c r="P10" s="1">
        <v>68801243.279999986</v>
      </c>
      <c r="Q10" s="1">
        <v>0.2037105975159694</v>
      </c>
      <c r="R10" s="1">
        <v>7561140.4500000002</v>
      </c>
      <c r="S10" s="1">
        <v>2.2387450655552539E-2</v>
      </c>
      <c r="T10" s="1">
        <v>12184272.630000001</v>
      </c>
      <c r="U10" s="1">
        <v>3.6075880891476397E-2</v>
      </c>
      <c r="V10" s="1">
        <v>44886921.490000002</v>
      </c>
      <c r="W10" s="1">
        <v>0.13290372617493651</v>
      </c>
      <c r="X10" s="1">
        <v>-56859415.309999987</v>
      </c>
      <c r="Y10" s="1">
        <v>-0.16835256043368349</v>
      </c>
      <c r="Z10" s="1">
        <v>-211778.81000000011</v>
      </c>
      <c r="AA10" s="1">
        <v>-6.2704663272941067E-4</v>
      </c>
    </row>
    <row r="11" spans="1:27" x14ac:dyDescent="0.3">
      <c r="A11" s="1">
        <v>9</v>
      </c>
      <c r="B11" s="1" t="s">
        <v>67</v>
      </c>
      <c r="C11" s="1">
        <v>2025985401</v>
      </c>
      <c r="D11" s="1">
        <v>9270796863.8999996</v>
      </c>
      <c r="E11" s="1">
        <v>4.5759445548443018</v>
      </c>
      <c r="F11" s="1">
        <v>-6040324174.8800001</v>
      </c>
      <c r="G11" s="1">
        <v>-2.9814253211788069</v>
      </c>
      <c r="H11" s="1">
        <v>-3971566115.710001</v>
      </c>
      <c r="I11" s="1">
        <v>-1.9603132943355299</v>
      </c>
      <c r="J11" s="1">
        <v>743243120.68999994</v>
      </c>
      <c r="K11" s="1">
        <v>0.36685512162286299</v>
      </c>
      <c r="L11" s="1">
        <v>-186619489.87000009</v>
      </c>
      <c r="M11" s="1">
        <v>-9.2112948976773065E-2</v>
      </c>
      <c r="N11" s="1">
        <v>-131917968.56000011</v>
      </c>
      <c r="O11" s="1">
        <v>-6.5112990693263192E-2</v>
      </c>
      <c r="P11" s="1">
        <v>-46400892.920000061</v>
      </c>
      <c r="Q11" s="1">
        <v>-2.2902876248317081E-2</v>
      </c>
      <c r="R11" s="1">
        <v>367088045.35000002</v>
      </c>
      <c r="S11" s="1">
        <v>0.1811898768711809</v>
      </c>
      <c r="T11" s="1">
        <v>-1395039735.53</v>
      </c>
      <c r="U11" s="1">
        <v>-0.68857343929597248</v>
      </c>
      <c r="V11" s="1">
        <v>37337419.380000003</v>
      </c>
      <c r="W11" s="1">
        <v>1.8429263785203358E-2</v>
      </c>
      <c r="X11" s="1">
        <v>1314907323.7</v>
      </c>
      <c r="Y11" s="1">
        <v>0.64902112475784812</v>
      </c>
      <c r="Z11" s="1">
        <v>42794992.450000003</v>
      </c>
      <c r="AA11" s="1">
        <v>2.1123050752921001E-2</v>
      </c>
    </row>
    <row r="12" spans="1:27" x14ac:dyDescent="0.3">
      <c r="A12" s="1">
        <v>10</v>
      </c>
      <c r="B12" s="1" t="s">
        <v>68</v>
      </c>
      <c r="C12" s="1">
        <v>3710957819</v>
      </c>
      <c r="D12" s="1">
        <v>28928533186.970001</v>
      </c>
      <c r="E12" s="1">
        <v>7.7954357332914759</v>
      </c>
      <c r="F12" s="1">
        <v>-12135809429.610001</v>
      </c>
      <c r="G12" s="1">
        <v>-3.2702633717567462</v>
      </c>
      <c r="H12" s="1">
        <v>-10236364818.91</v>
      </c>
      <c r="I12" s="1">
        <v>-2.7584158371458982</v>
      </c>
      <c r="J12" s="1">
        <v>-6555034597.4499998</v>
      </c>
      <c r="K12" s="1">
        <v>-1.766399651294446</v>
      </c>
      <c r="L12" s="1">
        <v>895384693.25000012</v>
      </c>
      <c r="M12" s="1">
        <v>0.24128129095557371</v>
      </c>
      <c r="N12" s="1">
        <v>-21419725.680000018</v>
      </c>
      <c r="O12" s="1">
        <v>-5.772020789439219E-3</v>
      </c>
      <c r="P12" s="1">
        <v>1272743922.96</v>
      </c>
      <c r="Q12" s="1">
        <v>0.34296911607121672</v>
      </c>
      <c r="R12" s="1">
        <v>-2145384549.53</v>
      </c>
      <c r="S12" s="1">
        <v>-0.57812151314296578</v>
      </c>
      <c r="T12" s="1">
        <v>-452412078.76999998</v>
      </c>
      <c r="U12" s="1">
        <v>-0.1219124821235269</v>
      </c>
      <c r="V12" s="1">
        <v>-49638935.729999967</v>
      </c>
      <c r="W12" s="1">
        <v>-1.3376313650306129E-2</v>
      </c>
      <c r="X12" s="1">
        <v>484933035.70999992</v>
      </c>
      <c r="Y12" s="1">
        <v>0.1306759762202514</v>
      </c>
      <c r="Z12" s="1">
        <v>17117978.789999999</v>
      </c>
      <c r="AA12" s="1">
        <v>4.6128195535816733E-3</v>
      </c>
    </row>
    <row r="13" spans="1:27" x14ac:dyDescent="0.3">
      <c r="A13" s="1">
        <v>11</v>
      </c>
      <c r="B13" s="1" t="s">
        <v>69</v>
      </c>
      <c r="C13" s="1">
        <v>342854272</v>
      </c>
      <c r="D13" s="1">
        <v>138256347.64000031</v>
      </c>
      <c r="E13" s="1">
        <v>0.40325105717218612</v>
      </c>
      <c r="F13" s="1">
        <v>676561606.86000001</v>
      </c>
      <c r="G13" s="1">
        <v>1.9733212099512649</v>
      </c>
      <c r="H13" s="1">
        <v>-1027509893.8099999</v>
      </c>
      <c r="I13" s="1">
        <v>-2.9969289512309181</v>
      </c>
      <c r="J13" s="1">
        <v>213534731.31</v>
      </c>
      <c r="K13" s="1">
        <v>0.62281484802382747</v>
      </c>
      <c r="L13" s="1">
        <v>-73966721.860000014</v>
      </c>
      <c r="M13" s="1">
        <v>-0.21573807853851101</v>
      </c>
      <c r="N13" s="1">
        <v>151187137.88999999</v>
      </c>
      <c r="O13" s="1">
        <v>0.44096617786929609</v>
      </c>
      <c r="P13" s="1">
        <v>-136673613.47999999</v>
      </c>
      <c r="Q13" s="1">
        <v>-0.39863471055130972</v>
      </c>
      <c r="R13" s="1">
        <v>60295989.450000003</v>
      </c>
      <c r="S13" s="1">
        <v>0.17586477513688381</v>
      </c>
      <c r="T13" s="1">
        <v>109342295.92</v>
      </c>
      <c r="U13" s="1">
        <v>0.31891770017087617</v>
      </c>
      <c r="V13" s="1">
        <v>-67606728.280000001</v>
      </c>
      <c r="W13" s="1">
        <v>-0.19718794193703379</v>
      </c>
      <c r="X13" s="1">
        <v>-127582049.81999999</v>
      </c>
      <c r="Y13" s="1">
        <v>-0.37211742783826252</v>
      </c>
      <c r="Z13" s="1">
        <v>85846482.180000007</v>
      </c>
      <c r="AA13" s="1">
        <v>0.25038766960442022</v>
      </c>
    </row>
    <row r="14" spans="1:27" x14ac:dyDescent="0.3">
      <c r="A14" s="1">
        <v>12</v>
      </c>
      <c r="B14" s="1" t="s">
        <v>70</v>
      </c>
      <c r="C14" s="1">
        <v>1202758751</v>
      </c>
      <c r="D14" s="1">
        <v>-1558188800.3299999</v>
      </c>
      <c r="E14" s="1">
        <v>-1.2955123369790389</v>
      </c>
      <c r="F14" s="1">
        <v>243262247.1399999</v>
      </c>
      <c r="G14" s="1">
        <v>0.20225356659242449</v>
      </c>
      <c r="H14" s="1">
        <v>872648107.4000001</v>
      </c>
      <c r="I14" s="1">
        <v>0.72553877215564744</v>
      </c>
      <c r="J14" s="1">
        <v>442283454.79000002</v>
      </c>
      <c r="K14" s="1">
        <v>0.36772416282340559</v>
      </c>
      <c r="L14" s="1">
        <v>-1051320221.08</v>
      </c>
      <c r="M14" s="1">
        <v>-0.87409068543954416</v>
      </c>
      <c r="N14" s="1">
        <v>60770259.410000011</v>
      </c>
      <c r="O14" s="1">
        <v>5.052572626012846E-2</v>
      </c>
      <c r="P14" s="1">
        <v>815123637.3900001</v>
      </c>
      <c r="Q14" s="1">
        <v>0.67771166637722524</v>
      </c>
      <c r="R14" s="1">
        <v>175431333.28</v>
      </c>
      <c r="S14" s="1">
        <v>0.1458574573946293</v>
      </c>
      <c r="T14" s="1">
        <v>408317258.32999998</v>
      </c>
      <c r="U14" s="1">
        <v>0.33948392226663582</v>
      </c>
      <c r="V14" s="1">
        <v>-49315806.020000003</v>
      </c>
      <c r="W14" s="1">
        <v>-4.1002242535336172E-2</v>
      </c>
      <c r="X14" s="1">
        <v>-362690629.25</v>
      </c>
      <c r="Y14" s="1">
        <v>-0.30154894233648349</v>
      </c>
      <c r="Z14" s="1">
        <v>3689176.94</v>
      </c>
      <c r="AA14" s="1">
        <v>3.067262605183905E-3</v>
      </c>
    </row>
    <row r="15" spans="1:27" x14ac:dyDescent="0.3">
      <c r="A15" s="1">
        <v>13</v>
      </c>
      <c r="B15" s="1" t="s">
        <v>71</v>
      </c>
      <c r="C15" s="1">
        <v>779651358</v>
      </c>
      <c r="D15" s="1">
        <v>2386753477.0700002</v>
      </c>
      <c r="E15" s="1">
        <v>3.0613086895565962</v>
      </c>
      <c r="F15" s="1">
        <v>-1376077615.1300001</v>
      </c>
      <c r="G15" s="1">
        <v>-1.764990980917396</v>
      </c>
      <c r="H15" s="1">
        <v>-616732782.69999993</v>
      </c>
      <c r="I15" s="1">
        <v>-0.79103662986244672</v>
      </c>
      <c r="J15" s="1">
        <v>-393945833.24000001</v>
      </c>
      <c r="K15" s="1">
        <v>-0.50528461112486134</v>
      </c>
      <c r="L15" s="1">
        <v>935411161.22000003</v>
      </c>
      <c r="M15" s="1">
        <v>1.199781353064737</v>
      </c>
      <c r="N15" s="1">
        <v>-886808425.46999991</v>
      </c>
      <c r="O15" s="1">
        <v>-1.1374422892623239</v>
      </c>
      <c r="P15" s="1">
        <v>99938168.740000039</v>
      </c>
      <c r="Q15" s="1">
        <v>0.12818315226996629</v>
      </c>
      <c r="R15" s="1">
        <v>-148543658.49000001</v>
      </c>
      <c r="S15" s="1">
        <v>-0.19052574842048831</v>
      </c>
      <c r="T15" s="1">
        <v>554468106.56999993</v>
      </c>
      <c r="U15" s="1">
        <v>0.7111744254410699</v>
      </c>
      <c r="V15" s="1">
        <v>-4032990.640000002</v>
      </c>
      <c r="W15" s="1">
        <v>-5.1728129485282097E-3</v>
      </c>
      <c r="X15" s="1">
        <v>-547580605.24000001</v>
      </c>
      <c r="Y15" s="1">
        <v>-0.70234034690156988</v>
      </c>
      <c r="Z15" s="1">
        <v>-2854510.69</v>
      </c>
      <c r="AA15" s="1">
        <v>-3.66126559097201E-3</v>
      </c>
    </row>
    <row r="16" spans="1:27" x14ac:dyDescent="0.3">
      <c r="A16" s="1">
        <v>14</v>
      </c>
      <c r="B16" s="1" t="s">
        <v>72</v>
      </c>
      <c r="C16" s="1">
        <v>505042064</v>
      </c>
      <c r="D16" s="1">
        <v>-2029557720.1300001</v>
      </c>
      <c r="E16" s="1">
        <v>-4.0185914497015043</v>
      </c>
      <c r="F16" s="1">
        <v>-154901736.74000001</v>
      </c>
      <c r="G16" s="1">
        <v>-0.30671056488474979</v>
      </c>
      <c r="H16" s="1">
        <v>1631818667.9200001</v>
      </c>
      <c r="I16" s="1">
        <v>3.231054964007908</v>
      </c>
      <c r="J16" s="1">
        <v>552615329.95000005</v>
      </c>
      <c r="K16" s="1">
        <v>1.094196640915835</v>
      </c>
      <c r="L16" s="1">
        <v>-471643498.41000003</v>
      </c>
      <c r="M16" s="1">
        <v>-0.93386973487816261</v>
      </c>
      <c r="N16" s="1">
        <v>-4978385.1300000018</v>
      </c>
      <c r="O16" s="1">
        <v>-9.8573673063398568E-3</v>
      </c>
      <c r="P16" s="1">
        <v>268214313.50999999</v>
      </c>
      <c r="Q16" s="1">
        <v>0.5310732167251716</v>
      </c>
      <c r="R16" s="1">
        <v>208382111.03</v>
      </c>
      <c r="S16" s="1">
        <v>0.41260347579681989</v>
      </c>
      <c r="T16" s="1">
        <v>-107711447.8</v>
      </c>
      <c r="U16" s="1">
        <v>-0.213272231122515</v>
      </c>
      <c r="V16" s="1">
        <v>9358603.9000000022</v>
      </c>
      <c r="W16" s="1">
        <v>1.8530345424851592E-2</v>
      </c>
      <c r="X16" s="1">
        <v>39875703.900000013</v>
      </c>
      <c r="Y16" s="1">
        <v>7.8955213322587731E-2</v>
      </c>
      <c r="Z16" s="1">
        <v>58477140</v>
      </c>
      <c r="AA16" s="1">
        <v>0.1157866723750757</v>
      </c>
    </row>
    <row r="17" spans="1:27" x14ac:dyDescent="0.3">
      <c r="A17" s="1">
        <v>15</v>
      </c>
      <c r="B17" s="1" t="s">
        <v>73</v>
      </c>
      <c r="C17" s="1">
        <v>862484585</v>
      </c>
      <c r="D17" s="1">
        <v>-1969279404.5999999</v>
      </c>
      <c r="E17" s="1">
        <v>-2.283263305627659</v>
      </c>
      <c r="F17" s="1">
        <v>-645125955.74000001</v>
      </c>
      <c r="G17" s="1">
        <v>-0.74798549094068734</v>
      </c>
      <c r="H17" s="1">
        <v>2541187836.4099998</v>
      </c>
      <c r="I17" s="1">
        <v>2.946357396532485</v>
      </c>
      <c r="J17" s="1">
        <v>73982732.929999992</v>
      </c>
      <c r="K17" s="1">
        <v>8.5778614733154901E-2</v>
      </c>
      <c r="L17" s="1">
        <v>-400161517.56</v>
      </c>
      <c r="M17" s="1">
        <v>-0.46396367485222939</v>
      </c>
      <c r="N17" s="1">
        <v>-80181106.780000001</v>
      </c>
      <c r="O17" s="1">
        <v>-9.2965263582073188E-2</v>
      </c>
      <c r="P17" s="1">
        <v>437939056.66000003</v>
      </c>
      <c r="Q17" s="1">
        <v>0.50776450301427711</v>
      </c>
      <c r="R17" s="1">
        <v>43168776.68</v>
      </c>
      <c r="S17" s="1">
        <v>5.0051650117317749E-2</v>
      </c>
      <c r="T17" s="1">
        <v>56524370.759999961</v>
      </c>
      <c r="U17" s="1">
        <v>6.5536673632259707E-2</v>
      </c>
      <c r="V17" s="1">
        <v>-53428778.040000007</v>
      </c>
      <c r="W17" s="1">
        <v>-6.1947516476482889E-2</v>
      </c>
      <c r="X17" s="1">
        <v>-890865.21999997646</v>
      </c>
      <c r="Y17" s="1">
        <v>-1.032905672163377E-3</v>
      </c>
      <c r="Z17" s="1">
        <v>-2204727.5</v>
      </c>
      <c r="AA17" s="1">
        <v>-2.556251483613472E-3</v>
      </c>
    </row>
    <row r="18" spans="1:27" x14ac:dyDescent="0.3">
      <c r="A18" s="1">
        <v>16</v>
      </c>
      <c r="B18" s="1" t="s">
        <v>74</v>
      </c>
      <c r="C18" s="1">
        <v>1995240425</v>
      </c>
      <c r="D18" s="1">
        <v>6344698586.2700005</v>
      </c>
      <c r="E18" s="1">
        <v>3.1799168194329259</v>
      </c>
      <c r="F18" s="1">
        <v>159037951.78</v>
      </c>
      <c r="G18" s="1">
        <v>7.9708665575979387E-2</v>
      </c>
      <c r="H18" s="1">
        <v>-4502412749.3000002</v>
      </c>
      <c r="I18" s="1">
        <v>-2.2565765473100821</v>
      </c>
      <c r="J18" s="1">
        <v>-2000438090.75</v>
      </c>
      <c r="K18" s="1">
        <v>-1.0026050322983009</v>
      </c>
      <c r="L18" s="1">
        <v>181873765.31000009</v>
      </c>
      <c r="M18" s="1">
        <v>9.1153809351071105E-2</v>
      </c>
      <c r="N18" s="1">
        <v>308224089.97000003</v>
      </c>
      <c r="O18" s="1">
        <v>0.15447967378166971</v>
      </c>
      <c r="P18" s="1">
        <v>-268854129.26999992</v>
      </c>
      <c r="Q18" s="1">
        <v>-0.1347477356118624</v>
      </c>
      <c r="R18" s="1">
        <v>-220358028.00999999</v>
      </c>
      <c r="S18" s="1">
        <v>-0.110441842120355</v>
      </c>
      <c r="T18" s="1">
        <v>567178892.0999999</v>
      </c>
      <c r="U18" s="1">
        <v>0.28426593857730198</v>
      </c>
      <c r="V18" s="1">
        <v>-79376110.140000001</v>
      </c>
      <c r="W18" s="1">
        <v>-3.9782729512409513E-2</v>
      </c>
      <c r="X18" s="1">
        <v>-433775981.05000001</v>
      </c>
      <c r="Y18" s="1">
        <v>-0.21740536910482849</v>
      </c>
      <c r="Z18" s="1">
        <v>-54026800.910000019</v>
      </c>
      <c r="AA18" s="1">
        <v>-2.7077839960063969E-2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9807-E437-496C-A3F4-1D117687F4A6}">
  <sheetPr>
    <tabColor rgb="FF74797C"/>
  </sheetPr>
  <dimension ref="A1:F20"/>
  <sheetViews>
    <sheetView workbookViewId="0">
      <selection activeCell="B18" sqref="B18"/>
    </sheetView>
  </sheetViews>
  <sheetFormatPr defaultRowHeight="14.4" x14ac:dyDescent="0.3"/>
  <cols>
    <col min="1" max="1" width="9.109375" bestFit="1" customWidth="1"/>
    <col min="2" max="2" width="26.21875" bestFit="1" customWidth="1"/>
    <col min="3" max="3" width="24" bestFit="1" customWidth="1"/>
    <col min="4" max="4" width="28.33203125" bestFit="1" customWidth="1"/>
    <col min="5" max="5" width="18.5546875" bestFit="1" customWidth="1"/>
    <col min="6" max="6" width="33" bestFit="1" customWidth="1"/>
  </cols>
  <sheetData>
    <row r="1" spans="1:6" x14ac:dyDescent="0.3">
      <c r="A1" s="1" t="s">
        <v>12</v>
      </c>
      <c r="B1" s="1" t="s">
        <v>13</v>
      </c>
      <c r="C1" s="1" t="s">
        <v>10</v>
      </c>
      <c r="D1" s="1" t="s">
        <v>14</v>
      </c>
      <c r="E1" s="1" t="s">
        <v>3</v>
      </c>
      <c r="F1" s="1" t="s">
        <v>15</v>
      </c>
    </row>
    <row r="2" spans="1:6" x14ac:dyDescent="0.3">
      <c r="A2" s="1">
        <v>2008</v>
      </c>
      <c r="B2" s="12">
        <v>-24.6297</v>
      </c>
      <c r="C2" s="12">
        <v>16.0655</v>
      </c>
      <c r="D2" s="12">
        <v>-8.5641999999999996</v>
      </c>
      <c r="E2" s="12"/>
      <c r="F2" s="12"/>
    </row>
    <row r="3" spans="1:6" x14ac:dyDescent="0.3">
      <c r="A3" s="1">
        <v>2009</v>
      </c>
      <c r="B3" s="12">
        <v>20.596599999999999</v>
      </c>
      <c r="C3" s="12">
        <v>30.065999999999999</v>
      </c>
      <c r="D3" s="12">
        <v>50.662599999999998</v>
      </c>
      <c r="E3" s="12"/>
      <c r="F3" s="12"/>
    </row>
    <row r="4" spans="1:6" x14ac:dyDescent="0.3">
      <c r="A4" s="1">
        <v>2010</v>
      </c>
      <c r="B4" s="12">
        <v>5.9580000000000002</v>
      </c>
      <c r="C4" s="12">
        <v>40.471400000000003</v>
      </c>
      <c r="D4" s="12">
        <v>46.429400000000001</v>
      </c>
      <c r="E4" s="12"/>
      <c r="F4" s="12"/>
    </row>
    <row r="5" spans="1:6" x14ac:dyDescent="0.3">
      <c r="A5" s="1">
        <v>2011</v>
      </c>
      <c r="B5" s="12">
        <v>-1.3519000000000001</v>
      </c>
      <c r="C5" s="12">
        <v>9.8812999999999995</v>
      </c>
      <c r="D5" s="12">
        <v>8.5294000000000008</v>
      </c>
      <c r="E5" s="12"/>
      <c r="F5" s="12"/>
    </row>
    <row r="6" spans="1:6" x14ac:dyDescent="0.3">
      <c r="A6" s="1">
        <v>2012</v>
      </c>
      <c r="B6" s="12">
        <v>1.8222</v>
      </c>
      <c r="C6" s="12">
        <v>4.8274999999999997</v>
      </c>
      <c r="D6" s="12">
        <v>6.6497000000000002</v>
      </c>
      <c r="E6" s="12"/>
      <c r="F6" s="12"/>
    </row>
    <row r="7" spans="1:6" x14ac:dyDescent="0.3">
      <c r="A7" s="1">
        <v>2013</v>
      </c>
      <c r="B7" s="12">
        <v>11.7463</v>
      </c>
      <c r="C7" s="12">
        <v>9.9314</v>
      </c>
      <c r="D7" s="12">
        <v>21.677700000000002</v>
      </c>
      <c r="E7" s="12"/>
      <c r="F7" s="12"/>
    </row>
    <row r="8" spans="1:6" x14ac:dyDescent="0.3">
      <c r="A8" s="1">
        <v>2014</v>
      </c>
      <c r="B8" s="12">
        <v>20.342600000000001</v>
      </c>
      <c r="C8" s="12">
        <v>5.5208000000000004</v>
      </c>
      <c r="D8" s="12">
        <v>25.863399999999999</v>
      </c>
      <c r="E8" s="12"/>
      <c r="F8" s="12"/>
    </row>
    <row r="9" spans="1:6" x14ac:dyDescent="0.3">
      <c r="A9" s="1">
        <v>2015</v>
      </c>
      <c r="B9" s="12">
        <v>16.387079</v>
      </c>
      <c r="C9" s="12">
        <v>11.984092</v>
      </c>
      <c r="D9" s="12">
        <v>28.371171</v>
      </c>
      <c r="E9" s="12"/>
      <c r="F9" s="12"/>
    </row>
    <row r="10" spans="1:6" x14ac:dyDescent="0.3">
      <c r="A10" s="1">
        <v>2016</v>
      </c>
      <c r="B10" s="12">
        <v>14.3254</v>
      </c>
      <c r="C10" s="12">
        <v>5.2161</v>
      </c>
      <c r="D10" s="12">
        <v>19.541499999999999</v>
      </c>
      <c r="E10" s="12"/>
      <c r="F10" s="12"/>
    </row>
    <row r="11" spans="1:6" x14ac:dyDescent="0.3">
      <c r="A11" s="1">
        <v>2017</v>
      </c>
      <c r="B11" s="12">
        <v>14.353999999999999</v>
      </c>
      <c r="C11" s="12">
        <v>25.200800000000001</v>
      </c>
      <c r="D11" s="12">
        <v>39.5548</v>
      </c>
      <c r="E11" s="12"/>
      <c r="F11" s="12"/>
    </row>
    <row r="12" spans="1:6" x14ac:dyDescent="0.3">
      <c r="A12" s="1">
        <v>2018</v>
      </c>
      <c r="B12" s="12">
        <v>-11.521100000000001</v>
      </c>
      <c r="C12" s="12">
        <v>6.6896000000000004</v>
      </c>
      <c r="D12" s="12">
        <v>-4.8315000000000001</v>
      </c>
      <c r="E12" s="12">
        <v>0.57683200000000001</v>
      </c>
      <c r="F12" s="12">
        <v>-4.2546679999999997</v>
      </c>
    </row>
    <row r="13" spans="1:6" x14ac:dyDescent="0.3">
      <c r="A13" s="1">
        <v>2019</v>
      </c>
      <c r="B13" s="12">
        <v>-44.517400000000002</v>
      </c>
      <c r="C13" s="12">
        <v>38.018999999999998</v>
      </c>
      <c r="D13" s="12">
        <v>-6.4984000000000002</v>
      </c>
      <c r="E13" s="12">
        <v>-4.194369</v>
      </c>
      <c r="F13" s="12">
        <v>-10.692769</v>
      </c>
    </row>
    <row r="14" spans="1:6" x14ac:dyDescent="0.3">
      <c r="A14" s="1">
        <v>2020</v>
      </c>
      <c r="B14" s="12">
        <v>-39.663499999999999</v>
      </c>
      <c r="C14" s="12">
        <v>40.364600000000003</v>
      </c>
      <c r="D14" s="12">
        <v>0.70120000000000005</v>
      </c>
      <c r="E14" s="12">
        <v>2.6177670000000002</v>
      </c>
      <c r="F14" s="12">
        <v>3.3189669999999998</v>
      </c>
    </row>
    <row r="15" spans="1:6" x14ac:dyDescent="0.3">
      <c r="A15" s="1">
        <v>2021</v>
      </c>
      <c r="B15" s="12">
        <v>-7.1524000000000001</v>
      </c>
      <c r="C15" s="12">
        <v>48.690399999999997</v>
      </c>
      <c r="D15" s="12">
        <v>41.537999999999997</v>
      </c>
      <c r="E15" s="12">
        <v>27.192254999999999</v>
      </c>
      <c r="F15" s="12">
        <v>68.730255</v>
      </c>
    </row>
    <row r="16" spans="1:6" x14ac:dyDescent="0.3">
      <c r="A16" s="1">
        <v>2022</v>
      </c>
      <c r="B16" s="12">
        <v>100.82429999999999</v>
      </c>
      <c r="C16" s="12">
        <v>18.970199999999998</v>
      </c>
      <c r="D16" s="12">
        <v>119.79430000000001</v>
      </c>
      <c r="E16" s="12">
        <v>-1.8631470000000001</v>
      </c>
      <c r="F16" s="12">
        <v>117.93115299999999</v>
      </c>
    </row>
    <row r="17" spans="1:6" x14ac:dyDescent="0.3">
      <c r="A17" s="1">
        <v>2023</v>
      </c>
      <c r="B17" s="12">
        <v>44.853400000000001</v>
      </c>
      <c r="C17" s="12">
        <v>11.101599999999999</v>
      </c>
      <c r="D17" s="12">
        <v>55.954500000000003</v>
      </c>
      <c r="E17" s="12">
        <v>2.464804</v>
      </c>
      <c r="F17" s="12">
        <v>58.419303999999997</v>
      </c>
    </row>
    <row r="18" spans="1:6" x14ac:dyDescent="0.3">
      <c r="A18" s="1">
        <v>2024</v>
      </c>
      <c r="B18" s="12">
        <v>-32.1083</v>
      </c>
      <c r="C18" s="12">
        <v>7.9099000000000004</v>
      </c>
      <c r="D18" s="12">
        <v>-24.1982</v>
      </c>
      <c r="E18" s="12">
        <v>5.2692500000000004</v>
      </c>
      <c r="F18" s="12">
        <v>-18.92895</v>
      </c>
    </row>
    <row r="19" spans="1:6" x14ac:dyDescent="0.3">
      <c r="A19" s="1">
        <v>2025</v>
      </c>
      <c r="B19" s="12">
        <v>25.472999999999999</v>
      </c>
      <c r="C19" s="12">
        <v>1.3972</v>
      </c>
      <c r="D19" s="12">
        <v>26.8704</v>
      </c>
      <c r="E19" s="12">
        <v>-7.8737380000000003</v>
      </c>
      <c r="F19" s="12">
        <v>18.996662000000001</v>
      </c>
    </row>
    <row r="20" spans="1:6" x14ac:dyDescent="0.3">
      <c r="A20" s="1">
        <v>2026</v>
      </c>
      <c r="B20" s="12">
        <v>34.978484999999999</v>
      </c>
      <c r="C20" s="12">
        <v>2.8828</v>
      </c>
      <c r="D20" s="12">
        <v>37.861285000000002</v>
      </c>
      <c r="E20" s="12">
        <v>-17.410938999999999</v>
      </c>
      <c r="F20" s="12">
        <v>20.450346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9E45-797E-4397-92E2-71D390478ED4}">
  <sheetPr>
    <tabColor rgb="FF74797C"/>
  </sheetPr>
  <dimension ref="A1:I1013"/>
  <sheetViews>
    <sheetView showGridLines="0" tabSelected="1" topLeftCell="A877" workbookViewId="0">
      <selection activeCell="F894" sqref="F894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6.21875" bestFit="1" customWidth="1"/>
    <col min="4" max="5" width="18.5546875" bestFit="1" customWidth="1"/>
    <col min="6" max="6" width="20.77734375" bestFit="1" customWidth="1"/>
    <col min="7" max="7" width="20.33203125" bestFit="1" customWidth="1"/>
    <col min="8" max="8" width="22.6640625" bestFit="1" customWidth="1"/>
    <col min="9" max="9" width="15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44743</v>
      </c>
      <c r="B2" s="1"/>
      <c r="C2" s="1"/>
      <c r="D2" s="1">
        <v>0.21027685300000001</v>
      </c>
      <c r="E2" s="1"/>
      <c r="F2" s="1">
        <v>-0.49786058</v>
      </c>
      <c r="G2" s="1"/>
      <c r="H2" s="1">
        <v>0.38569493500000002</v>
      </c>
      <c r="I2" s="1"/>
    </row>
    <row r="3" spans="1:9" x14ac:dyDescent="0.3">
      <c r="A3" s="2">
        <v>44746</v>
      </c>
      <c r="B3" s="1"/>
      <c r="C3" s="1"/>
      <c r="D3" s="1">
        <v>-0.80969713499999996</v>
      </c>
      <c r="E3" s="1"/>
      <c r="F3" s="1">
        <v>0.45290953</v>
      </c>
      <c r="G3" s="1"/>
      <c r="H3" s="1">
        <v>0.290221432</v>
      </c>
      <c r="I3" s="1"/>
    </row>
    <row r="4" spans="1:9" x14ac:dyDescent="0.3">
      <c r="A4" s="2">
        <v>44747</v>
      </c>
      <c r="B4" s="1"/>
      <c r="C4" s="1"/>
      <c r="D4" s="1">
        <v>-0.38665765800000002</v>
      </c>
      <c r="E4" s="1"/>
      <c r="F4" s="1">
        <v>-0.33992631099999998</v>
      </c>
      <c r="G4" s="1"/>
      <c r="H4" s="1">
        <v>0.75321342300000005</v>
      </c>
      <c r="I4" s="1"/>
    </row>
    <row r="5" spans="1:9" x14ac:dyDescent="0.3">
      <c r="A5" s="2">
        <v>44748</v>
      </c>
      <c r="B5" s="1"/>
      <c r="C5" s="1"/>
      <c r="D5" s="1">
        <v>0.266344001</v>
      </c>
      <c r="E5" s="1"/>
      <c r="F5" s="1">
        <v>-0.12327735500000001</v>
      </c>
      <c r="G5" s="1"/>
      <c r="H5" s="1">
        <v>-8.0835250999999997E-2</v>
      </c>
      <c r="I5" s="1"/>
    </row>
    <row r="6" spans="1:9" x14ac:dyDescent="0.3">
      <c r="A6" s="2">
        <v>44749</v>
      </c>
      <c r="B6" s="1"/>
      <c r="C6" s="1"/>
      <c r="D6" s="1">
        <v>-0.49690211299999998</v>
      </c>
      <c r="E6" s="1"/>
      <c r="F6" s="1">
        <v>-0.590470838</v>
      </c>
      <c r="G6" s="1"/>
      <c r="H6" s="1">
        <v>1.182636639</v>
      </c>
      <c r="I6" s="1"/>
    </row>
    <row r="7" spans="1:9" x14ac:dyDescent="0.3">
      <c r="A7" s="2">
        <v>44750</v>
      </c>
      <c r="B7" s="1"/>
      <c r="C7" s="1"/>
      <c r="D7" s="1">
        <v>-0.213287373</v>
      </c>
      <c r="E7" s="1"/>
      <c r="F7" s="1">
        <v>0.53104524500000005</v>
      </c>
      <c r="G7" s="1"/>
      <c r="H7" s="1">
        <v>-0.38446688699999998</v>
      </c>
      <c r="I7" s="1"/>
    </row>
    <row r="8" spans="1:9" x14ac:dyDescent="0.3">
      <c r="A8" s="2">
        <v>44753</v>
      </c>
      <c r="B8" s="1"/>
      <c r="C8" s="1"/>
      <c r="D8" s="1">
        <v>1.0266168040000001</v>
      </c>
      <c r="E8" s="1"/>
      <c r="F8" s="1">
        <v>0.52627507900000003</v>
      </c>
      <c r="G8" s="1"/>
      <c r="H8" s="1">
        <v>-1.675201025</v>
      </c>
      <c r="I8" s="1"/>
    </row>
    <row r="9" spans="1:9" x14ac:dyDescent="0.3">
      <c r="A9" s="2">
        <v>44754</v>
      </c>
      <c r="B9" s="1"/>
      <c r="C9" s="1"/>
      <c r="D9" s="1">
        <v>0.35667412399999998</v>
      </c>
      <c r="E9" s="1"/>
      <c r="F9" s="1">
        <v>-0.42838424400000003</v>
      </c>
      <c r="G9" s="1"/>
      <c r="H9" s="1">
        <v>0.139385225</v>
      </c>
      <c r="I9" s="1"/>
    </row>
    <row r="10" spans="1:9" x14ac:dyDescent="0.3">
      <c r="A10" s="2">
        <v>44755</v>
      </c>
      <c r="B10" s="1"/>
      <c r="C10" s="1"/>
      <c r="D10" s="1">
        <v>-0.38687021700000002</v>
      </c>
      <c r="E10" s="1"/>
      <c r="F10" s="1">
        <v>0.31123429400000002</v>
      </c>
      <c r="G10" s="1"/>
      <c r="H10" s="1">
        <v>9.4955684999999998E-2</v>
      </c>
      <c r="I10" s="1"/>
    </row>
    <row r="11" spans="1:9" x14ac:dyDescent="0.3">
      <c r="A11" s="2">
        <v>44756</v>
      </c>
      <c r="B11" s="1"/>
      <c r="C11" s="1"/>
      <c r="D11" s="1">
        <v>-0.37983101800000002</v>
      </c>
      <c r="E11" s="1"/>
      <c r="F11" s="1">
        <v>0.36617918300000002</v>
      </c>
      <c r="G11" s="1"/>
      <c r="H11" s="1">
        <v>-0.12650984200000001</v>
      </c>
      <c r="I11" s="1"/>
    </row>
    <row r="12" spans="1:9" x14ac:dyDescent="0.3">
      <c r="A12" s="2">
        <v>44757</v>
      </c>
      <c r="B12" s="1"/>
      <c r="C12" s="1"/>
      <c r="D12" s="1">
        <v>-0.622835845</v>
      </c>
      <c r="E12" s="1"/>
      <c r="F12" s="1">
        <v>-0.38601876600000001</v>
      </c>
      <c r="G12" s="1"/>
      <c r="H12" s="1">
        <v>1.053810269</v>
      </c>
      <c r="I12" s="1"/>
    </row>
    <row r="13" spans="1:9" x14ac:dyDescent="0.3">
      <c r="A13" s="2">
        <v>44760</v>
      </c>
      <c r="B13" s="1"/>
      <c r="C13" s="1"/>
      <c r="D13" s="1">
        <v>2.5377645809999998</v>
      </c>
      <c r="E13" s="1"/>
      <c r="F13" s="1">
        <v>-5.461647E-2</v>
      </c>
      <c r="G13" s="1"/>
      <c r="H13" s="1">
        <v>-2.426792302</v>
      </c>
      <c r="I13" s="1"/>
    </row>
    <row r="14" spans="1:9" x14ac:dyDescent="0.3">
      <c r="A14" s="2">
        <v>44761</v>
      </c>
      <c r="B14" s="1"/>
      <c r="C14" s="1"/>
      <c r="D14" s="1">
        <v>0.653981967</v>
      </c>
      <c r="E14" s="1"/>
      <c r="F14" s="1">
        <v>-0.47842636199999999</v>
      </c>
      <c r="G14" s="1"/>
      <c r="H14" s="1">
        <v>-0.13081522000000001</v>
      </c>
      <c r="I14" s="1"/>
    </row>
    <row r="15" spans="1:9" x14ac:dyDescent="0.3">
      <c r="A15" s="2">
        <v>44762</v>
      </c>
      <c r="B15" s="1"/>
      <c r="C15" s="1"/>
      <c r="D15" s="1">
        <v>-6.931174E-3</v>
      </c>
      <c r="E15" s="1"/>
      <c r="F15" s="1">
        <v>0.27534473999999998</v>
      </c>
      <c r="G15" s="1"/>
      <c r="H15" s="1">
        <v>-0.28908342999999997</v>
      </c>
      <c r="I15" s="1"/>
    </row>
    <row r="16" spans="1:9" x14ac:dyDescent="0.3">
      <c r="A16" s="2">
        <v>44763</v>
      </c>
      <c r="B16" s="1"/>
      <c r="C16" s="1"/>
      <c r="D16" s="1">
        <v>1.252056982</v>
      </c>
      <c r="E16" s="1"/>
      <c r="F16" s="1">
        <v>-0.51139021900000003</v>
      </c>
      <c r="G16" s="1"/>
      <c r="H16" s="1">
        <v>-0.60586844299999998</v>
      </c>
      <c r="I16" s="1"/>
    </row>
    <row r="17" spans="1:9" x14ac:dyDescent="0.3">
      <c r="A17" s="2">
        <v>44764</v>
      </c>
      <c r="B17" s="1"/>
      <c r="C17" s="1"/>
      <c r="D17" s="1">
        <v>-0.93940363800000004</v>
      </c>
      <c r="E17" s="1"/>
      <c r="F17" s="1">
        <v>0.141698093</v>
      </c>
      <c r="G17" s="1"/>
      <c r="H17" s="1">
        <v>0.832831129</v>
      </c>
      <c r="I17" s="1"/>
    </row>
    <row r="18" spans="1:9" x14ac:dyDescent="0.3">
      <c r="A18" s="2">
        <v>44767</v>
      </c>
      <c r="B18" s="1"/>
      <c r="C18" s="1"/>
      <c r="D18" s="1">
        <v>-2.4162940000000001E-2</v>
      </c>
      <c r="E18" s="1"/>
      <c r="F18" s="1">
        <v>-0.237688708</v>
      </c>
      <c r="G18" s="1"/>
      <c r="H18" s="1">
        <v>0.31823605100000002</v>
      </c>
      <c r="I18" s="1"/>
    </row>
    <row r="19" spans="1:9" x14ac:dyDescent="0.3">
      <c r="A19" s="2">
        <v>44768</v>
      </c>
      <c r="B19" s="1"/>
      <c r="C19" s="1"/>
      <c r="D19" s="1">
        <v>-0.46087785999999997</v>
      </c>
      <c r="E19" s="1"/>
      <c r="F19" s="1">
        <v>0.25844294400000001</v>
      </c>
      <c r="G19" s="1"/>
      <c r="H19" s="1">
        <v>0.12750146700000001</v>
      </c>
      <c r="I19" s="1"/>
    </row>
    <row r="20" spans="1:9" x14ac:dyDescent="0.3">
      <c r="A20" s="2">
        <v>44769</v>
      </c>
      <c r="B20" s="1"/>
      <c r="C20" s="1"/>
      <c r="D20" s="1">
        <v>-0.25434610699999999</v>
      </c>
      <c r="E20" s="1"/>
      <c r="F20" s="1">
        <v>-0.79013157300000003</v>
      </c>
      <c r="G20" s="1"/>
      <c r="H20" s="1">
        <v>1.4213350849999999</v>
      </c>
      <c r="I20" s="1"/>
    </row>
    <row r="21" spans="1:9" x14ac:dyDescent="0.3">
      <c r="A21" s="2">
        <v>44770</v>
      </c>
      <c r="B21" s="1"/>
      <c r="C21" s="1"/>
      <c r="D21" s="1">
        <v>-0.35595049299999998</v>
      </c>
      <c r="E21" s="1"/>
      <c r="F21" s="1">
        <v>0.11889926300000001</v>
      </c>
      <c r="G21" s="1"/>
      <c r="H21" s="1">
        <v>0.148984278</v>
      </c>
      <c r="I21" s="1"/>
    </row>
    <row r="22" spans="1:9" x14ac:dyDescent="0.3">
      <c r="A22" s="2">
        <v>44771</v>
      </c>
      <c r="B22" s="1"/>
      <c r="C22" s="1"/>
      <c r="D22" s="1">
        <v>-1.508668246</v>
      </c>
      <c r="E22" s="1"/>
      <c r="F22" s="1">
        <v>0.33041640500000002</v>
      </c>
      <c r="G22" s="1"/>
      <c r="H22" s="1">
        <v>0.96150074299999999</v>
      </c>
      <c r="I22" s="1"/>
    </row>
    <row r="23" spans="1:9" x14ac:dyDescent="0.3">
      <c r="A23" s="2">
        <v>44774</v>
      </c>
      <c r="B23" s="1"/>
      <c r="C23" s="1"/>
      <c r="D23" s="1">
        <v>0.57159601999999998</v>
      </c>
      <c r="E23" s="1"/>
      <c r="F23" s="1">
        <v>0.17743736700000001</v>
      </c>
      <c r="G23" s="1"/>
      <c r="H23" s="1">
        <v>-0.87323732700000001</v>
      </c>
      <c r="I23" s="1"/>
    </row>
    <row r="24" spans="1:9" x14ac:dyDescent="0.3">
      <c r="A24" s="2">
        <v>44775</v>
      </c>
      <c r="B24" s="1"/>
      <c r="C24" s="1"/>
      <c r="D24" s="1">
        <v>1.6497971149999999</v>
      </c>
      <c r="E24" s="1"/>
      <c r="F24" s="1">
        <v>-0.81730598600000004</v>
      </c>
      <c r="G24" s="1"/>
      <c r="H24" s="1">
        <v>-0.50542473300000001</v>
      </c>
      <c r="I24" s="1"/>
    </row>
    <row r="25" spans="1:9" x14ac:dyDescent="0.3">
      <c r="A25" s="2">
        <v>44776</v>
      </c>
      <c r="B25" s="1"/>
      <c r="C25" s="1"/>
      <c r="D25" s="1">
        <v>-2.846272967</v>
      </c>
      <c r="E25" s="1"/>
      <c r="F25" s="1">
        <v>0.36088331699999998</v>
      </c>
      <c r="G25" s="1"/>
      <c r="H25" s="1">
        <v>2.479920538</v>
      </c>
      <c r="I25" s="1"/>
    </row>
    <row r="26" spans="1:9" x14ac:dyDescent="0.3">
      <c r="A26" s="2">
        <v>44777</v>
      </c>
      <c r="B26" s="1"/>
      <c r="C26" s="1"/>
      <c r="D26" s="1">
        <v>-1.4198494239999999</v>
      </c>
      <c r="E26" s="1"/>
      <c r="F26" s="1">
        <v>-1.030802768</v>
      </c>
      <c r="G26" s="1"/>
      <c r="H26" s="1">
        <v>2.5547064769999999</v>
      </c>
      <c r="I26" s="1"/>
    </row>
    <row r="27" spans="1:9" x14ac:dyDescent="0.3">
      <c r="A27" s="2">
        <v>44778</v>
      </c>
      <c r="B27" s="1"/>
      <c r="C27" s="1"/>
      <c r="D27" s="1">
        <v>-0.93859896399999998</v>
      </c>
      <c r="E27" s="1"/>
      <c r="F27" s="1">
        <v>0.70344969899999998</v>
      </c>
      <c r="G27" s="1"/>
      <c r="H27" s="1">
        <v>-6.1680923999999998E-2</v>
      </c>
      <c r="I27" s="1"/>
    </row>
    <row r="28" spans="1:9" x14ac:dyDescent="0.3">
      <c r="A28" s="2">
        <v>44781</v>
      </c>
      <c r="B28" s="1"/>
      <c r="C28" s="1"/>
      <c r="D28" s="1">
        <v>-0.42426566900000001</v>
      </c>
      <c r="E28" s="1"/>
      <c r="F28" s="1">
        <v>-0.68506302299999999</v>
      </c>
      <c r="G28" s="1"/>
      <c r="H28" s="1">
        <v>1.099300288</v>
      </c>
      <c r="I28" s="1"/>
    </row>
    <row r="29" spans="1:9" x14ac:dyDescent="0.3">
      <c r="A29" s="2">
        <v>44782</v>
      </c>
      <c r="B29" s="1"/>
      <c r="C29" s="1"/>
      <c r="D29" s="1">
        <v>-1.2253658650000001</v>
      </c>
      <c r="E29" s="1"/>
      <c r="F29" s="1">
        <v>0.54436257300000002</v>
      </c>
      <c r="G29" s="1"/>
      <c r="H29" s="1">
        <v>0.60596039499999999</v>
      </c>
      <c r="I29" s="1"/>
    </row>
    <row r="30" spans="1:9" x14ac:dyDescent="0.3">
      <c r="A30" s="2">
        <v>44783</v>
      </c>
      <c r="B30" s="1"/>
      <c r="C30" s="1"/>
      <c r="D30" s="1">
        <v>-1.486004372</v>
      </c>
      <c r="E30" s="1"/>
      <c r="F30" s="1">
        <v>-0.16217975800000001</v>
      </c>
      <c r="G30" s="1"/>
      <c r="H30" s="1">
        <v>1.496774552</v>
      </c>
      <c r="I30" s="1"/>
    </row>
    <row r="31" spans="1:9" x14ac:dyDescent="0.3">
      <c r="A31" s="2">
        <v>44784</v>
      </c>
      <c r="B31" s="1"/>
      <c r="C31" s="1"/>
      <c r="D31" s="1">
        <v>0.83790293800000004</v>
      </c>
      <c r="E31" s="1"/>
      <c r="F31" s="1">
        <v>0.21975128499999999</v>
      </c>
      <c r="G31" s="1"/>
      <c r="H31" s="1">
        <v>-1.1171735620000001</v>
      </c>
      <c r="I31" s="1"/>
    </row>
    <row r="32" spans="1:9" x14ac:dyDescent="0.3">
      <c r="A32" s="2">
        <v>44785</v>
      </c>
      <c r="B32" s="1"/>
      <c r="C32" s="1"/>
      <c r="D32" s="1">
        <v>-1.119176427</v>
      </c>
      <c r="E32" s="1"/>
      <c r="F32" s="1">
        <v>-0.72725473900000004</v>
      </c>
      <c r="G32" s="1"/>
      <c r="H32" s="1">
        <v>2.1438856940000002</v>
      </c>
      <c r="I32" s="1"/>
    </row>
    <row r="33" spans="1:9" x14ac:dyDescent="0.3">
      <c r="A33" s="2">
        <v>44788</v>
      </c>
      <c r="B33" s="1"/>
      <c r="C33" s="1"/>
      <c r="D33" s="1">
        <v>0.17863765100000001</v>
      </c>
      <c r="E33" s="1"/>
      <c r="F33" s="1">
        <v>0.342822195</v>
      </c>
      <c r="G33" s="1"/>
      <c r="H33" s="1">
        <v>-0.59460444400000001</v>
      </c>
      <c r="I33" s="1"/>
    </row>
    <row r="34" spans="1:9" x14ac:dyDescent="0.3">
      <c r="A34" s="2">
        <v>44789</v>
      </c>
      <c r="B34" s="1"/>
      <c r="C34" s="1"/>
      <c r="D34" s="1">
        <v>0.20962142</v>
      </c>
      <c r="E34" s="1"/>
      <c r="F34" s="1">
        <v>-0.244958658</v>
      </c>
      <c r="G34" s="1"/>
      <c r="H34" s="1">
        <v>-7.4216916999999993E-2</v>
      </c>
      <c r="I34" s="1"/>
    </row>
    <row r="35" spans="1:9" x14ac:dyDescent="0.3">
      <c r="A35" s="2">
        <v>44790</v>
      </c>
      <c r="B35" s="1"/>
      <c r="C35" s="1"/>
      <c r="D35" s="1">
        <v>1.2827038719999999</v>
      </c>
      <c r="E35" s="1"/>
      <c r="F35" s="1">
        <v>0.231902408</v>
      </c>
      <c r="G35" s="1"/>
      <c r="H35" s="1">
        <v>-1.5497057809999999</v>
      </c>
      <c r="I35" s="1"/>
    </row>
    <row r="36" spans="1:9" x14ac:dyDescent="0.3">
      <c r="A36" s="2">
        <v>44791</v>
      </c>
      <c r="B36" s="1"/>
      <c r="C36" s="1"/>
      <c r="D36" s="1">
        <v>-2.4761405750000001</v>
      </c>
      <c r="E36" s="1"/>
      <c r="F36" s="1">
        <v>-0.12648928800000001</v>
      </c>
      <c r="G36" s="1"/>
      <c r="H36" s="1">
        <v>2.6479612750000001</v>
      </c>
      <c r="I36" s="1"/>
    </row>
    <row r="37" spans="1:9" x14ac:dyDescent="0.3">
      <c r="A37" s="2">
        <v>44792</v>
      </c>
      <c r="B37" s="1"/>
      <c r="C37" s="1"/>
      <c r="D37" s="1">
        <v>0.41657674</v>
      </c>
      <c r="E37" s="1"/>
      <c r="F37" s="1">
        <v>1.4810099510000001</v>
      </c>
      <c r="G37" s="1"/>
      <c r="H37" s="1">
        <v>-2.0822665050000002</v>
      </c>
      <c r="I37" s="1"/>
    </row>
    <row r="38" spans="1:9" x14ac:dyDescent="0.3">
      <c r="A38" s="2">
        <v>44795</v>
      </c>
      <c r="B38" s="1"/>
      <c r="C38" s="1"/>
      <c r="D38" s="1">
        <v>1.59365731</v>
      </c>
      <c r="E38" s="1"/>
      <c r="F38" s="1">
        <v>-0.21461988300000001</v>
      </c>
      <c r="G38" s="1"/>
      <c r="H38" s="1">
        <v>-1.387922477</v>
      </c>
      <c r="I38" s="1"/>
    </row>
    <row r="39" spans="1:9" x14ac:dyDescent="0.3">
      <c r="A39" s="2">
        <v>44796</v>
      </c>
      <c r="B39" s="1"/>
      <c r="C39" s="1"/>
      <c r="D39" s="1">
        <v>-1.1579497540000001</v>
      </c>
      <c r="E39" s="1"/>
      <c r="F39" s="1">
        <v>-0.87067667900000001</v>
      </c>
      <c r="G39" s="1"/>
      <c r="H39" s="1">
        <v>2.088551523</v>
      </c>
      <c r="I39" s="1"/>
    </row>
    <row r="40" spans="1:9" x14ac:dyDescent="0.3">
      <c r="A40" s="2">
        <v>44797</v>
      </c>
      <c r="B40" s="1"/>
      <c r="C40" s="1"/>
      <c r="D40" s="1">
        <v>-9.8324754E-2</v>
      </c>
      <c r="E40" s="1"/>
      <c r="F40" s="1">
        <v>0.31491065600000001</v>
      </c>
      <c r="G40" s="1"/>
      <c r="H40" s="1">
        <v>-0.20189448300000001</v>
      </c>
      <c r="I40" s="1"/>
    </row>
    <row r="41" spans="1:9" x14ac:dyDescent="0.3">
      <c r="A41" s="2">
        <v>44798</v>
      </c>
      <c r="B41" s="1"/>
      <c r="C41" s="1"/>
      <c r="D41" s="1">
        <v>-1.074568559</v>
      </c>
      <c r="E41" s="1"/>
      <c r="F41" s="1">
        <v>7.9519110000000007E-3</v>
      </c>
      <c r="G41" s="1"/>
      <c r="H41" s="1">
        <v>1.157514564</v>
      </c>
      <c r="I41" s="1"/>
    </row>
    <row r="42" spans="1:9" x14ac:dyDescent="0.3">
      <c r="A42" s="2">
        <v>44799</v>
      </c>
      <c r="B42" s="1"/>
      <c r="C42" s="1"/>
      <c r="D42" s="1">
        <v>0.79816575199999995</v>
      </c>
      <c r="E42" s="1"/>
      <c r="F42" s="1">
        <v>0.22848038400000001</v>
      </c>
      <c r="G42" s="1"/>
      <c r="H42" s="1">
        <v>-1.017627568</v>
      </c>
      <c r="I42" s="1"/>
    </row>
    <row r="43" spans="1:9" x14ac:dyDescent="0.3">
      <c r="A43" s="2">
        <v>44802</v>
      </c>
      <c r="B43" s="1"/>
      <c r="C43" s="1"/>
      <c r="D43" s="1">
        <v>0.67284026799999996</v>
      </c>
      <c r="E43" s="1"/>
      <c r="F43" s="1">
        <v>-3.6523827000000002E-2</v>
      </c>
      <c r="G43" s="1"/>
      <c r="H43" s="1">
        <v>-0.69501206599999998</v>
      </c>
      <c r="I43" s="1"/>
    </row>
    <row r="44" spans="1:9" x14ac:dyDescent="0.3">
      <c r="A44" s="2">
        <v>44803</v>
      </c>
      <c r="B44" s="1"/>
      <c r="C44" s="1"/>
      <c r="D44" s="1">
        <v>9.1805143000000006E-2</v>
      </c>
      <c r="E44" s="1"/>
      <c r="F44" s="1">
        <v>1.120302208</v>
      </c>
      <c r="G44" s="1"/>
      <c r="H44" s="1">
        <v>-1.258409745</v>
      </c>
      <c r="I44" s="1"/>
    </row>
    <row r="45" spans="1:9" x14ac:dyDescent="0.3">
      <c r="A45" s="2">
        <v>44804</v>
      </c>
      <c r="B45" s="1"/>
      <c r="C45" s="1"/>
      <c r="D45" s="1">
        <v>0.113863326</v>
      </c>
      <c r="E45" s="1"/>
      <c r="F45" s="1">
        <v>-0.54313630999999996</v>
      </c>
      <c r="G45" s="1"/>
      <c r="H45" s="1">
        <v>0.51763319100000005</v>
      </c>
      <c r="I45" s="1"/>
    </row>
    <row r="46" spans="1:9" x14ac:dyDescent="0.3">
      <c r="A46" s="2">
        <v>44805</v>
      </c>
      <c r="B46" s="1"/>
      <c r="C46" s="1"/>
      <c r="D46" s="1">
        <v>-1.3950326399999999</v>
      </c>
      <c r="E46" s="1"/>
      <c r="F46" s="1">
        <v>-0.25995517499999998</v>
      </c>
      <c r="G46" s="1"/>
      <c r="H46" s="1">
        <v>1.6456216340000001</v>
      </c>
      <c r="I46" s="1"/>
    </row>
    <row r="47" spans="1:9" x14ac:dyDescent="0.3">
      <c r="A47" s="2">
        <v>44806</v>
      </c>
      <c r="B47" s="1"/>
      <c r="C47" s="1"/>
      <c r="D47" s="1">
        <v>-1.6207818940000001</v>
      </c>
      <c r="E47" s="1"/>
      <c r="F47" s="1">
        <v>-1.1707857E-2</v>
      </c>
      <c r="G47" s="1"/>
      <c r="H47" s="1">
        <v>1.609124628</v>
      </c>
      <c r="I47" s="1"/>
    </row>
    <row r="48" spans="1:9" x14ac:dyDescent="0.3">
      <c r="A48" s="2">
        <v>44809</v>
      </c>
      <c r="B48" s="1"/>
      <c r="C48" s="1"/>
      <c r="D48" s="1">
        <v>-0.41854496699999999</v>
      </c>
      <c r="E48" s="1"/>
      <c r="F48" s="1">
        <v>-0.25457442400000002</v>
      </c>
      <c r="G48" s="1"/>
      <c r="H48" s="1">
        <v>0.76185080199999999</v>
      </c>
      <c r="I48" s="1"/>
    </row>
    <row r="49" spans="1:9" x14ac:dyDescent="0.3">
      <c r="A49" s="2">
        <v>44810</v>
      </c>
      <c r="B49" s="1"/>
      <c r="C49" s="1"/>
      <c r="D49" s="1">
        <v>0.74220403199999996</v>
      </c>
      <c r="E49" s="1"/>
      <c r="F49" s="1">
        <v>1.1338554160000001</v>
      </c>
      <c r="G49" s="1"/>
      <c r="H49" s="1">
        <v>-2.0011299739999999</v>
      </c>
      <c r="I49" s="1"/>
    </row>
    <row r="50" spans="1:9" x14ac:dyDescent="0.3">
      <c r="A50" s="2">
        <v>44812</v>
      </c>
      <c r="B50" s="1"/>
      <c r="C50" s="1"/>
      <c r="D50" s="1">
        <v>-1.1305586780000001</v>
      </c>
      <c r="E50" s="1"/>
      <c r="F50" s="1">
        <v>-0.32367088999999999</v>
      </c>
      <c r="G50" s="1"/>
      <c r="H50" s="1">
        <v>1.500274246</v>
      </c>
      <c r="I50" s="1"/>
    </row>
    <row r="51" spans="1:9" x14ac:dyDescent="0.3">
      <c r="A51" s="2">
        <v>44813</v>
      </c>
      <c r="B51" s="1"/>
      <c r="C51" s="1"/>
      <c r="D51" s="1">
        <v>0.45384915300000001</v>
      </c>
      <c r="E51" s="1"/>
      <c r="F51" s="1">
        <v>-0.71306284499999995</v>
      </c>
      <c r="G51" s="1"/>
      <c r="H51" s="1">
        <v>0.38024865000000002</v>
      </c>
      <c r="I51" s="1"/>
    </row>
    <row r="52" spans="1:9" x14ac:dyDescent="0.3">
      <c r="A52" s="2">
        <v>44816</v>
      </c>
      <c r="B52" s="1"/>
      <c r="C52" s="1"/>
      <c r="D52" s="1">
        <v>-2.0387452559999999</v>
      </c>
      <c r="E52" s="1"/>
      <c r="F52" s="1">
        <v>-6.514199E-3</v>
      </c>
      <c r="G52" s="1"/>
      <c r="H52" s="1">
        <v>2.0389682680000001</v>
      </c>
      <c r="I52" s="1"/>
    </row>
    <row r="53" spans="1:9" x14ac:dyDescent="0.3">
      <c r="A53" s="2">
        <v>44817</v>
      </c>
      <c r="B53" s="1"/>
      <c r="C53" s="1"/>
      <c r="D53" s="1">
        <v>2.531001222</v>
      </c>
      <c r="E53" s="1"/>
      <c r="F53" s="1">
        <v>0.90038733100000001</v>
      </c>
      <c r="G53" s="1"/>
      <c r="H53" s="1">
        <v>-3.6409322140000002</v>
      </c>
      <c r="I53" s="1"/>
    </row>
    <row r="54" spans="1:9" x14ac:dyDescent="0.3">
      <c r="A54" s="2">
        <v>44818</v>
      </c>
      <c r="B54" s="1"/>
      <c r="C54" s="1"/>
      <c r="D54" s="1">
        <v>0.33043513699999999</v>
      </c>
      <c r="E54" s="1"/>
      <c r="F54" s="1">
        <v>-0.17932030500000001</v>
      </c>
      <c r="G54" s="1"/>
      <c r="H54" s="1">
        <v>-8.2960119999999998E-2</v>
      </c>
      <c r="I54" s="1"/>
    </row>
    <row r="55" spans="1:9" x14ac:dyDescent="0.3">
      <c r="A55" s="2">
        <v>44819</v>
      </c>
      <c r="B55" s="1"/>
      <c r="C55" s="1"/>
      <c r="D55" s="1">
        <v>0.84234088699999998</v>
      </c>
      <c r="E55" s="1"/>
      <c r="F55" s="1">
        <v>0.16723872400000001</v>
      </c>
      <c r="G55" s="1"/>
      <c r="H55" s="1">
        <v>-0.93011754999999996</v>
      </c>
      <c r="I55" s="1"/>
    </row>
    <row r="56" spans="1:9" x14ac:dyDescent="0.3">
      <c r="A56" s="2">
        <v>44820</v>
      </c>
      <c r="B56" s="1"/>
      <c r="C56" s="1"/>
      <c r="D56" s="1">
        <v>-1.5006246169999999</v>
      </c>
      <c r="E56" s="1"/>
      <c r="F56" s="1">
        <v>-0.21324542899999999</v>
      </c>
      <c r="G56" s="1"/>
      <c r="H56" s="1">
        <v>1.6669945260000001</v>
      </c>
      <c r="I56" s="1"/>
    </row>
    <row r="57" spans="1:9" x14ac:dyDescent="0.3">
      <c r="A57" s="2">
        <v>44823</v>
      </c>
      <c r="B57" s="1"/>
      <c r="C57" s="1"/>
      <c r="D57" s="1">
        <v>0.33336945600000001</v>
      </c>
      <c r="E57" s="1"/>
      <c r="F57" s="1">
        <v>-1.3415550570000001</v>
      </c>
      <c r="G57" s="1"/>
      <c r="H57" s="1">
        <v>1.1250187819999999</v>
      </c>
      <c r="I57" s="1"/>
    </row>
    <row r="58" spans="1:9" x14ac:dyDescent="0.3">
      <c r="A58" s="2">
        <v>44824</v>
      </c>
      <c r="B58" s="1"/>
      <c r="C58" s="1"/>
      <c r="D58" s="1">
        <v>-1.7934512730000001</v>
      </c>
      <c r="E58" s="1"/>
      <c r="F58" s="1">
        <v>0.58156554000000005</v>
      </c>
      <c r="G58" s="1"/>
      <c r="H58" s="1">
        <v>1.1946614719999999</v>
      </c>
      <c r="I58" s="1"/>
    </row>
    <row r="59" spans="1:9" x14ac:dyDescent="0.3">
      <c r="A59" s="2">
        <v>44825</v>
      </c>
      <c r="B59" s="1"/>
      <c r="C59" s="1"/>
      <c r="D59" s="1">
        <v>-1.0063146359999999</v>
      </c>
      <c r="E59" s="1"/>
      <c r="F59" s="1">
        <v>0.36316293700000002</v>
      </c>
      <c r="G59" s="1"/>
      <c r="H59" s="1">
        <v>0.619782006</v>
      </c>
      <c r="I59" s="1"/>
    </row>
    <row r="60" spans="1:9" x14ac:dyDescent="0.3">
      <c r="A60" s="2">
        <v>44826</v>
      </c>
      <c r="B60" s="1"/>
      <c r="C60" s="1"/>
      <c r="D60" s="1">
        <v>-2.5461337560000001</v>
      </c>
      <c r="E60" s="1"/>
      <c r="F60" s="1">
        <v>-0.326921556</v>
      </c>
      <c r="G60" s="1"/>
      <c r="H60" s="1">
        <v>2.6449128929999999</v>
      </c>
      <c r="I60" s="1"/>
    </row>
    <row r="61" spans="1:9" x14ac:dyDescent="0.3">
      <c r="A61" s="2">
        <v>44827</v>
      </c>
      <c r="B61" s="1"/>
      <c r="C61" s="1"/>
      <c r="D61" s="1">
        <v>1.5281797850000001</v>
      </c>
      <c r="E61" s="1"/>
      <c r="F61" s="1">
        <v>0.80146829200000003</v>
      </c>
      <c r="G61" s="1"/>
      <c r="H61" s="1">
        <v>-2.3277279279999998</v>
      </c>
      <c r="I61" s="1"/>
    </row>
    <row r="62" spans="1:9" x14ac:dyDescent="0.3">
      <c r="A62" s="2">
        <v>44830</v>
      </c>
      <c r="B62" s="1"/>
      <c r="C62" s="1"/>
      <c r="D62" s="1">
        <v>0.99760736299999997</v>
      </c>
      <c r="E62" s="1"/>
      <c r="F62" s="1">
        <v>0.82936616699999999</v>
      </c>
      <c r="G62" s="1"/>
      <c r="H62" s="1">
        <v>-1.90971921</v>
      </c>
      <c r="I62" s="1"/>
    </row>
    <row r="63" spans="1:9" x14ac:dyDescent="0.3">
      <c r="A63" s="2">
        <v>44831</v>
      </c>
      <c r="B63" s="1"/>
      <c r="C63" s="1"/>
      <c r="D63" s="1">
        <v>0.73939896000000005</v>
      </c>
      <c r="E63" s="1"/>
      <c r="F63" s="1">
        <v>-0.50348601500000001</v>
      </c>
      <c r="G63" s="1"/>
      <c r="H63" s="1">
        <v>-0.19021913400000001</v>
      </c>
      <c r="I63" s="1"/>
    </row>
    <row r="64" spans="1:9" x14ac:dyDescent="0.3">
      <c r="A64" s="2">
        <v>44832</v>
      </c>
      <c r="B64" s="1"/>
      <c r="C64" s="1"/>
      <c r="D64" s="1">
        <v>0.187980433</v>
      </c>
      <c r="E64" s="1"/>
      <c r="F64" s="1">
        <v>9.8219694999999996E-2</v>
      </c>
      <c r="G64" s="1"/>
      <c r="H64" s="1">
        <v>-5.2921678E-2</v>
      </c>
      <c r="I64" s="1"/>
    </row>
    <row r="65" spans="1:9" x14ac:dyDescent="0.3">
      <c r="A65" s="2">
        <v>44833</v>
      </c>
      <c r="B65" s="1"/>
      <c r="C65" s="1"/>
      <c r="D65" s="1">
        <v>1.3447486500000001</v>
      </c>
      <c r="E65" s="1"/>
      <c r="F65" s="1">
        <v>-0.18388976300000001</v>
      </c>
      <c r="G65" s="1"/>
      <c r="H65" s="1">
        <v>-0.99641693499999995</v>
      </c>
      <c r="I65" s="1"/>
    </row>
    <row r="66" spans="1:9" x14ac:dyDescent="0.3">
      <c r="A66" s="2">
        <v>44834</v>
      </c>
      <c r="B66" s="1"/>
      <c r="C66" s="1"/>
      <c r="D66" s="1">
        <v>-6.1694908999999999E-2</v>
      </c>
      <c r="E66" s="1"/>
      <c r="F66" s="1">
        <v>-0.87204715300000002</v>
      </c>
      <c r="G66" s="1"/>
      <c r="H66" s="1">
        <v>0.93875425199999996</v>
      </c>
      <c r="I66" s="1"/>
    </row>
    <row r="67" spans="1:9" x14ac:dyDescent="0.3">
      <c r="A67" s="2">
        <v>44837</v>
      </c>
      <c r="B67" s="1"/>
      <c r="C67" s="1"/>
      <c r="D67" s="1">
        <v>-5.093415083</v>
      </c>
      <c r="E67" s="1"/>
      <c r="F67" s="1">
        <v>-1.0558461939999999</v>
      </c>
      <c r="G67" s="1"/>
      <c r="H67" s="1">
        <v>6.317587735</v>
      </c>
      <c r="I67" s="1"/>
    </row>
    <row r="68" spans="1:9" x14ac:dyDescent="0.3">
      <c r="A68" s="2">
        <v>44838</v>
      </c>
      <c r="B68" s="1"/>
      <c r="C68" s="1"/>
      <c r="D68" s="1">
        <v>-1.096872091</v>
      </c>
      <c r="E68" s="1"/>
      <c r="F68" s="1">
        <v>0.83749479999999998</v>
      </c>
      <c r="G68" s="1"/>
      <c r="H68" s="1">
        <v>0.23647953899999999</v>
      </c>
      <c r="I68" s="1"/>
    </row>
    <row r="69" spans="1:9" x14ac:dyDescent="0.3">
      <c r="A69" s="2">
        <v>44839</v>
      </c>
      <c r="B69" s="1"/>
      <c r="C69" s="1"/>
      <c r="D69" s="1">
        <v>-0.161099627</v>
      </c>
      <c r="E69" s="1"/>
      <c r="F69" s="1">
        <v>-0.22577466900000001</v>
      </c>
      <c r="G69" s="1"/>
      <c r="H69" s="1">
        <v>0.37013019699999999</v>
      </c>
      <c r="I69" s="1"/>
    </row>
    <row r="70" spans="1:9" x14ac:dyDescent="0.3">
      <c r="A70" s="2">
        <v>44840</v>
      </c>
      <c r="B70" s="1"/>
      <c r="C70" s="1"/>
      <c r="D70" s="1">
        <v>-1.2359931340000001</v>
      </c>
      <c r="E70" s="1"/>
      <c r="F70" s="1">
        <v>0.24551342900000001</v>
      </c>
      <c r="G70" s="1"/>
      <c r="H70" s="1">
        <v>0.86324071199999997</v>
      </c>
      <c r="I70" s="1"/>
    </row>
    <row r="71" spans="1:9" x14ac:dyDescent="0.3">
      <c r="A71" s="2">
        <v>44841</v>
      </c>
      <c r="B71" s="1"/>
      <c r="C71" s="1"/>
      <c r="D71" s="1">
        <v>1.0975954050000001</v>
      </c>
      <c r="E71" s="1"/>
      <c r="F71" s="1">
        <v>5.4822880000000001E-3</v>
      </c>
      <c r="G71" s="1"/>
      <c r="H71" s="1">
        <v>-1.077238838</v>
      </c>
      <c r="I71" s="1"/>
    </row>
    <row r="72" spans="1:9" x14ac:dyDescent="0.3">
      <c r="A72" s="2">
        <v>44844</v>
      </c>
      <c r="B72" s="1"/>
      <c r="C72" s="1"/>
      <c r="D72" s="1">
        <v>-0.80519004400000005</v>
      </c>
      <c r="E72" s="1"/>
      <c r="F72" s="1">
        <v>0.39115186000000002</v>
      </c>
      <c r="G72" s="1"/>
      <c r="H72" s="1">
        <v>0.38007433899999998</v>
      </c>
      <c r="I72" s="1"/>
    </row>
    <row r="73" spans="1:9" x14ac:dyDescent="0.3">
      <c r="A73" s="2">
        <v>44845</v>
      </c>
      <c r="B73" s="1"/>
      <c r="C73" s="1"/>
      <c r="D73" s="1">
        <v>1.496374257</v>
      </c>
      <c r="E73" s="1"/>
      <c r="F73" s="1">
        <v>0.18219080200000001</v>
      </c>
      <c r="G73" s="1"/>
      <c r="H73" s="1">
        <v>-1.9633831589999999</v>
      </c>
      <c r="I73" s="1"/>
    </row>
    <row r="74" spans="1:9" x14ac:dyDescent="0.3">
      <c r="A74" s="2">
        <v>44847</v>
      </c>
      <c r="B74" s="1"/>
      <c r="C74" s="1"/>
      <c r="D74" s="1">
        <v>-0.69764953200000002</v>
      </c>
      <c r="E74" s="1"/>
      <c r="F74" s="1">
        <v>0.215948693</v>
      </c>
      <c r="G74" s="1"/>
      <c r="H74" s="1">
        <v>0.41869395599999998</v>
      </c>
      <c r="I74" s="1"/>
    </row>
    <row r="75" spans="1:9" x14ac:dyDescent="0.3">
      <c r="A75" s="2">
        <v>44848</v>
      </c>
      <c r="B75" s="1"/>
      <c r="C75" s="1"/>
      <c r="D75" s="1">
        <v>0.83501314500000001</v>
      </c>
      <c r="E75" s="1"/>
      <c r="F75" s="1">
        <v>0.445745065</v>
      </c>
      <c r="G75" s="1"/>
      <c r="H75" s="1">
        <v>-1.3564907559999999</v>
      </c>
      <c r="I75" s="1"/>
    </row>
    <row r="76" spans="1:9" x14ac:dyDescent="0.3">
      <c r="A76" s="2">
        <v>44851</v>
      </c>
      <c r="B76" s="1"/>
      <c r="C76" s="1"/>
      <c r="D76" s="1">
        <v>1.1585901729999999</v>
      </c>
      <c r="E76" s="1"/>
      <c r="F76" s="1">
        <v>-0.78791662100000004</v>
      </c>
      <c r="G76" s="1"/>
      <c r="H76" s="1">
        <v>-0.44383045999999998</v>
      </c>
      <c r="I76" s="1"/>
    </row>
    <row r="77" spans="1:9" x14ac:dyDescent="0.3">
      <c r="A77" s="2">
        <v>44852</v>
      </c>
      <c r="B77" s="1"/>
      <c r="C77" s="1"/>
      <c r="D77" s="1">
        <v>-0.580192284</v>
      </c>
      <c r="E77" s="1"/>
      <c r="F77" s="1">
        <v>-0.59498495399999995</v>
      </c>
      <c r="G77" s="1"/>
      <c r="H77" s="1">
        <v>1.208260358</v>
      </c>
      <c r="I77" s="1"/>
    </row>
    <row r="78" spans="1:9" x14ac:dyDescent="0.3">
      <c r="A78" s="2">
        <v>44853</v>
      </c>
      <c r="B78" s="1"/>
      <c r="C78" s="1"/>
      <c r="D78" s="1">
        <v>-1.2065292139999999</v>
      </c>
      <c r="E78" s="1"/>
      <c r="F78" s="1">
        <v>0.162980299</v>
      </c>
      <c r="G78" s="1"/>
      <c r="H78" s="1">
        <v>1.0927950870000001</v>
      </c>
      <c r="I78" s="1"/>
    </row>
    <row r="79" spans="1:9" x14ac:dyDescent="0.3">
      <c r="A79" s="2">
        <v>44854</v>
      </c>
      <c r="B79" s="1"/>
      <c r="C79" s="1"/>
      <c r="D79" s="1">
        <v>-0.79583458500000004</v>
      </c>
      <c r="E79" s="1"/>
      <c r="F79" s="1">
        <v>-7.3999825000000005E-2</v>
      </c>
      <c r="G79" s="1"/>
      <c r="H79" s="1">
        <v>0.78808601099999998</v>
      </c>
      <c r="I79" s="1"/>
    </row>
    <row r="80" spans="1:9" x14ac:dyDescent="0.3">
      <c r="A80" s="2">
        <v>44855</v>
      </c>
      <c r="B80" s="1"/>
      <c r="C80" s="1"/>
      <c r="D80" s="1">
        <v>-1.0504477940000001</v>
      </c>
      <c r="E80" s="1"/>
      <c r="F80" s="1">
        <v>-0.95271926900000004</v>
      </c>
      <c r="G80" s="1"/>
      <c r="H80" s="1">
        <v>2.3295906550000001</v>
      </c>
      <c r="I80" s="1"/>
    </row>
    <row r="81" spans="1:9" x14ac:dyDescent="0.3">
      <c r="A81" s="2">
        <v>44858</v>
      </c>
      <c r="B81" s="1"/>
      <c r="C81" s="1"/>
      <c r="D81" s="1">
        <v>0.864161238</v>
      </c>
      <c r="E81" s="1"/>
      <c r="F81" s="1">
        <v>2.0607807519999999</v>
      </c>
      <c r="G81" s="1"/>
      <c r="H81" s="1">
        <v>-3.1598571280000001</v>
      </c>
      <c r="I81" s="1"/>
    </row>
    <row r="82" spans="1:9" x14ac:dyDescent="0.3">
      <c r="A82" s="2">
        <v>44859</v>
      </c>
      <c r="B82" s="1"/>
      <c r="C82" s="1"/>
      <c r="D82" s="1">
        <v>2.5657705850000001</v>
      </c>
      <c r="E82" s="1"/>
      <c r="F82" s="1">
        <v>0.38682902800000002</v>
      </c>
      <c r="G82" s="1"/>
      <c r="H82" s="1">
        <v>-2.9935515979999998</v>
      </c>
      <c r="I82" s="1"/>
    </row>
    <row r="83" spans="1:9" x14ac:dyDescent="0.3">
      <c r="A83" s="2">
        <v>44860</v>
      </c>
      <c r="B83" s="1"/>
      <c r="C83" s="1"/>
      <c r="D83" s="1">
        <v>2.6224247209999998</v>
      </c>
      <c r="E83" s="1"/>
      <c r="F83" s="1">
        <v>-0.22104363099999999</v>
      </c>
      <c r="G83" s="1"/>
      <c r="H83" s="1">
        <v>-2.3811417700000002</v>
      </c>
      <c r="I83" s="1"/>
    </row>
    <row r="84" spans="1:9" x14ac:dyDescent="0.3">
      <c r="A84" s="2">
        <v>44861</v>
      </c>
      <c r="B84" s="1"/>
      <c r="C84" s="1"/>
      <c r="D84" s="1">
        <v>-2.8725236939999998</v>
      </c>
      <c r="E84" s="1"/>
      <c r="F84" s="1">
        <v>-0.28047155499999998</v>
      </c>
      <c r="G84" s="1"/>
      <c r="H84" s="1">
        <v>3.348221616</v>
      </c>
      <c r="I84" s="1"/>
    </row>
    <row r="85" spans="1:9" x14ac:dyDescent="0.3">
      <c r="A85" s="2">
        <v>44862</v>
      </c>
      <c r="B85" s="1"/>
      <c r="C85" s="1"/>
      <c r="D85" s="1">
        <v>-0.57214984999999996</v>
      </c>
      <c r="E85" s="1"/>
      <c r="F85" s="1">
        <v>-0.28515185700000001</v>
      </c>
      <c r="G85" s="1"/>
      <c r="H85" s="1">
        <v>0.99914692199999999</v>
      </c>
      <c r="I85" s="1"/>
    </row>
    <row r="86" spans="1:9" x14ac:dyDescent="0.3">
      <c r="A86" s="2">
        <v>44865</v>
      </c>
      <c r="B86" s="1"/>
      <c r="C86" s="1"/>
      <c r="D86" s="1">
        <v>1.1604089989999999</v>
      </c>
      <c r="E86" s="1"/>
      <c r="F86" s="1">
        <v>-0.26099860200000002</v>
      </c>
      <c r="G86" s="1"/>
      <c r="H86" s="1">
        <v>-1.072048382</v>
      </c>
      <c r="I86" s="1"/>
    </row>
    <row r="87" spans="1:9" x14ac:dyDescent="0.3">
      <c r="A87" s="2">
        <v>44866</v>
      </c>
      <c r="B87" s="1"/>
      <c r="C87" s="1"/>
      <c r="D87" s="1">
        <v>-1.0575830390000001</v>
      </c>
      <c r="E87" s="1"/>
      <c r="F87" s="1">
        <v>6.8997787000000005E-2</v>
      </c>
      <c r="G87" s="1"/>
      <c r="H87" s="1">
        <v>1.196863365</v>
      </c>
      <c r="I87" s="1"/>
    </row>
    <row r="88" spans="1:9" x14ac:dyDescent="0.3">
      <c r="A88" s="2">
        <v>44868</v>
      </c>
      <c r="B88" s="1"/>
      <c r="C88" s="1"/>
      <c r="D88" s="1">
        <v>-0.70269578799999999</v>
      </c>
      <c r="E88" s="1"/>
      <c r="F88" s="1">
        <v>-0.24486270600000001</v>
      </c>
      <c r="G88" s="1"/>
      <c r="H88" s="1">
        <v>1.2070045899999999</v>
      </c>
      <c r="I88" s="1"/>
    </row>
    <row r="89" spans="1:9" x14ac:dyDescent="0.3">
      <c r="A89" s="2">
        <v>44869</v>
      </c>
      <c r="B89" s="1"/>
      <c r="C89" s="1"/>
      <c r="D89" s="1">
        <v>-1.353269338</v>
      </c>
      <c r="E89" s="1"/>
      <c r="F89" s="1">
        <v>0.23855195400000001</v>
      </c>
      <c r="G89" s="1"/>
      <c r="H89" s="1">
        <v>0.99264529499999998</v>
      </c>
      <c r="I89" s="1"/>
    </row>
    <row r="90" spans="1:9" x14ac:dyDescent="0.3">
      <c r="A90" s="2">
        <v>44872</v>
      </c>
      <c r="B90" s="1"/>
      <c r="C90" s="1"/>
      <c r="D90" s="1">
        <v>2.2050445650000001</v>
      </c>
      <c r="E90" s="1"/>
      <c r="F90" s="1">
        <v>0.51744831099999999</v>
      </c>
      <c r="G90" s="1"/>
      <c r="H90" s="1">
        <v>-2.7548164829999999</v>
      </c>
      <c r="I90" s="1"/>
    </row>
    <row r="91" spans="1:9" x14ac:dyDescent="0.3">
      <c r="A91" s="2">
        <v>44873</v>
      </c>
      <c r="B91" s="1"/>
      <c r="C91" s="1"/>
      <c r="D91" s="1">
        <v>1.3743474609999999</v>
      </c>
      <c r="E91" s="1"/>
      <c r="F91" s="1">
        <v>-0.42284112400000001</v>
      </c>
      <c r="G91" s="1"/>
      <c r="H91" s="1">
        <v>-0.80490880200000003</v>
      </c>
      <c r="I91" s="1"/>
    </row>
    <row r="92" spans="1:9" x14ac:dyDescent="0.3">
      <c r="A92" s="2">
        <v>44874</v>
      </c>
      <c r="B92" s="1"/>
      <c r="C92" s="1"/>
      <c r="D92" s="1">
        <v>0.32277970299999997</v>
      </c>
      <c r="E92" s="1"/>
      <c r="F92" s="1">
        <v>0.77984371900000005</v>
      </c>
      <c r="G92" s="1"/>
      <c r="H92" s="1">
        <v>-1.2923674119999999</v>
      </c>
      <c r="I92" s="1"/>
    </row>
    <row r="93" spans="1:9" x14ac:dyDescent="0.3">
      <c r="A93" s="2">
        <v>44875</v>
      </c>
      <c r="B93" s="1"/>
      <c r="C93" s="1"/>
      <c r="D93" s="1">
        <v>4.4926244070000001</v>
      </c>
      <c r="E93" s="1"/>
      <c r="F93" s="1">
        <v>0.414304063</v>
      </c>
      <c r="G93" s="1"/>
      <c r="H93" s="1">
        <v>-4.9549120999999996</v>
      </c>
      <c r="I93" s="1"/>
    </row>
    <row r="94" spans="1:9" x14ac:dyDescent="0.3">
      <c r="A94" s="2">
        <v>44876</v>
      </c>
      <c r="B94" s="1"/>
      <c r="C94" s="1"/>
      <c r="D94" s="1">
        <v>-1.105623113</v>
      </c>
      <c r="E94" s="1"/>
      <c r="F94" s="1">
        <v>-0.77641954199999996</v>
      </c>
      <c r="G94" s="1"/>
      <c r="H94" s="1">
        <v>1.943383775</v>
      </c>
      <c r="I94" s="1"/>
    </row>
    <row r="95" spans="1:9" x14ac:dyDescent="0.3">
      <c r="A95" s="2">
        <v>44879</v>
      </c>
      <c r="B95" s="1"/>
      <c r="C95" s="1"/>
      <c r="D95" s="1">
        <v>-0.503005853</v>
      </c>
      <c r="E95" s="1"/>
      <c r="F95" s="1">
        <v>-0.23607503499999999</v>
      </c>
      <c r="G95" s="1"/>
      <c r="H95" s="1">
        <v>0.76980320199999996</v>
      </c>
      <c r="I95" s="1"/>
    </row>
    <row r="96" spans="1:9" x14ac:dyDescent="0.3">
      <c r="A96" s="2">
        <v>44881</v>
      </c>
      <c r="B96" s="1"/>
      <c r="C96" s="1"/>
      <c r="D96" s="1">
        <v>1.8710110689999999</v>
      </c>
      <c r="E96" s="1"/>
      <c r="F96" s="1">
        <v>1.136276047</v>
      </c>
      <c r="G96" s="1"/>
      <c r="H96" s="1">
        <v>-2.1069904259999999</v>
      </c>
      <c r="I96" s="1"/>
    </row>
    <row r="97" spans="1:9" x14ac:dyDescent="0.3">
      <c r="A97" s="2">
        <v>44882</v>
      </c>
      <c r="B97" s="1"/>
      <c r="C97" s="1"/>
      <c r="D97" s="1">
        <v>0.15606873299999999</v>
      </c>
      <c r="E97" s="1"/>
      <c r="F97" s="1">
        <v>-0.21460547699999999</v>
      </c>
      <c r="G97" s="1"/>
      <c r="H97" s="1">
        <v>0.17656701799999999</v>
      </c>
      <c r="I97" s="1"/>
    </row>
    <row r="98" spans="1:9" x14ac:dyDescent="0.3">
      <c r="A98" s="2">
        <v>44883</v>
      </c>
      <c r="B98" s="1"/>
      <c r="C98" s="1"/>
      <c r="D98" s="1">
        <v>1.2336755399999999</v>
      </c>
      <c r="E98" s="1"/>
      <c r="F98" s="1">
        <v>-0.20971751399999999</v>
      </c>
      <c r="G98" s="1"/>
      <c r="H98" s="1">
        <v>-1.003664466</v>
      </c>
      <c r="I98" s="1"/>
    </row>
    <row r="99" spans="1:9" x14ac:dyDescent="0.3">
      <c r="A99" s="2">
        <v>44886</v>
      </c>
      <c r="B99" s="1"/>
      <c r="C99" s="1"/>
      <c r="D99" s="1">
        <v>-0.68135952700000002</v>
      </c>
      <c r="E99" s="1"/>
      <c r="F99" s="1">
        <v>-0.27544070399999998</v>
      </c>
      <c r="G99" s="1"/>
      <c r="H99" s="1">
        <v>1.005648844</v>
      </c>
      <c r="I99" s="1"/>
    </row>
    <row r="100" spans="1:9" x14ac:dyDescent="0.3">
      <c r="A100" s="2">
        <v>44887</v>
      </c>
      <c r="B100" s="1"/>
      <c r="C100" s="1"/>
      <c r="D100" s="1">
        <v>-0.37345195599999997</v>
      </c>
      <c r="E100" s="1"/>
      <c r="F100" s="1">
        <v>0.21685368299999999</v>
      </c>
      <c r="G100" s="1"/>
      <c r="H100" s="1">
        <v>3.0657468E-2</v>
      </c>
      <c r="I100" s="1"/>
    </row>
    <row r="101" spans="1:9" x14ac:dyDescent="0.3">
      <c r="A101" s="2">
        <v>44888</v>
      </c>
      <c r="B101" s="1"/>
      <c r="C101" s="1"/>
      <c r="D101" s="1">
        <v>1.7056225309999999</v>
      </c>
      <c r="E101" s="1"/>
      <c r="F101" s="1">
        <v>3.6260514000000001E-2</v>
      </c>
      <c r="G101" s="1"/>
      <c r="H101" s="1">
        <v>-1.6258256369999999</v>
      </c>
      <c r="I101" s="1"/>
    </row>
    <row r="102" spans="1:9" x14ac:dyDescent="0.3">
      <c r="A102" s="2">
        <v>44889</v>
      </c>
      <c r="B102" s="1"/>
      <c r="C102" s="1"/>
      <c r="D102" s="1">
        <v>0.81304177200000005</v>
      </c>
      <c r="E102" s="1"/>
      <c r="F102" s="1">
        <v>-0.85597175599999997</v>
      </c>
      <c r="G102" s="1"/>
      <c r="H102" s="1">
        <v>9.3521492999999997E-2</v>
      </c>
      <c r="I102" s="1"/>
    </row>
    <row r="103" spans="1:9" x14ac:dyDescent="0.3">
      <c r="A103" s="2">
        <v>44890</v>
      </c>
      <c r="B103" s="1"/>
      <c r="C103" s="1"/>
      <c r="D103" s="1">
        <v>0.285422171</v>
      </c>
      <c r="E103" s="1"/>
      <c r="F103" s="1">
        <v>1.0828917650000001</v>
      </c>
      <c r="G103" s="1"/>
      <c r="H103" s="1">
        <v>-1.5815852100000001</v>
      </c>
      <c r="I103" s="1"/>
    </row>
    <row r="104" spans="1:9" x14ac:dyDescent="0.3">
      <c r="A104" s="2">
        <v>44893</v>
      </c>
      <c r="B104" s="1"/>
      <c r="C104" s="1"/>
      <c r="D104" s="1">
        <v>1.306801696</v>
      </c>
      <c r="E104" s="1"/>
      <c r="F104" s="1">
        <v>-0.19003193700000001</v>
      </c>
      <c r="G104" s="1"/>
      <c r="H104" s="1">
        <v>-1.0868058819999999</v>
      </c>
      <c r="I104" s="1"/>
    </row>
    <row r="105" spans="1:9" x14ac:dyDescent="0.3">
      <c r="A105" s="2">
        <v>44894</v>
      </c>
      <c r="B105" s="1"/>
      <c r="C105" s="1"/>
      <c r="D105" s="1">
        <v>-1.7927510550000001</v>
      </c>
      <c r="E105" s="1"/>
      <c r="F105" s="1">
        <v>-0.487761365</v>
      </c>
      <c r="G105" s="1"/>
      <c r="H105" s="1">
        <v>2.332711583</v>
      </c>
      <c r="I105" s="1"/>
    </row>
    <row r="106" spans="1:9" x14ac:dyDescent="0.3">
      <c r="A106" s="2">
        <v>44895</v>
      </c>
      <c r="B106" s="1"/>
      <c r="C106" s="1"/>
      <c r="D106" s="1">
        <v>-3.0210256019999999</v>
      </c>
      <c r="E106" s="1"/>
      <c r="F106" s="1">
        <v>-0.11620612700000001</v>
      </c>
      <c r="G106" s="1"/>
      <c r="H106" s="1">
        <v>2.984455708</v>
      </c>
      <c r="I106" s="1"/>
    </row>
    <row r="107" spans="1:9" x14ac:dyDescent="0.3">
      <c r="A107" s="2">
        <v>44896</v>
      </c>
      <c r="B107" s="1"/>
      <c r="C107" s="1"/>
      <c r="D107" s="1">
        <v>6.9838672000000004E-2</v>
      </c>
      <c r="E107" s="1"/>
      <c r="F107" s="1">
        <v>0.39246084599999997</v>
      </c>
      <c r="G107" s="1"/>
      <c r="H107" s="1">
        <v>-0.379930875</v>
      </c>
      <c r="I107" s="1"/>
    </row>
    <row r="108" spans="1:9" x14ac:dyDescent="0.3">
      <c r="A108" s="2">
        <v>44897</v>
      </c>
      <c r="B108" s="1"/>
      <c r="C108" s="1"/>
      <c r="D108" s="1">
        <v>0.582049449</v>
      </c>
      <c r="E108" s="1"/>
      <c r="F108" s="1">
        <v>-0.21725659999999999</v>
      </c>
      <c r="G108" s="1"/>
      <c r="H108" s="1">
        <v>-0.28942380099999998</v>
      </c>
      <c r="I108" s="1"/>
    </row>
    <row r="109" spans="1:9" x14ac:dyDescent="0.3">
      <c r="A109" s="2">
        <v>44900</v>
      </c>
      <c r="B109" s="1"/>
      <c r="C109" s="1"/>
      <c r="D109" s="1">
        <v>-1.4951012699999999</v>
      </c>
      <c r="E109" s="1"/>
      <c r="F109" s="1">
        <v>0.84195488699999999</v>
      </c>
      <c r="G109" s="1"/>
      <c r="H109" s="1">
        <v>0.63157078200000005</v>
      </c>
      <c r="I109" s="1"/>
    </row>
    <row r="110" spans="1:9" x14ac:dyDescent="0.3">
      <c r="A110" s="2">
        <v>44901</v>
      </c>
      <c r="B110" s="1"/>
      <c r="C110" s="1"/>
      <c r="D110" s="1">
        <v>-1.3146412220000001</v>
      </c>
      <c r="E110" s="1"/>
      <c r="F110" s="1">
        <v>-0.40155385199999999</v>
      </c>
      <c r="G110" s="1"/>
      <c r="H110" s="1">
        <v>1.7668625490000001</v>
      </c>
      <c r="I110" s="1"/>
    </row>
    <row r="111" spans="1:9" x14ac:dyDescent="0.3">
      <c r="A111" s="2">
        <v>44902</v>
      </c>
      <c r="B111" s="1"/>
      <c r="C111" s="1"/>
      <c r="D111" s="1">
        <v>-0.88431712600000001</v>
      </c>
      <c r="E111" s="1"/>
      <c r="F111" s="1">
        <v>0.17721408699999999</v>
      </c>
      <c r="G111" s="1"/>
      <c r="H111" s="1">
        <v>0.56232405600000002</v>
      </c>
      <c r="I111" s="1"/>
    </row>
    <row r="112" spans="1:9" x14ac:dyDescent="0.3">
      <c r="A112" s="2">
        <v>44903</v>
      </c>
      <c r="B112" s="1"/>
      <c r="C112" s="1"/>
      <c r="D112" s="1">
        <v>0.15147328600000001</v>
      </c>
      <c r="E112" s="1"/>
      <c r="F112" s="1">
        <v>0.63466472299999999</v>
      </c>
      <c r="G112" s="1"/>
      <c r="H112" s="1">
        <v>-0.913276647</v>
      </c>
      <c r="I112" s="1"/>
    </row>
    <row r="113" spans="1:9" x14ac:dyDescent="0.3">
      <c r="A113" s="2">
        <v>44904</v>
      </c>
      <c r="B113" s="1"/>
      <c r="C113" s="1"/>
      <c r="D113" s="1">
        <v>2.4446001150000001</v>
      </c>
      <c r="E113" s="1"/>
      <c r="F113" s="1">
        <v>-0.513669971</v>
      </c>
      <c r="G113" s="1"/>
      <c r="H113" s="1">
        <v>-1.783949593</v>
      </c>
      <c r="I113" s="1"/>
    </row>
    <row r="114" spans="1:9" x14ac:dyDescent="0.3">
      <c r="A114" s="2">
        <v>44907</v>
      </c>
      <c r="B114" s="1"/>
      <c r="C114" s="1"/>
      <c r="D114" s="1">
        <v>-0.61678380600000005</v>
      </c>
      <c r="E114" s="1"/>
      <c r="F114" s="1">
        <v>0.56395023700000002</v>
      </c>
      <c r="G114" s="1"/>
      <c r="H114" s="1">
        <v>-5.4911780000000002E-3</v>
      </c>
      <c r="I114" s="1"/>
    </row>
    <row r="115" spans="1:9" x14ac:dyDescent="0.3">
      <c r="A115" s="2">
        <v>44908</v>
      </c>
      <c r="B115" s="1"/>
      <c r="C115" s="1"/>
      <c r="D115" s="1">
        <v>2.48668786</v>
      </c>
      <c r="E115" s="1"/>
      <c r="F115" s="1">
        <v>-0.28193058399999998</v>
      </c>
      <c r="G115" s="1"/>
      <c r="H115" s="1">
        <v>-2.2350940320000001</v>
      </c>
      <c r="I115" s="1"/>
    </row>
    <row r="116" spans="1:9" x14ac:dyDescent="0.3">
      <c r="A116" s="2">
        <v>44909</v>
      </c>
      <c r="B116" s="1"/>
      <c r="C116" s="1"/>
      <c r="D116" s="1">
        <v>-0.105107038</v>
      </c>
      <c r="E116" s="1"/>
      <c r="F116" s="1">
        <v>-0.44639764900000001</v>
      </c>
      <c r="G116" s="1"/>
      <c r="H116" s="1">
        <v>0.80366625999999997</v>
      </c>
      <c r="I116" s="1"/>
    </row>
    <row r="117" spans="1:9" x14ac:dyDescent="0.3">
      <c r="A117" s="2">
        <v>44910</v>
      </c>
      <c r="B117" s="1"/>
      <c r="C117" s="1"/>
      <c r="D117" s="1">
        <v>-0.67989811200000005</v>
      </c>
      <c r="E117" s="1"/>
      <c r="F117" s="1">
        <v>-7.2431590000000004E-2</v>
      </c>
      <c r="G117" s="1"/>
      <c r="H117" s="1">
        <v>0.66675147400000001</v>
      </c>
      <c r="I117" s="1"/>
    </row>
    <row r="118" spans="1:9" x14ac:dyDescent="0.3">
      <c r="A118" s="2">
        <v>44911</v>
      </c>
      <c r="B118" s="1"/>
      <c r="C118" s="1"/>
      <c r="D118" s="1">
        <v>-0.89927020800000002</v>
      </c>
      <c r="E118" s="1"/>
      <c r="F118" s="1">
        <v>0.18254910799999999</v>
      </c>
      <c r="G118" s="1"/>
      <c r="H118" s="1">
        <v>0.70554659099999995</v>
      </c>
      <c r="I118" s="1"/>
    </row>
    <row r="119" spans="1:9" x14ac:dyDescent="0.3">
      <c r="A119" s="2">
        <v>44914</v>
      </c>
      <c r="B119" s="1"/>
      <c r="C119" s="1"/>
      <c r="D119" s="1">
        <v>-4.5510439999999999E-2</v>
      </c>
      <c r="E119" s="1"/>
      <c r="F119" s="1">
        <v>-0.47328499000000002</v>
      </c>
      <c r="G119" s="1"/>
      <c r="H119" s="1">
        <v>0.74174835400000005</v>
      </c>
      <c r="I119" s="1"/>
    </row>
    <row r="120" spans="1:9" x14ac:dyDescent="0.3">
      <c r="A120" s="2">
        <v>44915</v>
      </c>
      <c r="B120" s="1"/>
      <c r="C120" s="1"/>
      <c r="D120" s="1">
        <v>-3.1067766589999999</v>
      </c>
      <c r="E120" s="1"/>
      <c r="F120" s="1">
        <v>-0.51612592400000001</v>
      </c>
      <c r="G120" s="1"/>
      <c r="H120" s="1">
        <v>3.6581111769999999</v>
      </c>
      <c r="I120" s="1"/>
    </row>
    <row r="121" spans="1:9" x14ac:dyDescent="0.3">
      <c r="A121" s="2">
        <v>44916</v>
      </c>
      <c r="B121" s="1"/>
      <c r="C121" s="1"/>
      <c r="D121" s="1">
        <v>-1.4878055969999999</v>
      </c>
      <c r="E121" s="1"/>
      <c r="F121" s="1">
        <v>0.30804553299999998</v>
      </c>
      <c r="G121" s="1"/>
      <c r="H121" s="1">
        <v>1.1739952899999999</v>
      </c>
      <c r="I121" s="1"/>
    </row>
    <row r="122" spans="1:9" x14ac:dyDescent="0.3">
      <c r="A122" s="2">
        <v>44917</v>
      </c>
      <c r="B122" s="1"/>
      <c r="C122" s="1"/>
      <c r="D122" s="1">
        <v>9.6249651000000006E-2</v>
      </c>
      <c r="E122" s="1"/>
      <c r="F122" s="1">
        <v>3.0068358999999999E-2</v>
      </c>
      <c r="G122" s="1"/>
      <c r="H122" s="1">
        <v>-6.0617099000000001E-2</v>
      </c>
      <c r="I122" s="1"/>
    </row>
    <row r="123" spans="1:9" x14ac:dyDescent="0.3">
      <c r="A123" s="2">
        <v>44918</v>
      </c>
      <c r="B123" s="1"/>
      <c r="C123" s="1"/>
      <c r="D123" s="1">
        <v>0.35322234800000002</v>
      </c>
      <c r="E123" s="1"/>
      <c r="F123" s="1">
        <v>-0.45731607000000002</v>
      </c>
      <c r="G123" s="1"/>
      <c r="H123" s="1">
        <v>0.13082137799999999</v>
      </c>
      <c r="I123" s="1"/>
    </row>
    <row r="124" spans="1:9" x14ac:dyDescent="0.3">
      <c r="A124" s="2">
        <v>44921</v>
      </c>
      <c r="B124" s="1"/>
      <c r="C124" s="1"/>
      <c r="D124" s="1">
        <v>-0.37145893099999999</v>
      </c>
      <c r="E124" s="1"/>
      <c r="F124" s="1">
        <v>0.41913940700000002</v>
      </c>
      <c r="G124" s="1"/>
      <c r="H124" s="1">
        <v>-0.11999093399999999</v>
      </c>
      <c r="I124" s="1"/>
    </row>
    <row r="125" spans="1:9" x14ac:dyDescent="0.3">
      <c r="A125" s="2">
        <v>44922</v>
      </c>
      <c r="B125" s="1"/>
      <c r="C125" s="1"/>
      <c r="D125" s="1">
        <v>1.0648683510000001</v>
      </c>
      <c r="E125" s="1"/>
      <c r="F125" s="1">
        <v>2.9756269999999998E-3</v>
      </c>
      <c r="G125" s="1"/>
      <c r="H125" s="1">
        <v>-1.0370391299999999</v>
      </c>
      <c r="I125" s="1"/>
    </row>
    <row r="126" spans="1:9" x14ac:dyDescent="0.3">
      <c r="A126" s="2">
        <v>44923</v>
      </c>
      <c r="B126" s="1"/>
      <c r="C126" s="1"/>
      <c r="D126" s="1">
        <v>0.51415133800000001</v>
      </c>
      <c r="E126" s="1"/>
      <c r="F126" s="1">
        <v>-0.45424272100000002</v>
      </c>
      <c r="G126" s="1"/>
      <c r="H126" s="1">
        <v>-2.7007820000000001E-3</v>
      </c>
      <c r="I126" s="1"/>
    </row>
    <row r="127" spans="1:9" x14ac:dyDescent="0.3">
      <c r="A127" s="2">
        <v>44924</v>
      </c>
      <c r="B127" s="1"/>
      <c r="C127" s="1"/>
      <c r="D127" s="1">
        <v>-0.67714576000000004</v>
      </c>
      <c r="E127" s="1"/>
      <c r="F127" s="1">
        <v>0.52058975699999999</v>
      </c>
      <c r="G127" s="1"/>
      <c r="H127" s="1">
        <v>1.0030552999999999E-2</v>
      </c>
      <c r="I127" s="1"/>
    </row>
    <row r="128" spans="1:9" x14ac:dyDescent="0.3">
      <c r="A128" s="2">
        <v>44928</v>
      </c>
      <c r="B128" s="1"/>
      <c r="C128" s="1"/>
      <c r="D128" s="1">
        <v>-0.81061407200000002</v>
      </c>
      <c r="E128" s="1"/>
      <c r="F128" s="1">
        <v>0.82502126899999995</v>
      </c>
      <c r="G128" s="1"/>
      <c r="H128" s="1">
        <v>-0.27022599600000002</v>
      </c>
      <c r="I128" s="1"/>
    </row>
    <row r="129" spans="1:9" x14ac:dyDescent="0.3">
      <c r="A129" s="2">
        <v>44929</v>
      </c>
      <c r="B129" s="1"/>
      <c r="C129" s="1"/>
      <c r="D129" s="1">
        <v>2.2795932259999998</v>
      </c>
      <c r="E129" s="1"/>
      <c r="F129" s="1">
        <v>0.35965414099999998</v>
      </c>
      <c r="G129" s="1"/>
      <c r="H129" s="1">
        <v>-2.6763500310000001</v>
      </c>
      <c r="I129" s="1"/>
    </row>
    <row r="130" spans="1:9" x14ac:dyDescent="0.3">
      <c r="A130" s="2">
        <v>44930</v>
      </c>
      <c r="B130" s="1"/>
      <c r="C130" s="1"/>
      <c r="D130" s="1">
        <v>1.5726436960000001</v>
      </c>
      <c r="E130" s="1"/>
      <c r="F130" s="1">
        <v>-0.632035393</v>
      </c>
      <c r="G130" s="1"/>
      <c r="H130" s="1">
        <v>-0.80208731200000005</v>
      </c>
      <c r="I130" s="1"/>
    </row>
    <row r="131" spans="1:9" x14ac:dyDescent="0.3">
      <c r="A131" s="2">
        <v>44931</v>
      </c>
      <c r="B131" s="1"/>
      <c r="C131" s="1"/>
      <c r="D131" s="1">
        <v>2.1083144319999998</v>
      </c>
      <c r="E131" s="1"/>
      <c r="F131" s="1">
        <v>-0.84256537499999995</v>
      </c>
      <c r="G131" s="1"/>
      <c r="H131" s="1">
        <v>-0.93518677400000005</v>
      </c>
      <c r="I131" s="1"/>
    </row>
    <row r="132" spans="1:9" x14ac:dyDescent="0.3">
      <c r="A132" s="2">
        <v>44932</v>
      </c>
      <c r="B132" s="1"/>
      <c r="C132" s="1"/>
      <c r="D132" s="1">
        <v>0.11985351</v>
      </c>
      <c r="E132" s="1"/>
      <c r="F132" s="1">
        <v>-7.9488246999999998E-2</v>
      </c>
      <c r="G132" s="1"/>
      <c r="H132" s="1">
        <v>-4.9042705999999998E-2</v>
      </c>
      <c r="I132" s="1"/>
    </row>
    <row r="133" spans="1:9" x14ac:dyDescent="0.3">
      <c r="A133" s="2">
        <v>44935</v>
      </c>
      <c r="B133" s="1"/>
      <c r="C133" s="1"/>
      <c r="D133" s="1">
        <v>0.784752275</v>
      </c>
      <c r="E133" s="1"/>
      <c r="F133" s="1">
        <v>0.24031920500000001</v>
      </c>
      <c r="G133" s="1"/>
      <c r="H133" s="1">
        <v>-1.052044674</v>
      </c>
      <c r="I133" s="1"/>
    </row>
    <row r="134" spans="1:9" x14ac:dyDescent="0.3">
      <c r="A134" s="2">
        <v>44936</v>
      </c>
      <c r="B134" s="1"/>
      <c r="C134" s="1"/>
      <c r="D134" s="1">
        <v>2.5005496219999999</v>
      </c>
      <c r="E134" s="1"/>
      <c r="F134" s="1">
        <v>-0.37589839400000002</v>
      </c>
      <c r="G134" s="1"/>
      <c r="H134" s="1">
        <v>-2.128080336</v>
      </c>
      <c r="I134" s="1"/>
    </row>
    <row r="135" spans="1:9" x14ac:dyDescent="0.3">
      <c r="A135" s="2">
        <v>44937</v>
      </c>
      <c r="B135" s="1"/>
      <c r="C135" s="1"/>
      <c r="D135" s="1">
        <v>-0.98265798100000001</v>
      </c>
      <c r="E135" s="1"/>
      <c r="F135" s="1">
        <v>-0.46503631499999998</v>
      </c>
      <c r="G135" s="1"/>
      <c r="H135" s="1">
        <v>1.484923644</v>
      </c>
      <c r="I135" s="1"/>
    </row>
    <row r="136" spans="1:9" x14ac:dyDescent="0.3">
      <c r="A136" s="2">
        <v>44938</v>
      </c>
      <c r="B136" s="1"/>
      <c r="C136" s="1"/>
      <c r="D136" s="1">
        <v>1.37895309</v>
      </c>
      <c r="E136" s="1"/>
      <c r="F136" s="1">
        <v>0.67676805200000001</v>
      </c>
      <c r="G136" s="1"/>
      <c r="H136" s="1">
        <v>-2.0269007829999999</v>
      </c>
      <c r="I136" s="1"/>
    </row>
    <row r="137" spans="1:9" x14ac:dyDescent="0.3">
      <c r="A137" s="2">
        <v>44939</v>
      </c>
      <c r="B137" s="1"/>
      <c r="C137" s="1"/>
      <c r="D137" s="1">
        <v>1.5866172350000001</v>
      </c>
      <c r="E137" s="1"/>
      <c r="F137" s="1">
        <v>0.25413951800000001</v>
      </c>
      <c r="G137" s="1"/>
      <c r="H137" s="1">
        <v>-2.0612910759999998</v>
      </c>
      <c r="I137" s="1"/>
    </row>
    <row r="138" spans="1:9" x14ac:dyDescent="0.3">
      <c r="A138" s="2">
        <v>44942</v>
      </c>
      <c r="B138" s="1"/>
      <c r="C138" s="1"/>
      <c r="D138" s="1">
        <v>0.58272799900000005</v>
      </c>
      <c r="E138" s="1"/>
      <c r="F138" s="1">
        <v>0.41420172</v>
      </c>
      <c r="G138" s="1"/>
      <c r="H138" s="1">
        <v>-1.079109581</v>
      </c>
      <c r="I138" s="1"/>
    </row>
    <row r="139" spans="1:9" x14ac:dyDescent="0.3">
      <c r="A139" s="2">
        <v>44943</v>
      </c>
      <c r="B139" s="1"/>
      <c r="C139" s="1"/>
      <c r="D139" s="1">
        <v>-0.77341553200000002</v>
      </c>
      <c r="E139" s="1"/>
      <c r="F139" s="1">
        <v>-0.776257635</v>
      </c>
      <c r="G139" s="1"/>
      <c r="H139" s="1">
        <v>1.652990857</v>
      </c>
      <c r="I139" s="1"/>
    </row>
    <row r="140" spans="1:9" x14ac:dyDescent="0.3">
      <c r="A140" s="2">
        <v>44944</v>
      </c>
      <c r="B140" s="1"/>
      <c r="C140" s="1"/>
      <c r="D140" s="1">
        <v>0.12568539300000001</v>
      </c>
      <c r="E140" s="1"/>
      <c r="F140" s="1">
        <v>-1.0177768E-2</v>
      </c>
      <c r="G140" s="1"/>
      <c r="H140" s="1">
        <v>5.4057619000000001E-2</v>
      </c>
      <c r="I140" s="1"/>
    </row>
    <row r="141" spans="1:9" x14ac:dyDescent="0.3">
      <c r="A141" s="2">
        <v>44945</v>
      </c>
      <c r="B141" s="1"/>
      <c r="C141" s="1"/>
      <c r="D141" s="1">
        <v>1.817988765</v>
      </c>
      <c r="E141" s="1"/>
      <c r="F141" s="1">
        <v>-4.8354499999999998E-3</v>
      </c>
      <c r="G141" s="1"/>
      <c r="H141" s="1">
        <v>-1.6832616730000001</v>
      </c>
      <c r="I141" s="1"/>
    </row>
    <row r="142" spans="1:9" x14ac:dyDescent="0.3">
      <c r="A142" s="2">
        <v>44946</v>
      </c>
      <c r="B142" s="1"/>
      <c r="C142" s="1"/>
      <c r="D142" s="1">
        <v>-1.1606451950000001</v>
      </c>
      <c r="E142" s="1"/>
      <c r="F142" s="1">
        <v>0.26203433300000001</v>
      </c>
      <c r="G142" s="1"/>
      <c r="H142" s="1">
        <v>0.798044804</v>
      </c>
      <c r="I142" s="1"/>
    </row>
    <row r="143" spans="1:9" x14ac:dyDescent="0.3">
      <c r="A143" s="2">
        <v>44949</v>
      </c>
      <c r="B143" s="1"/>
      <c r="C143" s="1"/>
      <c r="D143" s="1">
        <v>-1.8611278979999999</v>
      </c>
      <c r="E143" s="1"/>
      <c r="F143" s="1">
        <v>0.220316647</v>
      </c>
      <c r="G143" s="1"/>
      <c r="H143" s="1">
        <v>1.59837692</v>
      </c>
      <c r="I143" s="1"/>
    </row>
    <row r="144" spans="1:9" x14ac:dyDescent="0.3">
      <c r="A144" s="2">
        <v>44950</v>
      </c>
      <c r="B144" s="1"/>
      <c r="C144" s="1"/>
      <c r="D144" s="1">
        <v>-9.3822650000000007E-3</v>
      </c>
      <c r="E144" s="1"/>
      <c r="F144" s="1">
        <v>-0.52822344399999999</v>
      </c>
      <c r="G144" s="1"/>
      <c r="H144" s="1">
        <v>0.70620641799999995</v>
      </c>
      <c r="I144" s="1"/>
    </row>
    <row r="145" spans="1:9" x14ac:dyDescent="0.3">
      <c r="A145" s="2">
        <v>44951</v>
      </c>
      <c r="B145" s="1"/>
      <c r="C145" s="1"/>
      <c r="D145" s="1">
        <v>-0.88987470199999996</v>
      </c>
      <c r="E145" s="1"/>
      <c r="F145" s="1">
        <v>-0.25424818900000001</v>
      </c>
      <c r="G145" s="1"/>
      <c r="H145" s="1">
        <v>1.4086704619999999</v>
      </c>
      <c r="I145" s="1"/>
    </row>
    <row r="146" spans="1:9" x14ac:dyDescent="0.3">
      <c r="A146" s="2">
        <v>44952</v>
      </c>
      <c r="B146" s="1"/>
      <c r="C146" s="1"/>
      <c r="D146" s="1">
        <v>-1.1352801210000001</v>
      </c>
      <c r="E146" s="1"/>
      <c r="F146" s="1">
        <v>0.49675586399999999</v>
      </c>
      <c r="G146" s="1"/>
      <c r="H146" s="1">
        <v>0.435140786</v>
      </c>
      <c r="I146" s="1"/>
    </row>
    <row r="147" spans="1:9" x14ac:dyDescent="0.3">
      <c r="A147" s="2">
        <v>44953</v>
      </c>
      <c r="B147" s="1"/>
      <c r="C147" s="1"/>
      <c r="D147" s="1">
        <v>-1.3322377139999999</v>
      </c>
      <c r="E147" s="1"/>
      <c r="F147" s="1">
        <v>0.54818713399999996</v>
      </c>
      <c r="G147" s="1"/>
      <c r="H147" s="1">
        <v>0.77785218599999995</v>
      </c>
      <c r="I147" s="1"/>
    </row>
    <row r="148" spans="1:9" x14ac:dyDescent="0.3">
      <c r="A148" s="2">
        <v>44956</v>
      </c>
      <c r="B148" s="1"/>
      <c r="C148" s="1"/>
      <c r="D148" s="1">
        <v>1.011135001</v>
      </c>
      <c r="E148" s="1"/>
      <c r="F148" s="1">
        <v>-0.15740784299999999</v>
      </c>
      <c r="G148" s="1"/>
      <c r="H148" s="1">
        <v>-0.81142407100000002</v>
      </c>
      <c r="I148" s="1"/>
    </row>
    <row r="149" spans="1:9" x14ac:dyDescent="0.3">
      <c r="A149" s="2">
        <v>44957</v>
      </c>
      <c r="B149" s="1"/>
      <c r="C149" s="1"/>
      <c r="D149" s="1">
        <v>-0.50968055899999998</v>
      </c>
      <c r="E149" s="1"/>
      <c r="F149" s="1">
        <v>-0.28705895300000001</v>
      </c>
      <c r="G149" s="1"/>
      <c r="H149" s="1">
        <v>0.82953177700000003</v>
      </c>
      <c r="I149" s="1"/>
    </row>
    <row r="150" spans="1:9" x14ac:dyDescent="0.3">
      <c r="A150" s="2">
        <v>44958</v>
      </c>
      <c r="B150" s="1"/>
      <c r="C150" s="1"/>
      <c r="D150" s="1">
        <v>-3.2339549490000001</v>
      </c>
      <c r="E150" s="1"/>
      <c r="F150" s="1">
        <v>0.59892731099999996</v>
      </c>
      <c r="G150" s="1"/>
      <c r="H150" s="1">
        <v>2.4070035949999999</v>
      </c>
      <c r="I150" s="1"/>
    </row>
    <row r="151" spans="1:9" x14ac:dyDescent="0.3">
      <c r="A151" s="2">
        <v>44959</v>
      </c>
      <c r="B151" s="1"/>
      <c r="C151" s="1"/>
      <c r="D151" s="1">
        <v>0.37759277400000002</v>
      </c>
      <c r="E151" s="1"/>
      <c r="F151" s="1">
        <v>0.43318779499999999</v>
      </c>
      <c r="G151" s="1"/>
      <c r="H151" s="1">
        <v>-0.84193221799999995</v>
      </c>
      <c r="I151" s="1"/>
    </row>
    <row r="152" spans="1:9" x14ac:dyDescent="0.3">
      <c r="A152" s="2">
        <v>44960</v>
      </c>
      <c r="B152" s="1"/>
      <c r="C152" s="1"/>
      <c r="D152" s="1">
        <v>1.1619423710000001</v>
      </c>
      <c r="E152" s="1"/>
      <c r="F152" s="1">
        <v>0.13892833600000001</v>
      </c>
      <c r="G152" s="1"/>
      <c r="H152" s="1">
        <v>-1.2064033460000001</v>
      </c>
      <c r="I152" s="1"/>
    </row>
    <row r="153" spans="1:9" x14ac:dyDescent="0.3">
      <c r="A153" s="2">
        <v>44963</v>
      </c>
      <c r="B153" s="1"/>
      <c r="C153" s="1"/>
      <c r="D153" s="1">
        <v>0.46241202100000001</v>
      </c>
      <c r="E153" s="1"/>
      <c r="F153" s="1">
        <v>-0.21568433100000001</v>
      </c>
      <c r="G153" s="1"/>
      <c r="H153" s="1">
        <v>-0.308865744</v>
      </c>
      <c r="I153" s="1"/>
    </row>
    <row r="154" spans="1:9" x14ac:dyDescent="0.3">
      <c r="A154" s="2">
        <v>44964</v>
      </c>
      <c r="B154" s="1"/>
      <c r="C154" s="1"/>
      <c r="D154" s="1">
        <v>-1.3635841200000001</v>
      </c>
      <c r="E154" s="1"/>
      <c r="F154" s="1">
        <v>0.27552788700000003</v>
      </c>
      <c r="G154" s="1"/>
      <c r="H154" s="1">
        <v>1.0564239820000001</v>
      </c>
      <c r="I154" s="1"/>
    </row>
    <row r="155" spans="1:9" x14ac:dyDescent="0.3">
      <c r="A155" s="2">
        <v>44965</v>
      </c>
      <c r="B155" s="1"/>
      <c r="C155" s="1"/>
      <c r="D155" s="1">
        <v>6.6817409999999997E-3</v>
      </c>
      <c r="E155" s="1"/>
      <c r="F155" s="1">
        <v>-0.68368897299999998</v>
      </c>
      <c r="G155" s="1"/>
      <c r="H155" s="1">
        <v>0.73278578699999997</v>
      </c>
      <c r="I155" s="1"/>
    </row>
    <row r="156" spans="1:9" x14ac:dyDescent="0.3">
      <c r="A156" s="2">
        <v>44966</v>
      </c>
      <c r="B156" s="1"/>
      <c r="C156" s="1"/>
      <c r="D156" s="1">
        <v>-0.68616437600000002</v>
      </c>
      <c r="E156" s="1"/>
      <c r="F156" s="1">
        <v>0.69669293099999996</v>
      </c>
      <c r="G156" s="1"/>
      <c r="H156" s="1">
        <v>3.0305588000000001E-2</v>
      </c>
      <c r="I156" s="1"/>
    </row>
    <row r="157" spans="1:9" x14ac:dyDescent="0.3">
      <c r="A157" s="2">
        <v>44967</v>
      </c>
      <c r="B157" s="1"/>
      <c r="C157" s="1"/>
      <c r="D157" s="1">
        <v>4.0776628000000002E-2</v>
      </c>
      <c r="E157" s="1"/>
      <c r="F157" s="1">
        <v>-0.2617005</v>
      </c>
      <c r="G157" s="1"/>
      <c r="H157" s="1">
        <v>0.127312377</v>
      </c>
      <c r="I157" s="1"/>
    </row>
    <row r="158" spans="1:9" x14ac:dyDescent="0.3">
      <c r="A158" s="2">
        <v>44970</v>
      </c>
      <c r="B158" s="1"/>
      <c r="C158" s="1"/>
      <c r="D158" s="1">
        <v>-1.4399088600000001</v>
      </c>
      <c r="E158" s="1"/>
      <c r="F158" s="1">
        <v>-0.26137928999999999</v>
      </c>
      <c r="G158" s="1"/>
      <c r="H158" s="1">
        <v>1.815455611</v>
      </c>
      <c r="I158" s="1"/>
    </row>
    <row r="159" spans="1:9" x14ac:dyDescent="0.3">
      <c r="A159" s="2">
        <v>44971</v>
      </c>
      <c r="B159" s="1"/>
      <c r="C159" s="1"/>
      <c r="D159" s="1">
        <v>-0.77011885000000002</v>
      </c>
      <c r="E159" s="1"/>
      <c r="F159" s="1">
        <v>0.41645453100000002</v>
      </c>
      <c r="G159" s="1"/>
      <c r="H159" s="1">
        <v>0.25323381499999997</v>
      </c>
      <c r="I159" s="1"/>
    </row>
    <row r="160" spans="1:9" x14ac:dyDescent="0.3">
      <c r="A160" s="2">
        <v>44972</v>
      </c>
      <c r="B160" s="1"/>
      <c r="C160" s="1"/>
      <c r="D160" s="1">
        <v>1.6310798040000001</v>
      </c>
      <c r="E160" s="1"/>
      <c r="F160" s="1">
        <v>-0.78599189000000003</v>
      </c>
      <c r="G160" s="1"/>
      <c r="H160" s="1">
        <v>-0.69008573500000003</v>
      </c>
      <c r="I160" s="1"/>
    </row>
    <row r="161" spans="1:9" x14ac:dyDescent="0.3">
      <c r="A161" s="2">
        <v>44973</v>
      </c>
      <c r="B161" s="1"/>
      <c r="C161" s="1"/>
      <c r="D161" s="1">
        <v>-1.116679089</v>
      </c>
      <c r="E161" s="1"/>
      <c r="F161" s="1">
        <v>-0.14219762399999999</v>
      </c>
      <c r="G161" s="1"/>
      <c r="H161" s="1">
        <v>1.3067596100000001</v>
      </c>
      <c r="I161" s="1"/>
    </row>
    <row r="162" spans="1:9" x14ac:dyDescent="0.3">
      <c r="A162" s="2">
        <v>44974</v>
      </c>
      <c r="B162" s="1"/>
      <c r="C162" s="1"/>
      <c r="D162" s="1">
        <v>-1.1495510040000001</v>
      </c>
      <c r="E162" s="1"/>
      <c r="F162" s="1">
        <v>0.42233178199999999</v>
      </c>
      <c r="G162" s="1"/>
      <c r="H162" s="1">
        <v>0.57064883399999999</v>
      </c>
      <c r="I162" s="1"/>
    </row>
    <row r="163" spans="1:9" x14ac:dyDescent="0.3">
      <c r="A163" s="2">
        <v>44979</v>
      </c>
      <c r="B163" s="1"/>
      <c r="C163" s="1"/>
      <c r="D163" s="1">
        <v>-2.1367294349999999</v>
      </c>
      <c r="E163" s="1"/>
      <c r="F163" s="1">
        <v>0.50620971599999998</v>
      </c>
      <c r="G163" s="1"/>
      <c r="H163" s="1">
        <v>1.542543687</v>
      </c>
      <c r="I163" s="1"/>
    </row>
    <row r="164" spans="1:9" x14ac:dyDescent="0.3">
      <c r="A164" s="2">
        <v>44980</v>
      </c>
      <c r="B164" s="1"/>
      <c r="C164" s="1"/>
      <c r="D164" s="1">
        <v>-0.54091508799999999</v>
      </c>
      <c r="E164" s="1"/>
      <c r="F164" s="1">
        <v>-0.33447080600000001</v>
      </c>
      <c r="G164" s="1"/>
      <c r="H164" s="1">
        <v>0.887354376</v>
      </c>
      <c r="I164" s="1"/>
    </row>
    <row r="165" spans="1:9" x14ac:dyDescent="0.3">
      <c r="A165" s="2">
        <v>44981</v>
      </c>
      <c r="B165" s="1"/>
      <c r="C165" s="1"/>
      <c r="D165" s="1">
        <v>-1.256467089</v>
      </c>
      <c r="E165" s="1"/>
      <c r="F165" s="1">
        <v>0.55159609099999996</v>
      </c>
      <c r="G165" s="1"/>
      <c r="H165" s="1">
        <v>0.65853464500000003</v>
      </c>
      <c r="I165" s="1"/>
    </row>
    <row r="166" spans="1:9" x14ac:dyDescent="0.3">
      <c r="A166" s="2">
        <v>44984</v>
      </c>
      <c r="B166" s="1"/>
      <c r="C166" s="1"/>
      <c r="D166" s="1">
        <v>-0.32153072100000002</v>
      </c>
      <c r="E166" s="1"/>
      <c r="F166" s="1">
        <v>4.5245053E-2</v>
      </c>
      <c r="G166" s="1"/>
      <c r="H166" s="1">
        <v>0.41669194599999998</v>
      </c>
      <c r="I166" s="1"/>
    </row>
    <row r="167" spans="1:9" x14ac:dyDescent="0.3">
      <c r="A167" s="2">
        <v>44985</v>
      </c>
      <c r="B167" s="1"/>
      <c r="C167" s="1"/>
      <c r="D167" s="1">
        <v>0.52475395199999997</v>
      </c>
      <c r="E167" s="1"/>
      <c r="F167" s="1">
        <v>0.16054942699999999</v>
      </c>
      <c r="G167" s="1"/>
      <c r="H167" s="1">
        <v>-0.65147710400000003</v>
      </c>
      <c r="I167" s="1"/>
    </row>
    <row r="168" spans="1:9" x14ac:dyDescent="0.3">
      <c r="A168" s="2">
        <v>44986</v>
      </c>
      <c r="B168" s="1"/>
      <c r="C168" s="1"/>
      <c r="D168" s="1">
        <v>-2.3469711050000002</v>
      </c>
      <c r="E168" s="1"/>
      <c r="F168" s="1">
        <v>-0.177247143</v>
      </c>
      <c r="G168" s="1"/>
      <c r="H168" s="1">
        <v>2.3870070889999999</v>
      </c>
      <c r="I168" s="1"/>
    </row>
    <row r="169" spans="1:9" x14ac:dyDescent="0.3">
      <c r="A169" s="2">
        <v>44987</v>
      </c>
      <c r="B169" s="1"/>
      <c r="C169" s="1"/>
      <c r="D169" s="1">
        <v>1.1856779980000001</v>
      </c>
      <c r="E169" s="1"/>
      <c r="F169" s="1">
        <v>0.37963924700000001</v>
      </c>
      <c r="G169" s="1"/>
      <c r="H169" s="1">
        <v>-1.6483211090000001</v>
      </c>
      <c r="I169" s="1"/>
    </row>
    <row r="170" spans="1:9" x14ac:dyDescent="0.3">
      <c r="A170" s="2">
        <v>44988</v>
      </c>
      <c r="B170" s="1"/>
      <c r="C170" s="1"/>
      <c r="D170" s="1">
        <v>0.24502876500000001</v>
      </c>
      <c r="E170" s="1"/>
      <c r="F170" s="1">
        <v>-0.432859983</v>
      </c>
      <c r="G170" s="1"/>
      <c r="H170" s="1">
        <v>0.102316006</v>
      </c>
      <c r="I170" s="1"/>
    </row>
    <row r="171" spans="1:9" x14ac:dyDescent="0.3">
      <c r="A171" s="2">
        <v>44991</v>
      </c>
      <c r="B171" s="1"/>
      <c r="C171" s="1"/>
      <c r="D171" s="1">
        <v>-9.8983609999999996E-3</v>
      </c>
      <c r="E171" s="1"/>
      <c r="F171" s="1">
        <v>-0.25334173700000001</v>
      </c>
      <c r="G171" s="1"/>
      <c r="H171" s="1">
        <v>0.45900204900000002</v>
      </c>
      <c r="I171" s="1"/>
    </row>
    <row r="172" spans="1:9" x14ac:dyDescent="0.3">
      <c r="A172" s="2">
        <v>44992</v>
      </c>
      <c r="B172" s="1"/>
      <c r="C172" s="1"/>
      <c r="D172" s="1">
        <v>0.106313636</v>
      </c>
      <c r="E172" s="1"/>
      <c r="F172" s="1">
        <v>9.2739165999999998E-2</v>
      </c>
      <c r="G172" s="1"/>
      <c r="H172" s="1">
        <v>1.3831512000000001E-2</v>
      </c>
      <c r="I172" s="1"/>
    </row>
    <row r="173" spans="1:9" x14ac:dyDescent="0.3">
      <c r="A173" s="2">
        <v>44993</v>
      </c>
      <c r="B173" s="1"/>
      <c r="C173" s="1"/>
      <c r="D173" s="1">
        <v>0.81831727399999998</v>
      </c>
      <c r="E173" s="1"/>
      <c r="F173" s="1">
        <v>-0.81779570499999998</v>
      </c>
      <c r="G173" s="1"/>
      <c r="H173" s="1">
        <v>6.3211750000000001E-3</v>
      </c>
      <c r="I173" s="1"/>
    </row>
    <row r="174" spans="1:9" x14ac:dyDescent="0.3">
      <c r="A174" s="2">
        <v>44994</v>
      </c>
      <c r="B174" s="1"/>
      <c r="C174" s="1"/>
      <c r="D174" s="1">
        <v>-1.7359763800000001</v>
      </c>
      <c r="E174" s="1"/>
      <c r="F174" s="1">
        <v>0.97808819300000005</v>
      </c>
      <c r="G174" s="1"/>
      <c r="H174" s="1">
        <v>0.55897277099999998</v>
      </c>
      <c r="I174" s="1"/>
    </row>
    <row r="175" spans="1:9" x14ac:dyDescent="0.3">
      <c r="A175" s="2">
        <v>44995</v>
      </c>
      <c r="B175" s="1"/>
      <c r="C175" s="1"/>
      <c r="D175" s="1">
        <v>0.68056749800000005</v>
      </c>
      <c r="E175" s="1"/>
      <c r="F175" s="1">
        <v>0.147403585</v>
      </c>
      <c r="G175" s="1"/>
      <c r="H175" s="1">
        <v>-0.84455862299999995</v>
      </c>
      <c r="I175" s="1"/>
    </row>
    <row r="176" spans="1:9" x14ac:dyDescent="0.3">
      <c r="A176" s="2">
        <v>44998</v>
      </c>
      <c r="B176" s="1"/>
      <c r="C176" s="1"/>
      <c r="D176" s="1">
        <v>-0.51915013099999996</v>
      </c>
      <c r="E176" s="1"/>
      <c r="F176" s="1">
        <v>-0.10554427500000001</v>
      </c>
      <c r="G176" s="1"/>
      <c r="H176" s="1">
        <v>0.71439272700000001</v>
      </c>
      <c r="I176" s="1"/>
    </row>
    <row r="177" spans="1:9" x14ac:dyDescent="0.3">
      <c r="A177" s="2">
        <v>44999</v>
      </c>
      <c r="B177" s="1"/>
      <c r="C177" s="1"/>
      <c r="D177" s="1">
        <v>-0.77540056400000001</v>
      </c>
      <c r="E177" s="1"/>
      <c r="F177" s="1">
        <v>0.15670572299999999</v>
      </c>
      <c r="G177" s="1"/>
      <c r="H177" s="1">
        <v>0.69347622900000006</v>
      </c>
      <c r="I177" s="1"/>
    </row>
    <row r="178" spans="1:9" x14ac:dyDescent="0.3">
      <c r="A178" s="2">
        <v>45000</v>
      </c>
      <c r="B178" s="1"/>
      <c r="C178" s="1"/>
      <c r="D178" s="1">
        <v>1.288541699</v>
      </c>
      <c r="E178" s="1"/>
      <c r="F178" s="1">
        <v>-0.26802944099999998</v>
      </c>
      <c r="G178" s="1"/>
      <c r="H178" s="1">
        <v>-0.78748036700000001</v>
      </c>
      <c r="I178" s="1"/>
    </row>
    <row r="179" spans="1:9" x14ac:dyDescent="0.3">
      <c r="A179" s="2">
        <v>45001</v>
      </c>
      <c r="B179" s="1"/>
      <c r="C179" s="1"/>
      <c r="D179" s="1">
        <v>5.3228448999999997E-2</v>
      </c>
      <c r="E179" s="1"/>
      <c r="F179" s="1">
        <v>-7.8890926E-2</v>
      </c>
      <c r="G179" s="1"/>
      <c r="H179" s="1">
        <v>2.29748E-2</v>
      </c>
      <c r="I179" s="1"/>
    </row>
    <row r="180" spans="1:9" x14ac:dyDescent="0.3">
      <c r="A180" s="2">
        <v>45002</v>
      </c>
      <c r="B180" s="1"/>
      <c r="C180" s="1"/>
      <c r="D180" s="1">
        <v>-0.47789754200000001</v>
      </c>
      <c r="E180" s="1"/>
      <c r="F180" s="1">
        <v>0.51940443599999997</v>
      </c>
      <c r="G180" s="1"/>
      <c r="H180" s="1">
        <v>-7.2528618000000003E-2</v>
      </c>
      <c r="I180" s="1"/>
    </row>
    <row r="181" spans="1:9" x14ac:dyDescent="0.3">
      <c r="A181" s="2">
        <v>45005</v>
      </c>
      <c r="B181" s="1"/>
      <c r="C181" s="1"/>
      <c r="D181" s="1">
        <v>-0.95874274199999998</v>
      </c>
      <c r="E181" s="1"/>
      <c r="F181" s="1">
        <v>0.23036372199999999</v>
      </c>
      <c r="G181" s="1"/>
      <c r="H181" s="1">
        <v>0.61861617999999996</v>
      </c>
      <c r="I181" s="1"/>
    </row>
    <row r="182" spans="1:9" x14ac:dyDescent="0.3">
      <c r="A182" s="2">
        <v>45006</v>
      </c>
      <c r="B182" s="1"/>
      <c r="C182" s="1"/>
      <c r="D182" s="1">
        <v>-0.27379286800000002</v>
      </c>
      <c r="E182" s="1"/>
      <c r="F182" s="1">
        <v>-0.124657671</v>
      </c>
      <c r="G182" s="1"/>
      <c r="H182" s="1">
        <v>0.45383739000000001</v>
      </c>
      <c r="I182" s="1"/>
    </row>
    <row r="183" spans="1:9" x14ac:dyDescent="0.3">
      <c r="A183" s="2">
        <v>45007</v>
      </c>
      <c r="B183" s="1"/>
      <c r="C183" s="1"/>
      <c r="D183" s="1">
        <v>0.45223678299999998</v>
      </c>
      <c r="E183" s="1"/>
      <c r="F183" s="1">
        <v>0.19228451199999999</v>
      </c>
      <c r="G183" s="1"/>
      <c r="H183" s="1">
        <v>-0.60316597699999996</v>
      </c>
      <c r="I183" s="1"/>
    </row>
    <row r="184" spans="1:9" x14ac:dyDescent="0.3">
      <c r="A184" s="2">
        <v>45008</v>
      </c>
      <c r="B184" s="1"/>
      <c r="C184" s="1"/>
      <c r="D184" s="1">
        <v>-0.45565429000000002</v>
      </c>
      <c r="E184" s="1"/>
      <c r="F184" s="1">
        <v>0.73301702000000002</v>
      </c>
      <c r="G184" s="1"/>
      <c r="H184" s="1">
        <v>-0.32515712000000002</v>
      </c>
      <c r="I184" s="1"/>
    </row>
    <row r="185" spans="1:9" x14ac:dyDescent="0.3">
      <c r="A185" s="2">
        <v>45009</v>
      </c>
      <c r="B185" s="1"/>
      <c r="C185" s="1"/>
      <c r="D185" s="1">
        <v>0.42459907299999999</v>
      </c>
      <c r="E185" s="1"/>
      <c r="F185" s="1">
        <v>-1.2014346869999999</v>
      </c>
      <c r="G185" s="1"/>
      <c r="H185" s="1">
        <v>0.94654875599999999</v>
      </c>
      <c r="I185" s="1"/>
    </row>
    <row r="186" spans="1:9" x14ac:dyDescent="0.3">
      <c r="A186" s="2">
        <v>45012</v>
      </c>
      <c r="B186" s="1"/>
      <c r="C186" s="1"/>
      <c r="D186" s="1">
        <v>0.34242036100000001</v>
      </c>
      <c r="E186" s="1"/>
      <c r="F186" s="1">
        <v>-8.2258975999999998E-2</v>
      </c>
      <c r="G186" s="1"/>
      <c r="H186" s="1">
        <v>-0.19667482</v>
      </c>
      <c r="I186" s="1"/>
    </row>
    <row r="187" spans="1:9" x14ac:dyDescent="0.3">
      <c r="A187" s="2">
        <v>45013</v>
      </c>
      <c r="B187" s="1"/>
      <c r="C187" s="1"/>
      <c r="D187" s="1">
        <v>2.507468528</v>
      </c>
      <c r="E187" s="1"/>
      <c r="F187" s="1">
        <v>-0.56103403399999996</v>
      </c>
      <c r="G187" s="1"/>
      <c r="H187" s="1">
        <v>-1.792490651</v>
      </c>
      <c r="I187" s="1"/>
    </row>
    <row r="188" spans="1:9" x14ac:dyDescent="0.3">
      <c r="A188" s="2">
        <v>45014</v>
      </c>
      <c r="B188" s="1"/>
      <c r="C188" s="1"/>
      <c r="D188" s="1">
        <v>-0.86101817300000005</v>
      </c>
      <c r="E188" s="1"/>
      <c r="F188" s="1">
        <v>6.5406275999999999E-2</v>
      </c>
      <c r="G188" s="1"/>
      <c r="H188" s="1">
        <v>0.77186580599999999</v>
      </c>
      <c r="I188" s="1"/>
    </row>
    <row r="189" spans="1:9" x14ac:dyDescent="0.3">
      <c r="A189" s="2">
        <v>45015</v>
      </c>
      <c r="B189" s="1"/>
      <c r="C189" s="1"/>
      <c r="D189" s="1">
        <v>-0.80642419600000004</v>
      </c>
      <c r="E189" s="1"/>
      <c r="F189" s="1">
        <v>-0.49323620400000001</v>
      </c>
      <c r="G189" s="1"/>
      <c r="H189" s="1">
        <v>1.239972093</v>
      </c>
      <c r="I189" s="1"/>
    </row>
    <row r="190" spans="1:9" x14ac:dyDescent="0.3">
      <c r="A190" s="2">
        <v>45016</v>
      </c>
      <c r="B190" s="1"/>
      <c r="C190" s="1"/>
      <c r="D190" s="1">
        <v>-1.292732977</v>
      </c>
      <c r="E190" s="1"/>
      <c r="F190" s="1">
        <v>0.98073885199999999</v>
      </c>
      <c r="G190" s="1"/>
      <c r="H190" s="1">
        <v>0.26953299200000003</v>
      </c>
      <c r="I190" s="1"/>
    </row>
    <row r="191" spans="1:9" x14ac:dyDescent="0.3">
      <c r="A191" s="2">
        <v>45019</v>
      </c>
      <c r="B191" s="1"/>
      <c r="C191" s="1"/>
      <c r="D191" s="1">
        <v>4.2819426000000001E-2</v>
      </c>
      <c r="E191" s="1"/>
      <c r="F191" s="1">
        <v>-0.11338026900000001</v>
      </c>
      <c r="G191" s="1"/>
      <c r="H191" s="1">
        <v>-0.31358912</v>
      </c>
      <c r="I191" s="1"/>
    </row>
    <row r="192" spans="1:9" x14ac:dyDescent="0.3">
      <c r="A192" s="2">
        <v>45020</v>
      </c>
      <c r="B192" s="1"/>
      <c r="C192" s="1"/>
      <c r="D192" s="1">
        <v>1.7444911620000001</v>
      </c>
      <c r="E192" s="1"/>
      <c r="F192" s="1">
        <v>-0.391497751</v>
      </c>
      <c r="G192" s="1"/>
      <c r="H192" s="1">
        <v>-1.3434789410000001</v>
      </c>
      <c r="I192" s="1"/>
    </row>
    <row r="193" spans="1:9" x14ac:dyDescent="0.3">
      <c r="A193" s="2">
        <v>45021</v>
      </c>
      <c r="B193" s="1"/>
      <c r="C193" s="1"/>
      <c r="D193" s="1">
        <v>-0.55474073499999998</v>
      </c>
      <c r="E193" s="1"/>
      <c r="F193" s="1">
        <v>0.51374506600000003</v>
      </c>
      <c r="G193" s="1"/>
      <c r="H193" s="1">
        <v>-9.1245775000000001E-2</v>
      </c>
      <c r="I193" s="1"/>
    </row>
    <row r="194" spans="1:9" x14ac:dyDescent="0.3">
      <c r="A194" s="2">
        <v>45022</v>
      </c>
      <c r="B194" s="1"/>
      <c r="C194" s="1"/>
      <c r="D194" s="1">
        <v>1.2220258829999999</v>
      </c>
      <c r="E194" s="1"/>
      <c r="F194" s="1">
        <v>-0.23949482599999999</v>
      </c>
      <c r="G194" s="1"/>
      <c r="H194" s="1">
        <v>-0.94851467700000003</v>
      </c>
      <c r="I194" s="1"/>
    </row>
    <row r="195" spans="1:9" x14ac:dyDescent="0.3">
      <c r="A195" s="2">
        <v>45026</v>
      </c>
      <c r="B195" s="1"/>
      <c r="C195" s="1"/>
      <c r="D195" s="1">
        <v>1.903708379</v>
      </c>
      <c r="E195" s="1"/>
      <c r="F195" s="1">
        <v>-0.151678852</v>
      </c>
      <c r="G195" s="1"/>
      <c r="H195" s="1">
        <v>-1.7235942980000001</v>
      </c>
      <c r="I195" s="1"/>
    </row>
    <row r="196" spans="1:9" x14ac:dyDescent="0.3">
      <c r="A196" s="2">
        <v>45027</v>
      </c>
      <c r="B196" s="1"/>
      <c r="C196" s="1"/>
      <c r="D196" s="1">
        <v>1.6958048160000001</v>
      </c>
      <c r="E196" s="1"/>
      <c r="F196" s="1">
        <v>-1.497203614</v>
      </c>
      <c r="G196" s="1"/>
      <c r="H196" s="1">
        <v>-4.5727242000000001E-2</v>
      </c>
      <c r="I196" s="1"/>
    </row>
    <row r="197" spans="1:9" x14ac:dyDescent="0.3">
      <c r="A197" s="2">
        <v>45028</v>
      </c>
      <c r="B197" s="1"/>
      <c r="C197" s="1"/>
      <c r="D197" s="1">
        <v>1.2673345739999999</v>
      </c>
      <c r="E197" s="1"/>
      <c r="F197" s="1">
        <v>0.36442762099999998</v>
      </c>
      <c r="G197" s="1"/>
      <c r="H197" s="1">
        <v>-1.6168929839999999</v>
      </c>
      <c r="I197" s="1"/>
    </row>
    <row r="198" spans="1:9" x14ac:dyDescent="0.3">
      <c r="A198" s="2">
        <v>45029</v>
      </c>
      <c r="B198" s="1"/>
      <c r="C198" s="1"/>
      <c r="D198" s="1">
        <v>-1.806766139</v>
      </c>
      <c r="E198" s="1"/>
      <c r="F198" s="1">
        <v>0.26689032400000001</v>
      </c>
      <c r="G198" s="1"/>
      <c r="H198" s="1">
        <v>1.4908126100000001</v>
      </c>
      <c r="I198" s="1"/>
    </row>
    <row r="199" spans="1:9" x14ac:dyDescent="0.3">
      <c r="A199" s="2">
        <v>45030</v>
      </c>
      <c r="B199" s="1"/>
      <c r="C199" s="1"/>
      <c r="D199" s="1">
        <v>5.9006878999999998E-2</v>
      </c>
      <c r="E199" s="1"/>
      <c r="F199" s="1">
        <v>-9.2497568000000002E-2</v>
      </c>
      <c r="G199" s="1"/>
      <c r="H199" s="1">
        <v>7.9200782999999997E-2</v>
      </c>
      <c r="I199" s="1"/>
    </row>
    <row r="200" spans="1:9" x14ac:dyDescent="0.3">
      <c r="A200" s="2">
        <v>45033</v>
      </c>
      <c r="B200" s="1"/>
      <c r="C200" s="1"/>
      <c r="D200" s="1">
        <v>-1.0270811989999999</v>
      </c>
      <c r="E200" s="1"/>
      <c r="F200" s="1">
        <v>0.40329847699999999</v>
      </c>
      <c r="G200" s="1"/>
      <c r="H200" s="1">
        <v>0.51875797899999998</v>
      </c>
      <c r="I200" s="1"/>
    </row>
    <row r="201" spans="1:9" x14ac:dyDescent="0.3">
      <c r="A201" s="2">
        <v>45034</v>
      </c>
      <c r="B201" s="1"/>
      <c r="C201" s="1"/>
      <c r="D201" s="1">
        <v>-0.88674542099999998</v>
      </c>
      <c r="E201" s="1"/>
      <c r="F201" s="1">
        <v>5.6023249999999997E-2</v>
      </c>
      <c r="G201" s="1"/>
      <c r="H201" s="1">
        <v>0.76993879300000001</v>
      </c>
      <c r="I201" s="1"/>
    </row>
    <row r="202" spans="1:9" x14ac:dyDescent="0.3">
      <c r="A202" s="2">
        <v>45035</v>
      </c>
      <c r="B202" s="1"/>
      <c r="C202" s="1"/>
      <c r="D202" s="1">
        <v>1.370392066</v>
      </c>
      <c r="E202" s="1"/>
      <c r="F202" s="1">
        <v>0.38691621100000001</v>
      </c>
      <c r="G202" s="1"/>
      <c r="H202" s="1">
        <v>-1.7769080230000001</v>
      </c>
      <c r="I202" s="1"/>
    </row>
    <row r="203" spans="1:9" x14ac:dyDescent="0.3">
      <c r="A203" s="2">
        <v>45036</v>
      </c>
      <c r="B203" s="1"/>
      <c r="C203" s="1"/>
      <c r="D203" s="1">
        <v>0.55334667400000004</v>
      </c>
      <c r="E203" s="1"/>
      <c r="F203" s="1">
        <v>-0.235866148</v>
      </c>
      <c r="G203" s="1"/>
      <c r="H203" s="1">
        <v>-0.27362308600000002</v>
      </c>
      <c r="I203" s="1"/>
    </row>
    <row r="204" spans="1:9" x14ac:dyDescent="0.3">
      <c r="A204" s="2">
        <v>45040</v>
      </c>
      <c r="B204" s="1">
        <v>8.1841999999999998E-2</v>
      </c>
      <c r="C204" s="1">
        <v>0.95420700000000003</v>
      </c>
      <c r="D204" s="1">
        <v>0.246086631</v>
      </c>
      <c r="E204" s="1">
        <v>0.21118700000000001</v>
      </c>
      <c r="F204" s="1">
        <v>0.10706852</v>
      </c>
      <c r="G204" s="1">
        <v>-1.2608410000000001</v>
      </c>
      <c r="H204" s="1">
        <v>-0.41813586800000002</v>
      </c>
      <c r="I204" s="1">
        <v>1.3605000000000001E-2</v>
      </c>
    </row>
    <row r="205" spans="1:9" x14ac:dyDescent="0.3">
      <c r="A205" s="2">
        <v>45041</v>
      </c>
      <c r="B205" s="1">
        <v>0.131298</v>
      </c>
      <c r="C205" s="1">
        <v>-0.72845000000000004</v>
      </c>
      <c r="D205" s="1">
        <v>-0.26836165699999998</v>
      </c>
      <c r="E205" s="1">
        <v>0.47409200000000001</v>
      </c>
      <c r="F205" s="1">
        <v>5.6428417000000002E-2</v>
      </c>
      <c r="G205" s="1">
        <v>6.5984000000000001E-2</v>
      </c>
      <c r="H205" s="1">
        <v>0.166555166</v>
      </c>
      <c r="I205" s="1">
        <v>5.7077000000000003E-2</v>
      </c>
    </row>
    <row r="206" spans="1:9" x14ac:dyDescent="0.3">
      <c r="A206" s="2">
        <v>45042</v>
      </c>
      <c r="B206" s="1">
        <v>0.101896</v>
      </c>
      <c r="C206" s="1">
        <v>-0.48239900000000002</v>
      </c>
      <c r="D206" s="1">
        <v>-0.97871275499999999</v>
      </c>
      <c r="E206" s="1">
        <v>0.33093099999999998</v>
      </c>
      <c r="F206" s="1">
        <v>0.48069279399999998</v>
      </c>
      <c r="G206" s="1">
        <v>5.0159000000000002E-2</v>
      </c>
      <c r="H206" s="1">
        <v>0.32689138600000001</v>
      </c>
      <c r="I206" s="1">
        <v>-5.8900000000000001E-4</v>
      </c>
    </row>
    <row r="207" spans="1:9" x14ac:dyDescent="0.3">
      <c r="A207" s="2">
        <v>45043</v>
      </c>
      <c r="B207" s="1">
        <v>-7.2363999999999998E-2</v>
      </c>
      <c r="C207" s="1">
        <v>-0.19048599999999999</v>
      </c>
      <c r="D207" s="1">
        <v>-1.2956976790000001</v>
      </c>
      <c r="E207" s="1">
        <v>0.64121799999999995</v>
      </c>
      <c r="F207" s="1">
        <v>-0.116673163</v>
      </c>
      <c r="G207" s="1">
        <v>-0.46021699999999999</v>
      </c>
      <c r="H207" s="1">
        <v>1.6314899920000001</v>
      </c>
      <c r="I207" s="1">
        <v>8.1850000000000006E-2</v>
      </c>
    </row>
    <row r="208" spans="1:9" x14ac:dyDescent="0.3">
      <c r="A208" s="2">
        <v>45044</v>
      </c>
      <c r="B208" s="1">
        <v>-9.0681999999999999E-2</v>
      </c>
      <c r="C208" s="1">
        <v>-0.23969599999999999</v>
      </c>
      <c r="D208" s="1">
        <v>2.7904304000000001E-2</v>
      </c>
      <c r="E208" s="1">
        <v>-0.31935400000000003</v>
      </c>
      <c r="F208" s="1">
        <v>-0.27893971099999998</v>
      </c>
      <c r="G208" s="1">
        <v>0.51733499999999999</v>
      </c>
      <c r="H208" s="1">
        <v>0.267555502</v>
      </c>
      <c r="I208" s="1">
        <v>0.13239699999999999</v>
      </c>
    </row>
    <row r="209" spans="1:9" x14ac:dyDescent="0.3">
      <c r="A209" s="2">
        <v>45048</v>
      </c>
      <c r="B209" s="1">
        <v>0.11169999999999999</v>
      </c>
      <c r="C209" s="1">
        <v>-1.2936970000000001</v>
      </c>
      <c r="D209" s="1">
        <v>0.123047136</v>
      </c>
      <c r="E209" s="1">
        <v>0.82497100000000001</v>
      </c>
      <c r="F209" s="1">
        <v>0.72572372100000004</v>
      </c>
      <c r="G209" s="1">
        <v>0.183085</v>
      </c>
      <c r="H209" s="1">
        <v>-1.027664323</v>
      </c>
      <c r="I209" s="1">
        <v>0.17394200000000001</v>
      </c>
    </row>
    <row r="210" spans="1:9" x14ac:dyDescent="0.3">
      <c r="A210" s="2">
        <v>45049</v>
      </c>
      <c r="B210" s="1">
        <v>-3.2328999999999997E-2</v>
      </c>
      <c r="C210" s="1">
        <v>-0.387762</v>
      </c>
      <c r="D210" s="1">
        <v>0.38229967500000001</v>
      </c>
      <c r="E210" s="1">
        <v>0.115582</v>
      </c>
      <c r="F210" s="1">
        <v>-0.180231633</v>
      </c>
      <c r="G210" s="1">
        <v>0.13350400000000001</v>
      </c>
      <c r="H210" s="1">
        <v>-0.12404040600000001</v>
      </c>
      <c r="I210" s="1">
        <v>0.17100399999999999</v>
      </c>
    </row>
    <row r="211" spans="1:9" x14ac:dyDescent="0.3">
      <c r="A211" s="2">
        <v>45050</v>
      </c>
      <c r="B211" s="1">
        <v>5.1459999999999999E-2</v>
      </c>
      <c r="C211" s="1">
        <v>-0.52798500000000004</v>
      </c>
      <c r="D211" s="1">
        <v>-1.213281957</v>
      </c>
      <c r="E211" s="1">
        <v>4.1396000000000002E-2</v>
      </c>
      <c r="F211" s="1">
        <v>-0.37354964400000001</v>
      </c>
      <c r="G211" s="1">
        <v>0.22981099999999999</v>
      </c>
      <c r="H211" s="1">
        <v>1.607406989</v>
      </c>
      <c r="I211" s="1">
        <v>0.205319</v>
      </c>
    </row>
    <row r="212" spans="1:9" x14ac:dyDescent="0.3">
      <c r="A212" s="2">
        <v>45051</v>
      </c>
      <c r="B212" s="1">
        <v>-0.132714</v>
      </c>
      <c r="C212" s="1">
        <v>0.15695200000000001</v>
      </c>
      <c r="D212" s="1">
        <v>-3.365809E-3</v>
      </c>
      <c r="E212" s="1">
        <v>-1.03624</v>
      </c>
      <c r="F212" s="1">
        <v>-0.95115197699999998</v>
      </c>
      <c r="G212" s="1">
        <v>0.82072900000000004</v>
      </c>
      <c r="H212" s="1">
        <v>1.079298039</v>
      </c>
      <c r="I212" s="1">
        <v>0.191272</v>
      </c>
    </row>
    <row r="213" spans="1:9" x14ac:dyDescent="0.3">
      <c r="A213" s="2">
        <v>45054</v>
      </c>
      <c r="B213" s="1">
        <v>-5.7430000000000002E-2</v>
      </c>
      <c r="C213" s="1">
        <v>0.319465</v>
      </c>
      <c r="D213" s="1">
        <v>-0.57000047200000004</v>
      </c>
      <c r="E213" s="1">
        <v>-0.27740700000000001</v>
      </c>
      <c r="F213" s="1">
        <v>2.0661510000000001E-2</v>
      </c>
      <c r="G213" s="1">
        <v>-0.18810099999999999</v>
      </c>
      <c r="H213" s="1">
        <v>0.50982887799999999</v>
      </c>
      <c r="I213" s="1">
        <v>0.20347499999999999</v>
      </c>
    </row>
    <row r="214" spans="1:9" x14ac:dyDescent="0.3">
      <c r="A214" s="2">
        <v>45055</v>
      </c>
      <c r="B214" s="1">
        <v>-3.6094000000000001E-2</v>
      </c>
      <c r="C214" s="1">
        <v>0.56717499999999998</v>
      </c>
      <c r="D214" s="1">
        <v>2.0796483459999999</v>
      </c>
      <c r="E214" s="1">
        <v>-0.40216400000000002</v>
      </c>
      <c r="F214" s="1">
        <v>-0.570862757</v>
      </c>
      <c r="G214" s="1">
        <v>-0.350858</v>
      </c>
      <c r="H214" s="1">
        <v>-1.3173631960000001</v>
      </c>
      <c r="I214" s="1">
        <v>0.221941</v>
      </c>
    </row>
    <row r="215" spans="1:9" x14ac:dyDescent="0.3">
      <c r="A215" s="2">
        <v>45056</v>
      </c>
      <c r="B215" s="1">
        <v>1.586E-3</v>
      </c>
      <c r="C215" s="1">
        <v>6.6504999999999995E-2</v>
      </c>
      <c r="D215" s="1">
        <v>-2.0996913109999999</v>
      </c>
      <c r="E215" s="1">
        <v>-8.9177000000000006E-2</v>
      </c>
      <c r="F215" s="1">
        <v>0.25597224699999999</v>
      </c>
      <c r="G215" s="1">
        <v>-0.25432900000000003</v>
      </c>
      <c r="H215" s="1">
        <v>1.7721757279999999</v>
      </c>
      <c r="I215" s="1">
        <v>0.27541199999999999</v>
      </c>
    </row>
    <row r="216" spans="1:9" x14ac:dyDescent="0.3">
      <c r="A216" s="2">
        <v>45057</v>
      </c>
      <c r="B216" s="1">
        <v>0.10141500000000001</v>
      </c>
      <c r="C216" s="1">
        <v>-0.16006799999999999</v>
      </c>
      <c r="D216" s="1">
        <v>-0.71622280000000005</v>
      </c>
      <c r="E216" s="1">
        <v>-0.176094</v>
      </c>
      <c r="F216" s="1">
        <v>-1.5861907000000001E-2</v>
      </c>
      <c r="G216" s="1">
        <v>-1.2305E-2</v>
      </c>
      <c r="H216" s="1">
        <v>0.75370216899999998</v>
      </c>
      <c r="I216" s="1">
        <v>0.24705299999999999</v>
      </c>
    </row>
    <row r="217" spans="1:9" x14ac:dyDescent="0.3">
      <c r="A217" s="2">
        <v>45058</v>
      </c>
      <c r="B217" s="1">
        <v>4.1949999999999999E-3</v>
      </c>
      <c r="C217" s="1">
        <v>0.39291500000000001</v>
      </c>
      <c r="D217" s="1">
        <v>0.33622929000000001</v>
      </c>
      <c r="E217" s="1">
        <v>-0.227995</v>
      </c>
      <c r="F217" s="1">
        <v>1.2585591E-2</v>
      </c>
      <c r="G217" s="1">
        <v>-0.38044699999999998</v>
      </c>
      <c r="H217" s="1">
        <v>-0.35257319799999998</v>
      </c>
      <c r="I217" s="1">
        <v>0.21133199999999999</v>
      </c>
    </row>
    <row r="218" spans="1:9" x14ac:dyDescent="0.3">
      <c r="A218" s="2">
        <v>45061</v>
      </c>
      <c r="B218" s="1">
        <v>3.4138000000000002E-2</v>
      </c>
      <c r="C218" s="1">
        <v>0.30327700000000002</v>
      </c>
      <c r="D218" s="1">
        <v>-1.009509671</v>
      </c>
      <c r="E218" s="1">
        <v>-5.1386000000000001E-2</v>
      </c>
      <c r="F218" s="1">
        <v>-5.3528904000000002E-2</v>
      </c>
      <c r="G218" s="1">
        <v>-0.44196999999999997</v>
      </c>
      <c r="H218" s="1">
        <v>1.133195188</v>
      </c>
      <c r="I218" s="1">
        <v>0.15593899999999999</v>
      </c>
    </row>
    <row r="219" spans="1:9" x14ac:dyDescent="0.3">
      <c r="A219" s="2">
        <v>45062</v>
      </c>
      <c r="B219" s="1">
        <v>-2.2911999999999998E-2</v>
      </c>
      <c r="C219" s="1">
        <v>0.185109</v>
      </c>
      <c r="D219" s="1">
        <v>0.335613983</v>
      </c>
      <c r="E219" s="1">
        <v>0.22700400000000001</v>
      </c>
      <c r="F219" s="1">
        <v>0.263530298</v>
      </c>
      <c r="G219" s="1">
        <v>-0.56095200000000001</v>
      </c>
      <c r="H219" s="1">
        <v>-0.652772986</v>
      </c>
      <c r="I219" s="1">
        <v>0.17175299999999999</v>
      </c>
    </row>
    <row r="220" spans="1:9" x14ac:dyDescent="0.3">
      <c r="A220" s="2">
        <v>45063</v>
      </c>
      <c r="B220" s="1">
        <v>-3.1326E-2</v>
      </c>
      <c r="C220" s="1">
        <v>0.74745300000000003</v>
      </c>
      <c r="D220" s="1">
        <v>0.32129024900000003</v>
      </c>
      <c r="E220" s="1">
        <v>-0.46183600000000002</v>
      </c>
      <c r="F220" s="1">
        <v>-0.63413303600000004</v>
      </c>
      <c r="G220" s="1">
        <v>-0.36471399999999998</v>
      </c>
      <c r="H220" s="1">
        <v>0.47507536900000003</v>
      </c>
      <c r="I220" s="1">
        <v>0.11042299999999999</v>
      </c>
    </row>
    <row r="221" spans="1:9" x14ac:dyDescent="0.3">
      <c r="A221" s="2">
        <v>45064</v>
      </c>
      <c r="B221" s="1">
        <v>-8.1340000000000006E-3</v>
      </c>
      <c r="C221" s="1">
        <v>-0.31649500000000003</v>
      </c>
      <c r="D221" s="1">
        <v>-1.24447324</v>
      </c>
      <c r="E221" s="1">
        <v>-0.33867199999999997</v>
      </c>
      <c r="F221" s="1">
        <v>0.12079704400000001</v>
      </c>
      <c r="G221" s="1">
        <v>0.51840900000000001</v>
      </c>
      <c r="H221" s="1">
        <v>1.0950651920000001</v>
      </c>
      <c r="I221" s="1">
        <v>0.14489199999999999</v>
      </c>
    </row>
    <row r="222" spans="1:9" x14ac:dyDescent="0.3">
      <c r="A222" s="2">
        <v>45065</v>
      </c>
      <c r="B222" s="1">
        <v>-0.291798</v>
      </c>
      <c r="C222" s="1">
        <v>-0.117632</v>
      </c>
      <c r="D222" s="1">
        <v>9.7562829000000004E-2</v>
      </c>
      <c r="E222" s="1">
        <v>-1.307882</v>
      </c>
      <c r="F222" s="1">
        <v>1.021292E-2</v>
      </c>
      <c r="G222" s="1">
        <v>1.649681</v>
      </c>
      <c r="H222" s="1">
        <v>-5.4547489999999997E-2</v>
      </c>
      <c r="I222" s="1">
        <v>6.7630999999999997E-2</v>
      </c>
    </row>
    <row r="223" spans="1:9" x14ac:dyDescent="0.3">
      <c r="A223" s="2">
        <v>45068</v>
      </c>
      <c r="B223" s="1">
        <v>7.6297000000000004E-2</v>
      </c>
      <c r="C223" s="1">
        <v>-0.410161</v>
      </c>
      <c r="D223" s="1">
        <v>1.366500719</v>
      </c>
      <c r="E223" s="1">
        <v>0.33302999999999999</v>
      </c>
      <c r="F223" s="1">
        <v>0.146645317</v>
      </c>
      <c r="G223" s="1">
        <v>-7.6429999999999998E-2</v>
      </c>
      <c r="H223" s="1">
        <v>-1.5597842909999999</v>
      </c>
      <c r="I223" s="1">
        <v>7.7263999999999999E-2</v>
      </c>
    </row>
    <row r="224" spans="1:9" x14ac:dyDescent="0.3">
      <c r="A224" s="2">
        <v>45069</v>
      </c>
      <c r="B224" s="1">
        <v>3.653E-3</v>
      </c>
      <c r="C224" s="1">
        <v>-1.0391550000000001</v>
      </c>
      <c r="D224" s="1">
        <v>1.582141475</v>
      </c>
      <c r="E224" s="1">
        <v>0.44771499999999997</v>
      </c>
      <c r="F224" s="1">
        <v>5.8322778999999998E-2</v>
      </c>
      <c r="G224" s="1">
        <v>0.52650699999999995</v>
      </c>
      <c r="H224" s="1">
        <v>-1.616039142</v>
      </c>
      <c r="I224" s="1">
        <v>6.1279E-2</v>
      </c>
    </row>
    <row r="225" spans="1:9" x14ac:dyDescent="0.3">
      <c r="A225" s="2">
        <v>45070</v>
      </c>
      <c r="B225" s="1">
        <v>3.3839999999999999E-3</v>
      </c>
      <c r="C225" s="1">
        <v>-0.63148000000000004</v>
      </c>
      <c r="D225" s="1">
        <v>-1.458374313</v>
      </c>
      <c r="E225" s="1">
        <v>0.36540800000000001</v>
      </c>
      <c r="F225" s="1">
        <v>0.52919126599999999</v>
      </c>
      <c r="G225" s="1">
        <v>0.11745999999999999</v>
      </c>
      <c r="H225" s="1">
        <v>0.87727619899999998</v>
      </c>
      <c r="I225" s="1">
        <v>0.14523</v>
      </c>
    </row>
    <row r="226" spans="1:9" x14ac:dyDescent="0.3">
      <c r="A226" s="2">
        <v>45071</v>
      </c>
      <c r="B226" s="1">
        <v>0</v>
      </c>
      <c r="C226" s="1">
        <v>0</v>
      </c>
      <c r="D226" s="1">
        <v>-1.793128278</v>
      </c>
      <c r="E226" s="1">
        <v>0</v>
      </c>
      <c r="F226" s="1">
        <v>-0.24442483500000001</v>
      </c>
      <c r="G226" s="1">
        <v>0</v>
      </c>
      <c r="H226" s="1">
        <v>2.0502603129999999</v>
      </c>
      <c r="I226" s="1">
        <v>0</v>
      </c>
    </row>
    <row r="227" spans="1:9" x14ac:dyDescent="0.3">
      <c r="A227" s="2">
        <v>45072</v>
      </c>
      <c r="B227" s="1">
        <v>-2.3113999999999999E-2</v>
      </c>
      <c r="C227" s="1">
        <v>-6.3425999999999996E-2</v>
      </c>
      <c r="D227" s="1">
        <v>-1.069012504</v>
      </c>
      <c r="E227" s="1">
        <v>-0.170067</v>
      </c>
      <c r="F227" s="1">
        <v>-8.9770310000000006E-2</v>
      </c>
      <c r="G227" s="1">
        <v>0.20077600000000001</v>
      </c>
      <c r="H227" s="1">
        <v>1.050943623</v>
      </c>
      <c r="I227" s="1">
        <v>5.5828999999999997E-2</v>
      </c>
    </row>
    <row r="228" spans="1:9" x14ac:dyDescent="0.3">
      <c r="A228" s="2">
        <v>45075</v>
      </c>
      <c r="B228" s="1">
        <v>7.1630000000000001E-3</v>
      </c>
      <c r="C228" s="1">
        <v>2.4601999999999999E-2</v>
      </c>
      <c r="D228" s="1">
        <v>-0.14912819499999999</v>
      </c>
      <c r="E228" s="1">
        <v>0.29435899999999998</v>
      </c>
      <c r="F228" s="1">
        <v>0.28259221699999998</v>
      </c>
      <c r="G228" s="1">
        <v>-0.56411699999999998</v>
      </c>
      <c r="H228" s="1">
        <v>-0.171225356</v>
      </c>
      <c r="I228" s="1">
        <v>0.23799400000000001</v>
      </c>
    </row>
    <row r="229" spans="1:9" x14ac:dyDescent="0.3">
      <c r="A229" s="2">
        <v>45076</v>
      </c>
      <c r="B229" s="1">
        <v>4.9986999999999997E-2</v>
      </c>
      <c r="C229" s="1">
        <v>0.32585999999999998</v>
      </c>
      <c r="D229" s="1">
        <v>-2.429049719</v>
      </c>
      <c r="E229" s="1">
        <v>0.71843400000000002</v>
      </c>
      <c r="F229" s="1">
        <v>0.79340946899999998</v>
      </c>
      <c r="G229" s="1">
        <v>-1.191004</v>
      </c>
      <c r="H229" s="1">
        <v>1.615765933</v>
      </c>
      <c r="I229" s="1">
        <v>9.6721000000000001E-2</v>
      </c>
    </row>
    <row r="230" spans="1:9" x14ac:dyDescent="0.3">
      <c r="A230" s="2">
        <v>45077</v>
      </c>
      <c r="B230" s="1">
        <v>0.13445299999999999</v>
      </c>
      <c r="C230" s="1">
        <v>-2.4209290000000001</v>
      </c>
      <c r="D230" s="1">
        <v>1.0939533880000001</v>
      </c>
      <c r="E230" s="1">
        <v>0.15584000000000001</v>
      </c>
      <c r="F230" s="1">
        <v>0.127047413</v>
      </c>
      <c r="G230" s="1">
        <v>2.039828</v>
      </c>
      <c r="H230" s="1">
        <v>-1.337118013</v>
      </c>
      <c r="I230" s="1">
        <v>9.0812000000000004E-2</v>
      </c>
    </row>
    <row r="231" spans="1:9" x14ac:dyDescent="0.3">
      <c r="A231" s="2">
        <v>45078</v>
      </c>
      <c r="B231" s="1">
        <v>-8.2863999999999993E-2</v>
      </c>
      <c r="C231" s="1">
        <v>0.17611299999999999</v>
      </c>
      <c r="D231" s="1">
        <v>-0.141582294</v>
      </c>
      <c r="E231" s="1">
        <v>-0.60174700000000003</v>
      </c>
      <c r="F231" s="1">
        <v>-1.569269772</v>
      </c>
      <c r="G231" s="1">
        <v>0.36532300000000001</v>
      </c>
      <c r="H231" s="1">
        <v>1.6333266049999999</v>
      </c>
      <c r="I231" s="1">
        <v>0.143175</v>
      </c>
    </row>
    <row r="232" spans="1:9" x14ac:dyDescent="0.3">
      <c r="A232" s="2">
        <v>45079</v>
      </c>
      <c r="B232" s="1">
        <v>-6.6705E-2</v>
      </c>
      <c r="C232" s="1">
        <v>7.9214999999999994E-2</v>
      </c>
      <c r="D232" s="1">
        <v>0.16789243000000001</v>
      </c>
      <c r="E232" s="1">
        <v>-0.57126600000000005</v>
      </c>
      <c r="F232" s="1">
        <v>-0.18611619300000001</v>
      </c>
      <c r="G232" s="1">
        <v>0.45469900000000002</v>
      </c>
      <c r="H232" s="1">
        <v>8.0633540000000004E-2</v>
      </c>
      <c r="I232" s="1">
        <v>0.104058</v>
      </c>
    </row>
    <row r="233" spans="1:9" x14ac:dyDescent="0.3">
      <c r="A233" s="2">
        <v>45082</v>
      </c>
      <c r="B233" s="1">
        <v>3.3867000000000001E-2</v>
      </c>
      <c r="C233" s="1">
        <v>-0.31583299999999997</v>
      </c>
      <c r="D233" s="1">
        <v>-1.8307520770000001</v>
      </c>
      <c r="E233" s="1">
        <v>0.20086200000000001</v>
      </c>
      <c r="F233" s="1">
        <v>0.36260502999999999</v>
      </c>
      <c r="G233" s="1">
        <v>-2.7321000000000002E-2</v>
      </c>
      <c r="H233" s="1">
        <v>1.1885365059999999</v>
      </c>
      <c r="I233" s="1">
        <v>0.10842300000000001</v>
      </c>
    </row>
    <row r="234" spans="1:9" x14ac:dyDescent="0.3">
      <c r="A234" s="2">
        <v>45083</v>
      </c>
      <c r="B234" s="1">
        <v>-4.3677000000000001E-2</v>
      </c>
      <c r="C234" s="1">
        <v>0.54912399999999995</v>
      </c>
      <c r="D234" s="1">
        <v>0.34561456699999998</v>
      </c>
      <c r="E234" s="1">
        <v>-0.72650700000000001</v>
      </c>
      <c r="F234" s="1">
        <v>-1.115111578</v>
      </c>
      <c r="G234" s="1">
        <v>8.6992E-2</v>
      </c>
      <c r="H234" s="1">
        <v>0.75358584200000001</v>
      </c>
      <c r="I234" s="1">
        <v>0.13406799999999999</v>
      </c>
    </row>
    <row r="235" spans="1:9" x14ac:dyDescent="0.3">
      <c r="A235" s="2">
        <v>45084</v>
      </c>
      <c r="B235" s="1">
        <v>1.7172E-2</v>
      </c>
      <c r="C235" s="1">
        <v>0.57310000000000005</v>
      </c>
      <c r="D235" s="1">
        <v>-1.4554767609999999</v>
      </c>
      <c r="E235" s="1">
        <v>7.9992999999999995E-2</v>
      </c>
      <c r="F235" s="1">
        <v>0.113384506</v>
      </c>
      <c r="G235" s="1">
        <v>-0.74216300000000002</v>
      </c>
      <c r="H235" s="1">
        <v>1.292531028</v>
      </c>
      <c r="I235" s="1">
        <v>7.1899000000000005E-2</v>
      </c>
    </row>
    <row r="236" spans="1:9" x14ac:dyDescent="0.3">
      <c r="A236" s="2">
        <v>45086</v>
      </c>
      <c r="B236" s="1">
        <v>0.100059</v>
      </c>
      <c r="C236" s="1">
        <v>1.82508</v>
      </c>
      <c r="D236" s="1">
        <v>-1.245111128</v>
      </c>
      <c r="E236" s="1">
        <v>-0.25504900000000003</v>
      </c>
      <c r="F236" s="1">
        <v>4.7658907E-2</v>
      </c>
      <c r="G236" s="1">
        <v>-3.1551770000000001</v>
      </c>
      <c r="H236" s="1">
        <v>1.106955272</v>
      </c>
      <c r="I236" s="1">
        <v>1.4850890000000001</v>
      </c>
    </row>
    <row r="237" spans="1:9" x14ac:dyDescent="0.3">
      <c r="A237" s="2">
        <v>45089</v>
      </c>
      <c r="B237" s="1">
        <v>1.1317000000000001E-2</v>
      </c>
      <c r="C237" s="1">
        <v>1.63971</v>
      </c>
      <c r="D237" s="1">
        <v>-0.21633690799999999</v>
      </c>
      <c r="E237" s="1">
        <v>3.6740000000000002E-2</v>
      </c>
      <c r="F237" s="1">
        <v>-0.16723081000000001</v>
      </c>
      <c r="G237" s="1">
        <v>-1.89463</v>
      </c>
      <c r="H237" s="1">
        <v>0.38816552799999998</v>
      </c>
      <c r="I237" s="1">
        <v>0.20686099999999999</v>
      </c>
    </row>
    <row r="238" spans="1:9" x14ac:dyDescent="0.3">
      <c r="A238" s="2">
        <v>45090</v>
      </c>
      <c r="B238" s="1">
        <v>-0.32794699999999999</v>
      </c>
      <c r="C238" s="1">
        <v>1.618649</v>
      </c>
      <c r="D238" s="1">
        <v>-0.40592340199999999</v>
      </c>
      <c r="E238" s="1">
        <v>0.21609600000000001</v>
      </c>
      <c r="F238" s="1">
        <v>0.53882194100000003</v>
      </c>
      <c r="G238" s="1">
        <v>-1.6383220000000001</v>
      </c>
      <c r="H238" s="1">
        <v>-0.66767610799999999</v>
      </c>
      <c r="I238" s="1">
        <v>0.131523</v>
      </c>
    </row>
    <row r="239" spans="1:9" x14ac:dyDescent="0.3">
      <c r="A239" s="2">
        <v>45091</v>
      </c>
      <c r="B239" s="1">
        <v>-4.6240000000000003E-2</v>
      </c>
      <c r="C239" s="1">
        <v>0.76768099999999995</v>
      </c>
      <c r="D239" s="1">
        <v>1.4939970709999999</v>
      </c>
      <c r="E239" s="1">
        <v>-0.664435</v>
      </c>
      <c r="F239" s="1">
        <v>-0.14752891900000001</v>
      </c>
      <c r="G239" s="1">
        <v>-8.9962E-2</v>
      </c>
      <c r="H239" s="1">
        <v>-1.606869321</v>
      </c>
      <c r="I239" s="1">
        <v>3.2959000000000002E-2</v>
      </c>
    </row>
    <row r="240" spans="1:9" x14ac:dyDescent="0.3">
      <c r="A240" s="2">
        <v>45092</v>
      </c>
      <c r="B240" s="1">
        <v>8.0703999999999998E-2</v>
      </c>
      <c r="C240" s="1">
        <v>0.410223</v>
      </c>
      <c r="D240" s="1">
        <v>-1.8290839219999999</v>
      </c>
      <c r="E240" s="1">
        <v>-0.111539</v>
      </c>
      <c r="F240" s="1">
        <v>-0.13709091300000001</v>
      </c>
      <c r="G240" s="1">
        <v>-0.49956699999999998</v>
      </c>
      <c r="H240" s="1">
        <v>1.995529603</v>
      </c>
      <c r="I240" s="1">
        <v>0.12017600000000001</v>
      </c>
    </row>
    <row r="241" spans="1:9" x14ac:dyDescent="0.3">
      <c r="A241" s="2">
        <v>45093</v>
      </c>
      <c r="B241" s="1">
        <v>-0.32991799999999999</v>
      </c>
      <c r="C241" s="1">
        <v>0.35778700000000002</v>
      </c>
      <c r="D241" s="1">
        <v>1.0951786539999999</v>
      </c>
      <c r="E241" s="1">
        <v>-1.806162</v>
      </c>
      <c r="F241" s="1">
        <v>0.307701216</v>
      </c>
      <c r="G241" s="1">
        <v>1.7004030000000001</v>
      </c>
      <c r="H241" s="1">
        <v>-1.446655746</v>
      </c>
      <c r="I241" s="1">
        <v>7.7892000000000003E-2</v>
      </c>
    </row>
    <row r="242" spans="1:9" x14ac:dyDescent="0.3">
      <c r="A242" s="2">
        <v>45096</v>
      </c>
      <c r="B242" s="1">
        <v>-4.0014000000000001E-2</v>
      </c>
      <c r="C242" s="1">
        <v>-2.4823000000000001E-2</v>
      </c>
      <c r="D242" s="1">
        <v>1.5032154559999999</v>
      </c>
      <c r="E242" s="1">
        <v>-9.2575000000000005E-2</v>
      </c>
      <c r="F242" s="1">
        <v>-0.68012512300000005</v>
      </c>
      <c r="G242" s="1">
        <v>4.5342E-2</v>
      </c>
      <c r="H242" s="1">
        <v>-0.75939524899999999</v>
      </c>
      <c r="I242" s="1">
        <v>0.11207</v>
      </c>
    </row>
    <row r="243" spans="1:9" x14ac:dyDescent="0.3">
      <c r="A243" s="2">
        <v>45097</v>
      </c>
      <c r="B243" s="1">
        <v>-1.1232000000000001E-2</v>
      </c>
      <c r="C243" s="1">
        <v>-9.103E-2</v>
      </c>
      <c r="D243" s="1">
        <v>-2.311484659</v>
      </c>
      <c r="E243" s="1">
        <v>0.64342100000000002</v>
      </c>
      <c r="F243" s="1">
        <v>0.514222823</v>
      </c>
      <c r="G243" s="1">
        <v>-0.62408300000000005</v>
      </c>
      <c r="H243" s="1">
        <v>1.733834796</v>
      </c>
      <c r="I243" s="1">
        <v>8.2922999999999997E-2</v>
      </c>
    </row>
    <row r="244" spans="1:9" x14ac:dyDescent="0.3">
      <c r="A244" s="2">
        <v>45098</v>
      </c>
      <c r="B244" s="1">
        <v>-7.3550000000000004E-3</v>
      </c>
      <c r="C244" s="1">
        <v>-0.267262</v>
      </c>
      <c r="D244" s="1">
        <v>0.29560817499999997</v>
      </c>
      <c r="E244" s="1">
        <v>0.11205900000000001</v>
      </c>
      <c r="F244" s="1">
        <v>-0.18212535599999999</v>
      </c>
      <c r="G244" s="1">
        <v>9.5869999999999997E-2</v>
      </c>
      <c r="H244" s="1">
        <v>-8.2067223999999994E-2</v>
      </c>
      <c r="I244" s="1">
        <v>6.6686999999999996E-2</v>
      </c>
    </row>
    <row r="245" spans="1:9" x14ac:dyDescent="0.3">
      <c r="A245" s="2">
        <v>45099</v>
      </c>
      <c r="B245" s="1">
        <v>-3.7234999999999997E-2</v>
      </c>
      <c r="C245" s="1">
        <v>-0.42754300000000001</v>
      </c>
      <c r="D245" s="1">
        <v>-4.4494559000000003E-2</v>
      </c>
      <c r="E245" s="1">
        <v>0.57837099999999997</v>
      </c>
      <c r="F245" s="1">
        <v>0.60900999600000005</v>
      </c>
      <c r="G245" s="1">
        <v>-0.2379</v>
      </c>
      <c r="H245" s="1">
        <v>-0.50510801599999999</v>
      </c>
      <c r="I245" s="1">
        <v>0.124308</v>
      </c>
    </row>
    <row r="246" spans="1:9" x14ac:dyDescent="0.3">
      <c r="A246" s="2">
        <v>45100</v>
      </c>
      <c r="B246" s="1">
        <v>6.8011000000000002E-2</v>
      </c>
      <c r="C246" s="1">
        <v>0.60267499999999996</v>
      </c>
      <c r="D246" s="1">
        <v>-0.28321173199999999</v>
      </c>
      <c r="E246" s="1">
        <v>0.31883099999999998</v>
      </c>
      <c r="F246" s="1">
        <v>7.1844665000000002E-2</v>
      </c>
      <c r="G246" s="1">
        <v>0.133997</v>
      </c>
      <c r="H246" s="1">
        <v>0.13914781300000001</v>
      </c>
      <c r="I246" s="1">
        <v>-1.1235139999999999</v>
      </c>
    </row>
    <row r="247" spans="1:9" x14ac:dyDescent="0.3">
      <c r="A247" s="2">
        <v>45103</v>
      </c>
      <c r="B247" s="1">
        <v>-5.7279999999999996E-3</v>
      </c>
      <c r="C247" s="1">
        <v>0.17111399999999999</v>
      </c>
      <c r="D247" s="1">
        <v>-0.34341823900000001</v>
      </c>
      <c r="E247" s="1">
        <v>0.48857499999999998</v>
      </c>
      <c r="F247" s="1">
        <v>0.66650885100000001</v>
      </c>
      <c r="G247" s="1">
        <v>-0.69573799999999997</v>
      </c>
      <c r="H247" s="1">
        <v>-0.41206429700000002</v>
      </c>
      <c r="I247" s="1">
        <v>4.1778000000000003E-2</v>
      </c>
    </row>
    <row r="248" spans="1:9" x14ac:dyDescent="0.3">
      <c r="A248" s="2">
        <v>45104</v>
      </c>
      <c r="B248" s="1">
        <v>8.9994000000000005E-2</v>
      </c>
      <c r="C248" s="1">
        <v>0.227996</v>
      </c>
      <c r="D248" s="1">
        <v>-1.939683488</v>
      </c>
      <c r="E248" s="1">
        <v>0.24520500000000001</v>
      </c>
      <c r="F248" s="1">
        <v>0.267311032</v>
      </c>
      <c r="G248" s="1">
        <v>-0.66471599999999997</v>
      </c>
      <c r="H248" s="1">
        <v>1.717495295</v>
      </c>
      <c r="I248" s="1">
        <v>0.101521</v>
      </c>
    </row>
    <row r="249" spans="1:9" x14ac:dyDescent="0.3">
      <c r="A249" s="2">
        <v>45105</v>
      </c>
      <c r="B249" s="1">
        <v>1.5722E-2</v>
      </c>
      <c r="C249" s="1">
        <v>-3.2434999999999999E-2</v>
      </c>
      <c r="D249" s="1">
        <v>-0.30413462000000002</v>
      </c>
      <c r="E249" s="1">
        <v>0.43408200000000002</v>
      </c>
      <c r="F249" s="1">
        <v>0.25104041399999999</v>
      </c>
      <c r="G249" s="1">
        <v>-0.56124200000000002</v>
      </c>
      <c r="H249" s="1">
        <v>0.16548447699999999</v>
      </c>
      <c r="I249" s="1">
        <v>0.143874</v>
      </c>
    </row>
    <row r="250" spans="1:9" x14ac:dyDescent="0.3">
      <c r="A250" s="2">
        <v>45106</v>
      </c>
      <c r="B250" s="1">
        <v>-1.2881419999999999</v>
      </c>
      <c r="C250" s="1">
        <v>1.8809549999999999</v>
      </c>
      <c r="D250" s="1">
        <v>0.63033636400000004</v>
      </c>
      <c r="E250" s="1">
        <v>-0.14683499999999999</v>
      </c>
      <c r="F250" s="1">
        <v>-0.97852013000000004</v>
      </c>
      <c r="G250" s="1">
        <v>-0.56651799999999997</v>
      </c>
      <c r="H250" s="1">
        <v>0.47727193000000001</v>
      </c>
      <c r="I250" s="1">
        <v>0.12053800000000001</v>
      </c>
    </row>
    <row r="251" spans="1:9" x14ac:dyDescent="0.3">
      <c r="A251" s="2">
        <v>45107</v>
      </c>
      <c r="B251" s="1">
        <v>8.7857000000000005E-2</v>
      </c>
      <c r="C251" s="1">
        <v>0.41938700000000001</v>
      </c>
      <c r="D251" s="1">
        <v>-2.8659556980000001</v>
      </c>
      <c r="E251" s="1">
        <v>0.52732199999999996</v>
      </c>
      <c r="F251" s="1">
        <v>0.96491465700000001</v>
      </c>
      <c r="G251" s="1">
        <v>-1.1141749999999999</v>
      </c>
      <c r="H251" s="1">
        <v>1.9065637600000001</v>
      </c>
      <c r="I251" s="1">
        <v>7.9608999999999999E-2</v>
      </c>
    </row>
    <row r="252" spans="1:9" x14ac:dyDescent="0.3">
      <c r="A252" s="2">
        <v>45110</v>
      </c>
      <c r="B252" s="1">
        <v>-7.2444999999999996E-2</v>
      </c>
      <c r="C252" s="1">
        <v>0.565612</v>
      </c>
      <c r="D252" s="1">
        <v>2.0377425680000001</v>
      </c>
      <c r="E252" s="1">
        <v>-0.29796099999999998</v>
      </c>
      <c r="F252" s="1">
        <v>-1.1065406040000001</v>
      </c>
      <c r="G252" s="1">
        <v>-0.24574699999999999</v>
      </c>
      <c r="H252" s="1">
        <v>-0.75611715899999998</v>
      </c>
      <c r="I252" s="1">
        <v>5.0541000000000003E-2</v>
      </c>
    </row>
    <row r="253" spans="1:9" x14ac:dyDescent="0.3">
      <c r="A253" s="2">
        <v>45111</v>
      </c>
      <c r="B253" s="1">
        <v>-1.4040000000000001E-3</v>
      </c>
      <c r="C253" s="1">
        <v>-0.43196699999999999</v>
      </c>
      <c r="D253" s="1">
        <v>-0.92346739</v>
      </c>
      <c r="E253" s="1">
        <v>0.32457200000000003</v>
      </c>
      <c r="F253" s="1">
        <v>0.53323865100000001</v>
      </c>
      <c r="G253" s="1">
        <v>2.4160000000000001E-2</v>
      </c>
      <c r="H253" s="1">
        <v>0.31523690700000001</v>
      </c>
      <c r="I253" s="1">
        <v>8.4639000000000006E-2</v>
      </c>
    </row>
    <row r="254" spans="1:9" x14ac:dyDescent="0.3">
      <c r="A254" s="2">
        <v>45112</v>
      </c>
      <c r="B254" s="1">
        <v>5.5120000000000002E-2</v>
      </c>
      <c r="C254" s="1">
        <v>-0.83149600000000001</v>
      </c>
      <c r="D254" s="1">
        <v>0.18962216000000001</v>
      </c>
      <c r="E254" s="1">
        <v>-8.2858000000000001E-2</v>
      </c>
      <c r="F254" s="1">
        <v>-0.200089305</v>
      </c>
      <c r="G254" s="1">
        <v>0.72221100000000005</v>
      </c>
      <c r="H254" s="1">
        <v>4.1478331E-2</v>
      </c>
      <c r="I254" s="1">
        <v>0.13702300000000001</v>
      </c>
    </row>
    <row r="255" spans="1:9" x14ac:dyDescent="0.3">
      <c r="A255" s="2">
        <v>45113</v>
      </c>
      <c r="B255" s="1">
        <v>-2.6945E-2</v>
      </c>
      <c r="C255" s="1">
        <v>-1.4593160000000001</v>
      </c>
      <c r="D255" s="1">
        <v>-2.208494747</v>
      </c>
      <c r="E255" s="1">
        <v>0.89040699999999995</v>
      </c>
      <c r="F255" s="1">
        <v>1.0623598910000001</v>
      </c>
      <c r="G255" s="1">
        <v>0.42474099999999998</v>
      </c>
      <c r="H255" s="1">
        <v>0.86204918399999997</v>
      </c>
      <c r="I255" s="1">
        <v>0.17111199999999999</v>
      </c>
    </row>
    <row r="256" spans="1:9" x14ac:dyDescent="0.3">
      <c r="A256" s="2">
        <v>45114</v>
      </c>
      <c r="B256" s="1">
        <v>-5.0978000000000002E-2</v>
      </c>
      <c r="C256" s="1">
        <v>-0.35288199999999997</v>
      </c>
      <c r="D256" s="1">
        <v>1.2433042780000001</v>
      </c>
      <c r="E256" s="1">
        <v>-0.31745299999999999</v>
      </c>
      <c r="F256" s="1">
        <v>-0.55857619800000002</v>
      </c>
      <c r="G256" s="1">
        <v>0.61480699999999999</v>
      </c>
      <c r="H256" s="1">
        <v>-0.69135655500000004</v>
      </c>
      <c r="I256" s="1">
        <v>0.106506</v>
      </c>
    </row>
    <row r="257" spans="1:9" x14ac:dyDescent="0.3">
      <c r="A257" s="2">
        <v>45117</v>
      </c>
      <c r="B257" s="1">
        <v>0.12403599999999999</v>
      </c>
      <c r="C257" s="1">
        <v>-0.80232700000000001</v>
      </c>
      <c r="D257" s="1">
        <v>0.86980363900000002</v>
      </c>
      <c r="E257" s="1">
        <v>0.52974100000000002</v>
      </c>
      <c r="F257" s="1">
        <v>0.51752844600000003</v>
      </c>
      <c r="G257" s="1">
        <v>5.2698000000000002E-2</v>
      </c>
      <c r="H257" s="1">
        <v>-1.4322863459999999</v>
      </c>
      <c r="I257" s="1">
        <v>9.5853999999999995E-2</v>
      </c>
    </row>
    <row r="258" spans="1:9" x14ac:dyDescent="0.3">
      <c r="A258" s="2">
        <v>45118</v>
      </c>
      <c r="B258" s="1">
        <v>-0.19473499999999999</v>
      </c>
      <c r="C258" s="1">
        <v>2.9896560000000001</v>
      </c>
      <c r="D258" s="1">
        <v>0.49412798000000002</v>
      </c>
      <c r="E258" s="1">
        <v>-0.18773500000000001</v>
      </c>
      <c r="F258" s="1">
        <v>-0.332003402</v>
      </c>
      <c r="G258" s="1">
        <v>-2.6736270000000002</v>
      </c>
      <c r="H258" s="1">
        <v>-0.13494203799999999</v>
      </c>
      <c r="I258" s="1">
        <v>6.6438999999999998E-2</v>
      </c>
    </row>
    <row r="259" spans="1:9" x14ac:dyDescent="0.3">
      <c r="A259" s="2">
        <v>45119</v>
      </c>
      <c r="B259" s="1">
        <v>-3.1480000000000002E-3</v>
      </c>
      <c r="C259" s="1">
        <v>0.20280599999999999</v>
      </c>
      <c r="D259" s="1">
        <v>0.93257460000000003</v>
      </c>
      <c r="E259" s="1">
        <v>0.21710599999999999</v>
      </c>
      <c r="F259" s="1">
        <v>0.18861921700000001</v>
      </c>
      <c r="G259" s="1">
        <v>-0.423989</v>
      </c>
      <c r="H259" s="1">
        <v>-1.2697507029999999</v>
      </c>
      <c r="I259" s="1">
        <v>7.2249999999999997E-3</v>
      </c>
    </row>
    <row r="260" spans="1:9" x14ac:dyDescent="0.3">
      <c r="A260" s="2">
        <v>45120</v>
      </c>
      <c r="B260" s="1">
        <v>-3.5624000000000003E-2</v>
      </c>
      <c r="C260" s="1">
        <v>1.508087</v>
      </c>
      <c r="D260" s="1">
        <v>2.0394772059999999</v>
      </c>
      <c r="E260" s="1">
        <v>-0.47704000000000002</v>
      </c>
      <c r="F260" s="1">
        <v>-0.72433913699999997</v>
      </c>
      <c r="G260" s="1">
        <v>-1.005447</v>
      </c>
      <c r="H260" s="1">
        <v>-0.76535135300000001</v>
      </c>
      <c r="I260" s="1">
        <v>1.0026E-2</v>
      </c>
    </row>
    <row r="261" spans="1:9" x14ac:dyDescent="0.3">
      <c r="A261" s="2">
        <v>45121</v>
      </c>
      <c r="B261" s="1">
        <v>2.1570000000000001E-3</v>
      </c>
      <c r="C261" s="1">
        <v>0.45524700000000001</v>
      </c>
      <c r="D261" s="1">
        <v>-1.917369267</v>
      </c>
      <c r="E261" s="1">
        <v>0.59334900000000002</v>
      </c>
      <c r="F261" s="1">
        <v>0.89249427100000001</v>
      </c>
      <c r="G261" s="1">
        <v>-1.1233679999999999</v>
      </c>
      <c r="H261" s="1">
        <v>0.75057328099999998</v>
      </c>
      <c r="I261" s="1">
        <v>7.2613999999999998E-2</v>
      </c>
    </row>
    <row r="262" spans="1:9" x14ac:dyDescent="0.3">
      <c r="A262" s="2">
        <v>45124</v>
      </c>
      <c r="B262" s="1">
        <v>2.434E-3</v>
      </c>
      <c r="C262" s="1">
        <v>0.55792900000000001</v>
      </c>
      <c r="D262" s="1">
        <v>1.0558142639999999</v>
      </c>
      <c r="E262" s="1">
        <v>1.402E-3</v>
      </c>
      <c r="F262" s="1">
        <v>-0.56442247599999995</v>
      </c>
      <c r="G262" s="1">
        <v>-0.56703099999999995</v>
      </c>
      <c r="H262" s="1">
        <v>-0.39475192100000001</v>
      </c>
      <c r="I262" s="1">
        <v>5.2680000000000001E-3</v>
      </c>
    </row>
    <row r="263" spans="1:9" x14ac:dyDescent="0.3">
      <c r="A263" s="2">
        <v>45125</v>
      </c>
      <c r="B263" s="1">
        <v>3.5255000000000002E-2</v>
      </c>
      <c r="C263" s="1">
        <v>0.137709</v>
      </c>
      <c r="D263" s="1">
        <v>-0.82951038499999996</v>
      </c>
      <c r="E263" s="1">
        <v>0.254857</v>
      </c>
      <c r="F263" s="1">
        <v>0.404849389</v>
      </c>
      <c r="G263" s="1">
        <v>-0.43545299999999998</v>
      </c>
      <c r="H263" s="1">
        <v>0.423272814</v>
      </c>
      <c r="I263" s="1">
        <v>7.6309999999999998E-3</v>
      </c>
    </row>
    <row r="264" spans="1:9" x14ac:dyDescent="0.3">
      <c r="A264" s="2">
        <v>45126</v>
      </c>
      <c r="B264" s="1">
        <v>1.4663000000000001E-2</v>
      </c>
      <c r="C264" s="1">
        <v>0.30288399999999999</v>
      </c>
      <c r="D264" s="1">
        <v>-0.41968250699999998</v>
      </c>
      <c r="E264" s="1">
        <v>0.24799199999999999</v>
      </c>
      <c r="F264" s="1">
        <v>0.11375869800000001</v>
      </c>
      <c r="G264" s="1">
        <v>-0.54498400000000002</v>
      </c>
      <c r="H264" s="1">
        <v>0.28036321800000003</v>
      </c>
      <c r="I264" s="1">
        <v>-2.0556000000000001E-2</v>
      </c>
    </row>
    <row r="265" spans="1:9" x14ac:dyDescent="0.3">
      <c r="A265" s="2">
        <v>45127</v>
      </c>
      <c r="B265" s="1">
        <v>-3.3813999999999997E-2</v>
      </c>
      <c r="C265" s="1">
        <v>-4.9564999999999998E-2</v>
      </c>
      <c r="D265" s="1">
        <v>0.89343370700000002</v>
      </c>
      <c r="E265" s="1">
        <v>6.1763999999999999E-2</v>
      </c>
      <c r="F265" s="1">
        <v>-0.32915091800000001</v>
      </c>
      <c r="G265" s="1">
        <v>2.1163999999999999E-2</v>
      </c>
      <c r="H265" s="1">
        <v>-0.42381196100000001</v>
      </c>
      <c r="I265" s="1">
        <v>4.4999999999999999E-4</v>
      </c>
    </row>
    <row r="266" spans="1:9" x14ac:dyDescent="0.3">
      <c r="A266" s="2">
        <v>45128</v>
      </c>
      <c r="B266" s="1">
        <v>5.3005999999999998E-2</v>
      </c>
      <c r="C266" s="1">
        <v>1.554861</v>
      </c>
      <c r="D266" s="1">
        <v>2.0695848570000002</v>
      </c>
      <c r="E266" s="1">
        <v>-1.599774</v>
      </c>
      <c r="F266" s="1">
        <v>-1.283964299</v>
      </c>
      <c r="G266" s="1">
        <v>3.3100999999999998E-2</v>
      </c>
      <c r="H266" s="1">
        <v>-0.69803876300000001</v>
      </c>
      <c r="I266" s="1">
        <v>-4.1194000000000001E-2</v>
      </c>
    </row>
    <row r="267" spans="1:9" x14ac:dyDescent="0.3">
      <c r="A267" s="2">
        <v>45131</v>
      </c>
      <c r="B267" s="1">
        <v>-6.6746E-2</v>
      </c>
      <c r="C267" s="1">
        <v>0.70213000000000003</v>
      </c>
      <c r="D267" s="1">
        <v>-1.0263400789999999</v>
      </c>
      <c r="E267" s="1">
        <v>-0.22887099999999999</v>
      </c>
      <c r="F267" s="1">
        <v>-0.18762410199999999</v>
      </c>
      <c r="G267" s="1">
        <v>-0.39252799999999999</v>
      </c>
      <c r="H267" s="1">
        <v>1.0931802690000001</v>
      </c>
      <c r="I267" s="1">
        <v>-1.3983000000000001E-2</v>
      </c>
    </row>
    <row r="268" spans="1:9" x14ac:dyDescent="0.3">
      <c r="A268" s="2">
        <v>45132</v>
      </c>
      <c r="B268" s="1">
        <v>-4.5652999999999999E-2</v>
      </c>
      <c r="C268" s="1">
        <v>0.69051600000000002</v>
      </c>
      <c r="D268" s="1">
        <v>-1.232751959</v>
      </c>
      <c r="E268" s="1">
        <v>-0.24532399999999999</v>
      </c>
      <c r="F268" s="1">
        <v>0.76654659800000002</v>
      </c>
      <c r="G268" s="1">
        <v>-0.34727799999999998</v>
      </c>
      <c r="H268" s="1">
        <v>0.42124885899999998</v>
      </c>
      <c r="I268" s="1">
        <v>-5.2262000000000003E-2</v>
      </c>
    </row>
    <row r="269" spans="1:9" x14ac:dyDescent="0.3">
      <c r="A269" s="2">
        <v>45133</v>
      </c>
      <c r="B269" s="1">
        <v>-4.0009999999999997E-2</v>
      </c>
      <c r="C269" s="1">
        <v>0.36711500000000002</v>
      </c>
      <c r="D269" s="1">
        <v>-0.33441203800000002</v>
      </c>
      <c r="E269" s="1">
        <v>-8.3250000000000008E-3</v>
      </c>
      <c r="F269" s="1">
        <v>-0.224430934</v>
      </c>
      <c r="G269" s="1">
        <v>-0.323351</v>
      </c>
      <c r="H269" s="1">
        <v>0.53645212099999995</v>
      </c>
      <c r="I269" s="1">
        <v>4.5710000000000004E-3</v>
      </c>
    </row>
    <row r="270" spans="1:9" x14ac:dyDescent="0.3">
      <c r="A270" s="2">
        <v>45134</v>
      </c>
      <c r="B270" s="1">
        <v>6.5183000000000005E-2</v>
      </c>
      <c r="C270" s="1">
        <v>-0.44979799999999998</v>
      </c>
      <c r="D270" s="1">
        <v>-2.395230883</v>
      </c>
      <c r="E270" s="1">
        <v>0.84223999999999999</v>
      </c>
      <c r="F270" s="1">
        <v>2.16055734</v>
      </c>
      <c r="G270" s="1">
        <v>-0.48407299999999998</v>
      </c>
      <c r="H270" s="1">
        <v>0.1252492</v>
      </c>
      <c r="I270" s="1">
        <v>2.6447999999999999E-2</v>
      </c>
    </row>
    <row r="271" spans="1:9" x14ac:dyDescent="0.3">
      <c r="A271" s="2">
        <v>45135</v>
      </c>
      <c r="B271" s="1">
        <v>-0.281476</v>
      </c>
      <c r="C271" s="1">
        <v>0.184617</v>
      </c>
      <c r="D271" s="1">
        <v>0.415422128</v>
      </c>
      <c r="E271" s="1">
        <v>0.24451100000000001</v>
      </c>
      <c r="F271" s="1">
        <v>-0.70848496999999999</v>
      </c>
      <c r="G271" s="1">
        <v>-9.8660999999999999E-2</v>
      </c>
      <c r="H271" s="1">
        <v>0.42192941099999998</v>
      </c>
      <c r="I271" s="1">
        <v>-4.8991E-2</v>
      </c>
    </row>
    <row r="272" spans="1:9" x14ac:dyDescent="0.3">
      <c r="A272" s="2">
        <v>45138</v>
      </c>
      <c r="B272" s="1">
        <v>-0.11396100000000001</v>
      </c>
      <c r="C272" s="1">
        <v>1.2659910000000001</v>
      </c>
      <c r="D272" s="1">
        <v>1.9338103</v>
      </c>
      <c r="E272" s="1">
        <v>-0.51593999999999995</v>
      </c>
      <c r="F272" s="1">
        <v>-0.89253449799999995</v>
      </c>
      <c r="G272" s="1">
        <v>-0.65128799999999998</v>
      </c>
      <c r="H272" s="1">
        <v>-1.0421732450000001</v>
      </c>
      <c r="I272" s="1">
        <v>1.5197E-2</v>
      </c>
    </row>
    <row r="273" spans="1:9" x14ac:dyDescent="0.3">
      <c r="A273" s="2">
        <v>45139</v>
      </c>
      <c r="B273" s="1">
        <v>7.4739E-2</v>
      </c>
      <c r="C273" s="1">
        <v>-0.68819200000000003</v>
      </c>
      <c r="D273" s="1">
        <v>-0.78299427399999999</v>
      </c>
      <c r="E273" s="1">
        <v>0.45649000000000001</v>
      </c>
      <c r="F273" s="1">
        <v>0.52442891800000002</v>
      </c>
      <c r="G273" s="1">
        <v>7.7130000000000004E-2</v>
      </c>
      <c r="H273" s="1">
        <v>0.32556754199999999</v>
      </c>
      <c r="I273" s="1">
        <v>7.9833000000000001E-2</v>
      </c>
    </row>
    <row r="274" spans="1:9" x14ac:dyDescent="0.3">
      <c r="A274" s="2">
        <v>45140</v>
      </c>
      <c r="B274" s="1">
        <v>2.0858000000000002E-2</v>
      </c>
      <c r="C274" s="1">
        <v>-1.0166649999999999</v>
      </c>
      <c r="D274" s="1">
        <v>0.110296349</v>
      </c>
      <c r="E274" s="1">
        <v>0.53686699999999998</v>
      </c>
      <c r="F274" s="1">
        <v>6.5968383000000005E-2</v>
      </c>
      <c r="G274" s="1">
        <v>0.38686199999999998</v>
      </c>
      <c r="H274" s="1">
        <v>-0.36533665199999998</v>
      </c>
      <c r="I274" s="1">
        <v>7.2076000000000001E-2</v>
      </c>
    </row>
    <row r="275" spans="1:9" x14ac:dyDescent="0.3">
      <c r="A275" s="2">
        <v>45141</v>
      </c>
      <c r="B275" s="1">
        <v>3.7324999999999997E-2</v>
      </c>
      <c r="C275" s="1">
        <v>-1.070381</v>
      </c>
      <c r="D275" s="1">
        <v>-0.94723367800000002</v>
      </c>
      <c r="E275" s="1">
        <v>0.110952</v>
      </c>
      <c r="F275" s="1">
        <v>0.332604344</v>
      </c>
      <c r="G275" s="1">
        <v>0.90654100000000004</v>
      </c>
      <c r="H275" s="1">
        <v>0.472008276</v>
      </c>
      <c r="I275" s="1">
        <v>1.5565000000000001E-2</v>
      </c>
    </row>
    <row r="276" spans="1:9" x14ac:dyDescent="0.3">
      <c r="A276" s="2">
        <v>45142</v>
      </c>
      <c r="B276" s="1">
        <v>-1.6195000000000001E-2</v>
      </c>
      <c r="C276" s="1">
        <v>-1.4748140000000001</v>
      </c>
      <c r="D276" s="1">
        <v>0.80805054899999995</v>
      </c>
      <c r="E276" s="1">
        <v>0.28016600000000003</v>
      </c>
      <c r="F276" s="1">
        <v>0.147521653</v>
      </c>
      <c r="G276" s="1">
        <v>1.192809</v>
      </c>
      <c r="H276" s="1">
        <v>-0.92112458100000005</v>
      </c>
      <c r="I276" s="1">
        <v>1.8034999999999999E-2</v>
      </c>
    </row>
    <row r="277" spans="1:9" x14ac:dyDescent="0.3">
      <c r="A277" s="2">
        <v>45145</v>
      </c>
      <c r="B277" s="1">
        <v>5.2389999999999999E-2</v>
      </c>
      <c r="C277" s="1">
        <v>-0.28789700000000001</v>
      </c>
      <c r="D277" s="1">
        <v>1.0343872510000001</v>
      </c>
      <c r="E277" s="1">
        <v>0.31864700000000001</v>
      </c>
      <c r="F277" s="1">
        <v>6.4622531999999996E-2</v>
      </c>
      <c r="G277" s="1">
        <v>-9.9531999999999995E-2</v>
      </c>
      <c r="H277" s="1">
        <v>-1.1456889130000001</v>
      </c>
      <c r="I277" s="1">
        <v>1.6390999999999999E-2</v>
      </c>
    </row>
    <row r="278" spans="1:9" x14ac:dyDescent="0.3">
      <c r="A278" s="2">
        <v>45146</v>
      </c>
      <c r="B278" s="1">
        <v>-0.105624</v>
      </c>
      <c r="C278" s="1">
        <v>-0.99903900000000001</v>
      </c>
      <c r="D278" s="1">
        <v>1.906873794</v>
      </c>
      <c r="E278" s="1">
        <v>0.31276700000000002</v>
      </c>
      <c r="F278" s="1">
        <v>-0.24633501499999999</v>
      </c>
      <c r="G278" s="1">
        <v>0.77726399999999995</v>
      </c>
      <c r="H278" s="1">
        <v>-1.724430259</v>
      </c>
      <c r="I278" s="1">
        <v>1.4631E-2</v>
      </c>
    </row>
    <row r="279" spans="1:9" x14ac:dyDescent="0.3">
      <c r="A279" s="2">
        <v>45147</v>
      </c>
      <c r="B279" s="1">
        <v>6.9428000000000004E-2</v>
      </c>
      <c r="C279" s="1">
        <v>-0.74763000000000002</v>
      </c>
      <c r="D279" s="1">
        <v>-1.943287132</v>
      </c>
      <c r="E279" s="1">
        <v>0.35556700000000002</v>
      </c>
      <c r="F279" s="1">
        <v>0.356315039</v>
      </c>
      <c r="G279" s="1">
        <v>0.327517</v>
      </c>
      <c r="H279" s="1">
        <v>1.502380284</v>
      </c>
      <c r="I279" s="1">
        <v>-4.8809999999999999E-3</v>
      </c>
    </row>
    <row r="280" spans="1:9" x14ac:dyDescent="0.3">
      <c r="A280" s="2">
        <v>45148</v>
      </c>
      <c r="B280" s="1">
        <v>0.21104200000000001</v>
      </c>
      <c r="C280" s="1">
        <v>-0.31278299999999998</v>
      </c>
      <c r="D280" s="1">
        <v>3.8216115000000002E-2</v>
      </c>
      <c r="E280" s="1">
        <v>0.186751</v>
      </c>
      <c r="F280" s="1">
        <v>0.28236106300000002</v>
      </c>
      <c r="G280" s="1">
        <v>-0.100191</v>
      </c>
      <c r="H280" s="1">
        <v>-0.37556531100000001</v>
      </c>
      <c r="I280" s="1">
        <v>1.5181999999999999E-2</v>
      </c>
    </row>
    <row r="281" spans="1:9" x14ac:dyDescent="0.3">
      <c r="A281" s="2">
        <v>45149</v>
      </c>
      <c r="B281" s="1">
        <v>9.8568000000000003E-2</v>
      </c>
      <c r="C281" s="1">
        <v>-0.95727499999999999</v>
      </c>
      <c r="D281" s="1">
        <v>0.84128477199999996</v>
      </c>
      <c r="E281" s="1">
        <v>9.2428999999999997E-2</v>
      </c>
      <c r="F281" s="1">
        <v>-0.449261729</v>
      </c>
      <c r="G281" s="1">
        <v>-0.14980599999999999</v>
      </c>
      <c r="H281" s="1">
        <v>-0.270678539</v>
      </c>
      <c r="I281" s="1">
        <v>0.91608299999999998</v>
      </c>
    </row>
    <row r="282" spans="1:9" x14ac:dyDescent="0.3">
      <c r="A282" s="2">
        <v>45152</v>
      </c>
      <c r="B282" s="1">
        <v>-2.1559999999999999E-3</v>
      </c>
      <c r="C282" s="1">
        <v>0.17699899999999999</v>
      </c>
      <c r="D282" s="1">
        <v>-0.77745940199999997</v>
      </c>
      <c r="E282" s="1">
        <v>0.56905499999999998</v>
      </c>
      <c r="F282" s="1">
        <v>0.577316791</v>
      </c>
      <c r="G282" s="1">
        <v>-0.71846500000000002</v>
      </c>
      <c r="H282" s="1">
        <v>8.7240507999999994E-2</v>
      </c>
      <c r="I282" s="1">
        <v>-2.5432E-2</v>
      </c>
    </row>
    <row r="283" spans="1:9" x14ac:dyDescent="0.3">
      <c r="A283" s="2">
        <v>45153</v>
      </c>
      <c r="B283" s="1">
        <v>4.5319999999999996E-3</v>
      </c>
      <c r="C283" s="1">
        <v>-1.111893</v>
      </c>
      <c r="D283" s="1">
        <v>0.19765870199999999</v>
      </c>
      <c r="E283" s="1">
        <v>0.209979</v>
      </c>
      <c r="F283" s="1">
        <v>0.15400562800000001</v>
      </c>
      <c r="G283" s="1">
        <v>0.80082200000000003</v>
      </c>
      <c r="H283" s="1">
        <v>-0.34942774599999998</v>
      </c>
      <c r="I283" s="1">
        <v>9.6558000000000005E-2</v>
      </c>
    </row>
    <row r="284" spans="1:9" x14ac:dyDescent="0.3">
      <c r="A284" s="2">
        <v>45154</v>
      </c>
      <c r="B284" s="1">
        <v>9.3298000000000006E-2</v>
      </c>
      <c r="C284" s="1">
        <v>-0.13902600000000001</v>
      </c>
      <c r="D284" s="1">
        <v>2.411792068</v>
      </c>
      <c r="E284" s="1">
        <v>5.8695999999999998E-2</v>
      </c>
      <c r="F284" s="1">
        <v>-0.36308961099999998</v>
      </c>
      <c r="G284" s="1">
        <v>-5.3034999999999999E-2</v>
      </c>
      <c r="H284" s="1">
        <v>-1.806057435</v>
      </c>
      <c r="I284" s="1">
        <v>4.0067999999999999E-2</v>
      </c>
    </row>
    <row r="285" spans="1:9" x14ac:dyDescent="0.3">
      <c r="A285" s="2">
        <v>45155</v>
      </c>
      <c r="B285" s="1">
        <v>-1.0907999999999999E-2</v>
      </c>
      <c r="C285" s="1">
        <v>-0.69664800000000004</v>
      </c>
      <c r="D285" s="1">
        <v>5.4139880000000001E-2</v>
      </c>
      <c r="E285" s="1">
        <v>0.395007</v>
      </c>
      <c r="F285" s="1">
        <v>0.34698381900000003</v>
      </c>
      <c r="G285" s="1">
        <v>0.23338700000000001</v>
      </c>
      <c r="H285" s="1">
        <v>-0.38820571100000001</v>
      </c>
      <c r="I285" s="1">
        <v>7.9161999999999996E-2</v>
      </c>
    </row>
    <row r="286" spans="1:9" x14ac:dyDescent="0.3">
      <c r="A286" s="2">
        <v>45156</v>
      </c>
      <c r="B286" s="1">
        <v>0.62501600000000002</v>
      </c>
      <c r="C286" s="1">
        <v>-1.33386</v>
      </c>
      <c r="D286" s="1">
        <v>0.58516584199999999</v>
      </c>
      <c r="E286" s="1">
        <v>8.5428000000000004E-2</v>
      </c>
      <c r="F286" s="1">
        <v>-0.35986888099999997</v>
      </c>
      <c r="G286" s="1">
        <v>0.598051</v>
      </c>
      <c r="H286" s="1">
        <v>-0.145862573</v>
      </c>
      <c r="I286" s="1">
        <v>2.5364000000000001E-2</v>
      </c>
    </row>
    <row r="287" spans="1:9" x14ac:dyDescent="0.3">
      <c r="A287" s="2">
        <v>45159</v>
      </c>
      <c r="B287" s="1">
        <v>1.1048000000000001E-2</v>
      </c>
      <c r="C287" s="1">
        <v>0.15336900000000001</v>
      </c>
      <c r="D287" s="1">
        <v>-2.0366556899999999</v>
      </c>
      <c r="E287" s="1">
        <v>0.40418900000000002</v>
      </c>
      <c r="F287" s="1">
        <v>0.75072855999999999</v>
      </c>
      <c r="G287" s="1">
        <v>-0.61049100000000001</v>
      </c>
      <c r="H287" s="1">
        <v>1.1796160959999999</v>
      </c>
      <c r="I287" s="1">
        <v>4.1886E-2</v>
      </c>
    </row>
    <row r="288" spans="1:9" x14ac:dyDescent="0.3">
      <c r="A288" s="2">
        <v>45160</v>
      </c>
      <c r="B288" s="1">
        <v>-5.3420000000000004E-3</v>
      </c>
      <c r="C288" s="1">
        <v>-0.30171599999999998</v>
      </c>
      <c r="D288" s="1">
        <v>0.75692544399999995</v>
      </c>
      <c r="E288" s="1">
        <v>-0.15868099999999999</v>
      </c>
      <c r="F288" s="1">
        <v>-1.521023494</v>
      </c>
      <c r="G288" s="1">
        <v>0.25936500000000001</v>
      </c>
      <c r="H288" s="1">
        <v>1.056812181</v>
      </c>
      <c r="I288" s="1">
        <v>0.206373</v>
      </c>
    </row>
    <row r="289" spans="1:9" x14ac:dyDescent="0.3">
      <c r="A289" s="2">
        <v>45161</v>
      </c>
      <c r="B289" s="1">
        <v>3.5547000000000002E-2</v>
      </c>
      <c r="C289" s="1">
        <v>-1.06012</v>
      </c>
      <c r="D289" s="1">
        <v>-0.519099855</v>
      </c>
      <c r="E289" s="1">
        <v>-0.46672400000000003</v>
      </c>
      <c r="F289" s="1">
        <v>-0.85277866800000002</v>
      </c>
      <c r="G289" s="1">
        <v>1.419389</v>
      </c>
      <c r="H289" s="1">
        <v>1.021853951</v>
      </c>
      <c r="I289" s="1">
        <v>7.1910000000000002E-2</v>
      </c>
    </row>
    <row r="290" spans="1:9" x14ac:dyDescent="0.3">
      <c r="A290" s="2">
        <v>45162</v>
      </c>
      <c r="B290" s="1">
        <v>2.145E-2</v>
      </c>
      <c r="C290" s="1">
        <v>-0.46206700000000001</v>
      </c>
      <c r="D290" s="1">
        <v>-0.63400551100000002</v>
      </c>
      <c r="E290" s="1">
        <v>0.41001599999999999</v>
      </c>
      <c r="F290" s="1">
        <v>1.0460854820000001</v>
      </c>
      <c r="G290" s="1">
        <v>-3.7773000000000001E-2</v>
      </c>
      <c r="H290" s="1">
        <v>-0.31937830099999998</v>
      </c>
      <c r="I290" s="1">
        <v>6.8372000000000002E-2</v>
      </c>
    </row>
    <row r="291" spans="1:9" x14ac:dyDescent="0.3">
      <c r="A291" s="2">
        <v>45163</v>
      </c>
      <c r="B291" s="1">
        <v>-6.4836000000000005E-2</v>
      </c>
      <c r="C291" s="1">
        <v>-0.46268399999999998</v>
      </c>
      <c r="D291" s="1">
        <v>-1.3886033200000001</v>
      </c>
      <c r="E291" s="1">
        <v>0.41388399999999997</v>
      </c>
      <c r="F291" s="1">
        <v>0.56551036799999999</v>
      </c>
      <c r="G291" s="1">
        <v>8.8176000000000004E-2</v>
      </c>
      <c r="H291" s="1">
        <v>0.98028291300000003</v>
      </c>
      <c r="I291" s="1">
        <v>2.5458999999999999E-2</v>
      </c>
    </row>
    <row r="292" spans="1:9" x14ac:dyDescent="0.3">
      <c r="A292" s="2">
        <v>45166</v>
      </c>
      <c r="B292" s="1">
        <v>-3.0431E-2</v>
      </c>
      <c r="C292" s="1">
        <v>-0.102312</v>
      </c>
      <c r="D292" s="1">
        <v>0.89874711100000004</v>
      </c>
      <c r="E292" s="1">
        <v>-0.24000099999999999</v>
      </c>
      <c r="F292" s="1">
        <v>-0.80142307599999996</v>
      </c>
      <c r="G292" s="1">
        <v>0.34919800000000001</v>
      </c>
      <c r="H292" s="1">
        <v>5.9076558000000001E-2</v>
      </c>
      <c r="I292" s="1">
        <v>2.3549E-2</v>
      </c>
    </row>
    <row r="293" spans="1:9" x14ac:dyDescent="0.3">
      <c r="A293" s="2">
        <v>45167</v>
      </c>
      <c r="B293" s="1">
        <v>-4.2803000000000001E-2</v>
      </c>
      <c r="C293" s="1">
        <v>0.33112999999999998</v>
      </c>
      <c r="D293" s="1">
        <v>-0.95671260800000002</v>
      </c>
      <c r="E293" s="1">
        <v>-0.26860200000000001</v>
      </c>
      <c r="F293" s="1">
        <v>-0.25098377399999999</v>
      </c>
      <c r="G293" s="1">
        <v>-0.30093500000000001</v>
      </c>
      <c r="H293" s="1">
        <v>1.0621328059999999</v>
      </c>
      <c r="I293" s="1">
        <v>0.28120899999999999</v>
      </c>
    </row>
    <row r="294" spans="1:9" x14ac:dyDescent="0.3">
      <c r="A294" s="2">
        <v>45168</v>
      </c>
      <c r="B294" s="1">
        <v>-5.4315000000000002E-2</v>
      </c>
      <c r="C294" s="1">
        <v>3.4236000000000003E-2</v>
      </c>
      <c r="D294" s="1">
        <v>-0.67804377199999999</v>
      </c>
      <c r="E294" s="1">
        <v>0.15529799999999999</v>
      </c>
      <c r="F294" s="1">
        <v>0.45936180199999999</v>
      </c>
      <c r="G294" s="1">
        <v>-0.115967</v>
      </c>
      <c r="H294" s="1">
        <v>0.22218902800000001</v>
      </c>
      <c r="I294" s="1">
        <v>-1.9251999999999998E-2</v>
      </c>
    </row>
    <row r="295" spans="1:9" x14ac:dyDescent="0.3">
      <c r="A295" s="2">
        <v>45169</v>
      </c>
      <c r="B295" s="1">
        <v>2.69E-2</v>
      </c>
      <c r="C295" s="1">
        <v>-0.67605499999999996</v>
      </c>
      <c r="D295" s="1">
        <v>-0.101561477</v>
      </c>
      <c r="E295" s="1">
        <v>0.38599</v>
      </c>
      <c r="F295" s="1">
        <v>0.60669705399999996</v>
      </c>
      <c r="G295" s="1">
        <v>0.21240700000000001</v>
      </c>
      <c r="H295" s="1">
        <v>-0.47406527599999998</v>
      </c>
      <c r="I295" s="1">
        <v>5.0756999999999997E-2</v>
      </c>
    </row>
    <row r="296" spans="1:9" x14ac:dyDescent="0.3">
      <c r="A296" s="2">
        <v>45170</v>
      </c>
      <c r="B296" s="1">
        <v>1.4170000000000001E-3</v>
      </c>
      <c r="C296" s="1">
        <v>1.125567</v>
      </c>
      <c r="D296" s="1">
        <v>2.3064674570000001</v>
      </c>
      <c r="E296" s="1">
        <v>-0.55705099999999996</v>
      </c>
      <c r="F296" s="1">
        <v>-0.68121734099999998</v>
      </c>
      <c r="G296" s="1">
        <v>-0.55612300000000003</v>
      </c>
      <c r="H296" s="1">
        <v>-1.4233578099999999</v>
      </c>
      <c r="I296" s="1">
        <v>-1.3809999999999999E-2</v>
      </c>
    </row>
    <row r="297" spans="1:9" x14ac:dyDescent="0.3">
      <c r="A297" s="2">
        <v>45173</v>
      </c>
      <c r="B297" s="1">
        <v>2.0825E-2</v>
      </c>
      <c r="C297" s="1">
        <v>-0.51297899999999996</v>
      </c>
      <c r="D297" s="1">
        <v>0.33388482400000002</v>
      </c>
      <c r="E297" s="1">
        <v>0.173711</v>
      </c>
      <c r="F297" s="1">
        <v>-9.2726304999999995E-2</v>
      </c>
      <c r="G297" s="1">
        <v>0.38417499999999999</v>
      </c>
      <c r="H297" s="1">
        <v>-0.19032460700000001</v>
      </c>
      <c r="I297" s="1">
        <v>-6.5730999999999998E-2</v>
      </c>
    </row>
    <row r="298" spans="1:9" x14ac:dyDescent="0.3">
      <c r="A298" s="2">
        <v>45174</v>
      </c>
      <c r="B298" s="1">
        <v>2.1099E-2</v>
      </c>
      <c r="C298" s="1">
        <v>0.41792600000000002</v>
      </c>
      <c r="D298" s="1">
        <v>1.440899956</v>
      </c>
      <c r="E298" s="1">
        <v>3.5525000000000001E-2</v>
      </c>
      <c r="F298" s="1">
        <v>2.3428994000000002E-2</v>
      </c>
      <c r="G298" s="1">
        <v>-0.49448900000000001</v>
      </c>
      <c r="H298" s="1">
        <v>-1.4242411239999999</v>
      </c>
      <c r="I298" s="1">
        <v>1.9938000000000001E-2</v>
      </c>
    </row>
    <row r="299" spans="1:9" x14ac:dyDescent="0.3">
      <c r="A299" s="2">
        <v>45175</v>
      </c>
      <c r="B299" s="1">
        <v>3.9563000000000001E-2</v>
      </c>
      <c r="C299" s="1">
        <v>-0.35989599999999999</v>
      </c>
      <c r="D299" s="1">
        <v>-1.0239180999999999</v>
      </c>
      <c r="E299" s="1">
        <v>0.43734299999999998</v>
      </c>
      <c r="F299" s="1">
        <v>1.1424925480000001</v>
      </c>
      <c r="G299" s="1">
        <v>-0.24424299999999999</v>
      </c>
      <c r="H299" s="1">
        <v>-0.25531876100000001</v>
      </c>
      <c r="I299" s="1">
        <v>0.12723400000000001</v>
      </c>
    </row>
    <row r="300" spans="1:9" x14ac:dyDescent="0.3">
      <c r="A300" s="2">
        <v>45177</v>
      </c>
      <c r="B300" s="1">
        <v>1.9290999999999999E-2</v>
      </c>
      <c r="C300" s="1">
        <v>-0.63310200000000005</v>
      </c>
      <c r="D300" s="1">
        <v>-1.494755308</v>
      </c>
      <c r="E300" s="1">
        <v>0.222387</v>
      </c>
      <c r="F300" s="1">
        <v>2.7655658E-2</v>
      </c>
      <c r="G300" s="1">
        <v>0.32156600000000002</v>
      </c>
      <c r="H300" s="1">
        <v>1.370117566</v>
      </c>
      <c r="I300" s="1">
        <v>6.9857000000000002E-2</v>
      </c>
    </row>
    <row r="301" spans="1:9" x14ac:dyDescent="0.3">
      <c r="A301" s="2">
        <v>45180</v>
      </c>
      <c r="B301" s="1">
        <v>2.9887E-2</v>
      </c>
      <c r="C301" s="1">
        <v>-8.1189999999999995E-3</v>
      </c>
      <c r="D301" s="1">
        <v>0.91167901299999998</v>
      </c>
      <c r="E301" s="1">
        <v>-6.6109000000000001E-2</v>
      </c>
      <c r="F301" s="1">
        <v>-1.3081357060000001</v>
      </c>
      <c r="G301" s="1">
        <v>-3.0811000000000002E-2</v>
      </c>
      <c r="H301" s="1">
        <v>0.605359176</v>
      </c>
      <c r="I301" s="1">
        <v>7.5151999999999997E-2</v>
      </c>
    </row>
    <row r="302" spans="1:9" x14ac:dyDescent="0.3">
      <c r="A302" s="2">
        <v>45181</v>
      </c>
      <c r="B302" s="1">
        <v>1.928E-3</v>
      </c>
      <c r="C302" s="1">
        <v>-0.160972</v>
      </c>
      <c r="D302" s="1">
        <v>1.551893671</v>
      </c>
      <c r="E302" s="1">
        <v>-0.228737</v>
      </c>
      <c r="F302" s="1">
        <v>-0.16855281599999999</v>
      </c>
      <c r="G302" s="1">
        <v>0.50958599999999998</v>
      </c>
      <c r="H302" s="1">
        <v>-1.22534206</v>
      </c>
      <c r="I302" s="1">
        <v>-0.121807</v>
      </c>
    </row>
    <row r="303" spans="1:9" x14ac:dyDescent="0.3">
      <c r="A303" s="2">
        <v>45182</v>
      </c>
      <c r="B303" s="1">
        <v>3.073E-2</v>
      </c>
      <c r="C303" s="1">
        <v>0.141985</v>
      </c>
      <c r="D303" s="1">
        <v>0.93725555000000005</v>
      </c>
      <c r="E303" s="1">
        <v>-6.7587999999999995E-2</v>
      </c>
      <c r="F303" s="1">
        <v>-4.3353549999999999E-3</v>
      </c>
      <c r="G303" s="1">
        <v>-0.21629899999999999</v>
      </c>
      <c r="H303" s="1">
        <v>-0.87340864799999995</v>
      </c>
      <c r="I303" s="1">
        <v>0.111174</v>
      </c>
    </row>
    <row r="304" spans="1:9" x14ac:dyDescent="0.3">
      <c r="A304" s="2">
        <v>45183</v>
      </c>
      <c r="B304" s="1">
        <v>1.4645999999999999E-2</v>
      </c>
      <c r="C304" s="1">
        <v>0.79055699999999995</v>
      </c>
      <c r="D304" s="1">
        <v>0.51436188999999999</v>
      </c>
      <c r="E304" s="1">
        <v>-0.55464999999999998</v>
      </c>
      <c r="F304" s="1">
        <v>-0.22851244400000001</v>
      </c>
      <c r="G304" s="1">
        <v>-0.23883099999999999</v>
      </c>
      <c r="H304" s="1">
        <v>-0.30113323400000003</v>
      </c>
      <c r="I304" s="1">
        <v>-1.1722E-2</v>
      </c>
    </row>
    <row r="305" spans="1:9" x14ac:dyDescent="0.3">
      <c r="A305" s="2">
        <v>45184</v>
      </c>
      <c r="B305" s="1">
        <v>-0.14049900000000001</v>
      </c>
      <c r="C305" s="1">
        <v>-0.22162299999999999</v>
      </c>
      <c r="D305" s="1">
        <v>1.330604916</v>
      </c>
      <c r="E305" s="1">
        <v>-0.32974700000000001</v>
      </c>
      <c r="F305" s="1">
        <v>0.187911841</v>
      </c>
      <c r="G305" s="1">
        <v>0.56073300000000004</v>
      </c>
      <c r="H305" s="1">
        <v>-1.5290384189999999</v>
      </c>
      <c r="I305" s="1">
        <v>0.131136</v>
      </c>
    </row>
    <row r="306" spans="1:9" x14ac:dyDescent="0.3">
      <c r="A306" s="2">
        <v>45187</v>
      </c>
      <c r="B306" s="1">
        <v>8.6527999999999994E-2</v>
      </c>
      <c r="C306" s="1">
        <v>-0.14275599999999999</v>
      </c>
      <c r="D306" s="1">
        <v>0.33935465399999998</v>
      </c>
      <c r="E306" s="1">
        <v>0.39872800000000003</v>
      </c>
      <c r="F306" s="1">
        <v>0.20304771699999999</v>
      </c>
      <c r="G306" s="1">
        <v>-0.56728800000000001</v>
      </c>
      <c r="H306" s="1">
        <v>-0.719239183</v>
      </c>
      <c r="I306" s="1">
        <v>0.22478799999999999</v>
      </c>
    </row>
    <row r="307" spans="1:9" x14ac:dyDescent="0.3">
      <c r="A307" s="2">
        <v>45188</v>
      </c>
      <c r="B307" s="1">
        <v>6.5720000000000001E-2</v>
      </c>
      <c r="C307" s="1">
        <v>-0.215673</v>
      </c>
      <c r="D307" s="1">
        <v>0.14516073800000001</v>
      </c>
      <c r="E307" s="1">
        <v>0.42078500000000002</v>
      </c>
      <c r="F307" s="1">
        <v>0.50400104599999995</v>
      </c>
      <c r="G307" s="1">
        <v>-0.46670200000000001</v>
      </c>
      <c r="H307" s="1">
        <v>-0.65069914900000003</v>
      </c>
      <c r="I307" s="1">
        <v>0.19586999999999999</v>
      </c>
    </row>
    <row r="308" spans="1:9" x14ac:dyDescent="0.3">
      <c r="A308" s="2">
        <v>45189</v>
      </c>
      <c r="B308" s="1">
        <v>-9.58E-3</v>
      </c>
      <c r="C308" s="1">
        <v>0.14449899999999999</v>
      </c>
      <c r="D308" s="1">
        <v>3.335837846</v>
      </c>
      <c r="E308" s="1">
        <v>-9.4478000000000006E-2</v>
      </c>
      <c r="F308" s="1">
        <v>-0.38799059400000002</v>
      </c>
      <c r="G308" s="1">
        <v>-0.14205699999999999</v>
      </c>
      <c r="H308" s="1">
        <v>-2.7776800150000001</v>
      </c>
      <c r="I308" s="1">
        <v>0.101617</v>
      </c>
    </row>
    <row r="309" spans="1:9" x14ac:dyDescent="0.3">
      <c r="A309" s="2">
        <v>45190</v>
      </c>
      <c r="B309" s="1">
        <v>0.115052</v>
      </c>
      <c r="C309" s="1">
        <v>-1.323029</v>
      </c>
      <c r="D309" s="1">
        <v>-1.2193401319999999</v>
      </c>
      <c r="E309" s="1">
        <v>1.0551109999999999</v>
      </c>
      <c r="F309" s="1">
        <v>1.2955361460000001</v>
      </c>
      <c r="G309" s="1">
        <v>-0.13454099999999999</v>
      </c>
      <c r="H309" s="1">
        <v>-0.41263870699999999</v>
      </c>
      <c r="I309" s="1">
        <v>0.28740700000000002</v>
      </c>
    </row>
    <row r="310" spans="1:9" x14ac:dyDescent="0.3">
      <c r="A310" s="2">
        <v>45191</v>
      </c>
      <c r="B310" s="1">
        <v>-1.3814999999999999E-2</v>
      </c>
      <c r="C310" s="1">
        <v>-0.15947800000000001</v>
      </c>
      <c r="D310" s="1">
        <v>-0.81611096299999997</v>
      </c>
      <c r="E310" s="1">
        <v>0.26295000000000002</v>
      </c>
      <c r="F310" s="1">
        <v>-0.29798723599999999</v>
      </c>
      <c r="G310" s="1">
        <v>-0.28077800000000003</v>
      </c>
      <c r="H310" s="1">
        <v>1.1257368089999999</v>
      </c>
      <c r="I310" s="1">
        <v>0.19111900000000001</v>
      </c>
    </row>
    <row r="311" spans="1:9" x14ac:dyDescent="0.3">
      <c r="A311" s="2">
        <v>45194</v>
      </c>
      <c r="B311" s="1">
        <v>0.16381999999999999</v>
      </c>
      <c r="C311" s="1">
        <v>-0.224076</v>
      </c>
      <c r="D311" s="1">
        <v>0.99190502999999997</v>
      </c>
      <c r="E311" s="1">
        <v>0.12175800000000001</v>
      </c>
      <c r="F311" s="1">
        <v>-0.121624043</v>
      </c>
      <c r="G311" s="1">
        <v>-0.19942799999999999</v>
      </c>
      <c r="H311" s="1">
        <v>-0.84172559400000002</v>
      </c>
      <c r="I311" s="1">
        <v>0.137928</v>
      </c>
    </row>
    <row r="312" spans="1:9" x14ac:dyDescent="0.3">
      <c r="A312" s="2">
        <v>45195</v>
      </c>
      <c r="B312" s="1">
        <v>2.5541000000000001E-2</v>
      </c>
      <c r="C312" s="1">
        <v>-0.34704099999999999</v>
      </c>
      <c r="D312" s="1">
        <v>2.5804264E-2</v>
      </c>
      <c r="E312" s="1">
        <v>0.471833</v>
      </c>
      <c r="F312" s="1">
        <v>1.0933506200000001</v>
      </c>
      <c r="G312" s="1">
        <v>-0.53569</v>
      </c>
      <c r="H312" s="1">
        <v>-1.134626929</v>
      </c>
      <c r="I312" s="1">
        <v>0.38535599999999998</v>
      </c>
    </row>
    <row r="313" spans="1:9" x14ac:dyDescent="0.3">
      <c r="A313" s="2">
        <v>45196</v>
      </c>
      <c r="B313" s="1">
        <v>8.8570999999999997E-2</v>
      </c>
      <c r="C313" s="1">
        <v>0.53913999999999995</v>
      </c>
      <c r="D313" s="1">
        <v>1.1979055409999999</v>
      </c>
      <c r="E313" s="1">
        <v>8.9049999999999997E-3</v>
      </c>
      <c r="F313" s="1">
        <v>-0.57527347699999998</v>
      </c>
      <c r="G313" s="1">
        <v>-0.75793500000000003</v>
      </c>
      <c r="H313" s="1">
        <v>-0.68671602899999995</v>
      </c>
      <c r="I313" s="1">
        <v>0.121319</v>
      </c>
    </row>
    <row r="314" spans="1:9" x14ac:dyDescent="0.3">
      <c r="A314" s="2">
        <v>45197</v>
      </c>
      <c r="B314" s="1">
        <v>-3.2002999999999997E-2</v>
      </c>
      <c r="C314" s="1">
        <v>-0.54521699999999995</v>
      </c>
      <c r="D314" s="1">
        <v>-8.9309479999999993E-3</v>
      </c>
      <c r="E314" s="1">
        <v>-0.20263600000000001</v>
      </c>
      <c r="F314" s="1">
        <v>-0.846589017</v>
      </c>
      <c r="G314" s="1">
        <v>0.714592</v>
      </c>
      <c r="H314" s="1">
        <v>0.83183298699999997</v>
      </c>
      <c r="I314" s="1">
        <v>6.5264000000000003E-2</v>
      </c>
    </row>
    <row r="315" spans="1:9" x14ac:dyDescent="0.3">
      <c r="A315" s="2">
        <v>45198</v>
      </c>
      <c r="B315" s="1">
        <v>-2.7709000000000001E-2</v>
      </c>
      <c r="C315" s="1">
        <v>7.4250000000000002E-3</v>
      </c>
      <c r="D315" s="1">
        <v>-1.0359652880000001</v>
      </c>
      <c r="E315" s="1">
        <v>-6.1547999999999999E-2</v>
      </c>
      <c r="F315" s="1">
        <v>-0.16043244800000001</v>
      </c>
      <c r="G315" s="1">
        <v>-0.32486199999999998</v>
      </c>
      <c r="H315" s="1">
        <v>1.204306632</v>
      </c>
      <c r="I315" s="1">
        <v>0.40669300000000003</v>
      </c>
    </row>
    <row r="316" spans="1:9" x14ac:dyDescent="0.3">
      <c r="A316" s="2">
        <v>45201</v>
      </c>
      <c r="B316" s="1">
        <v>6.3687999999999995E-2</v>
      </c>
      <c r="C316" s="1">
        <v>-0.55771199999999999</v>
      </c>
      <c r="D316" s="1">
        <v>-0.56872250300000005</v>
      </c>
      <c r="E316" s="1">
        <v>0.38067899999999999</v>
      </c>
      <c r="F316" s="1">
        <v>0.97474435299999995</v>
      </c>
      <c r="G316" s="1">
        <v>-1.7975000000000001E-2</v>
      </c>
      <c r="H316" s="1">
        <v>-0.29999083399999998</v>
      </c>
      <c r="I316" s="1">
        <v>0.13132099999999999</v>
      </c>
    </row>
    <row r="317" spans="1:9" x14ac:dyDescent="0.3">
      <c r="A317" s="2">
        <v>45202</v>
      </c>
      <c r="B317" s="1">
        <v>4.9542999999999997E-2</v>
      </c>
      <c r="C317" s="1">
        <v>-0.51424099999999995</v>
      </c>
      <c r="D317" s="1">
        <v>2.042974133</v>
      </c>
      <c r="E317" s="1">
        <v>0.446992</v>
      </c>
      <c r="F317" s="1">
        <v>0.50000159200000005</v>
      </c>
      <c r="G317" s="1">
        <v>-0.18882499999999999</v>
      </c>
      <c r="H317" s="1">
        <v>-2.7142690109999998</v>
      </c>
      <c r="I317" s="1">
        <v>0.20653099999999999</v>
      </c>
    </row>
    <row r="318" spans="1:9" x14ac:dyDescent="0.3">
      <c r="A318" s="2">
        <v>45203</v>
      </c>
      <c r="B318" s="1">
        <v>8.0474000000000004E-2</v>
      </c>
      <c r="C318" s="1">
        <v>-3.9017999999999997E-2</v>
      </c>
      <c r="D318" s="1">
        <v>-1.5167557780000001</v>
      </c>
      <c r="E318" s="1">
        <v>6.7295999999999995E-2</v>
      </c>
      <c r="F318" s="1">
        <v>-0.32088904200000001</v>
      </c>
      <c r="G318" s="1">
        <v>-0.25339899999999999</v>
      </c>
      <c r="H318" s="1">
        <v>1.563475076</v>
      </c>
      <c r="I318" s="1">
        <v>0.144646</v>
      </c>
    </row>
    <row r="319" spans="1:9" x14ac:dyDescent="0.3">
      <c r="A319" s="2">
        <v>45204</v>
      </c>
      <c r="B319" s="1">
        <v>5.5571000000000002E-2</v>
      </c>
      <c r="C319" s="1">
        <v>-0.39169500000000002</v>
      </c>
      <c r="D319" s="1">
        <v>0.64833696600000001</v>
      </c>
      <c r="E319" s="1">
        <v>0.14441000000000001</v>
      </c>
      <c r="F319" s="1">
        <v>-0.150783325</v>
      </c>
      <c r="G319" s="1">
        <v>8.4736000000000006E-2</v>
      </c>
      <c r="H319" s="1">
        <v>-0.49998316900000001</v>
      </c>
      <c r="I319" s="1">
        <v>0.106978</v>
      </c>
    </row>
    <row r="320" spans="1:9" x14ac:dyDescent="0.3">
      <c r="A320" s="2">
        <v>45205</v>
      </c>
      <c r="B320" s="1">
        <v>0.21839</v>
      </c>
      <c r="C320" s="1">
        <v>-0.39940399999999998</v>
      </c>
      <c r="D320" s="1">
        <v>2.6214461409999998</v>
      </c>
      <c r="E320" s="1">
        <v>-0.151472</v>
      </c>
      <c r="F320" s="1">
        <v>-0.47490068899999999</v>
      </c>
      <c r="G320" s="1">
        <v>0.234512</v>
      </c>
      <c r="H320" s="1">
        <v>-2.0636099520000002</v>
      </c>
      <c r="I320" s="1">
        <v>9.7975000000000007E-2</v>
      </c>
    </row>
    <row r="321" spans="1:9" x14ac:dyDescent="0.3">
      <c r="A321" s="2">
        <v>45208</v>
      </c>
      <c r="B321" s="1">
        <v>8.4241999999999997E-2</v>
      </c>
      <c r="C321" s="1">
        <v>0.387739</v>
      </c>
      <c r="D321" s="1">
        <v>0.69852599500000001</v>
      </c>
      <c r="E321" s="1">
        <v>-0.37112699999999998</v>
      </c>
      <c r="F321" s="1">
        <v>-0.62375608400000004</v>
      </c>
      <c r="G321" s="1">
        <v>-0.23164899999999999</v>
      </c>
      <c r="H321" s="1">
        <v>-2.7024500999999999E-2</v>
      </c>
      <c r="I321" s="1">
        <v>0.13079399999999999</v>
      </c>
    </row>
    <row r="322" spans="1:9" x14ac:dyDescent="0.3">
      <c r="A322" s="2">
        <v>45209</v>
      </c>
      <c r="B322" s="1">
        <v>2.3900000000000002E-3</v>
      </c>
      <c r="C322" s="1">
        <v>0.30954599999999999</v>
      </c>
      <c r="D322" s="1">
        <v>0.185145638</v>
      </c>
      <c r="E322" s="1">
        <v>-0.39160400000000001</v>
      </c>
      <c r="F322" s="1">
        <v>-0.13736768499999999</v>
      </c>
      <c r="G322" s="1">
        <v>3.6103000000000003E-2</v>
      </c>
      <c r="H322" s="1">
        <v>3.4645176999999999E-2</v>
      </c>
      <c r="I322" s="1">
        <v>4.3562999999999998E-2</v>
      </c>
    </row>
    <row r="323" spans="1:9" x14ac:dyDescent="0.3">
      <c r="A323" s="2">
        <v>45210</v>
      </c>
      <c r="B323" s="1">
        <v>0.16390099999999999</v>
      </c>
      <c r="C323" s="1">
        <v>0.48370400000000002</v>
      </c>
      <c r="D323" s="1">
        <v>0.57400440399999997</v>
      </c>
      <c r="E323" s="1">
        <v>2.232E-3</v>
      </c>
      <c r="F323" s="1">
        <v>-0.111761253</v>
      </c>
      <c r="G323" s="1">
        <v>-0.70655199999999996</v>
      </c>
      <c r="H323" s="1">
        <v>-0.45222824700000003</v>
      </c>
      <c r="I323" s="1">
        <v>5.6716000000000003E-2</v>
      </c>
    </row>
    <row r="324" spans="1:9" x14ac:dyDescent="0.3">
      <c r="A324" s="2">
        <v>45212</v>
      </c>
      <c r="B324" s="1">
        <v>-4.2424999999999997E-2</v>
      </c>
      <c r="C324" s="1">
        <v>0.40535599999999999</v>
      </c>
      <c r="D324" s="1">
        <v>1.2261622130000001</v>
      </c>
      <c r="E324" s="1">
        <v>0.22509499999999999</v>
      </c>
      <c r="F324" s="1">
        <v>0.53539890300000004</v>
      </c>
      <c r="G324" s="1">
        <v>-0.50357700000000005</v>
      </c>
      <c r="H324" s="1">
        <v>-1.742688099</v>
      </c>
      <c r="I324" s="1">
        <v>-8.4445999999999993E-2</v>
      </c>
    </row>
    <row r="325" spans="1:9" x14ac:dyDescent="0.3">
      <c r="A325" s="2">
        <v>45215</v>
      </c>
      <c r="B325" s="1">
        <v>6.923E-2</v>
      </c>
      <c r="C325" s="1">
        <v>0.52052100000000001</v>
      </c>
      <c r="D325" s="1">
        <v>-0.32288762999999998</v>
      </c>
      <c r="E325" s="1">
        <v>-0.116853</v>
      </c>
      <c r="F325" s="1">
        <v>-2.0351826E-2</v>
      </c>
      <c r="G325" s="1">
        <v>-0.47667100000000001</v>
      </c>
      <c r="H325" s="1">
        <v>0.35875459199999998</v>
      </c>
      <c r="I325" s="1">
        <v>3.7699999999999999E-3</v>
      </c>
    </row>
    <row r="326" spans="1:9" x14ac:dyDescent="0.3">
      <c r="A326" s="2">
        <v>45216</v>
      </c>
      <c r="B326" s="1">
        <v>0.13775100000000001</v>
      </c>
      <c r="C326" s="1">
        <v>-0.31271599999999999</v>
      </c>
      <c r="D326" s="1">
        <v>1.1302647480000001</v>
      </c>
      <c r="E326" s="1">
        <v>0.176672</v>
      </c>
      <c r="F326" s="1">
        <v>0.17876224499999999</v>
      </c>
      <c r="G326" s="1">
        <v>1.8282E-2</v>
      </c>
      <c r="H326" s="1">
        <v>-1.232744356</v>
      </c>
      <c r="I326" s="1">
        <v>-1.9987999999999999E-2</v>
      </c>
    </row>
    <row r="327" spans="1:9" x14ac:dyDescent="0.3">
      <c r="A327" s="2">
        <v>45217</v>
      </c>
      <c r="B327" s="1">
        <v>0.13405600000000001</v>
      </c>
      <c r="C327" s="1">
        <v>0.44724900000000001</v>
      </c>
      <c r="D327" s="1">
        <v>-1.872446813</v>
      </c>
      <c r="E327" s="1">
        <v>0.31421199999999999</v>
      </c>
      <c r="F327" s="1">
        <v>0.86549526700000001</v>
      </c>
      <c r="G327" s="1">
        <v>-1.1042639999999999</v>
      </c>
      <c r="H327" s="1">
        <v>0.90198090900000005</v>
      </c>
      <c r="I327" s="1">
        <v>0.20874500000000001</v>
      </c>
    </row>
    <row r="328" spans="1:9" x14ac:dyDescent="0.3">
      <c r="A328" s="2">
        <v>45218</v>
      </c>
      <c r="B328" s="1">
        <v>6.4027000000000001E-2</v>
      </c>
      <c r="C328" s="1">
        <v>-0.19672999999999999</v>
      </c>
      <c r="D328" s="1">
        <v>0.75757478899999997</v>
      </c>
      <c r="E328" s="1">
        <v>6.1695E-2</v>
      </c>
      <c r="F328" s="1">
        <v>-0.41775607100000001</v>
      </c>
      <c r="G328" s="1">
        <v>-4.4299999999999999E-2</v>
      </c>
      <c r="H328" s="1">
        <v>-0.221863379</v>
      </c>
      <c r="I328" s="1">
        <v>0.11531</v>
      </c>
    </row>
    <row r="329" spans="1:9" x14ac:dyDescent="0.3">
      <c r="A329" s="2">
        <v>45219</v>
      </c>
      <c r="B329" s="1">
        <v>-0.22093099999999999</v>
      </c>
      <c r="C329" s="1">
        <v>-1.936288</v>
      </c>
      <c r="D329" s="1">
        <v>-2.1351870989999999</v>
      </c>
      <c r="E329" s="1">
        <v>0.53736600000000001</v>
      </c>
      <c r="F329" s="1">
        <v>0.221710029</v>
      </c>
      <c r="G329" s="1">
        <v>1.3937250000000001</v>
      </c>
      <c r="H329" s="1">
        <v>1.774056775</v>
      </c>
      <c r="I329" s="1">
        <v>0.226129</v>
      </c>
    </row>
    <row r="330" spans="1:9" x14ac:dyDescent="0.3">
      <c r="A330" s="2">
        <v>45222</v>
      </c>
      <c r="B330" s="1">
        <v>-5.3410000000000003E-3</v>
      </c>
      <c r="C330" s="1">
        <v>-0.68271099999999996</v>
      </c>
      <c r="D330" s="1">
        <v>-1.0798632939999999</v>
      </c>
      <c r="E330" s="1">
        <v>0.141211</v>
      </c>
      <c r="F330" s="1">
        <v>-0.112581766</v>
      </c>
      <c r="G330" s="1">
        <v>0.32591700000000001</v>
      </c>
      <c r="H330" s="1">
        <v>1.194696043</v>
      </c>
      <c r="I330" s="1">
        <v>0.22092300000000001</v>
      </c>
    </row>
    <row r="331" spans="1:9" x14ac:dyDescent="0.3">
      <c r="A331" s="2">
        <v>45223</v>
      </c>
      <c r="B331" s="1">
        <v>0.27158599999999999</v>
      </c>
      <c r="C331" s="1">
        <v>-0.25249199999999999</v>
      </c>
      <c r="D331" s="1">
        <v>-1.964042142</v>
      </c>
      <c r="E331" s="1">
        <v>7.578E-2</v>
      </c>
      <c r="F331" s="1">
        <v>-0.34809110700000001</v>
      </c>
      <c r="G331" s="1">
        <v>-0.227188</v>
      </c>
      <c r="H331" s="1">
        <v>2.271485186</v>
      </c>
      <c r="I331" s="1">
        <v>0.13231299999999999</v>
      </c>
    </row>
    <row r="332" spans="1:9" x14ac:dyDescent="0.3">
      <c r="A332" s="2">
        <v>45224</v>
      </c>
      <c r="B332" s="1">
        <v>0.107874</v>
      </c>
      <c r="C332" s="1">
        <v>-0.43966899999999998</v>
      </c>
      <c r="D332" s="1">
        <v>0.109445665</v>
      </c>
      <c r="E332" s="1">
        <v>0.34556599999999998</v>
      </c>
      <c r="F332" s="1">
        <v>0.76196544600000005</v>
      </c>
      <c r="G332" s="1">
        <v>-2.0705999999999999E-2</v>
      </c>
      <c r="H332" s="1">
        <v>-0.89740478700000004</v>
      </c>
      <c r="I332" s="1">
        <v>6.9350000000000002E-3</v>
      </c>
    </row>
    <row r="333" spans="1:9" x14ac:dyDescent="0.3">
      <c r="A333" s="2">
        <v>45225</v>
      </c>
      <c r="B333" s="1">
        <v>-0.113983</v>
      </c>
      <c r="C333" s="1">
        <v>0.60233300000000001</v>
      </c>
      <c r="D333" s="1">
        <v>0.471003754</v>
      </c>
      <c r="E333" s="1">
        <v>-0.53005199999999997</v>
      </c>
      <c r="F333" s="1">
        <v>-1.6535584999999999</v>
      </c>
      <c r="G333" s="1">
        <v>-8.2664000000000001E-2</v>
      </c>
      <c r="H333" s="1">
        <v>1.291393515</v>
      </c>
      <c r="I333" s="1">
        <v>0.12436700000000001</v>
      </c>
    </row>
    <row r="334" spans="1:9" x14ac:dyDescent="0.3">
      <c r="A334" s="2">
        <v>45226</v>
      </c>
      <c r="B334" s="1">
        <v>5.3429999999999997E-3</v>
      </c>
      <c r="C334" s="1">
        <v>-0.10992</v>
      </c>
      <c r="D334" s="1">
        <v>0.44243641700000003</v>
      </c>
      <c r="E334" s="1">
        <v>0.37734899999999999</v>
      </c>
      <c r="F334" s="1">
        <v>1.3118687170000001</v>
      </c>
      <c r="G334" s="1">
        <v>-0.40339000000000003</v>
      </c>
      <c r="H334" s="1">
        <v>-1.8389892210000001</v>
      </c>
      <c r="I334" s="1">
        <v>0.13061900000000001</v>
      </c>
    </row>
    <row r="335" spans="1:9" x14ac:dyDescent="0.3">
      <c r="A335" s="2">
        <v>45229</v>
      </c>
      <c r="B335" s="1">
        <v>0.115457</v>
      </c>
      <c r="C335" s="1">
        <v>-0.174183</v>
      </c>
      <c r="D335" s="1">
        <v>0.76729929399999997</v>
      </c>
      <c r="E335" s="1">
        <v>0.41303099999999998</v>
      </c>
      <c r="F335" s="1">
        <v>0.52532603200000005</v>
      </c>
      <c r="G335" s="1">
        <v>-0.36205599999999999</v>
      </c>
      <c r="H335" s="1">
        <v>-1.4398363869999999</v>
      </c>
      <c r="I335" s="1">
        <v>7.7499999999999999E-3</v>
      </c>
    </row>
    <row r="336" spans="1:9" x14ac:dyDescent="0.3">
      <c r="A336" s="2">
        <v>45230</v>
      </c>
      <c r="B336" s="1">
        <v>1.3039E-2</v>
      </c>
      <c r="C336" s="1">
        <v>-1.5219999999999999E-2</v>
      </c>
      <c r="D336" s="1">
        <v>0.35058150999999999</v>
      </c>
      <c r="E336" s="1">
        <v>-6.1415999999999998E-2</v>
      </c>
      <c r="F336" s="1">
        <v>-0.69835185799999999</v>
      </c>
      <c r="G336" s="1">
        <v>7.8088000000000005E-2</v>
      </c>
      <c r="H336" s="1">
        <v>0.46284002099999999</v>
      </c>
      <c r="I336" s="1">
        <v>-1.4491E-2</v>
      </c>
    </row>
    <row r="337" spans="1:9" x14ac:dyDescent="0.3">
      <c r="A337" s="2">
        <v>45231</v>
      </c>
      <c r="B337" s="1">
        <v>4.4905E-2</v>
      </c>
      <c r="C337" s="1">
        <v>0.26412799999999997</v>
      </c>
      <c r="D337" s="1">
        <v>2.1719046529999999</v>
      </c>
      <c r="E337" s="1">
        <v>-0.46345799999999998</v>
      </c>
      <c r="F337" s="1">
        <v>-1.071714088</v>
      </c>
      <c r="G337" s="1">
        <v>0.18492800000000001</v>
      </c>
      <c r="H337" s="1">
        <v>-1.093158919</v>
      </c>
      <c r="I337" s="1">
        <v>-3.0502999999999999E-2</v>
      </c>
    </row>
    <row r="338" spans="1:9" x14ac:dyDescent="0.3">
      <c r="A338" s="2">
        <v>45233</v>
      </c>
      <c r="B338" s="1">
        <v>-2.8554E-2</v>
      </c>
      <c r="C338" s="1">
        <v>1.6246700000000001</v>
      </c>
      <c r="D338" s="1">
        <v>0.90512273899999995</v>
      </c>
      <c r="E338" s="1">
        <v>-1.0180830000000001</v>
      </c>
      <c r="F338" s="1">
        <v>-0.88049906700000002</v>
      </c>
      <c r="G338" s="1">
        <v>-0.54735199999999995</v>
      </c>
      <c r="H338" s="1">
        <v>0.110270986</v>
      </c>
      <c r="I338" s="1">
        <v>-3.0681E-2</v>
      </c>
    </row>
    <row r="339" spans="1:9" x14ac:dyDescent="0.3">
      <c r="A339" s="2">
        <v>45236</v>
      </c>
      <c r="B339" s="1">
        <v>2.3872999999999998E-2</v>
      </c>
      <c r="C339" s="1">
        <v>0.50910999999999995</v>
      </c>
      <c r="D339" s="1">
        <v>0.50173625099999997</v>
      </c>
      <c r="E339" s="1">
        <v>0.105325</v>
      </c>
      <c r="F339" s="1">
        <v>0.24164038299999999</v>
      </c>
      <c r="G339" s="1">
        <v>-0.66413999999999995</v>
      </c>
      <c r="H339" s="1">
        <v>-0.72006085900000005</v>
      </c>
      <c r="I339" s="1">
        <v>2.5832999999999998E-2</v>
      </c>
    </row>
    <row r="340" spans="1:9" x14ac:dyDescent="0.3">
      <c r="A340" s="2">
        <v>45237</v>
      </c>
      <c r="B340" s="1">
        <v>6.228E-3</v>
      </c>
      <c r="C340" s="1">
        <v>0.74307900000000005</v>
      </c>
      <c r="D340" s="1">
        <v>0.45096387199999999</v>
      </c>
      <c r="E340" s="1">
        <v>-0.48969200000000002</v>
      </c>
      <c r="F340" s="1">
        <v>-3.684581E-2</v>
      </c>
      <c r="G340" s="1">
        <v>-0.34107700000000002</v>
      </c>
      <c r="H340" s="1">
        <v>-0.15334442700000001</v>
      </c>
      <c r="I340" s="1">
        <v>8.1460000000000005E-2</v>
      </c>
    </row>
    <row r="341" spans="1:9" x14ac:dyDescent="0.3">
      <c r="A341" s="2">
        <v>45238</v>
      </c>
      <c r="B341" s="1">
        <v>-4.0876000000000003E-2</v>
      </c>
      <c r="C341" s="1">
        <v>0.48962699999999998</v>
      </c>
      <c r="D341" s="1">
        <v>-0.33008757799999999</v>
      </c>
      <c r="E341" s="1">
        <v>8.9599999999999999E-2</v>
      </c>
      <c r="F341" s="1">
        <v>0.360098527</v>
      </c>
      <c r="G341" s="1">
        <v>-0.54046400000000006</v>
      </c>
      <c r="H341" s="1">
        <v>-0.127175861</v>
      </c>
      <c r="I341" s="1">
        <v>2.114E-3</v>
      </c>
    </row>
    <row r="342" spans="1:9" x14ac:dyDescent="0.3">
      <c r="A342" s="2">
        <v>45239</v>
      </c>
      <c r="B342" s="1">
        <v>7.2735999999999995E-2</v>
      </c>
      <c r="C342" s="1">
        <v>-1.1179E-2</v>
      </c>
      <c r="D342" s="1">
        <v>1.593649409</v>
      </c>
      <c r="E342" s="1">
        <v>8.7692000000000006E-2</v>
      </c>
      <c r="F342" s="1">
        <v>-9.5006129999999998E-3</v>
      </c>
      <c r="G342" s="1">
        <v>-0.17332400000000001</v>
      </c>
      <c r="H342" s="1">
        <v>-1.569653344</v>
      </c>
      <c r="I342" s="1">
        <v>2.4074999999999999E-2</v>
      </c>
    </row>
    <row r="343" spans="1:9" x14ac:dyDescent="0.3">
      <c r="A343" s="2">
        <v>45240</v>
      </c>
      <c r="B343" s="1">
        <v>0.104586</v>
      </c>
      <c r="C343" s="1">
        <v>1.0367440000000001</v>
      </c>
      <c r="D343" s="1">
        <v>-5.3010199999999996E-4</v>
      </c>
      <c r="E343" s="1">
        <v>-0.63300699999999999</v>
      </c>
      <c r="F343" s="1">
        <v>-0.87668713899999995</v>
      </c>
      <c r="G343" s="1">
        <v>-0.53775700000000004</v>
      </c>
      <c r="H343" s="1">
        <v>0.90663906800000005</v>
      </c>
      <c r="I343" s="1">
        <v>2.9434999999999999E-2</v>
      </c>
    </row>
    <row r="344" spans="1:9" x14ac:dyDescent="0.3">
      <c r="A344" s="2">
        <v>45243</v>
      </c>
      <c r="B344" s="1">
        <v>0.19067000000000001</v>
      </c>
      <c r="C344" s="1">
        <v>0.468505</v>
      </c>
      <c r="D344" s="1">
        <v>-9.8474020999999995E-2</v>
      </c>
      <c r="E344" s="1">
        <v>1.0357999999999999E-2</v>
      </c>
      <c r="F344" s="1">
        <v>0.54981202299999998</v>
      </c>
      <c r="G344" s="1">
        <v>-0.67172500000000002</v>
      </c>
      <c r="H344" s="1">
        <v>-0.428814266</v>
      </c>
      <c r="I344" s="1">
        <v>2.1900000000000001E-3</v>
      </c>
    </row>
    <row r="345" spans="1:9" x14ac:dyDescent="0.3">
      <c r="A345" s="2">
        <v>45244</v>
      </c>
      <c r="B345" s="1">
        <v>0.98969099999999999</v>
      </c>
      <c r="C345" s="1">
        <v>2.3277730000000001</v>
      </c>
      <c r="D345" s="1">
        <v>-0.339304681</v>
      </c>
      <c r="E345" s="1">
        <v>-1.3786179999999999</v>
      </c>
      <c r="F345" s="1">
        <v>-0.83176039700000004</v>
      </c>
      <c r="G345" s="1">
        <v>-1.97997</v>
      </c>
      <c r="H345" s="1">
        <v>1.2615202670000001</v>
      </c>
      <c r="I345" s="1">
        <v>4.1126000000000003E-2</v>
      </c>
    </row>
    <row r="346" spans="1:9" x14ac:dyDescent="0.3">
      <c r="A346" s="2">
        <v>45246</v>
      </c>
      <c r="B346" s="1">
        <v>0.79840699999999998</v>
      </c>
      <c r="C346" s="1">
        <v>1.155078</v>
      </c>
      <c r="D346" s="1">
        <v>1.6529008220000001</v>
      </c>
      <c r="E346" s="1">
        <v>-0.52952999999999995</v>
      </c>
      <c r="F346" s="1">
        <v>-0.55508207799999998</v>
      </c>
      <c r="G346" s="1">
        <v>-1.5987089999999999</v>
      </c>
      <c r="H346" s="1">
        <v>-0.62771779100000002</v>
      </c>
      <c r="I346" s="1">
        <v>0.17475299999999999</v>
      </c>
    </row>
    <row r="347" spans="1:9" x14ac:dyDescent="0.3">
      <c r="A347" s="2">
        <v>45247</v>
      </c>
      <c r="B347" s="1">
        <v>0.55718100000000004</v>
      </c>
      <c r="C347" s="1">
        <v>2.703786</v>
      </c>
      <c r="D347" s="1">
        <v>-2.5009567999999999E-2</v>
      </c>
      <c r="E347" s="1">
        <v>-1.7483299999999999</v>
      </c>
      <c r="F347" s="1">
        <v>0.51709365100000004</v>
      </c>
      <c r="G347" s="1">
        <v>-1.489141</v>
      </c>
      <c r="H347" s="1">
        <v>-0.36165536999999998</v>
      </c>
      <c r="I347" s="1">
        <v>-2.3497000000000001E-2</v>
      </c>
    </row>
    <row r="348" spans="1:9" x14ac:dyDescent="0.3">
      <c r="A348" s="2">
        <v>45250</v>
      </c>
      <c r="B348" s="1">
        <v>-8.8785000000000003E-2</v>
      </c>
      <c r="C348" s="1">
        <v>1.0780620000000001</v>
      </c>
      <c r="D348" s="1">
        <v>-0.71963158900000002</v>
      </c>
      <c r="E348" s="1">
        <v>8.4809999999999997E-2</v>
      </c>
      <c r="F348" s="1">
        <v>-0.43019942999999999</v>
      </c>
      <c r="G348" s="1">
        <v>-1.23278</v>
      </c>
      <c r="H348" s="1">
        <v>1.093368541</v>
      </c>
      <c r="I348" s="1">
        <v>0.158693</v>
      </c>
    </row>
    <row r="349" spans="1:9" x14ac:dyDescent="0.3">
      <c r="A349" s="2">
        <v>45251</v>
      </c>
      <c r="B349" s="1">
        <v>0.20680299999999999</v>
      </c>
      <c r="C349" s="1">
        <v>0.64936099999999997</v>
      </c>
      <c r="D349" s="1">
        <v>1.6864552269999999</v>
      </c>
      <c r="E349" s="1">
        <v>0.36292099999999999</v>
      </c>
      <c r="F349" s="1">
        <v>0.45608437299999999</v>
      </c>
      <c r="G349" s="1">
        <v>-1.2904869999999999</v>
      </c>
      <c r="H349" s="1">
        <v>-2.1924391760000002</v>
      </c>
      <c r="I349" s="1">
        <v>7.1403999999999995E-2</v>
      </c>
    </row>
    <row r="350" spans="1:9" x14ac:dyDescent="0.3">
      <c r="A350" s="2">
        <v>45252</v>
      </c>
      <c r="B350" s="1">
        <v>6.2422999999999999E-2</v>
      </c>
      <c r="C350" s="1">
        <v>2.3301769999999999</v>
      </c>
      <c r="D350" s="1">
        <v>-0.35015737899999999</v>
      </c>
      <c r="E350" s="1">
        <v>-0.104003</v>
      </c>
      <c r="F350" s="1">
        <v>5.4763892000000002E-2</v>
      </c>
      <c r="G350" s="1">
        <v>-2.2599019999999999</v>
      </c>
      <c r="H350" s="1">
        <v>0.30994638099999999</v>
      </c>
      <c r="I350" s="1">
        <v>-2.8697E-2</v>
      </c>
    </row>
    <row r="351" spans="1:9" x14ac:dyDescent="0.3">
      <c r="A351" s="2">
        <v>45253</v>
      </c>
      <c r="B351" s="1">
        <v>2.8049000000000001E-2</v>
      </c>
      <c r="C351" s="1">
        <v>0.59808899999999998</v>
      </c>
      <c r="D351" s="1">
        <v>0.618949623</v>
      </c>
      <c r="E351" s="1">
        <v>-0.26793299999999998</v>
      </c>
      <c r="F351" s="1">
        <v>-0.49986266299999998</v>
      </c>
      <c r="G351" s="1">
        <v>-0.48511100000000001</v>
      </c>
      <c r="H351" s="1">
        <v>-8.3364233999999995E-2</v>
      </c>
      <c r="I351" s="1">
        <v>0.12690599999999999</v>
      </c>
    </row>
    <row r="352" spans="1:9" x14ac:dyDescent="0.3">
      <c r="A352" s="2">
        <v>45254</v>
      </c>
      <c r="B352" s="1">
        <v>-1.4452E-2</v>
      </c>
      <c r="C352" s="1">
        <v>0.40403899999999998</v>
      </c>
      <c r="D352" s="1">
        <v>-1.1362471169999999</v>
      </c>
      <c r="E352" s="1">
        <v>0.35904599999999998</v>
      </c>
      <c r="F352" s="1">
        <v>1.095742856</v>
      </c>
      <c r="G352" s="1">
        <v>-0.80760500000000002</v>
      </c>
      <c r="H352" s="1">
        <v>-6.0082548E-2</v>
      </c>
      <c r="I352" s="1">
        <v>5.8971999999999997E-2</v>
      </c>
    </row>
    <row r="353" spans="1:9" x14ac:dyDescent="0.3">
      <c r="A353" s="2">
        <v>45257</v>
      </c>
      <c r="B353" s="1">
        <v>-0.123823</v>
      </c>
      <c r="C353" s="1">
        <v>1.0343059999999999</v>
      </c>
      <c r="D353" s="1">
        <v>-2.4781218000000001E-2</v>
      </c>
      <c r="E353" s="1">
        <v>-3.7922999999999998E-2</v>
      </c>
      <c r="F353" s="1">
        <v>-0.16326205899999999</v>
      </c>
      <c r="G353" s="1">
        <v>-0.93048299999999995</v>
      </c>
      <c r="H353" s="1">
        <v>0.17693640699999999</v>
      </c>
      <c r="I353" s="1">
        <v>5.7924999999999997E-2</v>
      </c>
    </row>
    <row r="354" spans="1:9" x14ac:dyDescent="0.3">
      <c r="A354" s="2">
        <v>45258</v>
      </c>
      <c r="B354" s="1">
        <v>0.19134000000000001</v>
      </c>
      <c r="C354" s="1">
        <v>0.68873700000000004</v>
      </c>
      <c r="D354" s="1">
        <v>6.4512892000000002E-2</v>
      </c>
      <c r="E354" s="1">
        <v>-0.38414599999999999</v>
      </c>
      <c r="F354" s="1">
        <v>-0.38064082799999999</v>
      </c>
      <c r="G354" s="1">
        <v>-0.49224600000000002</v>
      </c>
      <c r="H354" s="1">
        <v>0.39721650400000003</v>
      </c>
      <c r="I354" s="1">
        <v>-3.686E-3</v>
      </c>
    </row>
    <row r="355" spans="1:9" x14ac:dyDescent="0.3">
      <c r="A355" s="2">
        <v>45259</v>
      </c>
      <c r="B355" s="1">
        <v>-1.3300000000000001E-4</v>
      </c>
      <c r="C355" s="1">
        <v>0.38577600000000001</v>
      </c>
      <c r="D355" s="1">
        <v>-1.4257480229999999</v>
      </c>
      <c r="E355" s="1">
        <v>0.17227799999999999</v>
      </c>
      <c r="F355" s="1">
        <v>0.75813682699999996</v>
      </c>
      <c r="G355" s="1">
        <v>-0.736487</v>
      </c>
      <c r="H355" s="1">
        <v>0.65236552599999997</v>
      </c>
      <c r="I355" s="1">
        <v>0.178566</v>
      </c>
    </row>
    <row r="356" spans="1:9" x14ac:dyDescent="0.3">
      <c r="A356" s="2">
        <v>45260</v>
      </c>
      <c r="B356" s="1">
        <v>0.21943799999999999</v>
      </c>
      <c r="C356" s="1">
        <v>2.5444140000000002</v>
      </c>
      <c r="D356" s="1">
        <v>4.025966457</v>
      </c>
      <c r="E356" s="1">
        <v>-0.38722699999999999</v>
      </c>
      <c r="F356" s="1">
        <v>-0.80953511300000003</v>
      </c>
      <c r="G356" s="1">
        <v>-2.4810560000000002</v>
      </c>
      <c r="H356" s="1">
        <v>-3.2211771929999999</v>
      </c>
      <c r="I356" s="1">
        <v>0.104431</v>
      </c>
    </row>
    <row r="357" spans="1:9" x14ac:dyDescent="0.3">
      <c r="A357" s="2">
        <v>45261</v>
      </c>
      <c r="B357" s="1">
        <v>-5.0471000000000002E-2</v>
      </c>
      <c r="C357" s="1">
        <v>1.152072</v>
      </c>
      <c r="D357" s="1">
        <v>-1.292893705</v>
      </c>
      <c r="E357" s="1">
        <v>-0.222775</v>
      </c>
      <c r="F357" s="1">
        <v>3.7102787999999998E-2</v>
      </c>
      <c r="G357" s="1">
        <v>-0.98141400000000001</v>
      </c>
      <c r="H357" s="1">
        <v>1.1872849919999999</v>
      </c>
      <c r="I357" s="1">
        <v>0.102588</v>
      </c>
    </row>
    <row r="358" spans="1:9" x14ac:dyDescent="0.3">
      <c r="A358" s="2">
        <v>45264</v>
      </c>
      <c r="B358" s="1">
        <v>-5.9653999999999999E-2</v>
      </c>
      <c r="C358" s="1">
        <v>0.75204700000000002</v>
      </c>
      <c r="D358" s="1">
        <v>-1.606880597</v>
      </c>
      <c r="E358" s="1">
        <v>0.52146199999999998</v>
      </c>
      <c r="F358" s="1">
        <v>0.89886812999999999</v>
      </c>
      <c r="G358" s="1">
        <v>-1.3392500000000001</v>
      </c>
      <c r="H358" s="1">
        <v>0.60025486900000002</v>
      </c>
      <c r="I358" s="1">
        <v>0.12539500000000001</v>
      </c>
    </row>
    <row r="359" spans="1:9" x14ac:dyDescent="0.3">
      <c r="A359" s="2">
        <v>45265</v>
      </c>
      <c r="B359" s="1">
        <v>0.15884000000000001</v>
      </c>
      <c r="C359" s="1">
        <v>0.31148300000000001</v>
      </c>
      <c r="D359" s="1">
        <v>0.64391464600000003</v>
      </c>
      <c r="E359" s="1">
        <v>3.0145999999999999E-2</v>
      </c>
      <c r="F359" s="1">
        <v>-2.1458815999999999E-2</v>
      </c>
      <c r="G359" s="1">
        <v>-0.58884499999999995</v>
      </c>
      <c r="H359" s="1">
        <v>-0.56137099899999998</v>
      </c>
      <c r="I359" s="1">
        <v>8.8375999999999996E-2</v>
      </c>
    </row>
    <row r="360" spans="1:9" x14ac:dyDescent="0.3">
      <c r="A360" s="2">
        <v>45266</v>
      </c>
      <c r="B360" s="1">
        <v>-1.8362E-2</v>
      </c>
      <c r="C360" s="1">
        <v>6.6921999999999995E-2</v>
      </c>
      <c r="D360" s="1">
        <v>-2.1226443210000001</v>
      </c>
      <c r="E360" s="1">
        <v>0.37266199999999999</v>
      </c>
      <c r="F360" s="1">
        <v>1.2407461849999999</v>
      </c>
      <c r="G360" s="1">
        <v>-0.61373699999999998</v>
      </c>
      <c r="H360" s="1">
        <v>0.63760463999999994</v>
      </c>
      <c r="I360" s="1">
        <v>0.19251299999999999</v>
      </c>
    </row>
    <row r="361" spans="1:9" x14ac:dyDescent="0.3">
      <c r="A361" s="2">
        <v>45267</v>
      </c>
      <c r="B361" s="1">
        <v>6.8793999999999994E-2</v>
      </c>
      <c r="C361" s="1">
        <v>4.598E-2</v>
      </c>
      <c r="D361" s="1">
        <v>1.134842401</v>
      </c>
      <c r="E361" s="1">
        <v>-1.6924000000000002E-2</v>
      </c>
      <c r="F361" s="1">
        <v>-0.67393899700000004</v>
      </c>
      <c r="G361" s="1">
        <v>-0.22090899999999999</v>
      </c>
      <c r="H361" s="1">
        <v>-0.36361158900000001</v>
      </c>
      <c r="I361" s="1">
        <v>0.123062</v>
      </c>
    </row>
    <row r="362" spans="1:9" x14ac:dyDescent="0.3">
      <c r="A362" s="2">
        <v>45268</v>
      </c>
      <c r="B362" s="1">
        <v>-8.3484000000000003E-2</v>
      </c>
      <c r="C362" s="1">
        <v>1.0464020000000001</v>
      </c>
      <c r="D362" s="1">
        <v>0.489888237</v>
      </c>
      <c r="E362" s="1">
        <v>-0.108491</v>
      </c>
      <c r="F362" s="1">
        <v>-0.51787187499999998</v>
      </c>
      <c r="G362" s="1">
        <v>-0.87428300000000003</v>
      </c>
      <c r="H362" s="1">
        <v>-4.4681219999999997E-3</v>
      </c>
      <c r="I362" s="1">
        <v>1.9855999999999999E-2</v>
      </c>
    </row>
    <row r="363" spans="1:9" x14ac:dyDescent="0.3">
      <c r="A363" s="2">
        <v>45271</v>
      </c>
      <c r="B363" s="1">
        <v>-7.3680000000000004E-3</v>
      </c>
      <c r="C363" s="1">
        <v>0.57422200000000001</v>
      </c>
      <c r="D363" s="1">
        <v>-0.200272914</v>
      </c>
      <c r="E363" s="1">
        <v>0.17346500000000001</v>
      </c>
      <c r="F363" s="1">
        <v>6.0009734000000002E-2</v>
      </c>
      <c r="G363" s="1">
        <v>-0.842113</v>
      </c>
      <c r="H363" s="1">
        <v>-8.3548361000000002E-2</v>
      </c>
      <c r="I363" s="1">
        <v>0.10179299999999999</v>
      </c>
    </row>
    <row r="364" spans="1:9" x14ac:dyDescent="0.3">
      <c r="A364" s="2">
        <v>45272</v>
      </c>
      <c r="B364" s="1">
        <v>0.10528899999999999</v>
      </c>
      <c r="C364" s="1">
        <v>-0.64863999999999999</v>
      </c>
      <c r="D364" s="1">
        <v>-0.49722337100000003</v>
      </c>
      <c r="E364" s="1">
        <v>0.125805</v>
      </c>
      <c r="F364" s="1">
        <v>0.55614641799999998</v>
      </c>
      <c r="G364" s="1">
        <v>0.241919</v>
      </c>
      <c r="H364" s="1">
        <v>-0.134343723</v>
      </c>
      <c r="I364" s="1">
        <v>0.17562700000000001</v>
      </c>
    </row>
    <row r="365" spans="1:9" x14ac:dyDescent="0.3">
      <c r="A365" s="2">
        <v>45273</v>
      </c>
      <c r="B365" s="1">
        <v>-5.2916999999999999E-2</v>
      </c>
      <c r="C365" s="1">
        <v>0.86043199999999997</v>
      </c>
      <c r="D365" s="1">
        <v>-1.1474090029999999</v>
      </c>
      <c r="E365" s="1">
        <v>-0.89413399999999998</v>
      </c>
      <c r="F365" s="1">
        <v>-2.0969598340000002</v>
      </c>
      <c r="G365" s="1">
        <v>0.143182</v>
      </c>
      <c r="H365" s="1">
        <v>3.1628489499999999</v>
      </c>
      <c r="I365" s="1">
        <v>-5.6564000000000003E-2</v>
      </c>
    </row>
    <row r="366" spans="1:9" x14ac:dyDescent="0.3">
      <c r="A366" s="2">
        <v>45274</v>
      </c>
      <c r="B366" s="1">
        <v>-0.30267100000000002</v>
      </c>
      <c r="C366" s="1">
        <v>2.77136</v>
      </c>
      <c r="D366" s="1">
        <v>2.2172630720000002</v>
      </c>
      <c r="E366" s="1">
        <v>-0.86612299999999998</v>
      </c>
      <c r="F366" s="1">
        <v>-2.5989986E-2</v>
      </c>
      <c r="G366" s="1">
        <v>-1.5340530000000001</v>
      </c>
      <c r="H366" s="1">
        <v>-2.2011323040000002</v>
      </c>
      <c r="I366" s="1">
        <v>-6.8512000000000003E-2</v>
      </c>
    </row>
    <row r="367" spans="1:9" x14ac:dyDescent="0.3">
      <c r="A367" s="2">
        <v>45275</v>
      </c>
      <c r="B367" s="1">
        <v>-1.164104</v>
      </c>
      <c r="C367" s="1">
        <v>2.6639360000000001</v>
      </c>
      <c r="D367" s="1">
        <v>-2.5730088000000002E-2</v>
      </c>
      <c r="E367" s="1">
        <v>-0.90590899999999996</v>
      </c>
      <c r="F367" s="1">
        <v>0.85313312699999999</v>
      </c>
      <c r="G367" s="1">
        <v>-0.37826900000000002</v>
      </c>
      <c r="H367" s="1">
        <v>-0.83210959699999998</v>
      </c>
      <c r="I367" s="1">
        <v>-0.21565400000000001</v>
      </c>
    </row>
    <row r="368" spans="1:9" x14ac:dyDescent="0.3">
      <c r="A368" s="2">
        <v>45278</v>
      </c>
      <c r="B368" s="1">
        <v>-9.7190000000000002E-3</v>
      </c>
      <c r="C368" s="1">
        <v>1.9537040000000001</v>
      </c>
      <c r="D368" s="1">
        <v>-9.3385336999999999E-2</v>
      </c>
      <c r="E368" s="1">
        <v>-4.4066000000000001E-2</v>
      </c>
      <c r="F368" s="1">
        <v>-0.42088615200000001</v>
      </c>
      <c r="G368" s="1">
        <v>-1.9340820000000001</v>
      </c>
      <c r="H368" s="1">
        <v>0.55007729999999999</v>
      </c>
      <c r="I368" s="1">
        <v>3.4162999999999999E-2</v>
      </c>
    </row>
    <row r="369" spans="1:9" x14ac:dyDescent="0.3">
      <c r="A369" s="2">
        <v>45279</v>
      </c>
      <c r="B369" s="1">
        <v>-0.11970500000000001</v>
      </c>
      <c r="C369" s="1">
        <v>1.6685369999999999</v>
      </c>
      <c r="D369" s="1">
        <v>-1.3763796800000001</v>
      </c>
      <c r="E369" s="1">
        <v>-0.26742500000000002</v>
      </c>
      <c r="F369" s="1">
        <v>-5.4169624999999999E-2</v>
      </c>
      <c r="G369" s="1">
        <v>-1.354657</v>
      </c>
      <c r="H369" s="1">
        <v>1.055001423</v>
      </c>
      <c r="I369" s="1">
        <v>7.3249999999999996E-2</v>
      </c>
    </row>
    <row r="370" spans="1:9" x14ac:dyDescent="0.3">
      <c r="A370" s="2">
        <v>45280</v>
      </c>
      <c r="B370" s="1">
        <v>-0.11529200000000001</v>
      </c>
      <c r="C370" s="1">
        <v>0.80862500000000004</v>
      </c>
      <c r="D370" s="1">
        <v>1.508783781</v>
      </c>
      <c r="E370" s="1">
        <v>0.12512400000000001</v>
      </c>
      <c r="F370" s="1">
        <v>1.1905960870000001</v>
      </c>
      <c r="G370" s="1">
        <v>-0.623197</v>
      </c>
      <c r="H370" s="1">
        <v>-2.605159387</v>
      </c>
      <c r="I370" s="1">
        <v>-0.19526099999999999</v>
      </c>
    </row>
    <row r="371" spans="1:9" x14ac:dyDescent="0.3">
      <c r="A371" s="2">
        <v>45281</v>
      </c>
      <c r="B371" s="1">
        <v>-0.35981200000000002</v>
      </c>
      <c r="C371" s="1">
        <v>0.67386199999999996</v>
      </c>
      <c r="D371" s="1">
        <v>-1.1522198000000001E-2</v>
      </c>
      <c r="E371" s="1">
        <v>-0.42918400000000001</v>
      </c>
      <c r="F371" s="1">
        <v>-1.25876561</v>
      </c>
      <c r="G371" s="1">
        <v>8.7892999999999999E-2</v>
      </c>
      <c r="H371" s="1">
        <v>1.716516733</v>
      </c>
      <c r="I371" s="1">
        <v>2.7241999999999999E-2</v>
      </c>
    </row>
    <row r="372" spans="1:9" x14ac:dyDescent="0.3">
      <c r="A372" s="2">
        <v>45282</v>
      </c>
      <c r="B372" s="1">
        <v>0.39852199999999999</v>
      </c>
      <c r="C372" s="1">
        <v>1.8741220000000001</v>
      </c>
      <c r="D372" s="1">
        <v>-0.19800110300000001</v>
      </c>
      <c r="E372" s="1">
        <v>-0.41424899999999998</v>
      </c>
      <c r="F372" s="1">
        <v>9.8860926000000002E-2</v>
      </c>
      <c r="G372" s="1">
        <v>-1.380112</v>
      </c>
      <c r="H372" s="1">
        <v>0.455019858</v>
      </c>
      <c r="I372" s="1">
        <v>-0.47828300000000001</v>
      </c>
    </row>
    <row r="373" spans="1:9" x14ac:dyDescent="0.3">
      <c r="A373" s="2">
        <v>45286</v>
      </c>
      <c r="B373" s="1">
        <v>0.149285</v>
      </c>
      <c r="C373" s="1">
        <v>0.36419499999999999</v>
      </c>
      <c r="D373" s="1">
        <v>-0.35273043399999998</v>
      </c>
      <c r="E373" s="1">
        <v>-0.31887500000000002</v>
      </c>
      <c r="F373" s="1">
        <v>-0.29210961800000002</v>
      </c>
      <c r="G373" s="1">
        <v>-0.18751300000000001</v>
      </c>
      <c r="H373" s="1">
        <v>0.86553364399999999</v>
      </c>
      <c r="I373" s="1">
        <v>-7.0920000000000002E-3</v>
      </c>
    </row>
    <row r="374" spans="1:9" x14ac:dyDescent="0.3">
      <c r="A374" s="2">
        <v>45287</v>
      </c>
      <c r="B374" s="1">
        <v>3.7842000000000001E-2</v>
      </c>
      <c r="C374" s="1">
        <v>0.43404500000000001</v>
      </c>
      <c r="D374" s="1">
        <v>0.77084233899999999</v>
      </c>
      <c r="E374" s="1">
        <v>-0.38330199999999998</v>
      </c>
      <c r="F374" s="1">
        <v>-0.18573761499999999</v>
      </c>
      <c r="G374" s="1">
        <v>-7.0401000000000005E-2</v>
      </c>
      <c r="H374" s="1">
        <v>-0.57519485000000004</v>
      </c>
      <c r="I374" s="1">
        <v>-1.8185E-2</v>
      </c>
    </row>
    <row r="375" spans="1:9" x14ac:dyDescent="0.3">
      <c r="A375" s="2">
        <v>45288</v>
      </c>
      <c r="B375" s="1">
        <v>0.13889699999999999</v>
      </c>
      <c r="C375" s="1">
        <v>8.7841000000000002E-2</v>
      </c>
      <c r="D375" s="1">
        <v>-0.46981129199999999</v>
      </c>
      <c r="E375" s="1">
        <v>-7.6187000000000005E-2</v>
      </c>
      <c r="F375" s="1">
        <v>0.52656973699999998</v>
      </c>
      <c r="G375" s="1">
        <v>-0.184531</v>
      </c>
      <c r="H375" s="1">
        <v>-0.100457543</v>
      </c>
      <c r="I375" s="1">
        <v>3.3980999999999997E-2</v>
      </c>
    </row>
    <row r="376" spans="1:9" x14ac:dyDescent="0.3">
      <c r="A376" s="2">
        <v>45289</v>
      </c>
      <c r="B376" s="1">
        <v>0</v>
      </c>
      <c r="C376" s="1">
        <v>0</v>
      </c>
      <c r="D376" s="1"/>
      <c r="E376" s="1">
        <v>0</v>
      </c>
      <c r="F376" s="1"/>
      <c r="G376" s="1">
        <v>0</v>
      </c>
      <c r="H376" s="1"/>
      <c r="I376" s="1">
        <v>0</v>
      </c>
    </row>
    <row r="377" spans="1:9" x14ac:dyDescent="0.3">
      <c r="A377" s="2">
        <v>45293</v>
      </c>
      <c r="B377" s="1">
        <v>0.11981600000000001</v>
      </c>
      <c r="C377" s="1">
        <v>-0.50825500000000001</v>
      </c>
      <c r="D377" s="1">
        <v>0.76009665699999995</v>
      </c>
      <c r="E377" s="1">
        <v>0.57375399999999999</v>
      </c>
      <c r="F377" s="1">
        <v>0.85842946899999995</v>
      </c>
      <c r="G377" s="1">
        <v>-0.23503099999999999</v>
      </c>
      <c r="H377" s="1">
        <v>-1.3349822899999999</v>
      </c>
      <c r="I377" s="1">
        <v>4.9716000000000003E-2</v>
      </c>
    </row>
    <row r="378" spans="1:9" x14ac:dyDescent="0.3">
      <c r="A378" s="2">
        <v>45294</v>
      </c>
      <c r="B378" s="1">
        <v>0.125862</v>
      </c>
      <c r="C378" s="1">
        <v>1.2796339999999999</v>
      </c>
      <c r="D378" s="1">
        <v>0.70247903499999997</v>
      </c>
      <c r="E378" s="1">
        <v>-0.107644</v>
      </c>
      <c r="F378" s="1">
        <v>-0.28428392400000002</v>
      </c>
      <c r="G378" s="1">
        <v>-1.2593179999999999</v>
      </c>
      <c r="H378" s="1">
        <v>-0.360060871</v>
      </c>
      <c r="I378" s="1">
        <v>-3.8533999999999999E-2</v>
      </c>
    </row>
    <row r="379" spans="1:9" x14ac:dyDescent="0.3">
      <c r="A379" s="2">
        <v>45295</v>
      </c>
      <c r="B379" s="1">
        <v>-0.83735899999999996</v>
      </c>
      <c r="C379" s="1">
        <v>1.0159590000000001</v>
      </c>
      <c r="D379" s="1">
        <v>-1.029743337</v>
      </c>
      <c r="E379" s="1">
        <v>0.53205000000000002</v>
      </c>
      <c r="F379" s="1">
        <v>1.0002390800000001</v>
      </c>
      <c r="G379" s="1">
        <v>-0.83914500000000003</v>
      </c>
      <c r="H379" s="1">
        <v>0.729956202</v>
      </c>
      <c r="I379" s="1">
        <v>0.128495</v>
      </c>
    </row>
    <row r="380" spans="1:9" x14ac:dyDescent="0.3">
      <c r="A380" s="2">
        <v>45296</v>
      </c>
      <c r="B380" s="1">
        <v>0.35491099999999998</v>
      </c>
      <c r="C380" s="1">
        <v>0.145152</v>
      </c>
      <c r="D380" s="1">
        <v>0.21798419399999999</v>
      </c>
      <c r="E380" s="1">
        <v>-3.4056000000000003E-2</v>
      </c>
      <c r="F380" s="1">
        <v>-0.61221542900000003</v>
      </c>
      <c r="G380" s="1">
        <v>-0.52860200000000002</v>
      </c>
      <c r="H380" s="1">
        <v>0.31856283899999999</v>
      </c>
      <c r="I380" s="1">
        <v>6.2594999999999998E-2</v>
      </c>
    </row>
    <row r="381" spans="1:9" x14ac:dyDescent="0.3">
      <c r="A381" s="2">
        <v>45299</v>
      </c>
      <c r="B381" s="1">
        <v>5.6210000000000003E-2</v>
      </c>
      <c r="C381" s="1">
        <v>1.2940990000000001</v>
      </c>
      <c r="D381" s="1">
        <v>-0.47908719599999999</v>
      </c>
      <c r="E381" s="1">
        <v>-3.9358999999999998E-2</v>
      </c>
      <c r="F381" s="1">
        <v>-0.44297073599999998</v>
      </c>
      <c r="G381" s="1">
        <v>-1.391445</v>
      </c>
      <c r="H381" s="1">
        <v>0.62290489400000004</v>
      </c>
      <c r="I381" s="1">
        <v>8.0494999999999997E-2</v>
      </c>
    </row>
    <row r="382" spans="1:9" x14ac:dyDescent="0.3">
      <c r="A382" s="2">
        <v>45300</v>
      </c>
      <c r="B382" s="1">
        <v>0.27401799999999998</v>
      </c>
      <c r="C382" s="1">
        <v>-0.65923399999999999</v>
      </c>
      <c r="D382" s="1">
        <v>-1.8402987900000001</v>
      </c>
      <c r="E382" s="1">
        <v>0.46770200000000001</v>
      </c>
      <c r="F382" s="1">
        <v>1.0571404870000001</v>
      </c>
      <c r="G382" s="1">
        <v>-0.14088700000000001</v>
      </c>
      <c r="H382" s="1">
        <v>0.91703509999999999</v>
      </c>
      <c r="I382" s="1">
        <v>5.8401000000000002E-2</v>
      </c>
    </row>
    <row r="383" spans="1:9" x14ac:dyDescent="0.3">
      <c r="A383" s="2">
        <v>45301</v>
      </c>
      <c r="B383" s="1">
        <v>4.1042000000000002E-2</v>
      </c>
      <c r="C383" s="1">
        <v>-0.56409200000000004</v>
      </c>
      <c r="D383" s="1">
        <v>-0.57559272399999994</v>
      </c>
      <c r="E383" s="1">
        <v>0.398758</v>
      </c>
      <c r="F383" s="1">
        <v>0.42140962100000001</v>
      </c>
      <c r="G383" s="1">
        <v>-1.5197E-2</v>
      </c>
      <c r="H383" s="1">
        <v>0.15974920500000001</v>
      </c>
      <c r="I383" s="1">
        <v>0.139489</v>
      </c>
    </row>
    <row r="384" spans="1:9" x14ac:dyDescent="0.3">
      <c r="A384" s="2">
        <v>45302</v>
      </c>
      <c r="B384" s="1">
        <v>0.47721599999999997</v>
      </c>
      <c r="C384" s="1">
        <v>-6.0482000000000001E-2</v>
      </c>
      <c r="D384" s="1">
        <v>-1.7623874079999999</v>
      </c>
      <c r="E384" s="1">
        <v>0.312365</v>
      </c>
      <c r="F384" s="1">
        <v>-3.2549772999999997E-2</v>
      </c>
      <c r="G384" s="1">
        <v>-0.84522200000000003</v>
      </c>
      <c r="H384" s="1">
        <v>1.766944173</v>
      </c>
      <c r="I384" s="1">
        <v>0.116123</v>
      </c>
    </row>
    <row r="385" spans="1:9" x14ac:dyDescent="0.3">
      <c r="A385" s="2">
        <v>45303</v>
      </c>
      <c r="B385" s="1">
        <v>1.6164000000000001E-2</v>
      </c>
      <c r="C385" s="1">
        <v>0.32166299999999998</v>
      </c>
      <c r="D385" s="1">
        <v>0.358140864</v>
      </c>
      <c r="E385" s="1">
        <v>4.3695999999999999E-2</v>
      </c>
      <c r="F385" s="1">
        <v>-0.34867731699999999</v>
      </c>
      <c r="G385" s="1">
        <v>-0.53619300000000003</v>
      </c>
      <c r="H385" s="1">
        <v>1.8658531999999999E-2</v>
      </c>
      <c r="I385" s="1">
        <v>0.154671</v>
      </c>
    </row>
    <row r="386" spans="1:9" x14ac:dyDescent="0.3">
      <c r="A386" s="2">
        <v>45306</v>
      </c>
      <c r="B386" s="1">
        <v>8.1961999999999993E-2</v>
      </c>
      <c r="C386" s="1">
        <v>7.9382999999999995E-2</v>
      </c>
      <c r="D386" s="1">
        <v>0.29409940699999998</v>
      </c>
      <c r="E386" s="1">
        <v>-4.2063000000000003E-2</v>
      </c>
      <c r="F386" s="1">
        <v>-0.55767748100000003</v>
      </c>
      <c r="G386" s="1">
        <v>-0.189498</v>
      </c>
      <c r="H386" s="1">
        <v>0.339830411</v>
      </c>
      <c r="I386" s="1">
        <v>7.0215E-2</v>
      </c>
    </row>
    <row r="387" spans="1:9" x14ac:dyDescent="0.3">
      <c r="A387" s="2">
        <v>45307</v>
      </c>
      <c r="B387" s="1">
        <v>-3.6167999999999999E-2</v>
      </c>
      <c r="C387" s="1">
        <v>-1.668118</v>
      </c>
      <c r="D387" s="1">
        <v>-1.626082129</v>
      </c>
      <c r="E387" s="1">
        <v>0.73654900000000001</v>
      </c>
      <c r="F387" s="1">
        <v>1.6505875940000001</v>
      </c>
      <c r="G387" s="1">
        <v>0.84826999999999997</v>
      </c>
      <c r="H387" s="1">
        <v>-0.122306095</v>
      </c>
      <c r="I387" s="1">
        <v>0.11946900000000001</v>
      </c>
    </row>
    <row r="388" spans="1:9" x14ac:dyDescent="0.3">
      <c r="A388" s="2">
        <v>45308</v>
      </c>
      <c r="B388" s="1">
        <v>0.42977900000000002</v>
      </c>
      <c r="C388" s="1">
        <v>-0.73499199999999998</v>
      </c>
      <c r="D388" s="1">
        <v>0.69853088799999996</v>
      </c>
      <c r="E388" s="1">
        <v>0.37276599999999999</v>
      </c>
      <c r="F388" s="1">
        <v>3.765755E-3</v>
      </c>
      <c r="G388" s="1">
        <v>-0.19523199999999999</v>
      </c>
      <c r="H388" s="1">
        <v>-0.665973602</v>
      </c>
      <c r="I388" s="1">
        <v>0.12767800000000001</v>
      </c>
    </row>
    <row r="389" spans="1:9" x14ac:dyDescent="0.3">
      <c r="A389" s="2">
        <v>45309</v>
      </c>
      <c r="B389" s="1">
        <v>-3.2178999999999999E-2</v>
      </c>
      <c r="C389" s="1">
        <v>-0.89177200000000001</v>
      </c>
      <c r="D389" s="1">
        <v>-3.2471903950000001</v>
      </c>
      <c r="E389" s="1">
        <v>0.35775499999999999</v>
      </c>
      <c r="F389" s="1">
        <v>0.672494857</v>
      </c>
      <c r="G389" s="1">
        <v>0.46448400000000001</v>
      </c>
      <c r="H389" s="1">
        <v>2.5933659910000002</v>
      </c>
      <c r="I389" s="1">
        <v>0.101711</v>
      </c>
    </row>
    <row r="390" spans="1:9" x14ac:dyDescent="0.3">
      <c r="A390" s="2">
        <v>45310</v>
      </c>
      <c r="B390" s="1">
        <v>1.7292099999999999</v>
      </c>
      <c r="C390" s="1">
        <v>-3.4507330000000001</v>
      </c>
      <c r="D390" s="1">
        <v>-0.10056691399999999</v>
      </c>
      <c r="E390" s="1">
        <v>-0.20954500000000001</v>
      </c>
      <c r="F390" s="1">
        <v>-0.63894828000000004</v>
      </c>
      <c r="G390" s="1">
        <v>1.8433079999999999</v>
      </c>
      <c r="H390" s="1">
        <v>0.47726217700000001</v>
      </c>
      <c r="I390" s="1">
        <v>8.7760000000000005E-2</v>
      </c>
    </row>
    <row r="391" spans="1:9" x14ac:dyDescent="0.3">
      <c r="A391" s="2">
        <v>45313</v>
      </c>
      <c r="B391" s="1">
        <v>0.15037300000000001</v>
      </c>
      <c r="C391" s="1">
        <v>-0.55086800000000002</v>
      </c>
      <c r="D391" s="1">
        <v>1.8153112469999999</v>
      </c>
      <c r="E391" s="1">
        <v>0.54103100000000004</v>
      </c>
      <c r="F391" s="1">
        <v>0.24840833100000001</v>
      </c>
      <c r="G391" s="1">
        <v>-0.23911499999999999</v>
      </c>
      <c r="H391" s="1">
        <v>-1.8352556149999999</v>
      </c>
      <c r="I391" s="1">
        <v>9.8577999999999999E-2</v>
      </c>
    </row>
    <row r="392" spans="1:9" x14ac:dyDescent="0.3">
      <c r="A392" s="2">
        <v>45314</v>
      </c>
      <c r="B392" s="1">
        <v>-0.59244200000000002</v>
      </c>
      <c r="C392" s="1">
        <v>-0.29994900000000002</v>
      </c>
      <c r="D392" s="1">
        <v>-0.14011580800000001</v>
      </c>
      <c r="E392" s="1">
        <v>-0.19609799999999999</v>
      </c>
      <c r="F392" s="1">
        <v>-1.040526855</v>
      </c>
      <c r="G392" s="1">
        <v>1.0129170000000001</v>
      </c>
      <c r="H392" s="1">
        <v>0.48575246700000002</v>
      </c>
      <c r="I392" s="1">
        <v>7.5574000000000002E-2</v>
      </c>
    </row>
    <row r="393" spans="1:9" x14ac:dyDescent="0.3">
      <c r="A393" s="2">
        <v>45315</v>
      </c>
      <c r="B393" s="1">
        <v>-0.387992</v>
      </c>
      <c r="C393" s="1">
        <v>-0.36344100000000001</v>
      </c>
      <c r="D393" s="1">
        <v>-3.1248106440000001</v>
      </c>
      <c r="E393" s="1">
        <v>0.23468700000000001</v>
      </c>
      <c r="F393" s="1">
        <v>0.88451283199999997</v>
      </c>
      <c r="G393" s="1">
        <v>0.408188</v>
      </c>
      <c r="H393" s="1">
        <v>1.573091107</v>
      </c>
      <c r="I393" s="1">
        <v>0.108557</v>
      </c>
    </row>
    <row r="394" spans="1:9" x14ac:dyDescent="0.3">
      <c r="A394" s="2">
        <v>45316</v>
      </c>
      <c r="B394" s="1">
        <v>4.0270000000000002E-3</v>
      </c>
      <c r="C394" s="1">
        <v>0.80273099999999997</v>
      </c>
      <c r="D394" s="1">
        <v>0.43941524500000001</v>
      </c>
      <c r="E394" s="1">
        <v>-0.221944</v>
      </c>
      <c r="F394" s="1">
        <v>-0.19642442099999999</v>
      </c>
      <c r="G394" s="1">
        <v>-0.59861900000000001</v>
      </c>
      <c r="H394" s="1">
        <v>-0.32713093700000001</v>
      </c>
      <c r="I394" s="1">
        <v>1.3804E-2</v>
      </c>
    </row>
    <row r="395" spans="1:9" x14ac:dyDescent="0.3">
      <c r="A395" s="2">
        <v>45317</v>
      </c>
      <c r="B395" s="1">
        <v>6.11E-3</v>
      </c>
      <c r="C395" s="1">
        <v>3.9994000000000002E-2</v>
      </c>
      <c r="D395" s="1">
        <v>1.073157701</v>
      </c>
      <c r="E395" s="1">
        <v>-0.10992300000000001</v>
      </c>
      <c r="F395" s="1">
        <v>-0.48130425900000001</v>
      </c>
      <c r="G395" s="1">
        <v>-1.6871000000000001E-2</v>
      </c>
      <c r="H395" s="1">
        <v>-0.57535367599999998</v>
      </c>
      <c r="I395" s="1">
        <v>8.0690999999999999E-2</v>
      </c>
    </row>
    <row r="396" spans="1:9" x14ac:dyDescent="0.3">
      <c r="A396" s="2">
        <v>45320</v>
      </c>
      <c r="B396" s="1">
        <v>3.4105999999999997E-2</v>
      </c>
      <c r="C396" s="1">
        <v>-0.54572299999999996</v>
      </c>
      <c r="D396" s="1">
        <v>-0.42801736299999998</v>
      </c>
      <c r="E396" s="1">
        <v>0.31775199999999998</v>
      </c>
      <c r="F396" s="1">
        <v>0.119718726</v>
      </c>
      <c r="G396" s="1">
        <v>2.0517000000000001E-2</v>
      </c>
      <c r="H396" s="1">
        <v>0.292015301</v>
      </c>
      <c r="I396" s="1">
        <v>0.173348</v>
      </c>
    </row>
    <row r="397" spans="1:9" x14ac:dyDescent="0.3">
      <c r="A397" s="2">
        <v>45321</v>
      </c>
      <c r="B397" s="1">
        <v>0.225855</v>
      </c>
      <c r="C397" s="1">
        <v>-1.5497669999999999</v>
      </c>
      <c r="D397" s="1">
        <v>-0.34105642899999999</v>
      </c>
      <c r="E397" s="1">
        <v>0.37427199999999999</v>
      </c>
      <c r="F397" s="1">
        <v>0.57299850399999996</v>
      </c>
      <c r="G397" s="1">
        <v>0.84601599999999999</v>
      </c>
      <c r="H397" s="1">
        <v>-0.17260346400000001</v>
      </c>
      <c r="I397" s="1">
        <v>0.103626</v>
      </c>
    </row>
    <row r="398" spans="1:9" x14ac:dyDescent="0.3">
      <c r="A398" s="2">
        <v>45322</v>
      </c>
      <c r="B398" s="1">
        <v>0.21746199999999999</v>
      </c>
      <c r="C398" s="1">
        <v>-1.028894</v>
      </c>
      <c r="D398" s="1">
        <v>2.9782412420000002</v>
      </c>
      <c r="E398" s="1">
        <v>-0.26192799999999999</v>
      </c>
      <c r="F398" s="1">
        <v>-0.24759921300000001</v>
      </c>
      <c r="G398" s="1">
        <v>1.0231079999999999</v>
      </c>
      <c r="H398" s="1">
        <v>-2.6624708319999999</v>
      </c>
      <c r="I398" s="1">
        <v>5.0250999999999997E-2</v>
      </c>
    </row>
    <row r="399" spans="1:9" x14ac:dyDescent="0.3">
      <c r="A399" s="2">
        <v>45323</v>
      </c>
      <c r="B399" s="1">
        <v>3.4223999999999997E-2</v>
      </c>
      <c r="C399" s="1">
        <v>-0.40082899999999999</v>
      </c>
      <c r="D399" s="1">
        <v>-0.66565470999999998</v>
      </c>
      <c r="E399" s="1">
        <v>0.19478200000000001</v>
      </c>
      <c r="F399" s="1">
        <v>-0.51920878000000004</v>
      </c>
      <c r="G399" s="1">
        <v>7.2609999999999994E-2</v>
      </c>
      <c r="H399" s="1">
        <v>1.0971320250000001</v>
      </c>
      <c r="I399" s="1">
        <v>9.9212999999999996E-2</v>
      </c>
    </row>
    <row r="400" spans="1:9" x14ac:dyDescent="0.3">
      <c r="A400" s="2">
        <v>45324</v>
      </c>
      <c r="B400" s="1">
        <v>2.6199999999999999E-3</v>
      </c>
      <c r="C400" s="1">
        <v>-1.49349</v>
      </c>
      <c r="D400" s="1">
        <v>-0.53417822100000001</v>
      </c>
      <c r="E400" s="1">
        <v>0.669292</v>
      </c>
      <c r="F400" s="1">
        <v>0.53281166000000002</v>
      </c>
      <c r="G400" s="1">
        <v>0.72248900000000005</v>
      </c>
      <c r="H400" s="1">
        <v>-8.8717890999999993E-2</v>
      </c>
      <c r="I400" s="1">
        <v>9.9088999999999997E-2</v>
      </c>
    </row>
    <row r="401" spans="1:9" x14ac:dyDescent="0.3">
      <c r="A401" s="2">
        <v>45327</v>
      </c>
      <c r="B401" s="1">
        <v>-2.3972E-2</v>
      </c>
      <c r="C401" s="1">
        <v>-0.31034499999999998</v>
      </c>
      <c r="D401" s="1">
        <v>1.851623518</v>
      </c>
      <c r="E401" s="1">
        <v>0.29522100000000001</v>
      </c>
      <c r="F401" s="1">
        <v>-0.43912350700000002</v>
      </c>
      <c r="G401" s="1">
        <v>-2.8632999999999999E-2</v>
      </c>
      <c r="H401" s="1">
        <v>-1.2867981129999999</v>
      </c>
      <c r="I401" s="1">
        <v>6.7728999999999998E-2</v>
      </c>
    </row>
    <row r="402" spans="1:9" x14ac:dyDescent="0.3">
      <c r="A402" s="2">
        <v>45328</v>
      </c>
      <c r="B402" s="1">
        <v>0.259739</v>
      </c>
      <c r="C402" s="1">
        <v>0.394924</v>
      </c>
      <c r="D402" s="1">
        <v>1.423067807</v>
      </c>
      <c r="E402" s="1">
        <v>-0.53021499999999999</v>
      </c>
      <c r="F402" s="1">
        <v>-1.622973615</v>
      </c>
      <c r="G402" s="1">
        <v>-0.180199</v>
      </c>
      <c r="H402" s="1">
        <v>0.57342812700000001</v>
      </c>
      <c r="I402" s="1">
        <v>5.5750000000000001E-2</v>
      </c>
    </row>
    <row r="403" spans="1:9" x14ac:dyDescent="0.3">
      <c r="A403" s="2">
        <v>45329</v>
      </c>
      <c r="B403" s="1">
        <v>3.6555999999999998E-2</v>
      </c>
      <c r="C403" s="1">
        <v>-1.1428179999999999</v>
      </c>
      <c r="D403" s="1">
        <v>-2.2570235049999998</v>
      </c>
      <c r="E403" s="1">
        <v>0.49173899999999998</v>
      </c>
      <c r="F403" s="1">
        <v>1.209367189</v>
      </c>
      <c r="G403" s="1">
        <v>0.56576499999999996</v>
      </c>
      <c r="H403" s="1">
        <v>0.91369542999999998</v>
      </c>
      <c r="I403" s="1">
        <v>4.8758000000000003E-2</v>
      </c>
    </row>
    <row r="404" spans="1:9" x14ac:dyDescent="0.3">
      <c r="A404" s="2">
        <v>45330</v>
      </c>
      <c r="B404" s="1">
        <v>0.105069</v>
      </c>
      <c r="C404" s="1">
        <v>-1.258067</v>
      </c>
      <c r="D404" s="1">
        <v>-0.93863547899999999</v>
      </c>
      <c r="E404" s="1">
        <v>0.69054800000000005</v>
      </c>
      <c r="F404" s="1">
        <v>1.04075859</v>
      </c>
      <c r="G404" s="1">
        <v>0.40262900000000001</v>
      </c>
      <c r="H404" s="1">
        <v>-0.17702674800000001</v>
      </c>
      <c r="I404" s="1">
        <v>5.9820999999999999E-2</v>
      </c>
    </row>
    <row r="405" spans="1:9" x14ac:dyDescent="0.3">
      <c r="A405" s="2">
        <v>45331</v>
      </c>
      <c r="B405" s="1">
        <v>9.8966999999999999E-2</v>
      </c>
      <c r="C405" s="1">
        <v>-0.89432500000000004</v>
      </c>
      <c r="D405" s="1">
        <v>-0.42650452700000002</v>
      </c>
      <c r="E405" s="1">
        <v>0.18273400000000001</v>
      </c>
      <c r="F405" s="1">
        <v>-0.32174002299999999</v>
      </c>
      <c r="G405" s="1">
        <v>0.56747800000000004</v>
      </c>
      <c r="H405" s="1">
        <v>0.832661871</v>
      </c>
      <c r="I405" s="1">
        <v>4.5147E-2</v>
      </c>
    </row>
    <row r="406" spans="1:9" x14ac:dyDescent="0.3">
      <c r="A406" s="2">
        <v>45336</v>
      </c>
      <c r="B406" s="1">
        <v>4.4549999999999999E-2</v>
      </c>
      <c r="C406" s="1">
        <v>-1.0203279999999999</v>
      </c>
      <c r="D406" s="1">
        <v>4.8478845999999999E-2</v>
      </c>
      <c r="E406" s="1">
        <v>0.23260800000000001</v>
      </c>
      <c r="F406" s="1">
        <v>0.318699803</v>
      </c>
      <c r="G406" s="1">
        <v>0.68088400000000004</v>
      </c>
      <c r="H406" s="1">
        <v>-0.37725688899999998</v>
      </c>
      <c r="I406" s="1">
        <v>6.2286000000000001E-2</v>
      </c>
    </row>
    <row r="407" spans="1:9" x14ac:dyDescent="0.3">
      <c r="A407" s="2">
        <v>45337</v>
      </c>
      <c r="B407" s="1">
        <v>0.178726</v>
      </c>
      <c r="C407" s="1">
        <v>-0.76230600000000004</v>
      </c>
      <c r="D407" s="1">
        <v>0.36947423099999999</v>
      </c>
      <c r="E407" s="1">
        <v>-1.0643E-2</v>
      </c>
      <c r="F407" s="1">
        <v>-0.54764024</v>
      </c>
      <c r="G407" s="1">
        <v>0.58192100000000002</v>
      </c>
      <c r="H407" s="1">
        <v>0.20097499199999999</v>
      </c>
      <c r="I407" s="1">
        <v>1.2302E-2</v>
      </c>
    </row>
    <row r="408" spans="1:9" x14ac:dyDescent="0.3">
      <c r="A408" s="2">
        <v>45338</v>
      </c>
      <c r="B408" s="1">
        <v>0.28057399999999999</v>
      </c>
      <c r="C408" s="1">
        <v>5.4400000000000004E-3</v>
      </c>
      <c r="D408" s="1">
        <v>1.8840472370000001</v>
      </c>
      <c r="E408" s="1">
        <v>-0.39417000000000002</v>
      </c>
      <c r="F408" s="1">
        <v>-0.23936739000000001</v>
      </c>
      <c r="G408" s="1">
        <v>8.5552000000000003E-2</v>
      </c>
      <c r="H408" s="1">
        <v>-1.4994332239999999</v>
      </c>
      <c r="I408" s="1">
        <v>2.2605E-2</v>
      </c>
    </row>
    <row r="409" spans="1:9" x14ac:dyDescent="0.3">
      <c r="A409" s="2">
        <v>45341</v>
      </c>
      <c r="B409" s="1">
        <v>0.35620800000000002</v>
      </c>
      <c r="C409" s="1">
        <v>-0.134102</v>
      </c>
      <c r="D409" s="1">
        <v>-0.15165336600000001</v>
      </c>
      <c r="E409" s="1">
        <v>0.33481699999999998</v>
      </c>
      <c r="F409" s="1">
        <v>-0.29076974100000003</v>
      </c>
      <c r="G409" s="1">
        <v>-0.60461900000000002</v>
      </c>
      <c r="H409" s="1">
        <v>0.38036904599999999</v>
      </c>
      <c r="I409" s="1">
        <v>4.7694E-2</v>
      </c>
    </row>
    <row r="410" spans="1:9" x14ac:dyDescent="0.3">
      <c r="A410" s="2">
        <v>45342</v>
      </c>
      <c r="B410" s="1">
        <v>1.266759</v>
      </c>
      <c r="C410" s="1">
        <v>-1.986955</v>
      </c>
      <c r="D410" s="1">
        <v>2.0107049049999999</v>
      </c>
      <c r="E410" s="1">
        <v>0.41183900000000001</v>
      </c>
      <c r="F410" s="1">
        <v>-0.39730862099999997</v>
      </c>
      <c r="G410" s="1">
        <v>0.25635400000000003</v>
      </c>
      <c r="H410" s="1">
        <v>-1.4321151409999999</v>
      </c>
      <c r="I410" s="1">
        <v>5.2004000000000002E-2</v>
      </c>
    </row>
    <row r="411" spans="1:9" x14ac:dyDescent="0.3">
      <c r="A411" s="2">
        <v>45343</v>
      </c>
      <c r="B411" s="1">
        <v>-0.258571</v>
      </c>
      <c r="C411" s="1">
        <v>-1.1255090000000001</v>
      </c>
      <c r="D411" s="1">
        <v>-1.474349304</v>
      </c>
      <c r="E411" s="1">
        <v>0.30784400000000001</v>
      </c>
      <c r="F411" s="1">
        <v>0.240003929</v>
      </c>
      <c r="G411" s="1">
        <v>1.0636620000000001</v>
      </c>
      <c r="H411" s="1">
        <v>0.56829820200000003</v>
      </c>
      <c r="I411" s="1">
        <v>1.2574E-2</v>
      </c>
    </row>
    <row r="412" spans="1:9" x14ac:dyDescent="0.3">
      <c r="A412" s="2">
        <v>45344</v>
      </c>
      <c r="B412" s="1">
        <v>0.58969199999999999</v>
      </c>
      <c r="C412" s="1">
        <v>-0.13266900000000001</v>
      </c>
      <c r="D412" s="1">
        <v>-2.0055250500000001</v>
      </c>
      <c r="E412" s="1">
        <v>-0.11661100000000001</v>
      </c>
      <c r="F412" s="1">
        <v>0.32278498900000002</v>
      </c>
      <c r="G412" s="1">
        <v>-0.23050899999999999</v>
      </c>
      <c r="H412" s="1">
        <v>1.6615191970000001</v>
      </c>
      <c r="I412" s="1">
        <v>-0.109903</v>
      </c>
    </row>
    <row r="413" spans="1:9" x14ac:dyDescent="0.3">
      <c r="A413" s="2">
        <v>45345</v>
      </c>
      <c r="B413" s="1">
        <v>0.21949299999999999</v>
      </c>
      <c r="C413" s="1">
        <v>-0.80449599999999999</v>
      </c>
      <c r="D413" s="1">
        <v>1.429950007</v>
      </c>
      <c r="E413" s="1">
        <v>0.52638600000000002</v>
      </c>
      <c r="F413" s="1">
        <v>0.15519496899999999</v>
      </c>
      <c r="G413" s="1">
        <v>8.5158999999999999E-2</v>
      </c>
      <c r="H413" s="1">
        <v>-1.655685166</v>
      </c>
      <c r="I413" s="1">
        <v>-2.6542E-2</v>
      </c>
    </row>
    <row r="414" spans="1:9" x14ac:dyDescent="0.3">
      <c r="A414" s="2">
        <v>45348</v>
      </c>
      <c r="B414" s="1">
        <v>0.33852199999999999</v>
      </c>
      <c r="C414" s="1">
        <v>0.19478699999999999</v>
      </c>
      <c r="D414" s="1">
        <v>0.82339820200000002</v>
      </c>
      <c r="E414" s="1">
        <v>0.31358999999999998</v>
      </c>
      <c r="F414" s="1">
        <v>8.3976668000000004E-2</v>
      </c>
      <c r="G414" s="1">
        <v>-0.82991700000000002</v>
      </c>
      <c r="H414" s="1">
        <v>-0.79336712700000001</v>
      </c>
      <c r="I414" s="1">
        <v>-1.6982000000000001E-2</v>
      </c>
    </row>
    <row r="415" spans="1:9" x14ac:dyDescent="0.3">
      <c r="A415" s="2">
        <v>45349</v>
      </c>
      <c r="B415" s="1">
        <v>0.103967</v>
      </c>
      <c r="C415" s="1">
        <v>1.4003680000000001</v>
      </c>
      <c r="D415" s="1">
        <v>1.1044335300000001</v>
      </c>
      <c r="E415" s="1">
        <v>-0.65780499999999997</v>
      </c>
      <c r="F415" s="1">
        <v>-1.2419788110000001</v>
      </c>
      <c r="G415" s="1">
        <v>-0.75934999999999997</v>
      </c>
      <c r="H415" s="1">
        <v>0.226374826</v>
      </c>
      <c r="I415" s="1">
        <v>-8.7179999999999994E-2</v>
      </c>
    </row>
    <row r="416" spans="1:9" x14ac:dyDescent="0.3">
      <c r="A416" s="2">
        <v>45350</v>
      </c>
      <c r="B416" s="1">
        <v>0.72406800000000004</v>
      </c>
      <c r="C416" s="1">
        <v>-0.482298</v>
      </c>
      <c r="D416" s="1">
        <v>-2.7841077940000001</v>
      </c>
      <c r="E416" s="1">
        <v>0.46844400000000003</v>
      </c>
      <c r="F416" s="1">
        <v>1.4816409850000001</v>
      </c>
      <c r="G416" s="1">
        <v>-0.62739199999999995</v>
      </c>
      <c r="H416" s="1">
        <v>1.1590143230000001</v>
      </c>
      <c r="I416" s="1">
        <v>-8.2822000000000007E-2</v>
      </c>
    </row>
    <row r="417" spans="1:9" x14ac:dyDescent="0.3">
      <c r="A417" s="2">
        <v>45351</v>
      </c>
      <c r="B417" s="1">
        <v>2.2103999999999999E-2</v>
      </c>
      <c r="C417" s="1">
        <v>0.50057499999999999</v>
      </c>
      <c r="D417" s="1">
        <v>-3.004398755</v>
      </c>
      <c r="E417" s="1">
        <v>0.47407899999999997</v>
      </c>
      <c r="F417" s="1">
        <v>0.55843195099999998</v>
      </c>
      <c r="G417" s="1">
        <v>-0.92713699999999999</v>
      </c>
      <c r="H417" s="1">
        <v>2.3796304300000002</v>
      </c>
      <c r="I417" s="1">
        <v>-6.9620000000000001E-2</v>
      </c>
    </row>
    <row r="418" spans="1:9" x14ac:dyDescent="0.3">
      <c r="A418" s="2">
        <v>45352</v>
      </c>
      <c r="B418" s="1">
        <v>0.30794700000000003</v>
      </c>
      <c r="C418" s="1">
        <v>-0.59869099999999997</v>
      </c>
      <c r="D418" s="1">
        <v>9.9803964999999994E-2</v>
      </c>
      <c r="E418" s="1">
        <v>-2.3144000000000001E-2</v>
      </c>
      <c r="F418" s="1">
        <v>-6.5219954999999996E-2</v>
      </c>
      <c r="G418" s="1">
        <v>0.40370099999999998</v>
      </c>
      <c r="H418" s="1">
        <v>-0.17110804199999999</v>
      </c>
      <c r="I418" s="1">
        <v>-8.9813000000000004E-2</v>
      </c>
    </row>
    <row r="419" spans="1:9" x14ac:dyDescent="0.3">
      <c r="A419" s="2">
        <v>45355</v>
      </c>
      <c r="B419" s="1">
        <v>6.659E-3</v>
      </c>
      <c r="C419" s="1">
        <v>-0.55854700000000002</v>
      </c>
      <c r="D419" s="1">
        <v>-0.804939246</v>
      </c>
      <c r="E419" s="1">
        <v>0.499836</v>
      </c>
      <c r="F419" s="1">
        <v>0.369936763</v>
      </c>
      <c r="G419" s="1">
        <v>8.5075999999999999E-2</v>
      </c>
      <c r="H419" s="1">
        <v>0.47776796199999999</v>
      </c>
      <c r="I419" s="1">
        <v>-3.3022999999999997E-2</v>
      </c>
    </row>
    <row r="420" spans="1:9" x14ac:dyDescent="0.3">
      <c r="A420" s="2">
        <v>45356</v>
      </c>
      <c r="B420" s="1">
        <v>0.35614800000000002</v>
      </c>
      <c r="C420" s="1">
        <v>-0.168348</v>
      </c>
      <c r="D420" s="1">
        <v>5.2517529999999996E-3</v>
      </c>
      <c r="E420" s="1">
        <v>0.20059199999999999</v>
      </c>
      <c r="F420" s="1">
        <v>-0.11211755700000001</v>
      </c>
      <c r="G420" s="1">
        <v>-0.36701699999999998</v>
      </c>
      <c r="H420" s="1">
        <v>0.33201660799999999</v>
      </c>
      <c r="I420" s="1">
        <v>-2.1375000000000002E-2</v>
      </c>
    </row>
    <row r="421" spans="1:9" x14ac:dyDescent="0.3">
      <c r="A421" s="2">
        <v>45357</v>
      </c>
      <c r="B421" s="1">
        <v>3.5708999999999998E-2</v>
      </c>
      <c r="C421" s="1">
        <v>-0.89626499999999998</v>
      </c>
      <c r="D421" s="1">
        <v>-0.19465213000000001</v>
      </c>
      <c r="E421" s="1">
        <v>0.12062100000000001</v>
      </c>
      <c r="F421" s="1">
        <v>-0.30627663100000002</v>
      </c>
      <c r="G421" s="1">
        <v>0.72243299999999999</v>
      </c>
      <c r="H421" s="1">
        <v>0.30833456599999998</v>
      </c>
      <c r="I421" s="1">
        <v>1.7500999999999999E-2</v>
      </c>
    </row>
    <row r="422" spans="1:9" x14ac:dyDescent="0.3">
      <c r="A422" s="2">
        <v>45358</v>
      </c>
      <c r="B422" s="1">
        <v>0.110124</v>
      </c>
      <c r="C422" s="1">
        <v>-0.60970500000000005</v>
      </c>
      <c r="D422" s="1">
        <v>-1.22060236</v>
      </c>
      <c r="E422" s="1">
        <v>0.37657800000000002</v>
      </c>
      <c r="F422" s="1">
        <v>0.30439316100000002</v>
      </c>
      <c r="G422" s="1">
        <v>0.11682099999999999</v>
      </c>
      <c r="H422" s="1">
        <v>0.82299358300000003</v>
      </c>
      <c r="I422" s="1">
        <v>6.1830000000000001E-3</v>
      </c>
    </row>
    <row r="423" spans="1:9" x14ac:dyDescent="0.3">
      <c r="A423" s="2">
        <v>45359</v>
      </c>
      <c r="B423" s="1">
        <v>0.107159</v>
      </c>
      <c r="C423" s="1">
        <v>-1.750867</v>
      </c>
      <c r="D423" s="1">
        <v>2.3890634560000001</v>
      </c>
      <c r="E423" s="1">
        <v>0.79860600000000004</v>
      </c>
      <c r="F423" s="1">
        <v>0.21598187899999999</v>
      </c>
      <c r="G423" s="1">
        <v>0.39947700000000003</v>
      </c>
      <c r="H423" s="1">
        <v>-2.2011620110000001</v>
      </c>
      <c r="I423" s="1">
        <v>0.44562200000000002</v>
      </c>
    </row>
    <row r="424" spans="1:9" x14ac:dyDescent="0.3">
      <c r="A424" s="2">
        <v>45362</v>
      </c>
      <c r="B424" s="1">
        <v>-7.3973999999999998E-2</v>
      </c>
      <c r="C424" s="1">
        <v>-1.075893</v>
      </c>
      <c r="D424" s="1">
        <v>0.56928500999999998</v>
      </c>
      <c r="E424" s="1">
        <v>0.97260800000000003</v>
      </c>
      <c r="F424" s="1">
        <v>4.6849119000000002E-2</v>
      </c>
      <c r="G424" s="1">
        <v>-3.7240000000000002E-2</v>
      </c>
      <c r="H424" s="1">
        <v>-0.78040744799999995</v>
      </c>
      <c r="I424" s="1">
        <v>0.214499</v>
      </c>
    </row>
    <row r="425" spans="1:9" x14ac:dyDescent="0.3">
      <c r="A425" s="2">
        <v>45363</v>
      </c>
      <c r="B425" s="1">
        <v>-0.14014499999999999</v>
      </c>
      <c r="C425" s="1">
        <v>-0.191219</v>
      </c>
      <c r="D425" s="1">
        <v>-0.64396772899999999</v>
      </c>
      <c r="E425" s="1">
        <v>-9.3371999999999997E-2</v>
      </c>
      <c r="F425" s="1">
        <v>-0.55589199</v>
      </c>
      <c r="G425" s="1">
        <v>0.47116599999999997</v>
      </c>
      <c r="H425" s="1">
        <v>1.3252945169999999</v>
      </c>
      <c r="I425" s="1">
        <v>-4.6427999999999997E-2</v>
      </c>
    </row>
    <row r="426" spans="1:9" x14ac:dyDescent="0.3">
      <c r="A426" s="2">
        <v>45364</v>
      </c>
      <c r="B426" s="1">
        <v>0.24184700000000001</v>
      </c>
      <c r="C426" s="1">
        <v>-0.26833899999999999</v>
      </c>
      <c r="D426" s="1">
        <v>0.62653952999999996</v>
      </c>
      <c r="E426" s="1">
        <v>5.3747999999999997E-2</v>
      </c>
      <c r="F426" s="1">
        <v>-0.25474807599999999</v>
      </c>
      <c r="G426" s="1">
        <v>7.6360000000000004E-3</v>
      </c>
      <c r="H426" s="1">
        <v>-0.37630933500000002</v>
      </c>
      <c r="I426" s="1">
        <v>-3.4890999999999998E-2</v>
      </c>
    </row>
    <row r="427" spans="1:9" x14ac:dyDescent="0.3">
      <c r="A427" s="2">
        <v>45365</v>
      </c>
      <c r="B427" s="1">
        <v>0.12947500000000001</v>
      </c>
      <c r="C427" s="1">
        <v>-0.69473499999999999</v>
      </c>
      <c r="D427" s="1">
        <v>0.34501282900000002</v>
      </c>
      <c r="E427" s="1">
        <v>0.33140900000000001</v>
      </c>
      <c r="F427" s="1">
        <v>0.201016536</v>
      </c>
      <c r="G427" s="1">
        <v>0.26132300000000003</v>
      </c>
      <c r="H427" s="1">
        <v>-0.51524647099999998</v>
      </c>
      <c r="I427" s="1">
        <v>-2.7473999999999998E-2</v>
      </c>
    </row>
    <row r="428" spans="1:9" x14ac:dyDescent="0.3">
      <c r="A428" s="2">
        <v>45366</v>
      </c>
      <c r="B428" s="1">
        <v>-2.4301029999999999</v>
      </c>
      <c r="C428" s="1">
        <v>2.949538</v>
      </c>
      <c r="D428" s="1">
        <v>-0.72718302300000004</v>
      </c>
      <c r="E428" s="1">
        <v>0.212284</v>
      </c>
      <c r="F428" s="1">
        <v>0.89299501199999998</v>
      </c>
      <c r="G428" s="1">
        <v>-0.79968600000000001</v>
      </c>
      <c r="H428" s="1">
        <v>-7.481021E-3</v>
      </c>
      <c r="I428" s="1">
        <v>6.7969000000000002E-2</v>
      </c>
    </row>
    <row r="429" spans="1:9" x14ac:dyDescent="0.3">
      <c r="A429" s="2">
        <v>45369</v>
      </c>
      <c r="B429" s="1">
        <v>-9.1975000000000001E-2</v>
      </c>
      <c r="C429" s="1">
        <v>-0.33242300000000002</v>
      </c>
      <c r="D429" s="1">
        <v>0.54416664400000003</v>
      </c>
      <c r="E429" s="1">
        <v>0.17141100000000001</v>
      </c>
      <c r="F429" s="1">
        <v>-0.55334908400000005</v>
      </c>
      <c r="G429" s="1">
        <v>0.22036600000000001</v>
      </c>
      <c r="H429" s="1">
        <v>-4.4305560000000004E-3</v>
      </c>
      <c r="I429" s="1">
        <v>3.2620000000000003E-2</v>
      </c>
    </row>
    <row r="430" spans="1:9" x14ac:dyDescent="0.3">
      <c r="A430" s="2">
        <v>45370</v>
      </c>
      <c r="B430" s="1">
        <v>0.108903</v>
      </c>
      <c r="C430" s="1">
        <v>-7.2579000000000005E-2</v>
      </c>
      <c r="D430" s="1">
        <v>0.70827783</v>
      </c>
      <c r="E430" s="1">
        <v>0.11322</v>
      </c>
      <c r="F430" s="1">
        <v>-0.48606611399999999</v>
      </c>
      <c r="G430" s="1">
        <v>-0.16070100000000001</v>
      </c>
      <c r="H430" s="1">
        <v>-0.18166374900000001</v>
      </c>
      <c r="I430" s="1">
        <v>1.1157E-2</v>
      </c>
    </row>
    <row r="431" spans="1:9" x14ac:dyDescent="0.3">
      <c r="A431" s="2">
        <v>45371</v>
      </c>
      <c r="B431" s="1">
        <v>3.1570000000000001E-2</v>
      </c>
      <c r="C431" s="1">
        <v>0.42551800000000001</v>
      </c>
      <c r="D431" s="1">
        <v>-1.1295331159999999</v>
      </c>
      <c r="E431" s="1">
        <v>-0.28994599999999998</v>
      </c>
      <c r="F431" s="1">
        <v>-0.90195149699999999</v>
      </c>
      <c r="G431" s="1">
        <v>-0.184805</v>
      </c>
      <c r="H431" s="1">
        <v>2.1657920000000002</v>
      </c>
      <c r="I431" s="1">
        <v>1.7663000000000002E-2</v>
      </c>
    </row>
    <row r="432" spans="1:9" x14ac:dyDescent="0.3">
      <c r="A432" s="2">
        <v>45372</v>
      </c>
      <c r="B432" s="1">
        <v>0.10966099999999999</v>
      </c>
      <c r="C432" s="1">
        <v>-0.60428999999999999</v>
      </c>
      <c r="D432" s="1">
        <v>-1.8476795269999999</v>
      </c>
      <c r="E432" s="1">
        <v>0.66662900000000003</v>
      </c>
      <c r="F432" s="1">
        <v>1.667527878</v>
      </c>
      <c r="G432" s="1">
        <v>-0.20944499999999999</v>
      </c>
      <c r="H432" s="1">
        <v>-2.6228918E-2</v>
      </c>
      <c r="I432" s="1">
        <v>3.7444999999999999E-2</v>
      </c>
    </row>
    <row r="433" spans="1:9" x14ac:dyDescent="0.3">
      <c r="A433" s="2">
        <v>45373</v>
      </c>
      <c r="B433" s="1">
        <v>-5.4621000000000003E-2</v>
      </c>
      <c r="C433" s="1">
        <v>-0.39291100000000001</v>
      </c>
      <c r="D433" s="1">
        <v>-0.21016522000000001</v>
      </c>
      <c r="E433" s="1">
        <v>0.39895799999999998</v>
      </c>
      <c r="F433" s="1">
        <v>0.57966848800000004</v>
      </c>
      <c r="G433" s="1">
        <v>1.2041E-2</v>
      </c>
      <c r="H433" s="1">
        <v>-0.42681756900000001</v>
      </c>
      <c r="I433" s="1">
        <v>3.6533999999999997E-2</v>
      </c>
    </row>
    <row r="434" spans="1:9" x14ac:dyDescent="0.3">
      <c r="A434" s="2">
        <v>45376</v>
      </c>
      <c r="B434" s="1">
        <v>1.5429999999999999E-2</v>
      </c>
      <c r="C434" s="1">
        <v>-0.66453300000000004</v>
      </c>
      <c r="D434" s="1">
        <v>-1.0363424800000001</v>
      </c>
      <c r="E434" s="1">
        <v>0.1749</v>
      </c>
      <c r="F434" s="1">
        <v>-2.8702782999999999E-2</v>
      </c>
      <c r="G434" s="1">
        <v>0.43935400000000002</v>
      </c>
      <c r="H434" s="1">
        <v>1.010358767</v>
      </c>
      <c r="I434" s="1">
        <v>3.4847000000000003E-2</v>
      </c>
    </row>
    <row r="435" spans="1:9" x14ac:dyDescent="0.3">
      <c r="A435" s="2">
        <v>45377</v>
      </c>
      <c r="B435" s="1">
        <v>6.0068000000000003E-2</v>
      </c>
      <c r="C435" s="1">
        <v>-0.71935400000000005</v>
      </c>
      <c r="D435" s="1">
        <v>0.95948607900000005</v>
      </c>
      <c r="E435" s="1">
        <v>0.27811000000000002</v>
      </c>
      <c r="F435" s="1">
        <v>-0.22223812600000001</v>
      </c>
      <c r="G435" s="1">
        <v>0.25519700000000001</v>
      </c>
      <c r="H435" s="1">
        <v>-0.79020765599999998</v>
      </c>
      <c r="I435" s="1">
        <v>0.12598100000000001</v>
      </c>
    </row>
    <row r="436" spans="1:9" x14ac:dyDescent="0.3">
      <c r="A436" s="2">
        <v>45378</v>
      </c>
      <c r="B436" s="1">
        <v>-0.153921</v>
      </c>
      <c r="C436" s="1">
        <v>0.65561999999999998</v>
      </c>
      <c r="D436" s="1">
        <v>6.0360273999999998E-2</v>
      </c>
      <c r="E436" s="1">
        <v>9.4450999999999993E-2</v>
      </c>
      <c r="F436" s="1">
        <v>-0.55231259799999999</v>
      </c>
      <c r="G436" s="1">
        <v>-0.64457799999999998</v>
      </c>
      <c r="H436" s="1">
        <v>0.37634474200000001</v>
      </c>
      <c r="I436" s="1">
        <v>4.8426999999999998E-2</v>
      </c>
    </row>
    <row r="437" spans="1:9" x14ac:dyDescent="0.3">
      <c r="A437" s="2">
        <v>45379</v>
      </c>
      <c r="B437" s="1">
        <v>-1.3082E-2</v>
      </c>
      <c r="C437" s="1">
        <v>2.0993999999999999E-2</v>
      </c>
      <c r="D437" s="1">
        <v>1.5034893039999999</v>
      </c>
      <c r="E437" s="1">
        <v>-0.33898099999999998</v>
      </c>
      <c r="F437" s="1">
        <v>-0.54453014700000002</v>
      </c>
      <c r="G437" s="1">
        <v>0.22581200000000001</v>
      </c>
      <c r="H437" s="1">
        <v>-0.74069707100000004</v>
      </c>
      <c r="I437" s="1">
        <v>0.105258</v>
      </c>
    </row>
    <row r="438" spans="1:9" x14ac:dyDescent="0.3">
      <c r="A438" s="2">
        <v>45383</v>
      </c>
      <c r="B438" s="1">
        <v>0.13494700000000001</v>
      </c>
      <c r="C438" s="1">
        <v>-1.2529090000000001</v>
      </c>
      <c r="D438" s="1">
        <v>-1.017100366</v>
      </c>
      <c r="E438" s="1">
        <v>0.51077300000000003</v>
      </c>
      <c r="F438" s="1">
        <v>1.1586542179999999</v>
      </c>
      <c r="G438" s="1">
        <v>0.49498399999999998</v>
      </c>
      <c r="H438" s="1">
        <v>-8.1128724999999999E-2</v>
      </c>
      <c r="I438" s="1">
        <v>0.112203</v>
      </c>
    </row>
    <row r="439" spans="1:9" x14ac:dyDescent="0.3">
      <c r="A439" s="2">
        <v>45384</v>
      </c>
      <c r="B439" s="1">
        <v>0.121502</v>
      </c>
      <c r="C439" s="1">
        <v>-0.28659000000000001</v>
      </c>
      <c r="D439" s="1">
        <v>1.4769496719999999</v>
      </c>
      <c r="E439" s="1">
        <v>0.16894400000000001</v>
      </c>
      <c r="F439" s="1">
        <v>-0.37425746300000001</v>
      </c>
      <c r="G439" s="1">
        <v>-8.8341000000000003E-2</v>
      </c>
      <c r="H439" s="1">
        <v>-1.0587161119999999</v>
      </c>
      <c r="I439" s="1">
        <v>8.4487999999999994E-2</v>
      </c>
    </row>
    <row r="440" spans="1:9" x14ac:dyDescent="0.3">
      <c r="A440" s="2">
        <v>45385</v>
      </c>
      <c r="B440" s="1">
        <v>0.115228</v>
      </c>
      <c r="C440" s="1">
        <v>-0.76920699999999997</v>
      </c>
      <c r="D440" s="1">
        <v>-0.60462529799999998</v>
      </c>
      <c r="E440" s="1">
        <v>0.27920200000000001</v>
      </c>
      <c r="F440" s="1">
        <v>-7.6896400000000004E-2</v>
      </c>
      <c r="G440" s="1">
        <v>0.26227</v>
      </c>
      <c r="H440" s="1">
        <v>0.87677521199999997</v>
      </c>
      <c r="I440" s="1">
        <v>0.112507</v>
      </c>
    </row>
    <row r="441" spans="1:9" x14ac:dyDescent="0.3">
      <c r="A441" s="2">
        <v>45386</v>
      </c>
      <c r="B441" s="1">
        <v>-5.4560999999999998E-2</v>
      </c>
      <c r="C441" s="1">
        <v>0.73805699999999996</v>
      </c>
      <c r="D441" s="1">
        <v>2.8686596039999999</v>
      </c>
      <c r="E441" s="1">
        <v>-9.5823000000000005E-2</v>
      </c>
      <c r="F441" s="1">
        <v>-4.0408121999999998E-2</v>
      </c>
      <c r="G441" s="1">
        <v>-0.73130600000000001</v>
      </c>
      <c r="H441" s="1">
        <v>-2.6577941699999998</v>
      </c>
      <c r="I441" s="1">
        <v>0.14363400000000001</v>
      </c>
    </row>
    <row r="442" spans="1:9" x14ac:dyDescent="0.3">
      <c r="A442" s="2">
        <v>45387</v>
      </c>
      <c r="B442" s="1">
        <v>1.6869999999999999E-3</v>
      </c>
      <c r="C442" s="1">
        <v>-0.71604599999999996</v>
      </c>
      <c r="D442" s="1">
        <v>-1.70450689</v>
      </c>
      <c r="E442" s="1">
        <v>0.52975399999999995</v>
      </c>
      <c r="F442" s="1">
        <v>0.15079204199999999</v>
      </c>
      <c r="G442" s="1">
        <v>4.5418E-2</v>
      </c>
      <c r="H442" s="1">
        <v>1.157263438</v>
      </c>
      <c r="I442" s="1">
        <v>0.139185</v>
      </c>
    </row>
    <row r="443" spans="1:9" x14ac:dyDescent="0.3">
      <c r="A443" s="2">
        <v>45390</v>
      </c>
      <c r="B443" s="1">
        <v>0.108893</v>
      </c>
      <c r="C443" s="1">
        <v>0.87195</v>
      </c>
      <c r="D443" s="1">
        <v>1.545641896</v>
      </c>
      <c r="E443" s="1">
        <v>-0.526752</v>
      </c>
      <c r="F443" s="1">
        <v>-1.1958008920000001</v>
      </c>
      <c r="G443" s="1">
        <v>-0.50192199999999998</v>
      </c>
      <c r="H443" s="1">
        <v>-4.7629810000000002E-2</v>
      </c>
      <c r="I443" s="1">
        <v>4.7832E-2</v>
      </c>
    </row>
    <row r="444" spans="1:9" x14ac:dyDescent="0.3">
      <c r="A444" s="2">
        <v>45391</v>
      </c>
      <c r="B444" s="1">
        <v>1.6896000000000001E-2</v>
      </c>
      <c r="C444" s="1">
        <v>0.430037</v>
      </c>
      <c r="D444" s="1">
        <v>0.17478090499999999</v>
      </c>
      <c r="E444" s="1">
        <v>-4.6599000000000002E-2</v>
      </c>
      <c r="F444" s="1">
        <v>-0.53149039499999995</v>
      </c>
      <c r="G444" s="1">
        <v>-0.316355</v>
      </c>
      <c r="H444" s="1">
        <v>0.38589119900000002</v>
      </c>
      <c r="I444" s="1">
        <v>-8.3982000000000001E-2</v>
      </c>
    </row>
    <row r="445" spans="1:9" x14ac:dyDescent="0.3">
      <c r="A445" s="2">
        <v>45392</v>
      </c>
      <c r="B445" s="1">
        <v>0.13492199999999999</v>
      </c>
      <c r="C445" s="1">
        <v>-0.83931699999999998</v>
      </c>
      <c r="D445" s="1">
        <v>-1.561583073</v>
      </c>
      <c r="E445" s="1">
        <v>0.67413599999999996</v>
      </c>
      <c r="F445" s="1">
        <v>1.569898625</v>
      </c>
      <c r="G445" s="1">
        <v>-1.8440000000000002E-2</v>
      </c>
      <c r="H445" s="1">
        <v>-0.290144864</v>
      </c>
      <c r="I445" s="1">
        <v>4.8702000000000002E-2</v>
      </c>
    </row>
    <row r="446" spans="1:9" x14ac:dyDescent="0.3">
      <c r="A446" s="2">
        <v>45393</v>
      </c>
      <c r="B446" s="1">
        <v>4.7447000000000003E-2</v>
      </c>
      <c r="C446" s="1">
        <v>-0.879664</v>
      </c>
      <c r="D446" s="1">
        <v>-0.61975288299999998</v>
      </c>
      <c r="E446" s="1">
        <v>0.33110600000000001</v>
      </c>
      <c r="F446" s="1">
        <v>0.30720182200000001</v>
      </c>
      <c r="G446" s="1">
        <v>0.26680100000000001</v>
      </c>
      <c r="H446" s="1">
        <v>0.170995073</v>
      </c>
      <c r="I446" s="1">
        <v>0.23430999999999999</v>
      </c>
    </row>
    <row r="447" spans="1:9" x14ac:dyDescent="0.3">
      <c r="A447" s="2">
        <v>45394</v>
      </c>
      <c r="B447" s="1">
        <v>0.30718200000000001</v>
      </c>
      <c r="C447" s="1">
        <v>-0.64504700000000004</v>
      </c>
      <c r="D447" s="1">
        <v>0.67977629299999998</v>
      </c>
      <c r="E447" s="1">
        <v>0.58327499999999999</v>
      </c>
      <c r="F447" s="1">
        <v>0.66599815900000003</v>
      </c>
      <c r="G447" s="1">
        <v>-0.34846300000000002</v>
      </c>
      <c r="H447" s="1">
        <v>-1.1880912349999999</v>
      </c>
      <c r="I447" s="1">
        <v>0.103051</v>
      </c>
    </row>
    <row r="448" spans="1:9" x14ac:dyDescent="0.3">
      <c r="A448" s="2">
        <v>45397</v>
      </c>
      <c r="B448" s="1">
        <v>0.25686500000000001</v>
      </c>
      <c r="C448" s="1">
        <v>0.191248</v>
      </c>
      <c r="D448" s="1">
        <v>1.0538967159999999</v>
      </c>
      <c r="E448" s="1">
        <v>0.17576</v>
      </c>
      <c r="F448" s="1">
        <v>-0.19859004</v>
      </c>
      <c r="G448" s="1">
        <v>-0.648949</v>
      </c>
      <c r="H448" s="1">
        <v>-0.77369597300000004</v>
      </c>
      <c r="I448" s="1">
        <v>2.5078E-2</v>
      </c>
    </row>
    <row r="449" spans="1:9" x14ac:dyDescent="0.3">
      <c r="A449" s="2">
        <v>45398</v>
      </c>
      <c r="B449" s="1">
        <v>1.7632999999999999E-2</v>
      </c>
      <c r="C449" s="1">
        <v>-1.3336589999999999</v>
      </c>
      <c r="D449" s="1">
        <v>1.2741974760000001</v>
      </c>
      <c r="E449" s="1">
        <v>0.22691700000000001</v>
      </c>
      <c r="F449" s="1">
        <v>-4.2340425000000001E-2</v>
      </c>
      <c r="G449" s="1">
        <v>1.3232470000000001</v>
      </c>
      <c r="H449" s="1">
        <v>-1.3459184179999999</v>
      </c>
      <c r="I449" s="1">
        <v>-0.23413900000000001</v>
      </c>
    </row>
    <row r="450" spans="1:9" x14ac:dyDescent="0.3">
      <c r="A450" s="2">
        <v>45399</v>
      </c>
      <c r="B450" s="1">
        <v>0.603186</v>
      </c>
      <c r="C450" s="1">
        <v>-3.3050549999999999</v>
      </c>
      <c r="D450" s="1">
        <v>-1.1362874220000001</v>
      </c>
      <c r="E450" s="1">
        <v>0.229848</v>
      </c>
      <c r="F450" s="1">
        <v>-2.6509033000000001E-2</v>
      </c>
      <c r="G450" s="1">
        <v>2.5914790000000001</v>
      </c>
      <c r="H450" s="1">
        <v>1.154428112</v>
      </c>
      <c r="I450" s="1">
        <v>-0.11945799999999999</v>
      </c>
    </row>
    <row r="451" spans="1:9" x14ac:dyDescent="0.3">
      <c r="A451" s="2">
        <v>45400</v>
      </c>
      <c r="B451" s="1">
        <v>-0.180477</v>
      </c>
      <c r="C451" s="1">
        <v>-0.66466599999999998</v>
      </c>
      <c r="D451" s="1">
        <v>-1.327468603</v>
      </c>
      <c r="E451" s="1">
        <v>0.22541800000000001</v>
      </c>
      <c r="F451" s="1">
        <v>7.0214479999999996E-3</v>
      </c>
      <c r="G451" s="1">
        <v>0.53178700000000001</v>
      </c>
      <c r="H451" s="1">
        <v>1.3393646910000001</v>
      </c>
      <c r="I451" s="1">
        <v>8.7938000000000002E-2</v>
      </c>
    </row>
    <row r="452" spans="1:9" x14ac:dyDescent="0.3">
      <c r="A452" s="2">
        <v>45401</v>
      </c>
      <c r="B452" s="1">
        <v>0.18166499999999999</v>
      </c>
      <c r="C452" s="1">
        <v>0.38431399999999999</v>
      </c>
      <c r="D452" s="1">
        <v>-0.25320051999999998</v>
      </c>
      <c r="E452" s="1">
        <v>-0.40178399999999997</v>
      </c>
      <c r="F452" s="1">
        <v>-0.60188926799999998</v>
      </c>
      <c r="G452" s="1">
        <v>-8.5586999999999996E-2</v>
      </c>
      <c r="H452" s="1">
        <v>0.776660868</v>
      </c>
      <c r="I452" s="1">
        <v>-7.8607999999999997E-2</v>
      </c>
    </row>
    <row r="453" spans="1:9" x14ac:dyDescent="0.3">
      <c r="A453" s="2">
        <v>45404</v>
      </c>
      <c r="B453" s="1">
        <v>-0.20812900000000001</v>
      </c>
      <c r="C453" s="1">
        <v>-0.80545100000000003</v>
      </c>
      <c r="D453" s="1">
        <v>-1.603135481</v>
      </c>
      <c r="E453" s="1">
        <v>0.15343200000000001</v>
      </c>
      <c r="F453" s="1">
        <v>-4.6686783000000003E-2</v>
      </c>
      <c r="G453" s="1">
        <v>0.87152600000000002</v>
      </c>
      <c r="H453" s="1">
        <v>1.5564014820000001</v>
      </c>
      <c r="I453" s="1">
        <v>-1.1379E-2</v>
      </c>
    </row>
    <row r="454" spans="1:9" x14ac:dyDescent="0.3">
      <c r="A454" s="2">
        <v>45405</v>
      </c>
      <c r="B454" s="1">
        <v>0.11483500000000001</v>
      </c>
      <c r="C454" s="1">
        <v>-0.92859000000000003</v>
      </c>
      <c r="D454" s="1">
        <v>-0.49729922900000001</v>
      </c>
      <c r="E454" s="1">
        <v>0.482072</v>
      </c>
      <c r="F454" s="1">
        <v>0.350718429</v>
      </c>
      <c r="G454" s="1">
        <v>0.33054499999999998</v>
      </c>
      <c r="H454" s="1">
        <v>0.25517304299999999</v>
      </c>
      <c r="I454" s="1">
        <v>1.14E-3</v>
      </c>
    </row>
    <row r="455" spans="1:9" x14ac:dyDescent="0.3">
      <c r="A455" s="2">
        <v>45406</v>
      </c>
      <c r="B455" s="1">
        <v>-2.4988E-2</v>
      </c>
      <c r="C455" s="1">
        <v>-0.44115700000000002</v>
      </c>
      <c r="D455" s="1">
        <v>1.4511885170000001</v>
      </c>
      <c r="E455" s="1">
        <v>0.16270999999999999</v>
      </c>
      <c r="F455" s="1">
        <v>0.13418396799999999</v>
      </c>
      <c r="G455" s="1">
        <v>0.28620899999999999</v>
      </c>
      <c r="H455" s="1">
        <v>-1.5535131820000001</v>
      </c>
      <c r="I455" s="1">
        <v>1.7224E-2</v>
      </c>
    </row>
    <row r="456" spans="1:9" x14ac:dyDescent="0.3">
      <c r="A456" s="2">
        <v>45407</v>
      </c>
      <c r="B456" s="1">
        <v>0.153055</v>
      </c>
      <c r="C456" s="1">
        <v>-1.004567</v>
      </c>
      <c r="D456" s="1">
        <v>0.56761855800000005</v>
      </c>
      <c r="E456" s="1">
        <v>0.21928700000000001</v>
      </c>
      <c r="F456" s="1">
        <v>7.1601166999999993E-2</v>
      </c>
      <c r="G456" s="1">
        <v>0.61398699999999995</v>
      </c>
      <c r="H456" s="1">
        <v>-0.58527479699999996</v>
      </c>
      <c r="I456" s="1">
        <v>1.8238000000000001E-2</v>
      </c>
    </row>
    <row r="457" spans="1:9" x14ac:dyDescent="0.3">
      <c r="A457" s="2">
        <v>45408</v>
      </c>
      <c r="B457" s="1">
        <v>-0.164551</v>
      </c>
      <c r="C457" s="1">
        <v>0.325374</v>
      </c>
      <c r="D457" s="1">
        <v>0.99852200300000005</v>
      </c>
      <c r="E457" s="1">
        <v>-0.288136</v>
      </c>
      <c r="F457" s="1">
        <v>-1.2510095919999999</v>
      </c>
      <c r="G457" s="1">
        <v>0.112374</v>
      </c>
      <c r="H457" s="1">
        <v>0.32767696600000001</v>
      </c>
      <c r="I457" s="1">
        <v>1.4940999999999999E-2</v>
      </c>
    </row>
    <row r="458" spans="1:9" x14ac:dyDescent="0.3">
      <c r="A458" s="2">
        <v>45411</v>
      </c>
      <c r="B458" s="1">
        <v>-8.1449999999999995E-2</v>
      </c>
      <c r="C458" s="1">
        <v>0.96865400000000002</v>
      </c>
      <c r="D458" s="1">
        <v>0.45669842300000002</v>
      </c>
      <c r="E458" s="1">
        <v>-1.1999999999999999E-3</v>
      </c>
      <c r="F458" s="1">
        <v>-0.29239448000000001</v>
      </c>
      <c r="G458" s="1">
        <v>-0.90558000000000005</v>
      </c>
      <c r="H458" s="1">
        <v>-9.6961553000000006E-2</v>
      </c>
      <c r="I458" s="1">
        <v>1.9576E-2</v>
      </c>
    </row>
    <row r="459" spans="1:9" x14ac:dyDescent="0.3">
      <c r="A459" s="2">
        <v>45412</v>
      </c>
      <c r="B459" s="1">
        <v>0.25107699999999999</v>
      </c>
      <c r="C459" s="1">
        <v>-1.398733</v>
      </c>
      <c r="D459" s="1">
        <v>0.86024206800000003</v>
      </c>
      <c r="E459" s="1">
        <v>0.52958099999999997</v>
      </c>
      <c r="F459" s="1">
        <v>0.88041857700000004</v>
      </c>
      <c r="G459" s="1">
        <v>0.60760599999999998</v>
      </c>
      <c r="H459" s="1">
        <v>-1.757131974</v>
      </c>
      <c r="I459" s="1">
        <v>1.0468E-2</v>
      </c>
    </row>
    <row r="460" spans="1:9" x14ac:dyDescent="0.3">
      <c r="A460" s="2">
        <v>45414</v>
      </c>
      <c r="B460" s="1">
        <v>1.7070999999999999E-2</v>
      </c>
      <c r="C460" s="1">
        <v>0.60367300000000002</v>
      </c>
      <c r="D460" s="1">
        <v>-2.963825183</v>
      </c>
      <c r="E460" s="1">
        <v>-0.220192</v>
      </c>
      <c r="F460" s="1">
        <v>-0.112272731</v>
      </c>
      <c r="G460" s="1">
        <v>-0.62333899999999998</v>
      </c>
      <c r="H460" s="1">
        <v>3.0030981309999998</v>
      </c>
      <c r="I460" s="1">
        <v>0.22278700000000001</v>
      </c>
    </row>
    <row r="461" spans="1:9" x14ac:dyDescent="0.3">
      <c r="A461" s="2">
        <v>45415</v>
      </c>
      <c r="B461" s="1">
        <v>-5.8399E-2</v>
      </c>
      <c r="C461" s="1">
        <v>1.0282690000000001</v>
      </c>
      <c r="D461" s="1">
        <v>-2.4152572860000001</v>
      </c>
      <c r="E461" s="1">
        <v>-0.37529099999999999</v>
      </c>
      <c r="F461" s="1">
        <v>-1.038594778</v>
      </c>
      <c r="G461" s="1">
        <v>-0.52234199999999997</v>
      </c>
      <c r="H461" s="1">
        <v>3.641252401</v>
      </c>
      <c r="I461" s="1">
        <v>-7.2237999999999997E-2</v>
      </c>
    </row>
    <row r="462" spans="1:9" x14ac:dyDescent="0.3">
      <c r="A462" s="2">
        <v>45418</v>
      </c>
      <c r="B462" s="1">
        <v>1.7697000000000001E-2</v>
      </c>
      <c r="C462" s="1">
        <v>-0.128195</v>
      </c>
      <c r="D462" s="1">
        <v>0.130248686</v>
      </c>
      <c r="E462" s="1">
        <v>0.19439300000000001</v>
      </c>
      <c r="F462" s="1">
        <v>0.54789827700000004</v>
      </c>
      <c r="G462" s="1">
        <v>-8.8952000000000003E-2</v>
      </c>
      <c r="H462" s="1">
        <v>-0.71143061299999999</v>
      </c>
      <c r="I462" s="1">
        <v>5.0569999999999999E-3</v>
      </c>
    </row>
    <row r="463" spans="1:9" x14ac:dyDescent="0.3">
      <c r="A463" s="2">
        <v>45419</v>
      </c>
      <c r="B463" s="1">
        <v>-0.140792</v>
      </c>
      <c r="C463" s="1">
        <v>0.10728600000000001</v>
      </c>
      <c r="D463" s="1">
        <v>1.4815782E-2</v>
      </c>
      <c r="E463" s="1">
        <v>5.2659999999999998E-3</v>
      </c>
      <c r="F463" s="1">
        <v>-0.273887306</v>
      </c>
      <c r="G463" s="1">
        <v>4.6554999999999999E-2</v>
      </c>
      <c r="H463" s="1">
        <v>0.17421373400000001</v>
      </c>
      <c r="I463" s="1">
        <v>-1.8314E-2</v>
      </c>
    </row>
    <row r="464" spans="1:9" x14ac:dyDescent="0.3">
      <c r="A464" s="2">
        <v>45420</v>
      </c>
      <c r="B464" s="1">
        <v>-0.16531199999999999</v>
      </c>
      <c r="C464" s="1">
        <v>0.73007900000000003</v>
      </c>
      <c r="D464" s="1">
        <v>2.1925672700000001</v>
      </c>
      <c r="E464" s="1">
        <v>-0.119162</v>
      </c>
      <c r="F464" s="1">
        <v>-0.42796691100000001</v>
      </c>
      <c r="G464" s="1">
        <v>-0.46838000000000002</v>
      </c>
      <c r="H464" s="1">
        <v>-1.7415767129999999</v>
      </c>
      <c r="I464" s="1">
        <v>2.2773999999999999E-2</v>
      </c>
    </row>
    <row r="465" spans="1:9" x14ac:dyDescent="0.3">
      <c r="A465" s="2">
        <v>45421</v>
      </c>
      <c r="B465" s="1">
        <v>-0.28531400000000001</v>
      </c>
      <c r="C465" s="1">
        <v>-0.67026600000000003</v>
      </c>
      <c r="D465" s="1">
        <v>-1.791684595</v>
      </c>
      <c r="E465" s="1">
        <v>0.53467699999999996</v>
      </c>
      <c r="F465" s="1">
        <v>0.97869429299999999</v>
      </c>
      <c r="G465" s="1">
        <v>0.32346399999999997</v>
      </c>
      <c r="H465" s="1">
        <v>0.100342815</v>
      </c>
      <c r="I465" s="1">
        <v>9.7438999999999998E-2</v>
      </c>
    </row>
    <row r="466" spans="1:9" x14ac:dyDescent="0.3">
      <c r="A466" s="2">
        <v>45422</v>
      </c>
      <c r="B466" s="1">
        <v>0.19301499999999999</v>
      </c>
      <c r="C466" s="1">
        <v>-0.62045600000000001</v>
      </c>
      <c r="D466" s="1">
        <v>0.71127204799999999</v>
      </c>
      <c r="E466" s="1">
        <v>0.348269</v>
      </c>
      <c r="F466" s="1">
        <v>0.3959857</v>
      </c>
      <c r="G466" s="1">
        <v>-8.5932999999999995E-2</v>
      </c>
      <c r="H466" s="1">
        <v>-0.78786758899999998</v>
      </c>
      <c r="I466" s="1">
        <v>0.165105</v>
      </c>
    </row>
    <row r="467" spans="1:9" x14ac:dyDescent="0.3">
      <c r="A467" s="2">
        <v>45425</v>
      </c>
      <c r="B467" s="1">
        <v>-7.9144000000000006E-2</v>
      </c>
      <c r="C467" s="1">
        <v>0.58788300000000004</v>
      </c>
      <c r="D467" s="1">
        <v>0.71847398299999998</v>
      </c>
      <c r="E467" s="1">
        <v>-7.3949999999999997E-3</v>
      </c>
      <c r="F467" s="1">
        <v>-0.43061236800000002</v>
      </c>
      <c r="G467" s="1">
        <v>-0.551369</v>
      </c>
      <c r="H467" s="1">
        <v>-0.29895047000000002</v>
      </c>
      <c r="I467" s="1">
        <v>5.0026000000000001E-2</v>
      </c>
    </row>
    <row r="468" spans="1:9" x14ac:dyDescent="0.3">
      <c r="A468" s="2">
        <v>45426</v>
      </c>
      <c r="B468" s="1">
        <v>0.101463</v>
      </c>
      <c r="C468" s="1">
        <v>-1.3775000000000001E-2</v>
      </c>
      <c r="D468" s="1">
        <v>0.30056400700000002</v>
      </c>
      <c r="E468" s="1">
        <v>-7.6163999999999996E-2</v>
      </c>
      <c r="F468" s="1">
        <v>-0.35308017200000003</v>
      </c>
      <c r="G468" s="1">
        <v>-3.8999999999999998E-3</v>
      </c>
      <c r="H468" s="1">
        <v>7.7893959999999996E-3</v>
      </c>
      <c r="I468" s="1">
        <v>-7.6249999999999998E-3</v>
      </c>
    </row>
    <row r="469" spans="1:9" x14ac:dyDescent="0.3">
      <c r="A469" s="2">
        <v>45427</v>
      </c>
      <c r="B469" s="1">
        <v>-8.9949999999999995E-3</v>
      </c>
      <c r="C469" s="1">
        <v>-0.78038300000000005</v>
      </c>
      <c r="D469" s="1">
        <v>1.4686811529999999</v>
      </c>
      <c r="E469" s="1">
        <v>0.13605800000000001</v>
      </c>
      <c r="F469" s="1">
        <v>0.40860940499999998</v>
      </c>
      <c r="G469" s="1">
        <v>0.63347900000000001</v>
      </c>
      <c r="H469" s="1">
        <v>-1.9205762120000001</v>
      </c>
      <c r="I469" s="1">
        <v>1.9843E-2</v>
      </c>
    </row>
    <row r="470" spans="1:9" x14ac:dyDescent="0.3">
      <c r="A470" s="2">
        <v>45428</v>
      </c>
      <c r="B470" s="1">
        <v>7.6492000000000004E-2</v>
      </c>
      <c r="C470" s="1">
        <v>4.5383E-2</v>
      </c>
      <c r="D470" s="1">
        <v>-2.2237448E-2</v>
      </c>
      <c r="E470" s="1">
        <v>-1.0782999999999999E-2</v>
      </c>
      <c r="F470" s="1">
        <v>9.1307352999999994E-2</v>
      </c>
      <c r="G470" s="1">
        <v>-0.388293</v>
      </c>
      <c r="H470" s="1">
        <v>-5.6297495000000003E-2</v>
      </c>
      <c r="I470" s="1">
        <v>0.2772</v>
      </c>
    </row>
    <row r="471" spans="1:9" x14ac:dyDescent="0.3">
      <c r="A471" s="2">
        <v>45429</v>
      </c>
      <c r="B471" s="1">
        <v>-0.54037900000000005</v>
      </c>
      <c r="C471" s="1">
        <v>0.83557499999999996</v>
      </c>
      <c r="D471" s="1">
        <v>-0.59204296300000003</v>
      </c>
      <c r="E471" s="1">
        <v>-0.201677</v>
      </c>
      <c r="F471" s="1">
        <v>-2.5218698000000001E-2</v>
      </c>
      <c r="G471" s="1">
        <v>-0.20740400000000001</v>
      </c>
      <c r="H471" s="1">
        <v>0.58488909499999997</v>
      </c>
      <c r="I471" s="1">
        <v>0.113884</v>
      </c>
    </row>
    <row r="472" spans="1:9" x14ac:dyDescent="0.3">
      <c r="A472" s="2">
        <v>45432</v>
      </c>
      <c r="B472" s="1">
        <v>7.2243000000000002E-2</v>
      </c>
      <c r="C472" s="1">
        <v>-0.29408099999999998</v>
      </c>
      <c r="D472" s="1">
        <v>-0.39732483499999999</v>
      </c>
      <c r="E472" s="1">
        <v>0.34623399999999999</v>
      </c>
      <c r="F472" s="1">
        <v>0.39743173700000001</v>
      </c>
      <c r="G472" s="1">
        <v>-0.224965</v>
      </c>
      <c r="H472" s="1">
        <v>-0.12312954800000001</v>
      </c>
      <c r="I472" s="1">
        <v>0.10056900000000001</v>
      </c>
    </row>
    <row r="473" spans="1:9" x14ac:dyDescent="0.3">
      <c r="A473" s="2">
        <v>45433</v>
      </c>
      <c r="B473" s="1">
        <v>0.123599</v>
      </c>
      <c r="C473" s="1">
        <v>-0.23513300000000001</v>
      </c>
      <c r="D473" s="1">
        <v>-0.36556640000000001</v>
      </c>
      <c r="E473" s="1">
        <v>0.24259800000000001</v>
      </c>
      <c r="F473" s="1">
        <v>0.17315628499999999</v>
      </c>
      <c r="G473" s="1">
        <v>-0.19966700000000001</v>
      </c>
      <c r="H473" s="1">
        <v>0.19964936899999999</v>
      </c>
      <c r="I473" s="1">
        <v>6.8604999999999999E-2</v>
      </c>
    </row>
    <row r="474" spans="1:9" x14ac:dyDescent="0.3">
      <c r="A474" s="2">
        <v>45434</v>
      </c>
      <c r="B474" s="1">
        <v>9.4089000000000006E-2</v>
      </c>
      <c r="C474" s="1">
        <v>0.67232700000000001</v>
      </c>
      <c r="D474" s="1">
        <v>-2.5234034090000002</v>
      </c>
      <c r="E474" s="1">
        <v>0.56605499999999997</v>
      </c>
      <c r="F474" s="1">
        <v>1.8009259719999999</v>
      </c>
      <c r="G474" s="1">
        <v>-1.6193839999999999</v>
      </c>
      <c r="H474" s="1">
        <v>0.40946540399999998</v>
      </c>
      <c r="I474" s="1">
        <v>0.286912</v>
      </c>
    </row>
    <row r="475" spans="1:9" x14ac:dyDescent="0.3">
      <c r="A475" s="2">
        <v>45435</v>
      </c>
      <c r="B475" s="1">
        <v>0.202625</v>
      </c>
      <c r="C475" s="1">
        <v>-0.75672799999999996</v>
      </c>
      <c r="D475" s="1">
        <v>-0.41363707900000002</v>
      </c>
      <c r="E475" s="1">
        <v>0.27955400000000002</v>
      </c>
      <c r="F475" s="1">
        <v>-0.42756561700000001</v>
      </c>
      <c r="G475" s="1">
        <v>9.7492999999999996E-2</v>
      </c>
      <c r="H475" s="1">
        <v>0.38324481799999999</v>
      </c>
      <c r="I475" s="1">
        <v>0.17705699999999999</v>
      </c>
    </row>
    <row r="476" spans="1:9" x14ac:dyDescent="0.3">
      <c r="A476" s="2">
        <v>45436</v>
      </c>
      <c r="B476" s="1">
        <v>-3.9410000000000001E-2</v>
      </c>
      <c r="C476" s="1">
        <v>-2.5132000000000002E-2</v>
      </c>
      <c r="D476" s="1">
        <v>-0.46871685299999999</v>
      </c>
      <c r="E476" s="1">
        <v>0.19272700000000001</v>
      </c>
      <c r="F476" s="1">
        <v>0.26660819299999999</v>
      </c>
      <c r="G476" s="1">
        <v>-0.351968</v>
      </c>
      <c r="H476" s="1">
        <v>0.28949167799999997</v>
      </c>
      <c r="I476" s="1">
        <v>0.22378100000000001</v>
      </c>
    </row>
    <row r="477" spans="1:9" x14ac:dyDescent="0.3">
      <c r="A477" s="2">
        <v>45439</v>
      </c>
      <c r="B477" s="1">
        <v>0.17685799999999999</v>
      </c>
      <c r="C477" s="1">
        <v>-0.193463</v>
      </c>
      <c r="D477" s="1">
        <v>0.226995484</v>
      </c>
      <c r="E477" s="1">
        <v>-0.14153199999999999</v>
      </c>
      <c r="F477" s="1">
        <v>-0.60509641000000003</v>
      </c>
      <c r="G477" s="1">
        <v>0.120141</v>
      </c>
      <c r="H477" s="1">
        <v>0.286082428</v>
      </c>
      <c r="I477" s="1">
        <v>3.7997000000000003E-2</v>
      </c>
    </row>
    <row r="478" spans="1:9" x14ac:dyDescent="0.3">
      <c r="A478" s="2">
        <v>45440</v>
      </c>
      <c r="B478" s="1">
        <v>-2.8660000000000001E-3</v>
      </c>
      <c r="C478" s="1">
        <v>-0.83017399999999997</v>
      </c>
      <c r="D478" s="1">
        <v>-0.94085187199999998</v>
      </c>
      <c r="E478" s="1">
        <v>0.25651800000000002</v>
      </c>
      <c r="F478" s="1">
        <v>0.85464528799999995</v>
      </c>
      <c r="G478" s="1">
        <v>0.39519199999999999</v>
      </c>
      <c r="H478" s="1">
        <v>0.108039001</v>
      </c>
      <c r="I478" s="1">
        <v>0.18133099999999999</v>
      </c>
    </row>
    <row r="479" spans="1:9" x14ac:dyDescent="0.3">
      <c r="A479" s="2">
        <v>45441</v>
      </c>
      <c r="B479" s="1">
        <v>4.5470999999999998E-2</v>
      </c>
      <c r="C479" s="1">
        <v>-0.88744800000000001</v>
      </c>
      <c r="D479" s="1">
        <v>1.942811879</v>
      </c>
      <c r="E479" s="1">
        <v>0.15962899999999999</v>
      </c>
      <c r="F479" s="1">
        <v>-0.38114151699999999</v>
      </c>
      <c r="G479" s="1">
        <v>0.54174100000000003</v>
      </c>
      <c r="H479" s="1">
        <v>-1.5643333779999999</v>
      </c>
      <c r="I479" s="1">
        <v>0.14060600000000001</v>
      </c>
    </row>
    <row r="480" spans="1:9" x14ac:dyDescent="0.3">
      <c r="A480" s="2">
        <v>45443</v>
      </c>
      <c r="B480" s="1">
        <v>-0.47076400000000002</v>
      </c>
      <c r="C480" s="1">
        <v>-0.80907600000000002</v>
      </c>
      <c r="D480" s="1">
        <v>-1.726019398</v>
      </c>
      <c r="E480" s="1">
        <v>0.31961099999999998</v>
      </c>
      <c r="F480" s="1">
        <v>0.166447238</v>
      </c>
      <c r="G480" s="1">
        <v>6.2653E-2</v>
      </c>
      <c r="H480" s="1">
        <v>1.521675613</v>
      </c>
      <c r="I480" s="1">
        <v>0.89757500000000001</v>
      </c>
    </row>
    <row r="481" spans="1:9" x14ac:dyDescent="0.3">
      <c r="A481" s="2">
        <v>45446</v>
      </c>
      <c r="B481" s="1">
        <v>-0.12492399999999999</v>
      </c>
      <c r="C481" s="1">
        <v>1.3968E-2</v>
      </c>
      <c r="D481" s="1">
        <v>-1.1395222250000001</v>
      </c>
      <c r="E481" s="1">
        <v>0.20152800000000001</v>
      </c>
      <c r="F481" s="1">
        <v>0.35489662300000002</v>
      </c>
      <c r="G481" s="1">
        <v>-0.23566000000000001</v>
      </c>
      <c r="H481" s="1">
        <v>0.695367293</v>
      </c>
      <c r="I481" s="1">
        <v>0.14508799999999999</v>
      </c>
    </row>
    <row r="482" spans="1:9" x14ac:dyDescent="0.3">
      <c r="A482" s="2">
        <v>45447</v>
      </c>
      <c r="B482" s="1">
        <v>6.8162E-2</v>
      </c>
      <c r="C482" s="1">
        <v>-0.87105299999999997</v>
      </c>
      <c r="D482" s="1">
        <v>0.22180427699999999</v>
      </c>
      <c r="E482" s="1">
        <v>0.22261800000000001</v>
      </c>
      <c r="F482" s="1">
        <v>-0.54603808899999995</v>
      </c>
      <c r="G482" s="1">
        <v>0.36752400000000002</v>
      </c>
      <c r="H482" s="1">
        <v>0.34799717499999999</v>
      </c>
      <c r="I482" s="1">
        <v>0.212751</v>
      </c>
    </row>
    <row r="483" spans="1:9" x14ac:dyDescent="0.3">
      <c r="A483" s="2">
        <v>45448</v>
      </c>
      <c r="B483" s="1">
        <v>0.207622</v>
      </c>
      <c r="C483" s="1">
        <v>-0.609178</v>
      </c>
      <c r="D483" s="1">
        <v>-1.8213652929999999</v>
      </c>
      <c r="E483" s="1">
        <v>0.39352700000000002</v>
      </c>
      <c r="F483" s="1">
        <v>0.260621887</v>
      </c>
      <c r="G483" s="1">
        <v>-0.10853500000000001</v>
      </c>
      <c r="H483" s="1">
        <v>1.5717627919999999</v>
      </c>
      <c r="I483" s="1">
        <v>0.116563</v>
      </c>
    </row>
    <row r="484" spans="1:9" x14ac:dyDescent="0.3">
      <c r="A484" s="2">
        <v>45449</v>
      </c>
      <c r="B484" s="1">
        <v>1.0658000000000001E-2</v>
      </c>
      <c r="C484" s="1">
        <v>-0.102616</v>
      </c>
      <c r="D484" s="1">
        <v>3.4851154000000002E-2</v>
      </c>
      <c r="E484" s="1">
        <v>-1.0477999999999999E-2</v>
      </c>
      <c r="F484" s="1">
        <v>-1.0408007909999999</v>
      </c>
      <c r="G484" s="1">
        <v>-3.2399999999999998E-3</v>
      </c>
      <c r="H484" s="1">
        <v>1.0731702839999999</v>
      </c>
      <c r="I484" s="1">
        <v>0.10567600000000001</v>
      </c>
    </row>
    <row r="485" spans="1:9" x14ac:dyDescent="0.3">
      <c r="A485" s="2">
        <v>45450</v>
      </c>
      <c r="B485" s="1">
        <v>-0.68685300000000005</v>
      </c>
      <c r="C485" s="1">
        <v>-1.355612</v>
      </c>
      <c r="D485" s="1">
        <v>0.304382826</v>
      </c>
      <c r="E485" s="1">
        <v>0.71553100000000003</v>
      </c>
      <c r="F485" s="1">
        <v>1.110180119</v>
      </c>
      <c r="G485" s="1">
        <v>1.1198710000000001</v>
      </c>
      <c r="H485" s="1">
        <v>-1.3921059600000001</v>
      </c>
      <c r="I485" s="1">
        <v>0.207061</v>
      </c>
    </row>
    <row r="486" spans="1:9" x14ac:dyDescent="0.3">
      <c r="A486" s="2">
        <v>45453</v>
      </c>
      <c r="B486" s="1">
        <v>8.6239999999999997E-3</v>
      </c>
      <c r="C486" s="1">
        <v>-0.25847700000000001</v>
      </c>
      <c r="D486" s="1">
        <v>1.7814162389999999</v>
      </c>
      <c r="E486" s="1">
        <v>0.171761</v>
      </c>
      <c r="F486" s="1">
        <v>-0.573837284</v>
      </c>
      <c r="G486" s="1">
        <v>2.3039E-2</v>
      </c>
      <c r="H486" s="1">
        <v>-1.0408482130000001</v>
      </c>
      <c r="I486" s="1">
        <v>5.5052999999999998E-2</v>
      </c>
    </row>
    <row r="487" spans="1:9" x14ac:dyDescent="0.3">
      <c r="A487" s="2">
        <v>45454</v>
      </c>
      <c r="B487" s="1">
        <v>0.13774900000000001</v>
      </c>
      <c r="C487" s="1">
        <v>-0.95729500000000001</v>
      </c>
      <c r="D487" s="1">
        <v>-0.35328792799999997</v>
      </c>
      <c r="E487" s="1">
        <v>-3.0366000000000001E-2</v>
      </c>
      <c r="F487" s="1">
        <v>-0.67494415200000002</v>
      </c>
      <c r="G487" s="1">
        <v>0.76964399999999999</v>
      </c>
      <c r="H487" s="1">
        <v>1.228048027</v>
      </c>
      <c r="I487" s="1">
        <v>8.0269999999999994E-2</v>
      </c>
    </row>
    <row r="488" spans="1:9" x14ac:dyDescent="0.3">
      <c r="A488" s="2">
        <v>45455</v>
      </c>
      <c r="B488" s="1">
        <v>1.1540779999999999</v>
      </c>
      <c r="C488" s="1">
        <v>-3.0848749999999998</v>
      </c>
      <c r="D488" s="1">
        <v>-1.877549889</v>
      </c>
      <c r="E488" s="1">
        <v>0.60026199999999996</v>
      </c>
      <c r="F488" s="1">
        <v>0.92238454000000003</v>
      </c>
      <c r="G488" s="1">
        <v>1.2308749999999999</v>
      </c>
      <c r="H488" s="1">
        <v>0.71792570300000003</v>
      </c>
      <c r="I488" s="1">
        <v>9.9658999999999998E-2</v>
      </c>
    </row>
    <row r="489" spans="1:9" x14ac:dyDescent="0.3">
      <c r="A489" s="2">
        <v>45456</v>
      </c>
      <c r="B489" s="1">
        <v>5.5459999999999997E-3</v>
      </c>
      <c r="C489" s="1">
        <v>-8.4869E-2</v>
      </c>
      <c r="D489" s="1">
        <v>-1.1662533820000001</v>
      </c>
      <c r="E489" s="1">
        <v>0.14051</v>
      </c>
      <c r="F489" s="1">
        <v>5.9657882000000002E-2</v>
      </c>
      <c r="G489" s="1">
        <v>-0.16389500000000001</v>
      </c>
      <c r="H489" s="1">
        <v>1.0028001280000001</v>
      </c>
      <c r="I489" s="1">
        <v>0.10270799999999999</v>
      </c>
    </row>
    <row r="490" spans="1:9" x14ac:dyDescent="0.3">
      <c r="A490" s="2">
        <v>45457</v>
      </c>
      <c r="B490" s="1">
        <v>-8.0833000000000002E-2</v>
      </c>
      <c r="C490" s="1">
        <v>0.214451</v>
      </c>
      <c r="D490" s="1">
        <v>0.41514960400000001</v>
      </c>
      <c r="E490" s="1">
        <v>0.18051900000000001</v>
      </c>
      <c r="F490" s="1">
        <v>-0.379261617</v>
      </c>
      <c r="G490" s="1">
        <v>-0.41325400000000001</v>
      </c>
      <c r="H490" s="1">
        <v>-6.7565149000000005E-2</v>
      </c>
      <c r="I490" s="1">
        <v>9.9115999999999996E-2</v>
      </c>
    </row>
    <row r="491" spans="1:9" x14ac:dyDescent="0.3">
      <c r="A491" s="2">
        <v>45460</v>
      </c>
      <c r="B491" s="1">
        <v>-1.6185999999999999E-2</v>
      </c>
      <c r="C491" s="1">
        <v>0.27119500000000002</v>
      </c>
      <c r="D491" s="1">
        <v>0.180716775</v>
      </c>
      <c r="E491" s="1">
        <v>0.188411</v>
      </c>
      <c r="F491" s="1">
        <v>0.30452503199999997</v>
      </c>
      <c r="G491" s="1">
        <v>-0.49363400000000002</v>
      </c>
      <c r="H491" s="1">
        <v>-0.42437820799999998</v>
      </c>
      <c r="I491" s="1">
        <v>5.0214000000000002E-2</v>
      </c>
    </row>
    <row r="492" spans="1:9" x14ac:dyDescent="0.3">
      <c r="A492" s="2">
        <v>45461</v>
      </c>
      <c r="B492" s="1">
        <v>0.103732</v>
      </c>
      <c r="C492" s="1">
        <v>-0.57031299999999996</v>
      </c>
      <c r="D492" s="1">
        <v>1.1525558469999999</v>
      </c>
      <c r="E492" s="1">
        <v>6.3660999999999995E-2</v>
      </c>
      <c r="F492" s="1">
        <v>-0.33382272099999999</v>
      </c>
      <c r="G492" s="1">
        <v>0.195663</v>
      </c>
      <c r="H492" s="1">
        <v>-0.800516856</v>
      </c>
      <c r="I492" s="1">
        <v>0.20726</v>
      </c>
    </row>
    <row r="493" spans="1:9" x14ac:dyDescent="0.3">
      <c r="A493" s="2">
        <v>45462</v>
      </c>
      <c r="B493" s="1">
        <v>-3.2675000000000003E-2</v>
      </c>
      <c r="C493" s="1">
        <v>0.230434</v>
      </c>
      <c r="D493" s="1">
        <v>0.73067848599999996</v>
      </c>
      <c r="E493" s="1">
        <v>-1.2913000000000001E-2</v>
      </c>
      <c r="F493" s="1">
        <v>-0.55229599200000001</v>
      </c>
      <c r="G493" s="1">
        <v>-0.219748</v>
      </c>
      <c r="H493" s="1">
        <v>-9.3225157000000003E-2</v>
      </c>
      <c r="I493" s="1">
        <v>3.49E-2</v>
      </c>
    </row>
    <row r="494" spans="1:9" x14ac:dyDescent="0.3">
      <c r="A494" s="2">
        <v>45463</v>
      </c>
      <c r="B494" s="1">
        <v>-1.3393E-2</v>
      </c>
      <c r="C494" s="1">
        <v>0.61779200000000001</v>
      </c>
      <c r="D494" s="1">
        <v>-0.62246079200000004</v>
      </c>
      <c r="E494" s="1">
        <v>0.18965199999999999</v>
      </c>
      <c r="F494" s="1">
        <v>0.53739221800000003</v>
      </c>
      <c r="G494" s="1">
        <v>-0.86960499999999996</v>
      </c>
      <c r="H494" s="1">
        <v>6.9495878999999997E-2</v>
      </c>
      <c r="I494" s="1">
        <v>7.5552999999999995E-2</v>
      </c>
    </row>
    <row r="495" spans="1:9" x14ac:dyDescent="0.3">
      <c r="A495" s="2">
        <v>45464</v>
      </c>
      <c r="B495" s="1">
        <v>-0.58495399999999997</v>
      </c>
      <c r="C495" s="1">
        <v>1.430769</v>
      </c>
      <c r="D495" s="1">
        <v>0.49555587499999998</v>
      </c>
      <c r="E495" s="1">
        <v>0.20430100000000001</v>
      </c>
      <c r="F495" s="1">
        <v>-0.79708698899999997</v>
      </c>
      <c r="G495" s="1">
        <v>-1.093432</v>
      </c>
      <c r="H495" s="1">
        <v>0.31241174100000002</v>
      </c>
      <c r="I495" s="1">
        <v>4.3318000000000002E-2</v>
      </c>
    </row>
    <row r="496" spans="1:9" x14ac:dyDescent="0.3">
      <c r="A496" s="2">
        <v>45467</v>
      </c>
      <c r="B496" s="1">
        <v>-2.6499999999999999E-2</v>
      </c>
      <c r="C496" s="1">
        <v>0.37781700000000001</v>
      </c>
      <c r="D496" s="1">
        <v>0.200990417</v>
      </c>
      <c r="E496" s="1">
        <v>-0.19205800000000001</v>
      </c>
      <c r="F496" s="1">
        <v>-0.31300145600000001</v>
      </c>
      <c r="G496" s="1">
        <v>-0.16861300000000001</v>
      </c>
      <c r="H496" s="1">
        <v>0.12244735399999999</v>
      </c>
      <c r="I496" s="1">
        <v>9.3530000000000002E-3</v>
      </c>
    </row>
    <row r="497" spans="1:9" x14ac:dyDescent="0.3">
      <c r="A497" s="2">
        <v>45468</v>
      </c>
      <c r="B497" s="1">
        <v>-5.7489999999999998E-3</v>
      </c>
      <c r="C497" s="1">
        <v>7.6400999999999997E-2</v>
      </c>
      <c r="D497" s="1">
        <v>-0.29221246099999998</v>
      </c>
      <c r="E497" s="1">
        <v>0.317162</v>
      </c>
      <c r="F497" s="1">
        <v>0.46839336300000001</v>
      </c>
      <c r="G497" s="1">
        <v>-0.45375900000000002</v>
      </c>
      <c r="H497" s="1">
        <v>-0.217419632</v>
      </c>
      <c r="I497" s="1">
        <v>6.5946000000000005E-2</v>
      </c>
    </row>
    <row r="498" spans="1:9" x14ac:dyDescent="0.3">
      <c r="A498" s="2">
        <v>45469</v>
      </c>
      <c r="B498" s="1">
        <v>-5.2131999999999998E-2</v>
      </c>
      <c r="C498" s="1">
        <v>-0.127691</v>
      </c>
      <c r="D498" s="1">
        <v>0.50261249100000005</v>
      </c>
      <c r="E498" s="1">
        <v>0.19231400000000001</v>
      </c>
      <c r="F498" s="1">
        <v>-0.14751067500000001</v>
      </c>
      <c r="G498" s="1">
        <v>-7.3247999999999994E-2</v>
      </c>
      <c r="H498" s="1">
        <v>-0.48172313700000002</v>
      </c>
      <c r="I498" s="1">
        <v>6.0755999999999998E-2</v>
      </c>
    </row>
    <row r="499" spans="1:9" x14ac:dyDescent="0.3">
      <c r="A499" s="2">
        <v>45470</v>
      </c>
      <c r="B499" s="1">
        <v>-0.20354800000000001</v>
      </c>
      <c r="C499" s="1">
        <v>-4.7775999999999999E-2</v>
      </c>
      <c r="D499" s="1">
        <v>-1.0823491569999999</v>
      </c>
      <c r="E499" s="1">
        <v>-0.32714199999999999</v>
      </c>
      <c r="F499" s="1">
        <v>-0.59755026300000003</v>
      </c>
      <c r="G499" s="1">
        <v>0.37484000000000001</v>
      </c>
      <c r="H499" s="1">
        <v>1.873130382</v>
      </c>
      <c r="I499" s="1">
        <v>0.203626</v>
      </c>
    </row>
    <row r="500" spans="1:9" x14ac:dyDescent="0.3">
      <c r="A500" s="2">
        <v>45471</v>
      </c>
      <c r="B500" s="1">
        <v>-5.339E-3</v>
      </c>
      <c r="C500" s="1">
        <v>0.60665000000000002</v>
      </c>
      <c r="D500" s="1">
        <v>1.726358458</v>
      </c>
      <c r="E500" s="1">
        <v>0.36158000000000001</v>
      </c>
      <c r="F500" s="1">
        <v>0.66525816000000004</v>
      </c>
      <c r="G500" s="1">
        <v>-1.3037049999999999</v>
      </c>
      <c r="H500" s="1">
        <v>-2.2420615580000001</v>
      </c>
      <c r="I500" s="1">
        <v>0.34081400000000001</v>
      </c>
    </row>
    <row r="501" spans="1:9" x14ac:dyDescent="0.3">
      <c r="A501" s="2">
        <v>45474</v>
      </c>
      <c r="B501" s="1">
        <v>2.0065E-2</v>
      </c>
      <c r="C501" s="1">
        <v>-0.21964900000000001</v>
      </c>
      <c r="D501" s="1">
        <v>0.68627917900000002</v>
      </c>
      <c r="E501" s="1">
        <v>3.9892999999999998E-2</v>
      </c>
      <c r="F501" s="1">
        <v>-0.16245949200000001</v>
      </c>
      <c r="G501" s="1">
        <v>5.1395000000000003E-2</v>
      </c>
      <c r="H501" s="1">
        <v>-0.39664686999999998</v>
      </c>
      <c r="I501" s="1">
        <v>0.108295</v>
      </c>
    </row>
    <row r="502" spans="1:9" x14ac:dyDescent="0.3">
      <c r="A502" s="2">
        <v>45475</v>
      </c>
      <c r="B502" s="1">
        <v>1.0299000000000001E-2</v>
      </c>
      <c r="C502" s="1">
        <v>1.027228</v>
      </c>
      <c r="D502" s="1">
        <v>-7.4736380000000005E-2</v>
      </c>
      <c r="E502" s="1">
        <v>9.5785999999999996E-2</v>
      </c>
      <c r="F502" s="1">
        <v>-0.15826984799999999</v>
      </c>
      <c r="G502" s="1">
        <v>-1.26119</v>
      </c>
      <c r="H502" s="1">
        <v>0.192932888</v>
      </c>
      <c r="I502" s="1">
        <v>0.12787699999999999</v>
      </c>
    </row>
    <row r="503" spans="1:9" x14ac:dyDescent="0.3">
      <c r="A503" s="2">
        <v>45476</v>
      </c>
      <c r="B503" s="1">
        <v>3.7817999999999997E-2</v>
      </c>
      <c r="C503" s="1">
        <v>0.65647200000000006</v>
      </c>
      <c r="D503" s="1">
        <v>-0.766747607</v>
      </c>
      <c r="E503" s="1">
        <v>-0.28781899999999999</v>
      </c>
      <c r="F503" s="1">
        <v>-0.31206478199999999</v>
      </c>
      <c r="G503" s="1">
        <v>-0.52585099999999996</v>
      </c>
      <c r="H503" s="1">
        <v>0.76003769200000004</v>
      </c>
      <c r="I503" s="1">
        <v>0.119382</v>
      </c>
    </row>
    <row r="504" spans="1:9" x14ac:dyDescent="0.3">
      <c r="A504" s="2">
        <v>45477</v>
      </c>
      <c r="B504" s="1">
        <v>5.4933999999999997E-2</v>
      </c>
      <c r="C504" s="1">
        <v>0.38675999999999999</v>
      </c>
      <c r="D504" s="1">
        <v>0.23936927599999999</v>
      </c>
      <c r="E504" s="1">
        <v>-4.2514000000000003E-2</v>
      </c>
      <c r="F504" s="1">
        <v>0.18564520500000001</v>
      </c>
      <c r="G504" s="1">
        <v>-0.52051400000000003</v>
      </c>
      <c r="H504" s="1">
        <v>-0.43680682100000001</v>
      </c>
      <c r="I504" s="1">
        <v>0.121333</v>
      </c>
    </row>
    <row r="505" spans="1:9" x14ac:dyDescent="0.3">
      <c r="A505" s="2">
        <v>45478</v>
      </c>
      <c r="B505" s="1">
        <v>8.2419000000000006E-2</v>
      </c>
      <c r="C505" s="1">
        <v>-1.3969000000000001E-2</v>
      </c>
      <c r="D505" s="1">
        <v>-1.395496807</v>
      </c>
      <c r="E505" s="1">
        <v>6.6229999999999997E-2</v>
      </c>
      <c r="F505" s="1">
        <v>-0.12057865</v>
      </c>
      <c r="G505" s="1">
        <v>-0.23704500000000001</v>
      </c>
      <c r="H505" s="1">
        <v>1.104659244</v>
      </c>
      <c r="I505" s="1">
        <v>0.102367</v>
      </c>
    </row>
    <row r="506" spans="1:9" x14ac:dyDescent="0.3">
      <c r="A506" s="2">
        <v>45481</v>
      </c>
      <c r="B506" s="1">
        <v>3.1308000000000002E-2</v>
      </c>
      <c r="C506" s="1">
        <v>0.90410500000000005</v>
      </c>
      <c r="D506" s="1">
        <v>0.36505207499999998</v>
      </c>
      <c r="E506" s="1">
        <v>0.212557</v>
      </c>
      <c r="F506" s="1">
        <v>4.7380725999999998E-2</v>
      </c>
      <c r="G506" s="1">
        <v>-1.1425689999999999</v>
      </c>
      <c r="H506" s="1">
        <v>-0.50872771100000003</v>
      </c>
      <c r="I506" s="1">
        <v>-5.4029999999999998E-3</v>
      </c>
    </row>
    <row r="507" spans="1:9" x14ac:dyDescent="0.3">
      <c r="A507" s="2">
        <v>45482</v>
      </c>
      <c r="B507" s="1">
        <v>8.7762000000000007E-2</v>
      </c>
      <c r="C507" s="1">
        <v>-3.1484999999999999E-2</v>
      </c>
      <c r="D507" s="1">
        <v>-0.173278766</v>
      </c>
      <c r="E507" s="1">
        <v>-1.354E-3</v>
      </c>
      <c r="F507" s="1">
        <v>-0.53441434700000001</v>
      </c>
      <c r="G507" s="1">
        <v>-5.9943000000000003E-2</v>
      </c>
      <c r="H507" s="1">
        <v>0.748354772</v>
      </c>
      <c r="I507" s="1">
        <v>5.019E-3</v>
      </c>
    </row>
    <row r="508" spans="1:9" x14ac:dyDescent="0.3">
      <c r="A508" s="2">
        <v>45483</v>
      </c>
      <c r="B508" s="1">
        <v>1.6744999999999999E-2</v>
      </c>
      <c r="C508" s="1">
        <v>0.17313999999999999</v>
      </c>
      <c r="D508" s="1">
        <v>-1.144687472</v>
      </c>
      <c r="E508" s="1">
        <v>5.5758000000000002E-2</v>
      </c>
      <c r="F508" s="1">
        <v>0.60726520900000003</v>
      </c>
      <c r="G508" s="1">
        <v>-0.26401200000000002</v>
      </c>
      <c r="H508" s="1">
        <v>0.65246744499999998</v>
      </c>
      <c r="I508" s="1">
        <v>1.8370000000000001E-2</v>
      </c>
    </row>
    <row r="509" spans="1:9" x14ac:dyDescent="0.3">
      <c r="A509" s="2">
        <v>45484</v>
      </c>
      <c r="B509" s="1">
        <v>-0.11271</v>
      </c>
      <c r="C509" s="1">
        <v>4.7121000000000003E-2</v>
      </c>
      <c r="D509" s="1">
        <v>1.481801741</v>
      </c>
      <c r="E509" s="1">
        <v>-0.16552700000000001</v>
      </c>
      <c r="F509" s="1">
        <v>-0.80316596699999998</v>
      </c>
      <c r="G509" s="1">
        <v>0.200818</v>
      </c>
      <c r="H509" s="1">
        <v>-0.59857390799999999</v>
      </c>
      <c r="I509" s="1">
        <v>3.0297999999999999E-2</v>
      </c>
    </row>
    <row r="510" spans="1:9" x14ac:dyDescent="0.3">
      <c r="A510" s="2">
        <v>45485</v>
      </c>
      <c r="B510" s="1">
        <v>-3.4063999999999997E-2</v>
      </c>
      <c r="C510" s="1">
        <v>0.14452899999999999</v>
      </c>
      <c r="D510" s="1">
        <v>8.6425004999999999E-2</v>
      </c>
      <c r="E510" s="1">
        <v>-9.7842999999999999E-2</v>
      </c>
      <c r="F510" s="1">
        <v>-0.25341707299999999</v>
      </c>
      <c r="G510" s="1">
        <v>1.3155E-2</v>
      </c>
      <c r="H510" s="1">
        <v>0.15763693200000001</v>
      </c>
      <c r="I510" s="1">
        <v>-2.5777000000000001E-2</v>
      </c>
    </row>
    <row r="511" spans="1:9" x14ac:dyDescent="0.3">
      <c r="A511" s="2">
        <v>45488</v>
      </c>
      <c r="B511" s="1">
        <v>5.5230000000000001E-3</v>
      </c>
      <c r="C511" s="1">
        <v>5.4933999999999997E-2</v>
      </c>
      <c r="D511" s="1">
        <v>0.85516291600000005</v>
      </c>
      <c r="E511" s="1">
        <v>-0.241617</v>
      </c>
      <c r="F511" s="1">
        <v>-0.20263415200000001</v>
      </c>
      <c r="G511" s="1">
        <v>2.2529E-2</v>
      </c>
      <c r="H511" s="1">
        <v>-0.56269023699999998</v>
      </c>
      <c r="I511" s="1">
        <v>0.15863099999999999</v>
      </c>
    </row>
    <row r="512" spans="1:9" x14ac:dyDescent="0.3">
      <c r="A512" s="2">
        <v>45489</v>
      </c>
      <c r="B512" s="1">
        <v>3.5790000000000002E-2</v>
      </c>
      <c r="C512" s="1">
        <v>0.110836</v>
      </c>
      <c r="D512" s="1">
        <v>0.93109768000000004</v>
      </c>
      <c r="E512" s="1">
        <v>0.227247</v>
      </c>
      <c r="F512" s="1">
        <v>0.35870265400000001</v>
      </c>
      <c r="G512" s="1">
        <v>-0.56009799999999998</v>
      </c>
      <c r="H512" s="1">
        <v>-1.493220808</v>
      </c>
      <c r="I512" s="1">
        <v>0.186225</v>
      </c>
    </row>
    <row r="513" spans="1:9" x14ac:dyDescent="0.3">
      <c r="A513" s="2">
        <v>45490</v>
      </c>
      <c r="B513" s="1">
        <v>-1.3795999999999999E-2</v>
      </c>
      <c r="C513" s="1">
        <v>9.3205999999999997E-2</v>
      </c>
      <c r="D513" s="1">
        <v>2.3959322279999999</v>
      </c>
      <c r="E513" s="1">
        <v>-3.1123999999999999E-2</v>
      </c>
      <c r="F513" s="1">
        <v>-3.0072235999999999E-2</v>
      </c>
      <c r="G513" s="1">
        <v>-8.1947999999999993E-2</v>
      </c>
      <c r="H513" s="1">
        <v>-2.173577479</v>
      </c>
      <c r="I513" s="1">
        <v>3.3661999999999997E-2</v>
      </c>
    </row>
    <row r="514" spans="1:9" x14ac:dyDescent="0.3">
      <c r="A514" s="2">
        <v>45491</v>
      </c>
      <c r="B514" s="1">
        <v>0.104785</v>
      </c>
      <c r="C514" s="1">
        <v>1.254111</v>
      </c>
      <c r="D514" s="1">
        <v>-1.059307851</v>
      </c>
      <c r="E514" s="1">
        <v>0.47640900000000003</v>
      </c>
      <c r="F514" s="1">
        <v>0.88370882799999995</v>
      </c>
      <c r="G514" s="1">
        <v>-1.875364</v>
      </c>
      <c r="H514" s="1">
        <v>3.3522960999999997E-2</v>
      </c>
      <c r="I514" s="1">
        <v>4.0059999999999998E-2</v>
      </c>
    </row>
    <row r="515" spans="1:9" x14ac:dyDescent="0.3">
      <c r="A515" s="2">
        <v>45492</v>
      </c>
      <c r="B515" s="1">
        <v>0.40512700000000001</v>
      </c>
      <c r="C515" s="1">
        <v>1.9665090000000001</v>
      </c>
      <c r="D515" s="1">
        <v>0.61817891300000005</v>
      </c>
      <c r="E515" s="1">
        <v>-1.71573</v>
      </c>
      <c r="F515" s="1">
        <v>0.63254487000000004</v>
      </c>
      <c r="G515" s="1">
        <v>-0.682141</v>
      </c>
      <c r="H515" s="1">
        <v>-1.293259406</v>
      </c>
      <c r="I515" s="1">
        <v>2.6234E-2</v>
      </c>
    </row>
    <row r="516" spans="1:9" x14ac:dyDescent="0.3">
      <c r="A516" s="2">
        <v>45495</v>
      </c>
      <c r="B516" s="1">
        <v>6.8068000000000004E-2</v>
      </c>
      <c r="C516" s="1">
        <v>-0.32922299999999999</v>
      </c>
      <c r="D516" s="1">
        <v>1.414114E-3</v>
      </c>
      <c r="E516" s="1">
        <v>0.14516200000000001</v>
      </c>
      <c r="F516" s="1">
        <v>-0.62840249299999995</v>
      </c>
      <c r="G516" s="1">
        <v>2.2859000000000001E-2</v>
      </c>
      <c r="H516" s="1">
        <v>0.74918084100000004</v>
      </c>
      <c r="I516" s="1">
        <v>9.3133999999999995E-2</v>
      </c>
    </row>
    <row r="517" spans="1:9" x14ac:dyDescent="0.3">
      <c r="A517" s="2">
        <v>45496</v>
      </c>
      <c r="B517" s="1">
        <v>4.9687000000000002E-2</v>
      </c>
      <c r="C517" s="1">
        <v>-0.43459500000000001</v>
      </c>
      <c r="D517" s="1">
        <v>0.54738753699999998</v>
      </c>
      <c r="E517" s="1">
        <v>0.46796100000000002</v>
      </c>
      <c r="F517" s="1">
        <v>1.1914110920000001</v>
      </c>
      <c r="G517" s="1">
        <v>-0.16497300000000001</v>
      </c>
      <c r="H517" s="1">
        <v>-1.916019785</v>
      </c>
      <c r="I517" s="1">
        <v>8.1917000000000004E-2</v>
      </c>
    </row>
    <row r="518" spans="1:9" x14ac:dyDescent="0.3">
      <c r="A518" s="2">
        <v>45497</v>
      </c>
      <c r="B518" s="1">
        <v>6.6637000000000002E-2</v>
      </c>
      <c r="C518" s="1">
        <v>-0.42042800000000002</v>
      </c>
      <c r="D518" s="1">
        <v>2.2430179250000002</v>
      </c>
      <c r="E518" s="1">
        <v>0.225912</v>
      </c>
      <c r="F518" s="1">
        <v>-0.81099681700000004</v>
      </c>
      <c r="G518" s="1">
        <v>-3.9779999999999998E-3</v>
      </c>
      <c r="H518" s="1">
        <v>-1.2282321869999999</v>
      </c>
      <c r="I518" s="1">
        <v>0.13186</v>
      </c>
    </row>
    <row r="519" spans="1:9" x14ac:dyDescent="0.3">
      <c r="A519" s="2">
        <v>45498</v>
      </c>
      <c r="B519" s="1">
        <v>-4.3367999999999997E-2</v>
      </c>
      <c r="C519" s="1">
        <v>-1.0818000000000001</v>
      </c>
      <c r="D519" s="1">
        <v>-0.224452396</v>
      </c>
      <c r="E519" s="1">
        <v>0.172435</v>
      </c>
      <c r="F519" s="1">
        <v>0.16426086400000001</v>
      </c>
      <c r="G519" s="1">
        <v>0.92316500000000001</v>
      </c>
      <c r="H519" s="1">
        <v>-8.5367600000000004E-4</v>
      </c>
      <c r="I519" s="1">
        <v>2.9567E-2</v>
      </c>
    </row>
    <row r="520" spans="1:9" x14ac:dyDescent="0.3">
      <c r="A520" s="2">
        <v>45499</v>
      </c>
      <c r="B520" s="1">
        <v>9.9990999999999997E-2</v>
      </c>
      <c r="C520" s="1">
        <v>-0.88492300000000002</v>
      </c>
      <c r="D520" s="1">
        <v>1.279849824</v>
      </c>
      <c r="E520" s="1">
        <v>0.15175</v>
      </c>
      <c r="F520" s="1">
        <v>-0.81842312500000003</v>
      </c>
      <c r="G520" s="1">
        <v>0.68426299999999995</v>
      </c>
      <c r="H520" s="1">
        <v>-0.26014981700000001</v>
      </c>
      <c r="I520" s="1">
        <v>-5.1078999999999999E-2</v>
      </c>
    </row>
    <row r="521" spans="1:9" x14ac:dyDescent="0.3">
      <c r="A521" s="2">
        <v>45502</v>
      </c>
      <c r="B521" s="1">
        <v>6.0540999999999998E-2</v>
      </c>
      <c r="C521" s="1">
        <v>0.23875299999999999</v>
      </c>
      <c r="D521" s="1">
        <v>-1.3642392750000001</v>
      </c>
      <c r="E521" s="1">
        <v>0.289995</v>
      </c>
      <c r="F521" s="1">
        <v>0.43254673399999999</v>
      </c>
      <c r="G521" s="1">
        <v>-0.66397899999999999</v>
      </c>
      <c r="H521" s="1">
        <v>0.76990158500000005</v>
      </c>
      <c r="I521" s="1">
        <v>7.4690000000000006E-2</v>
      </c>
    </row>
    <row r="522" spans="1:9" x14ac:dyDescent="0.3">
      <c r="A522" s="2">
        <v>45503</v>
      </c>
      <c r="B522" s="1">
        <v>4.5476000000000003E-2</v>
      </c>
      <c r="C522" s="1">
        <v>-0.18337000000000001</v>
      </c>
      <c r="D522" s="1">
        <v>-0.91383696599999997</v>
      </c>
      <c r="E522" s="1">
        <v>0.36002600000000001</v>
      </c>
      <c r="F522" s="1">
        <v>0.54427039799999999</v>
      </c>
      <c r="G522" s="1">
        <v>-0.24207699999999999</v>
      </c>
      <c r="H522" s="1">
        <v>0.23208820899999999</v>
      </c>
      <c r="I522" s="1">
        <v>1.9944E-2</v>
      </c>
    </row>
    <row r="523" spans="1:9" x14ac:dyDescent="0.3">
      <c r="A523" s="2">
        <v>45504</v>
      </c>
      <c r="B523" s="1">
        <v>-7.7460000000000003E-3</v>
      </c>
      <c r="C523" s="1">
        <v>9.3917E-2</v>
      </c>
      <c r="D523" s="1">
        <v>0.78063239600000001</v>
      </c>
      <c r="E523" s="1">
        <v>-0.104056</v>
      </c>
      <c r="F523" s="1">
        <v>-0.53832621599999997</v>
      </c>
      <c r="G523" s="1">
        <v>-4.5869999999999999E-3</v>
      </c>
      <c r="H523" s="1">
        <v>1.2731351E-2</v>
      </c>
      <c r="I523" s="1">
        <v>2.2471000000000001E-2</v>
      </c>
    </row>
    <row r="524" spans="1:9" x14ac:dyDescent="0.3">
      <c r="A524" s="2">
        <v>45505</v>
      </c>
      <c r="B524" s="1">
        <v>-9.3588000000000005E-2</v>
      </c>
      <c r="C524" s="1">
        <v>-0.58448800000000001</v>
      </c>
      <c r="D524" s="1">
        <v>1.6574875769999999</v>
      </c>
      <c r="E524" s="1">
        <v>0.44204199999999999</v>
      </c>
      <c r="F524" s="1">
        <v>0.17905855900000001</v>
      </c>
      <c r="G524" s="1">
        <v>0.21506700000000001</v>
      </c>
      <c r="H524" s="1">
        <v>-1.632644228</v>
      </c>
      <c r="I524" s="1">
        <v>2.0967E-2</v>
      </c>
    </row>
    <row r="525" spans="1:9" x14ac:dyDescent="0.3">
      <c r="A525" s="2">
        <v>45506</v>
      </c>
      <c r="B525" s="1">
        <v>-1.2539999999999999E-3</v>
      </c>
      <c r="C525" s="1">
        <v>0.103588</v>
      </c>
      <c r="D525" s="1">
        <v>-1.018925469</v>
      </c>
      <c r="E525" s="1">
        <v>0.65277399999999997</v>
      </c>
      <c r="F525" s="1">
        <v>5.0001127999999999E-2</v>
      </c>
      <c r="G525" s="1">
        <v>-0.78034499999999996</v>
      </c>
      <c r="H525" s="1">
        <v>0.72446907500000002</v>
      </c>
      <c r="I525" s="1">
        <v>2.5235E-2</v>
      </c>
    </row>
    <row r="526" spans="1:9" x14ac:dyDescent="0.3">
      <c r="A526" s="2">
        <v>45509</v>
      </c>
      <c r="B526" s="1">
        <v>7.3700000000000002E-4</v>
      </c>
      <c r="C526" s="1">
        <v>8.1309000000000006E-2</v>
      </c>
      <c r="D526" s="1">
        <v>-0.18073086399999999</v>
      </c>
      <c r="E526" s="1">
        <v>-0.16069800000000001</v>
      </c>
      <c r="F526" s="1">
        <v>-0.393538049</v>
      </c>
      <c r="G526" s="1">
        <v>4.9508000000000003E-2</v>
      </c>
      <c r="H526" s="1">
        <v>0.52068772699999999</v>
      </c>
      <c r="I526" s="1">
        <v>2.9145999999999998E-2</v>
      </c>
    </row>
    <row r="527" spans="1:9" x14ac:dyDescent="0.3">
      <c r="A527" s="2">
        <v>45510</v>
      </c>
      <c r="B527" s="1">
        <v>4.5267000000000002E-2</v>
      </c>
      <c r="C527" s="1">
        <v>0.15523500000000001</v>
      </c>
      <c r="D527" s="1">
        <v>-0.821388801</v>
      </c>
      <c r="E527" s="1">
        <v>0.22282099999999999</v>
      </c>
      <c r="F527" s="1">
        <v>0.104246084</v>
      </c>
      <c r="G527" s="1">
        <v>-0.42466100000000001</v>
      </c>
      <c r="H527" s="1">
        <v>0.781943893</v>
      </c>
      <c r="I527" s="1">
        <v>1.3370000000000001E-3</v>
      </c>
    </row>
    <row r="528" spans="1:9" x14ac:dyDescent="0.3">
      <c r="A528" s="2">
        <v>45511</v>
      </c>
      <c r="B528" s="1">
        <v>-3.852E-3</v>
      </c>
      <c r="C528" s="1">
        <v>0.91899399999999998</v>
      </c>
      <c r="D528" s="1">
        <v>-0.11534926</v>
      </c>
      <c r="E528" s="1">
        <v>-0.125886</v>
      </c>
      <c r="F528" s="1">
        <v>-0.38787307799999998</v>
      </c>
      <c r="G528" s="1">
        <v>-0.80863399999999996</v>
      </c>
      <c r="H528" s="1">
        <v>0.62131986299999997</v>
      </c>
      <c r="I528" s="1">
        <v>1.9377999999999999E-2</v>
      </c>
    </row>
    <row r="529" spans="1:9" x14ac:dyDescent="0.3">
      <c r="A529" s="2">
        <v>45512</v>
      </c>
      <c r="B529" s="1">
        <v>-1.2113000000000001E-2</v>
      </c>
      <c r="C529" s="1">
        <v>0.35455199999999998</v>
      </c>
      <c r="D529" s="1">
        <v>-0.38662747200000003</v>
      </c>
      <c r="E529" s="1">
        <v>-0.30287999999999998</v>
      </c>
      <c r="F529" s="1">
        <v>-0.63100809400000002</v>
      </c>
      <c r="G529" s="1">
        <v>-3.8878999999999997E-2</v>
      </c>
      <c r="H529" s="1">
        <v>1.1812049389999999</v>
      </c>
      <c r="I529" s="1">
        <v>-6.7900000000000002E-4</v>
      </c>
    </row>
    <row r="530" spans="1:9" x14ac:dyDescent="0.3">
      <c r="A530" s="2">
        <v>45513</v>
      </c>
      <c r="B530" s="1">
        <v>7.7425999999999995E-2</v>
      </c>
      <c r="C530" s="1">
        <v>0.68733900000000003</v>
      </c>
      <c r="D530" s="1">
        <v>9.9850667000000004E-2</v>
      </c>
      <c r="E530" s="1">
        <v>-0.81297600000000003</v>
      </c>
      <c r="F530" s="1">
        <v>-0.46896648800000001</v>
      </c>
      <c r="G530" s="1">
        <v>-0.105586</v>
      </c>
      <c r="H530" s="1">
        <v>0.45925930799999998</v>
      </c>
      <c r="I530" s="1">
        <v>0.15379799999999999</v>
      </c>
    </row>
    <row r="531" spans="1:9" x14ac:dyDescent="0.3">
      <c r="A531" s="2">
        <v>45516</v>
      </c>
      <c r="B531" s="1">
        <v>-6.9959999999999996E-3</v>
      </c>
      <c r="C531" s="1">
        <v>0.26217800000000002</v>
      </c>
      <c r="D531" s="1">
        <v>1.1147116379999999</v>
      </c>
      <c r="E531" s="1">
        <v>-9.6028000000000002E-2</v>
      </c>
      <c r="F531" s="1">
        <v>0.18667662900000001</v>
      </c>
      <c r="G531" s="1">
        <v>-0.19592699999999999</v>
      </c>
      <c r="H531" s="1">
        <v>-1.1552676200000001</v>
      </c>
      <c r="I531" s="1">
        <v>3.6771999999999999E-2</v>
      </c>
    </row>
    <row r="532" spans="1:9" x14ac:dyDescent="0.3">
      <c r="A532" s="2">
        <v>45517</v>
      </c>
      <c r="B532" s="1">
        <v>-0.147698</v>
      </c>
      <c r="C532" s="1">
        <v>1.244648</v>
      </c>
      <c r="D532" s="1">
        <v>-1.035048897</v>
      </c>
      <c r="E532" s="1">
        <v>-0.33257100000000001</v>
      </c>
      <c r="F532" s="1">
        <v>-0.15876138200000001</v>
      </c>
      <c r="G532" s="1">
        <v>-0.79486599999999996</v>
      </c>
      <c r="H532" s="1">
        <v>1.02472589</v>
      </c>
      <c r="I532" s="1">
        <v>3.0488000000000001E-2</v>
      </c>
    </row>
    <row r="533" spans="1:9" x14ac:dyDescent="0.3">
      <c r="A533" s="2">
        <v>45518</v>
      </c>
      <c r="B533" s="1">
        <v>0.55341899999999999</v>
      </c>
      <c r="C533" s="1">
        <v>-0.45730100000000001</v>
      </c>
      <c r="D533" s="1">
        <v>2.0298160090000001</v>
      </c>
      <c r="E533" s="1">
        <v>-0.58598799999999995</v>
      </c>
      <c r="F533" s="1">
        <v>3.4634136000000003E-2</v>
      </c>
      <c r="G533" s="1">
        <v>-4.1057499999999996</v>
      </c>
      <c r="H533" s="1">
        <v>-1.4843378439999999</v>
      </c>
      <c r="I533" s="1">
        <v>4.5956200000000003</v>
      </c>
    </row>
    <row r="534" spans="1:9" x14ac:dyDescent="0.3">
      <c r="A534" s="2">
        <v>45519</v>
      </c>
      <c r="B534" s="1">
        <v>0.293628</v>
      </c>
      <c r="C534" s="1">
        <v>1.291212</v>
      </c>
      <c r="D534" s="1">
        <v>3.9189824799999999</v>
      </c>
      <c r="E534" s="1">
        <v>-0.37572800000000001</v>
      </c>
      <c r="F534" s="1">
        <v>-0.51268183599999995</v>
      </c>
      <c r="G534" s="1">
        <v>-1.6168149999999999</v>
      </c>
      <c r="H534" s="1">
        <v>-3.539734336</v>
      </c>
      <c r="I534" s="1">
        <v>0.40770099999999998</v>
      </c>
    </row>
    <row r="535" spans="1:9" x14ac:dyDescent="0.3">
      <c r="A535" s="2">
        <v>45520</v>
      </c>
      <c r="B535" s="1">
        <v>0.33381499999999997</v>
      </c>
      <c r="C535" s="1">
        <v>2.3592900000000001</v>
      </c>
      <c r="D535" s="1">
        <v>2.5284634669999999</v>
      </c>
      <c r="E535" s="1">
        <v>-1.1261840000000001</v>
      </c>
      <c r="F535" s="1">
        <v>0.29212682699999998</v>
      </c>
      <c r="G535" s="1">
        <v>-1.820997</v>
      </c>
      <c r="H535" s="1">
        <v>-2.5521983100000001</v>
      </c>
      <c r="I535" s="1">
        <v>0.254077</v>
      </c>
    </row>
    <row r="536" spans="1:9" x14ac:dyDescent="0.3">
      <c r="A536" s="2">
        <v>45523</v>
      </c>
      <c r="B536" s="1">
        <v>-0.11562600000000001</v>
      </c>
      <c r="C536" s="1">
        <v>1.2810980000000001</v>
      </c>
      <c r="D536" s="1">
        <v>-0.31217616999999998</v>
      </c>
      <c r="E536" s="1">
        <v>-0.59565599999999996</v>
      </c>
      <c r="F536" s="1">
        <v>-0.509305644</v>
      </c>
      <c r="G536" s="1">
        <v>-0.76924800000000004</v>
      </c>
      <c r="H536" s="1">
        <v>0.76912813199999996</v>
      </c>
      <c r="I536" s="1">
        <v>0.199431</v>
      </c>
    </row>
    <row r="537" spans="1:9" x14ac:dyDescent="0.3">
      <c r="A537" s="2">
        <v>45524</v>
      </c>
      <c r="B537" s="1">
        <v>6.5214999999999995E-2</v>
      </c>
      <c r="C537" s="1">
        <v>-0.27179300000000001</v>
      </c>
      <c r="D537" s="1">
        <v>-0.67968763499999996</v>
      </c>
      <c r="E537" s="1">
        <v>1.8896E-2</v>
      </c>
      <c r="F537" s="1">
        <v>0.20176372100000001</v>
      </c>
      <c r="G537" s="1">
        <v>0.160528</v>
      </c>
      <c r="H537" s="1">
        <v>0.46270918900000002</v>
      </c>
      <c r="I537" s="1">
        <v>2.7154000000000001E-2</v>
      </c>
    </row>
    <row r="538" spans="1:9" x14ac:dyDescent="0.3">
      <c r="A538" s="2">
        <v>45525</v>
      </c>
      <c r="B538" s="1">
        <v>0.70896800000000004</v>
      </c>
      <c r="C538" s="1">
        <v>-0.39971499999999999</v>
      </c>
      <c r="D538" s="1">
        <v>-0.239508094</v>
      </c>
      <c r="E538" s="1">
        <v>-2.2428E-2</v>
      </c>
      <c r="F538" s="1">
        <v>-3.5676312000000002E-2</v>
      </c>
      <c r="G538" s="1">
        <v>-0.41488700000000001</v>
      </c>
      <c r="H538" s="1">
        <v>0.66182771100000004</v>
      </c>
      <c r="I538" s="1">
        <v>0.12806300000000001</v>
      </c>
    </row>
    <row r="539" spans="1:9" x14ac:dyDescent="0.3">
      <c r="A539" s="2">
        <v>45526</v>
      </c>
      <c r="B539" s="1">
        <v>1.3155730000000001</v>
      </c>
      <c r="C539" s="1">
        <v>-0.99719999999999998</v>
      </c>
      <c r="D539" s="1">
        <v>3.6861623290000001</v>
      </c>
      <c r="E539" s="1">
        <v>0.205624</v>
      </c>
      <c r="F539" s="1">
        <v>0.71217992699999999</v>
      </c>
      <c r="G539" s="1">
        <v>-0.78552299999999997</v>
      </c>
      <c r="H539" s="1">
        <v>-3.3958685169999998</v>
      </c>
      <c r="I539" s="1">
        <v>0.26152599999999998</v>
      </c>
    </row>
    <row r="540" spans="1:9" x14ac:dyDescent="0.3">
      <c r="A540" s="2">
        <v>45527</v>
      </c>
      <c r="B540" s="1">
        <v>-6.1147E-2</v>
      </c>
      <c r="C540" s="1">
        <v>1.3431759999999999</v>
      </c>
      <c r="D540" s="1">
        <v>-2.9140518960000001</v>
      </c>
      <c r="E540" s="1">
        <v>-0.45416800000000002</v>
      </c>
      <c r="F540" s="1">
        <v>-7.5979205999999994E-2</v>
      </c>
      <c r="G540" s="1">
        <v>-0.96621800000000002</v>
      </c>
      <c r="H540" s="1">
        <v>2.768779045</v>
      </c>
      <c r="I540" s="1">
        <v>0.13835700000000001</v>
      </c>
    </row>
    <row r="541" spans="1:9" x14ac:dyDescent="0.3">
      <c r="A541" s="2">
        <v>45530</v>
      </c>
      <c r="B541" s="1">
        <v>-0.10799400000000001</v>
      </c>
      <c r="C541" s="1">
        <v>1.6287450000000001</v>
      </c>
      <c r="D541" s="1">
        <v>0.21351743200000001</v>
      </c>
      <c r="E541" s="1">
        <v>-0.61720399999999997</v>
      </c>
      <c r="F541" s="1">
        <v>-0.33679347599999998</v>
      </c>
      <c r="G541" s="1">
        <v>-0.945299</v>
      </c>
      <c r="H541" s="1">
        <v>6.2741033000000002E-2</v>
      </c>
      <c r="I541" s="1">
        <v>4.1751999999999997E-2</v>
      </c>
    </row>
    <row r="542" spans="1:9" x14ac:dyDescent="0.3">
      <c r="A542" s="2">
        <v>45531</v>
      </c>
      <c r="B542" s="1">
        <v>0.11487799999999999</v>
      </c>
      <c r="C542" s="1">
        <v>0.31753500000000001</v>
      </c>
      <c r="D542" s="1">
        <v>0.38093265599999998</v>
      </c>
      <c r="E542" s="1">
        <v>-0.222052</v>
      </c>
      <c r="F542" s="1">
        <v>1.1654492000000001E-2</v>
      </c>
      <c r="G542" s="1">
        <v>-0.29621799999999998</v>
      </c>
      <c r="H542" s="1">
        <v>-0.22926453899999999</v>
      </c>
      <c r="I542" s="1">
        <v>8.5857000000000003E-2</v>
      </c>
    </row>
    <row r="543" spans="1:9" x14ac:dyDescent="0.3">
      <c r="A543" s="2">
        <v>45532</v>
      </c>
      <c r="B543" s="1">
        <v>-6.9596000000000005E-2</v>
      </c>
      <c r="C543" s="1">
        <v>0.34567399999999998</v>
      </c>
      <c r="D543" s="1">
        <v>1.231421162</v>
      </c>
      <c r="E543" s="1">
        <v>9.8590999999999998E-2</v>
      </c>
      <c r="F543" s="1">
        <v>-0.15398926299999999</v>
      </c>
      <c r="G543" s="1">
        <v>-0.47088200000000002</v>
      </c>
      <c r="H543" s="1">
        <v>-1.074623527</v>
      </c>
      <c r="I543" s="1">
        <v>9.6212000000000006E-2</v>
      </c>
    </row>
    <row r="544" spans="1:9" x14ac:dyDescent="0.3">
      <c r="A544" s="2">
        <v>45533</v>
      </c>
      <c r="B544" s="1">
        <v>0.223581</v>
      </c>
      <c r="C544" s="1">
        <v>0.40018500000000001</v>
      </c>
      <c r="D544" s="1">
        <v>0.92612811799999994</v>
      </c>
      <c r="E544" s="1">
        <v>0.41375600000000001</v>
      </c>
      <c r="F544" s="1">
        <v>1.0520252160000001</v>
      </c>
      <c r="G544" s="1">
        <v>-1.132638</v>
      </c>
      <c r="H544" s="1">
        <v>-2.0954636849999999</v>
      </c>
      <c r="I544" s="1">
        <v>9.5116000000000006E-2</v>
      </c>
    </row>
    <row r="545" spans="1:9" x14ac:dyDescent="0.3">
      <c r="A545" s="2">
        <v>45534</v>
      </c>
      <c r="B545" s="1">
        <v>0.12554299999999999</v>
      </c>
      <c r="C545" s="1">
        <v>-5.1333999999999998E-2</v>
      </c>
      <c r="D545" s="1">
        <v>2.9919752150000001</v>
      </c>
      <c r="E545" s="1">
        <v>0.230243</v>
      </c>
      <c r="F545" s="1">
        <v>-0.44726507900000001</v>
      </c>
      <c r="G545" s="1">
        <v>-0.44917099999999999</v>
      </c>
      <c r="H545" s="1">
        <v>-2.5018767909999999</v>
      </c>
      <c r="I545" s="1">
        <v>0.14471999999999999</v>
      </c>
    </row>
    <row r="546" spans="1:9" x14ac:dyDescent="0.3">
      <c r="A546" s="2">
        <v>45537</v>
      </c>
      <c r="B546" s="1">
        <v>3.4213E-2</v>
      </c>
      <c r="C546" s="1">
        <v>-6.9947999999999996E-2</v>
      </c>
      <c r="D546" s="1">
        <v>-0.37913593800000001</v>
      </c>
      <c r="E546" s="1">
        <v>0.175007</v>
      </c>
      <c r="F546" s="1">
        <v>0.76950400900000004</v>
      </c>
      <c r="G546" s="1">
        <v>-0.19764000000000001</v>
      </c>
      <c r="H546" s="1">
        <v>-0.48260217399999999</v>
      </c>
      <c r="I546" s="1">
        <v>5.8366000000000001E-2</v>
      </c>
    </row>
    <row r="547" spans="1:9" x14ac:dyDescent="0.3">
      <c r="A547" s="2">
        <v>45538</v>
      </c>
      <c r="B547" s="1">
        <v>0.13705700000000001</v>
      </c>
      <c r="C547" s="1">
        <v>-0.26465699999999998</v>
      </c>
      <c r="D547" s="1">
        <v>1.85879661</v>
      </c>
      <c r="E547" s="1">
        <v>0.58090200000000003</v>
      </c>
      <c r="F547" s="1">
        <v>-0.37700376000000002</v>
      </c>
      <c r="G547" s="1">
        <v>-0.57592900000000002</v>
      </c>
      <c r="H547" s="1">
        <v>-1.356419676</v>
      </c>
      <c r="I547" s="1">
        <v>0.122629</v>
      </c>
    </row>
    <row r="548" spans="1:9" x14ac:dyDescent="0.3">
      <c r="A548" s="2">
        <v>45539</v>
      </c>
      <c r="B548" s="1">
        <v>-9.7270999999999996E-2</v>
      </c>
      <c r="C548" s="1">
        <v>0.276115</v>
      </c>
      <c r="D548" s="1">
        <v>-1.679766654</v>
      </c>
      <c r="E548" s="1">
        <v>-0.105795</v>
      </c>
      <c r="F548" s="1">
        <v>-0.59373707399999998</v>
      </c>
      <c r="G548" s="1">
        <v>-0.19534099999999999</v>
      </c>
      <c r="H548" s="1">
        <v>2.3999046690000001</v>
      </c>
      <c r="I548" s="1">
        <v>0.122291</v>
      </c>
    </row>
    <row r="549" spans="1:9" x14ac:dyDescent="0.3">
      <c r="A549" s="2">
        <v>45540</v>
      </c>
      <c r="B549" s="1">
        <v>-2.0577999999999999E-2</v>
      </c>
      <c r="C549" s="1">
        <v>-0.62573299999999998</v>
      </c>
      <c r="D549" s="1">
        <v>-1.9725131549999999</v>
      </c>
      <c r="E549" s="1">
        <v>7.0366999999999999E-2</v>
      </c>
      <c r="F549" s="1">
        <v>0.113521661</v>
      </c>
      <c r="G549" s="1">
        <v>0.50840700000000005</v>
      </c>
      <c r="H549" s="1">
        <v>1.7264240719999999</v>
      </c>
      <c r="I549" s="1">
        <v>6.7537E-2</v>
      </c>
    </row>
    <row r="550" spans="1:9" x14ac:dyDescent="0.3">
      <c r="A550" s="2">
        <v>45541</v>
      </c>
      <c r="B550" s="1">
        <v>5.4289999999999998E-2</v>
      </c>
      <c r="C550" s="1">
        <v>-0.93552599999999997</v>
      </c>
      <c r="D550" s="1">
        <v>-1.333817206</v>
      </c>
      <c r="E550" s="1">
        <v>0.73016400000000004</v>
      </c>
      <c r="F550" s="1">
        <v>0.99664330999999995</v>
      </c>
      <c r="G550" s="1">
        <v>6.5799999999999995E-4</v>
      </c>
      <c r="H550" s="1">
        <v>0.28928197100000003</v>
      </c>
      <c r="I550" s="1">
        <v>0.15041399999999999</v>
      </c>
    </row>
    <row r="551" spans="1:9" x14ac:dyDescent="0.3">
      <c r="A551" s="2">
        <v>45544</v>
      </c>
      <c r="B551" s="1">
        <v>9.9072999999999994E-2</v>
      </c>
      <c r="C551" s="1">
        <v>2.9711000000000001E-2</v>
      </c>
      <c r="D551" s="1">
        <v>-0.151185866</v>
      </c>
      <c r="E551" s="1">
        <v>0.112707</v>
      </c>
      <c r="F551" s="1">
        <v>-3.7592571999999998E-2</v>
      </c>
      <c r="G551" s="1">
        <v>-0.313388</v>
      </c>
      <c r="H551" s="1">
        <v>0.21572333899999999</v>
      </c>
      <c r="I551" s="1">
        <v>7.1897000000000003E-2</v>
      </c>
    </row>
    <row r="552" spans="1:9" x14ac:dyDescent="0.3">
      <c r="A552" s="2">
        <v>45545</v>
      </c>
      <c r="B552" s="1">
        <v>2.3474999999999999E-2</v>
      </c>
      <c r="C552" s="1">
        <v>-0.10545</v>
      </c>
      <c r="D552" s="1">
        <v>0.38866687300000002</v>
      </c>
      <c r="E552" s="1">
        <v>0.143701</v>
      </c>
      <c r="F552" s="1">
        <v>1.2929929999999999E-2</v>
      </c>
      <c r="G552" s="1">
        <v>-0.14549899999999999</v>
      </c>
      <c r="H552" s="1">
        <v>-0.24571525999999999</v>
      </c>
      <c r="I552" s="1">
        <v>8.3774000000000001E-2</v>
      </c>
    </row>
    <row r="553" spans="1:9" x14ac:dyDescent="0.3">
      <c r="A553" s="2">
        <v>45546</v>
      </c>
      <c r="B553" s="1">
        <v>2.6631999999999999E-2</v>
      </c>
      <c r="C553" s="1">
        <v>-0.45545600000000003</v>
      </c>
      <c r="D553" s="1">
        <v>-0.22898887400000001</v>
      </c>
      <c r="E553" s="1">
        <v>-0.26196900000000001</v>
      </c>
      <c r="F553" s="1">
        <v>-5.5649656999999998E-2</v>
      </c>
      <c r="G553" s="1">
        <v>0.61360199999999998</v>
      </c>
      <c r="H553" s="1">
        <v>0.24493493699999999</v>
      </c>
      <c r="I553" s="1">
        <v>7.7190999999999996E-2</v>
      </c>
    </row>
    <row r="554" spans="1:9" x14ac:dyDescent="0.3">
      <c r="A554" s="2">
        <v>45547</v>
      </c>
      <c r="B554" s="1">
        <v>4.3090000000000003E-2</v>
      </c>
      <c r="C554" s="1">
        <v>-0.33638899999999999</v>
      </c>
      <c r="D554" s="1">
        <v>-0.77014081999999995</v>
      </c>
      <c r="E554" s="1">
        <v>0.143182</v>
      </c>
      <c r="F554" s="1">
        <v>0.32190527699999999</v>
      </c>
      <c r="G554" s="1">
        <v>8.3978999999999998E-2</v>
      </c>
      <c r="H554" s="1">
        <v>0.28989747599999999</v>
      </c>
      <c r="I554" s="1">
        <v>6.6137000000000001E-2</v>
      </c>
    </row>
    <row r="555" spans="1:9" x14ac:dyDescent="0.3">
      <c r="A555" s="2">
        <v>45548</v>
      </c>
      <c r="B555" s="1">
        <v>-0.106957</v>
      </c>
      <c r="C555" s="1">
        <v>0.65797799999999995</v>
      </c>
      <c r="D555" s="1">
        <v>-0.430703212</v>
      </c>
      <c r="E555" s="1">
        <v>-0.39739000000000002</v>
      </c>
      <c r="F555" s="1">
        <v>-0.38973172299999997</v>
      </c>
      <c r="G555" s="1">
        <v>-0.203431</v>
      </c>
      <c r="H555" s="1">
        <v>0.99513822299999999</v>
      </c>
      <c r="I555" s="1">
        <v>4.9799999999999997E-2</v>
      </c>
    </row>
    <row r="556" spans="1:9" x14ac:dyDescent="0.3">
      <c r="A556" s="2">
        <v>45551</v>
      </c>
      <c r="B556" s="1">
        <v>6.1067999999999997E-2</v>
      </c>
      <c r="C556" s="1">
        <v>0.118009</v>
      </c>
      <c r="D556" s="1">
        <v>-0.33118675600000003</v>
      </c>
      <c r="E556" s="1">
        <v>6.7407999999999996E-2</v>
      </c>
      <c r="F556" s="1">
        <v>-0.141204314</v>
      </c>
      <c r="G556" s="1">
        <v>-0.29336499999999999</v>
      </c>
      <c r="H556" s="1">
        <v>0.44758988100000002</v>
      </c>
      <c r="I556" s="1">
        <v>4.6882E-2</v>
      </c>
    </row>
    <row r="557" spans="1:9" x14ac:dyDescent="0.3">
      <c r="A557" s="2">
        <v>45552</v>
      </c>
      <c r="B557" s="1">
        <v>-5.2820000000000002E-3</v>
      </c>
      <c r="C557" s="1">
        <v>0.32850299999999999</v>
      </c>
      <c r="D557" s="1">
        <v>-1.4211542239999999</v>
      </c>
      <c r="E557" s="1">
        <v>0.15717100000000001</v>
      </c>
      <c r="F557" s="1">
        <v>6.0799335000000003E-2</v>
      </c>
      <c r="G557" s="1">
        <v>-0.52593800000000002</v>
      </c>
      <c r="H557" s="1">
        <v>1.3272150309999999</v>
      </c>
      <c r="I557" s="1">
        <v>4.5545000000000002E-2</v>
      </c>
    </row>
    <row r="558" spans="1:9" x14ac:dyDescent="0.3">
      <c r="A558" s="2">
        <v>45553</v>
      </c>
      <c r="B558" s="1">
        <v>-4.7356000000000002E-2</v>
      </c>
      <c r="C558" s="1">
        <v>-0.65632400000000002</v>
      </c>
      <c r="D558" s="1">
        <v>-0.18787878099999999</v>
      </c>
      <c r="E558" s="1">
        <v>0.43350499999999997</v>
      </c>
      <c r="F558" s="1">
        <v>0.87769180400000002</v>
      </c>
      <c r="G558" s="1">
        <v>0.2074</v>
      </c>
      <c r="H558" s="1">
        <v>-0.91282803199999996</v>
      </c>
      <c r="I558" s="1">
        <v>6.2774999999999997E-2</v>
      </c>
    </row>
    <row r="559" spans="1:9" x14ac:dyDescent="0.3">
      <c r="A559" s="2">
        <v>45554</v>
      </c>
      <c r="B559" s="1">
        <v>2.2962E-2</v>
      </c>
      <c r="C559" s="1">
        <v>0.47833199999999998</v>
      </c>
      <c r="D559" s="1">
        <v>1.1062379550000001</v>
      </c>
      <c r="E559" s="1">
        <v>0.22709799999999999</v>
      </c>
      <c r="F559" s="1">
        <v>0.43412435700000002</v>
      </c>
      <c r="G559" s="1">
        <v>-0.79231499999999999</v>
      </c>
      <c r="H559" s="1">
        <v>-1.8913875449999999</v>
      </c>
      <c r="I559" s="1">
        <v>6.3923999999999995E-2</v>
      </c>
    </row>
    <row r="560" spans="1:9" x14ac:dyDescent="0.3">
      <c r="A560" s="2">
        <v>45555</v>
      </c>
      <c r="B560" s="1">
        <v>-1.3937219999999999</v>
      </c>
      <c r="C560" s="1">
        <v>1.490405</v>
      </c>
      <c r="D560" s="1">
        <v>1.7894570000000001</v>
      </c>
      <c r="E560" s="1">
        <v>0.441417</v>
      </c>
      <c r="F560" s="1">
        <v>0.48383127999999997</v>
      </c>
      <c r="G560" s="1">
        <v>-0.67160600000000004</v>
      </c>
      <c r="H560" s="1">
        <v>-2.1323929399999999</v>
      </c>
      <c r="I560" s="1">
        <v>0.13350600000000001</v>
      </c>
    </row>
    <row r="561" spans="1:9" x14ac:dyDescent="0.3">
      <c r="A561" s="2">
        <v>45558</v>
      </c>
      <c r="B561" s="1">
        <v>2.4689999999999998E-3</v>
      </c>
      <c r="C561" s="1">
        <v>-1.1798420000000001</v>
      </c>
      <c r="D561" s="1">
        <v>0.81844955500000005</v>
      </c>
      <c r="E561" s="1">
        <v>0.155616</v>
      </c>
      <c r="F561" s="1">
        <v>-0.26745801000000002</v>
      </c>
      <c r="G561" s="1">
        <v>0.96104800000000001</v>
      </c>
      <c r="H561" s="1">
        <v>-0.47728072700000002</v>
      </c>
      <c r="I561" s="1">
        <v>6.0706999999999997E-2</v>
      </c>
    </row>
    <row r="562" spans="1:9" x14ac:dyDescent="0.3">
      <c r="A562" s="2">
        <v>45559</v>
      </c>
      <c r="B562" s="1">
        <v>-0.113042</v>
      </c>
      <c r="C562" s="1">
        <v>1.0830960000000001</v>
      </c>
      <c r="D562" s="1">
        <v>-0.97613521800000003</v>
      </c>
      <c r="E562" s="1">
        <v>-0.329513</v>
      </c>
      <c r="F562" s="1">
        <v>-0.76880220700000002</v>
      </c>
      <c r="G562" s="1">
        <v>-0.67518599999999995</v>
      </c>
      <c r="H562" s="1">
        <v>1.8655236589999999</v>
      </c>
      <c r="I562" s="1">
        <v>3.4646000000000003E-2</v>
      </c>
    </row>
    <row r="563" spans="1:9" x14ac:dyDescent="0.3">
      <c r="A563" s="2">
        <v>45560</v>
      </c>
      <c r="B563" s="1">
        <v>2.1153000000000002E-2</v>
      </c>
      <c r="C563" s="1">
        <v>-0.42220800000000003</v>
      </c>
      <c r="D563" s="1">
        <v>0.29325207199999997</v>
      </c>
      <c r="E563" s="1">
        <v>0.28245999999999999</v>
      </c>
      <c r="F563" s="1">
        <v>0.19773338700000001</v>
      </c>
      <c r="G563" s="1">
        <v>-4.6656000000000003E-2</v>
      </c>
      <c r="H563" s="1">
        <v>-0.53165551499999997</v>
      </c>
      <c r="I563" s="1">
        <v>0.16525200000000001</v>
      </c>
    </row>
    <row r="564" spans="1:9" x14ac:dyDescent="0.3">
      <c r="A564" s="2">
        <v>45561</v>
      </c>
      <c r="B564" s="1">
        <v>2.3316E-2</v>
      </c>
      <c r="C564" s="1">
        <v>-0.31447999999999998</v>
      </c>
      <c r="D564" s="1">
        <v>-0.46230602199999998</v>
      </c>
      <c r="E564" s="1">
        <v>-0.477155</v>
      </c>
      <c r="F564" s="1">
        <v>-0.43178751500000001</v>
      </c>
      <c r="G564" s="1">
        <v>0.552396</v>
      </c>
      <c r="H564" s="1">
        <v>0.82800200599999996</v>
      </c>
      <c r="I564" s="1">
        <v>0.215923</v>
      </c>
    </row>
    <row r="565" spans="1:9" x14ac:dyDescent="0.3">
      <c r="A565" s="2">
        <v>45562</v>
      </c>
      <c r="B565" s="1">
        <v>-5.0430000000000003E-2</v>
      </c>
      <c r="C565" s="1">
        <v>-5.0630000000000001E-2</v>
      </c>
      <c r="D565" s="1">
        <v>0.23779410200000001</v>
      </c>
      <c r="E565" s="1">
        <v>-2.427E-2</v>
      </c>
      <c r="F565" s="1">
        <v>8.3732627000000004E-2</v>
      </c>
      <c r="G565" s="1">
        <v>-0.122361</v>
      </c>
      <c r="H565" s="1">
        <v>-0.39685838899999998</v>
      </c>
      <c r="I565" s="1">
        <v>0.24769099999999999</v>
      </c>
    </row>
    <row r="566" spans="1:9" x14ac:dyDescent="0.3">
      <c r="A566" s="2">
        <v>45565</v>
      </c>
      <c r="B566" s="1">
        <v>6.5446000000000004E-2</v>
      </c>
      <c r="C566" s="1">
        <v>-0.71612299999999995</v>
      </c>
      <c r="D566" s="1">
        <v>-6.2753660000000003E-2</v>
      </c>
      <c r="E566" s="1">
        <v>0.180114</v>
      </c>
      <c r="F566" s="1">
        <v>0.32934861700000001</v>
      </c>
      <c r="G566" s="1">
        <v>0.40284900000000001</v>
      </c>
      <c r="H566" s="1">
        <v>-0.54789537899999996</v>
      </c>
      <c r="I566" s="1">
        <v>6.7712999999999995E-2</v>
      </c>
    </row>
    <row r="567" spans="1:9" x14ac:dyDescent="0.3">
      <c r="A567" s="2">
        <v>45566</v>
      </c>
      <c r="B567" s="1">
        <v>8.0429999999999998E-3</v>
      </c>
      <c r="C567" s="1">
        <v>0.76692199999999999</v>
      </c>
      <c r="D567" s="1">
        <v>1.245419957</v>
      </c>
      <c r="E567" s="1">
        <v>-0.20890900000000001</v>
      </c>
      <c r="F567" s="1">
        <v>-0.61540483499999998</v>
      </c>
      <c r="G567" s="1">
        <v>-0.69460200000000005</v>
      </c>
      <c r="H567" s="1">
        <v>-0.55106613199999999</v>
      </c>
      <c r="I567" s="1">
        <v>0.12854599999999999</v>
      </c>
    </row>
    <row r="568" spans="1:9" x14ac:dyDescent="0.3">
      <c r="A568" s="2">
        <v>45567</v>
      </c>
      <c r="B568" s="1">
        <v>7.2827000000000003E-2</v>
      </c>
      <c r="C568" s="1">
        <v>0.40438499999999999</v>
      </c>
      <c r="D568" s="1">
        <v>-1.0709449799999999</v>
      </c>
      <c r="E568" s="1">
        <v>-0.14766499999999999</v>
      </c>
      <c r="F568" s="1">
        <v>1.4731367E-2</v>
      </c>
      <c r="G568" s="1">
        <v>-0.37510900000000003</v>
      </c>
      <c r="H568" s="1">
        <v>0.92981730799999995</v>
      </c>
      <c r="I568" s="1">
        <v>4.5564E-2</v>
      </c>
    </row>
    <row r="569" spans="1:9" x14ac:dyDescent="0.3">
      <c r="A569" s="2">
        <v>45568</v>
      </c>
      <c r="B569" s="1">
        <v>0.114978</v>
      </c>
      <c r="C569" s="1">
        <v>-1.8667210000000001</v>
      </c>
      <c r="D569" s="1">
        <v>-2.6505991519999998</v>
      </c>
      <c r="E569" s="1">
        <v>0.42849900000000002</v>
      </c>
      <c r="F569" s="1">
        <v>0.95396575500000003</v>
      </c>
      <c r="G569" s="1">
        <v>1.2324919999999999</v>
      </c>
      <c r="H569" s="1">
        <v>1.533006474</v>
      </c>
      <c r="I569" s="1">
        <v>9.0749999999999997E-2</v>
      </c>
    </row>
    <row r="570" spans="1:9" x14ac:dyDescent="0.3">
      <c r="A570" s="2">
        <v>45569</v>
      </c>
      <c r="B570" s="1">
        <v>-0.107138</v>
      </c>
      <c r="C570" s="1">
        <v>-0.36682799999999999</v>
      </c>
      <c r="D570" s="1">
        <v>0.72593264400000002</v>
      </c>
      <c r="E570" s="1">
        <v>8.2492999999999997E-2</v>
      </c>
      <c r="F570" s="1">
        <v>-0.299381493</v>
      </c>
      <c r="G570" s="1">
        <v>0.33754800000000001</v>
      </c>
      <c r="H570" s="1">
        <v>-0.35074143800000002</v>
      </c>
      <c r="I570" s="1">
        <v>5.3926000000000002E-2</v>
      </c>
    </row>
    <row r="571" spans="1:9" x14ac:dyDescent="0.3">
      <c r="A571" s="2">
        <v>45572</v>
      </c>
      <c r="B571" s="1">
        <v>6.1740999999999997E-2</v>
      </c>
      <c r="C571" s="1">
        <v>0.82175900000000002</v>
      </c>
      <c r="D571" s="1">
        <v>0.3299531</v>
      </c>
      <c r="E571" s="1">
        <v>-4.7331999999999999E-2</v>
      </c>
      <c r="F571" s="1">
        <v>-0.13655821700000001</v>
      </c>
      <c r="G571" s="1">
        <v>-0.91211100000000001</v>
      </c>
      <c r="H571" s="1">
        <v>-0.16133637200000001</v>
      </c>
      <c r="I571" s="1">
        <v>7.5942999999999997E-2</v>
      </c>
    </row>
    <row r="572" spans="1:9" x14ac:dyDescent="0.3">
      <c r="A572" s="2">
        <v>45573</v>
      </c>
      <c r="B572" s="1">
        <v>-7.2649999999999998E-3</v>
      </c>
      <c r="C572" s="1">
        <v>-0.72588200000000003</v>
      </c>
      <c r="D572" s="1">
        <v>-0.75432354999999995</v>
      </c>
      <c r="E572" s="1">
        <v>0.20181399999999999</v>
      </c>
      <c r="F572" s="1">
        <v>8.1703675000000003E-2</v>
      </c>
      <c r="G572" s="1">
        <v>0.472215</v>
      </c>
      <c r="H572" s="1">
        <v>0.58462568100000001</v>
      </c>
      <c r="I572" s="1">
        <v>5.9117000000000003E-2</v>
      </c>
    </row>
    <row r="573" spans="1:9" x14ac:dyDescent="0.3">
      <c r="A573" s="2">
        <v>45574</v>
      </c>
      <c r="B573" s="1">
        <v>9.0532000000000001E-2</v>
      </c>
      <c r="C573" s="1">
        <v>-1.5800149999999999</v>
      </c>
      <c r="D573" s="1">
        <v>-1.540823192</v>
      </c>
      <c r="E573" s="1">
        <v>0.56866099999999997</v>
      </c>
      <c r="F573" s="1">
        <v>1.0387122419999999</v>
      </c>
      <c r="G573" s="1">
        <v>0.82819500000000001</v>
      </c>
      <c r="H573" s="1">
        <v>0.55822261799999995</v>
      </c>
      <c r="I573" s="1">
        <v>9.2628000000000002E-2</v>
      </c>
    </row>
    <row r="574" spans="1:9" x14ac:dyDescent="0.3">
      <c r="A574" s="2">
        <v>45575</v>
      </c>
      <c r="B574" s="1">
        <v>5.5352999999999999E-2</v>
      </c>
      <c r="C574" s="1">
        <v>-0.49060300000000001</v>
      </c>
      <c r="D574" s="1">
        <v>7.2200814000000002E-2</v>
      </c>
      <c r="E574" s="1">
        <v>0.111023</v>
      </c>
      <c r="F574" s="1">
        <v>-0.49971158599999999</v>
      </c>
      <c r="G574" s="1">
        <v>0.345302</v>
      </c>
      <c r="H574" s="1">
        <v>0.49818226599999998</v>
      </c>
      <c r="I574" s="1">
        <v>-2.1076000000000001E-2</v>
      </c>
    </row>
    <row r="575" spans="1:9" x14ac:dyDescent="0.3">
      <c r="A575" s="2">
        <v>45576</v>
      </c>
      <c r="B575" s="1">
        <v>8.1347000000000003E-2</v>
      </c>
      <c r="C575" s="1">
        <v>-0.49139899999999997</v>
      </c>
      <c r="D575" s="1">
        <v>0.59719125299999998</v>
      </c>
      <c r="E575" s="1">
        <v>0.153804</v>
      </c>
      <c r="F575" s="1">
        <v>-0.177041161</v>
      </c>
      <c r="G575" s="1">
        <v>1.0579999999999999E-3</v>
      </c>
      <c r="H575" s="1">
        <v>-0.36722650200000001</v>
      </c>
      <c r="I575" s="1">
        <v>0.25518999999999997</v>
      </c>
    </row>
    <row r="576" spans="1:9" x14ac:dyDescent="0.3">
      <c r="A576" s="2">
        <v>45579</v>
      </c>
      <c r="B576" s="1">
        <v>-8.6594000000000004E-2</v>
      </c>
      <c r="C576" s="1">
        <v>0.43537999999999999</v>
      </c>
      <c r="D576" s="1">
        <v>-2.4321910999999998</v>
      </c>
      <c r="E576" s="1">
        <v>-0.19709199999999999</v>
      </c>
      <c r="F576" s="1">
        <v>-0.49207316299999998</v>
      </c>
      <c r="G576" s="1">
        <v>-0.22805800000000001</v>
      </c>
      <c r="H576" s="1">
        <v>2.6193975940000001</v>
      </c>
      <c r="I576" s="1">
        <v>7.6365000000000002E-2</v>
      </c>
    </row>
    <row r="577" spans="1:9" x14ac:dyDescent="0.3">
      <c r="A577" s="2">
        <v>45580</v>
      </c>
      <c r="B577" s="1">
        <v>2.6128999999999999E-2</v>
      </c>
      <c r="C577" s="1">
        <v>-0.316189</v>
      </c>
      <c r="D577" s="1">
        <v>0.73486353400000004</v>
      </c>
      <c r="E577" s="1">
        <v>9.4561000000000006E-2</v>
      </c>
      <c r="F577" s="1">
        <v>5.2647198999999999E-2</v>
      </c>
      <c r="G577" s="1">
        <v>0.11085</v>
      </c>
      <c r="H577" s="1">
        <v>-0.69801575400000004</v>
      </c>
      <c r="I577" s="1">
        <v>8.4648000000000001E-2</v>
      </c>
    </row>
    <row r="578" spans="1:9" x14ac:dyDescent="0.3">
      <c r="A578" s="2">
        <v>45581</v>
      </c>
      <c r="B578" s="1">
        <v>-1.2038999999999999E-2</v>
      </c>
      <c r="C578" s="1">
        <v>1.350206</v>
      </c>
      <c r="D578" s="1">
        <v>2.391361399</v>
      </c>
      <c r="E578" s="1">
        <v>-7.2869000000000003E-2</v>
      </c>
      <c r="F578" s="1">
        <v>-0.26746363299999998</v>
      </c>
      <c r="G578" s="1">
        <v>-1.3229850000000001</v>
      </c>
      <c r="H578" s="1">
        <v>-1.965454426</v>
      </c>
      <c r="I578" s="1">
        <v>5.7686000000000001E-2</v>
      </c>
    </row>
    <row r="579" spans="1:9" x14ac:dyDescent="0.3">
      <c r="A579" s="2">
        <v>45582</v>
      </c>
      <c r="B579" s="1">
        <v>2.0733000000000001E-2</v>
      </c>
      <c r="C579" s="1">
        <v>-0.57972199999999996</v>
      </c>
      <c r="D579" s="1">
        <v>2.6309717369999999</v>
      </c>
      <c r="E579" s="1">
        <v>0.348634</v>
      </c>
      <c r="F579" s="1">
        <v>3.2164113000000001E-2</v>
      </c>
      <c r="G579" s="1">
        <v>0.14191599999999999</v>
      </c>
      <c r="H579" s="1">
        <v>-2.8595449980000001</v>
      </c>
      <c r="I579" s="1">
        <v>6.8440000000000001E-2</v>
      </c>
    </row>
    <row r="580" spans="1:9" x14ac:dyDescent="0.3">
      <c r="A580" s="2">
        <v>45583</v>
      </c>
      <c r="B580" s="1">
        <v>-5.9056999999999998E-2</v>
      </c>
      <c r="C580" s="1">
        <v>0.54259199999999996</v>
      </c>
      <c r="D580" s="1">
        <v>0.29616147700000001</v>
      </c>
      <c r="E580" s="1">
        <v>0.18515699999999999</v>
      </c>
      <c r="F580" s="1">
        <v>0.25730636899999998</v>
      </c>
      <c r="G580" s="1">
        <v>-0.81462400000000001</v>
      </c>
      <c r="H580" s="1">
        <v>-0.35365445099999998</v>
      </c>
      <c r="I580" s="1">
        <v>0.14593200000000001</v>
      </c>
    </row>
    <row r="581" spans="1:9" x14ac:dyDescent="0.3">
      <c r="A581" s="2">
        <v>45586</v>
      </c>
      <c r="B581" s="1">
        <v>0.149923</v>
      </c>
      <c r="C581" s="1">
        <v>-0.48456500000000002</v>
      </c>
      <c r="D581" s="1">
        <v>0.48271572800000001</v>
      </c>
      <c r="E581" s="1">
        <v>9.0540999999999996E-2</v>
      </c>
      <c r="F581" s="1">
        <v>1.2320127E-2</v>
      </c>
      <c r="G581" s="1">
        <v>0.15382999999999999</v>
      </c>
      <c r="H581" s="1">
        <v>-0.57513687000000002</v>
      </c>
      <c r="I581" s="1">
        <v>9.0272000000000005E-2</v>
      </c>
    </row>
    <row r="582" spans="1:9" x14ac:dyDescent="0.3">
      <c r="A582" s="2">
        <v>45587</v>
      </c>
      <c r="B582" s="1">
        <v>-0.134326</v>
      </c>
      <c r="C582" s="1">
        <v>-0.26217400000000002</v>
      </c>
      <c r="D582" s="1">
        <v>-5.0410609000000002E-2</v>
      </c>
      <c r="E582" s="1">
        <v>0.319162</v>
      </c>
      <c r="F582" s="1">
        <v>-3.9609190000000002E-3</v>
      </c>
      <c r="G582" s="1">
        <v>6.7159999999999997E-3</v>
      </c>
      <c r="H582" s="1">
        <v>-0.100675555</v>
      </c>
      <c r="I582" s="1">
        <v>7.0621000000000003E-2</v>
      </c>
    </row>
    <row r="583" spans="1:9" x14ac:dyDescent="0.3">
      <c r="A583" s="2">
        <v>45588</v>
      </c>
      <c r="B583" s="1">
        <v>4.9415000000000001E-2</v>
      </c>
      <c r="C583" s="1">
        <v>-0.238397</v>
      </c>
      <c r="D583" s="1">
        <v>0.14220853</v>
      </c>
      <c r="E583" s="1">
        <v>0.20428399999999999</v>
      </c>
      <c r="F583" s="1">
        <v>0.475569505</v>
      </c>
      <c r="G583" s="1">
        <v>-0.115566</v>
      </c>
      <c r="H583" s="1">
        <v>-0.72360623599999996</v>
      </c>
      <c r="I583" s="1">
        <v>0.100267</v>
      </c>
    </row>
    <row r="584" spans="1:9" x14ac:dyDescent="0.3">
      <c r="A584" s="2">
        <v>45589</v>
      </c>
      <c r="B584" s="1">
        <v>0.24493599999999999</v>
      </c>
      <c r="C584" s="1">
        <v>-4.4898E-2</v>
      </c>
      <c r="D584" s="1">
        <v>0.164793404</v>
      </c>
      <c r="E584" s="1">
        <v>-9.2296000000000003E-2</v>
      </c>
      <c r="F584" s="1">
        <v>-0.77581559600000005</v>
      </c>
      <c r="G584" s="1">
        <v>-0.141315</v>
      </c>
      <c r="H584" s="1">
        <v>0.59287689399999999</v>
      </c>
      <c r="I584" s="1">
        <v>3.3570999999999997E-2</v>
      </c>
    </row>
    <row r="585" spans="1:9" x14ac:dyDescent="0.3">
      <c r="A585" s="2">
        <v>45590</v>
      </c>
      <c r="B585" s="1">
        <v>5.9810000000000002E-2</v>
      </c>
      <c r="C585" s="1">
        <v>0.64635600000000004</v>
      </c>
      <c r="D585" s="1">
        <v>0.41656487800000003</v>
      </c>
      <c r="E585" s="1">
        <v>5.8160000000000003E-2</v>
      </c>
      <c r="F585" s="1">
        <v>0.583691442</v>
      </c>
      <c r="G585" s="1">
        <v>-0.84818700000000002</v>
      </c>
      <c r="H585" s="1">
        <v>-0.69030888800000001</v>
      </c>
      <c r="I585" s="1">
        <v>8.3862000000000006E-2</v>
      </c>
    </row>
    <row r="586" spans="1:9" x14ac:dyDescent="0.3">
      <c r="A586" s="2">
        <v>45593</v>
      </c>
      <c r="B586" s="1">
        <v>3.1874E-2</v>
      </c>
      <c r="C586" s="1">
        <v>0.53103900000000004</v>
      </c>
      <c r="D586" s="1">
        <v>1.7904508960000001</v>
      </c>
      <c r="E586" s="1">
        <v>-0.37487199999999998</v>
      </c>
      <c r="F586" s="1">
        <v>-1.2879115510000001</v>
      </c>
      <c r="G586" s="1">
        <v>-0.198292</v>
      </c>
      <c r="H586" s="1">
        <v>-0.36721765000000001</v>
      </c>
      <c r="I586" s="1">
        <v>1.0248999999999999E-2</v>
      </c>
    </row>
    <row r="587" spans="1:9" x14ac:dyDescent="0.3">
      <c r="A587" s="2">
        <v>45594</v>
      </c>
      <c r="B587" s="1">
        <v>5.2923999999999999E-2</v>
      </c>
      <c r="C587" s="1">
        <v>-2.1831E-2</v>
      </c>
      <c r="D587" s="1">
        <v>-0.98127306599999997</v>
      </c>
      <c r="E587" s="1">
        <v>0.26646199999999998</v>
      </c>
      <c r="F587" s="1">
        <v>1.15996078</v>
      </c>
      <c r="G587" s="1">
        <v>-0.289192</v>
      </c>
      <c r="H587" s="1">
        <v>-0.40125571500000001</v>
      </c>
      <c r="I587" s="1">
        <v>-8.3639999999999999E-3</v>
      </c>
    </row>
    <row r="588" spans="1:9" x14ac:dyDescent="0.3">
      <c r="A588" s="2">
        <v>45595</v>
      </c>
      <c r="B588" s="1">
        <v>2.0434000000000001E-2</v>
      </c>
      <c r="C588" s="1">
        <v>-0.22462699999999999</v>
      </c>
      <c r="D588" s="1">
        <v>0.55318813099999997</v>
      </c>
      <c r="E588" s="1">
        <v>-8.1172999999999995E-2</v>
      </c>
      <c r="F588" s="1">
        <v>9.8704990000000006E-2</v>
      </c>
      <c r="G588" s="1">
        <v>0.30239300000000002</v>
      </c>
      <c r="H588" s="1">
        <v>-0.65107908599999997</v>
      </c>
      <c r="I588" s="1">
        <v>-1.7025999999999999E-2</v>
      </c>
    </row>
    <row r="589" spans="1:9" x14ac:dyDescent="0.3">
      <c r="A589" s="2">
        <v>45596</v>
      </c>
      <c r="B589" s="1">
        <v>3.5270000000000002E-3</v>
      </c>
      <c r="C589" s="1">
        <v>-0.33810499999999999</v>
      </c>
      <c r="D589" s="1">
        <v>-0.63079255999999995</v>
      </c>
      <c r="E589" s="1">
        <v>0.29812699999999998</v>
      </c>
      <c r="F589" s="1">
        <v>0.41395547799999999</v>
      </c>
      <c r="G589" s="1">
        <v>4.2437999999999997E-2</v>
      </c>
      <c r="H589" s="1">
        <v>-6.8673907000000006E-2</v>
      </c>
      <c r="I589" s="1">
        <v>-5.986E-3</v>
      </c>
    </row>
    <row r="590" spans="1:9" x14ac:dyDescent="0.3">
      <c r="A590" s="2">
        <v>45597</v>
      </c>
      <c r="B590" s="1">
        <v>-1.4057E-2</v>
      </c>
      <c r="C590" s="1">
        <v>-0.12321799999999999</v>
      </c>
      <c r="D590" s="1">
        <v>-0.42742527000000002</v>
      </c>
      <c r="E590" s="1">
        <v>0.48705300000000001</v>
      </c>
      <c r="F590" s="1">
        <v>0.62958422700000005</v>
      </c>
      <c r="G590" s="1">
        <v>-0.37937300000000002</v>
      </c>
      <c r="H590" s="1">
        <v>-0.31840710100000003</v>
      </c>
      <c r="I590" s="1">
        <v>2.9593999999999999E-2</v>
      </c>
    </row>
    <row r="591" spans="1:9" x14ac:dyDescent="0.3">
      <c r="A591" s="2">
        <v>45600</v>
      </c>
      <c r="B591" s="1">
        <v>-3.1364000000000003E-2</v>
      </c>
      <c r="C591" s="1">
        <v>0.74315299999999995</v>
      </c>
      <c r="D591" s="1">
        <v>1.0656222820000001</v>
      </c>
      <c r="E591" s="1">
        <v>-0.58379000000000003</v>
      </c>
      <c r="F591" s="1">
        <v>-1.755986796</v>
      </c>
      <c r="G591" s="1">
        <v>-8.6601999999999998E-2</v>
      </c>
      <c r="H591" s="1">
        <v>0.98640814399999999</v>
      </c>
      <c r="I591" s="1">
        <v>-4.1396000000000002E-2</v>
      </c>
    </row>
    <row r="592" spans="1:9" x14ac:dyDescent="0.3">
      <c r="A592" s="2">
        <v>45601</v>
      </c>
      <c r="B592" s="1">
        <v>5.0260000000000001E-3</v>
      </c>
      <c r="C592" s="1">
        <v>4.4148E-2</v>
      </c>
      <c r="D592" s="1">
        <v>-2.5579950330000001</v>
      </c>
      <c r="E592" s="1">
        <v>-8.6512000000000006E-2</v>
      </c>
      <c r="F592" s="1">
        <v>0.35101873099999997</v>
      </c>
      <c r="G592" s="1">
        <v>3.5365000000000001E-2</v>
      </c>
      <c r="H592" s="1">
        <v>2.114564949</v>
      </c>
      <c r="I592" s="1">
        <v>1.9719999999999998E-3</v>
      </c>
    </row>
    <row r="593" spans="1:9" x14ac:dyDescent="0.3">
      <c r="A593" s="2">
        <v>45602</v>
      </c>
      <c r="B593" s="1">
        <v>-6.9519999999999998E-3</v>
      </c>
      <c r="C593" s="1">
        <v>-0.21889</v>
      </c>
      <c r="D593" s="1">
        <v>-1.2339662689999999</v>
      </c>
      <c r="E593" s="1">
        <v>-0.12879599999999999</v>
      </c>
      <c r="F593" s="1">
        <v>0.76241627700000003</v>
      </c>
      <c r="G593" s="1">
        <v>0.319023</v>
      </c>
      <c r="H593" s="1">
        <v>0.40089708200000002</v>
      </c>
      <c r="I593" s="1">
        <v>3.5617000000000003E-2</v>
      </c>
    </row>
    <row r="594" spans="1:9" x14ac:dyDescent="0.3">
      <c r="A594" s="2">
        <v>45603</v>
      </c>
      <c r="B594" s="1">
        <v>2.8191999999999998E-2</v>
      </c>
      <c r="C594" s="1">
        <v>0.119157</v>
      </c>
      <c r="D594" s="1">
        <v>0.35806294399999999</v>
      </c>
      <c r="E594" s="1">
        <v>0.212785</v>
      </c>
      <c r="F594" s="1">
        <v>0.15200819400000001</v>
      </c>
      <c r="G594" s="1">
        <v>-0.40084500000000001</v>
      </c>
      <c r="H594" s="1">
        <v>-0.50800903500000005</v>
      </c>
      <c r="I594" s="1">
        <v>4.0711999999999998E-2</v>
      </c>
    </row>
    <row r="595" spans="1:9" x14ac:dyDescent="0.3">
      <c r="A595" s="2">
        <v>45604</v>
      </c>
      <c r="B595" s="1">
        <v>1.8668000000000001E-2</v>
      </c>
      <c r="C595" s="1">
        <v>-0.94272400000000001</v>
      </c>
      <c r="D595" s="1">
        <v>-2.0227117570000002</v>
      </c>
      <c r="E595" s="1">
        <v>0.79800099999999996</v>
      </c>
      <c r="F595" s="1">
        <v>0.49193669699999998</v>
      </c>
      <c r="G595" s="1">
        <v>6.6831000000000002E-2</v>
      </c>
      <c r="H595" s="1">
        <v>1.6474188380000001</v>
      </c>
      <c r="I595" s="1">
        <v>5.9221999999999997E-2</v>
      </c>
    </row>
    <row r="596" spans="1:9" x14ac:dyDescent="0.3">
      <c r="A596" s="2">
        <v>45607</v>
      </c>
      <c r="B596" s="1">
        <v>0.351553</v>
      </c>
      <c r="C596" s="1">
        <v>-0.31301800000000002</v>
      </c>
      <c r="D596" s="1">
        <v>1.7944895240000001</v>
      </c>
      <c r="E596" s="1">
        <v>0.18298900000000001</v>
      </c>
      <c r="F596" s="1">
        <v>-0.23651359999999999</v>
      </c>
      <c r="G596" s="1">
        <v>-0.29610700000000001</v>
      </c>
      <c r="H596" s="1">
        <v>-1.5604869690000001</v>
      </c>
      <c r="I596" s="1">
        <v>7.4581999999999996E-2</v>
      </c>
    </row>
    <row r="597" spans="1:9" x14ac:dyDescent="0.3">
      <c r="A597" s="2">
        <v>45608</v>
      </c>
      <c r="B597" s="1">
        <v>-1.4668E-2</v>
      </c>
      <c r="C597" s="1">
        <v>0.156803</v>
      </c>
      <c r="D597" s="1">
        <v>-3.456116E-2</v>
      </c>
      <c r="E597" s="1">
        <v>0.29284399999999999</v>
      </c>
      <c r="F597" s="1">
        <v>0.154202227</v>
      </c>
      <c r="G597" s="1">
        <v>-0.51806799999999997</v>
      </c>
      <c r="H597" s="1">
        <v>-7.5595460000000003E-2</v>
      </c>
      <c r="I597" s="1">
        <v>8.3089999999999997E-2</v>
      </c>
    </row>
    <row r="598" spans="1:9" x14ac:dyDescent="0.3">
      <c r="A598" s="2">
        <v>45609</v>
      </c>
      <c r="B598" s="1">
        <v>0.11483599999999999</v>
      </c>
      <c r="C598" s="1">
        <v>9.5653000000000002E-2</v>
      </c>
      <c r="D598" s="1">
        <v>3.4000539569999999</v>
      </c>
      <c r="E598" s="1">
        <v>0.26194000000000001</v>
      </c>
      <c r="F598" s="1">
        <v>-3.9273717E-2</v>
      </c>
      <c r="G598" s="1">
        <v>-0.54281999999999997</v>
      </c>
      <c r="H598" s="1">
        <v>-3.3505918459999999</v>
      </c>
      <c r="I598" s="1">
        <v>7.0388999999999993E-2</v>
      </c>
    </row>
    <row r="599" spans="1:9" x14ac:dyDescent="0.3">
      <c r="A599" s="2">
        <v>45610</v>
      </c>
      <c r="B599" s="1">
        <v>0.44479200000000002</v>
      </c>
      <c r="C599" s="1">
        <v>-1.2226589999999999</v>
      </c>
      <c r="D599" s="1">
        <v>0.54831381199999996</v>
      </c>
      <c r="E599" s="1">
        <v>0.54105800000000004</v>
      </c>
      <c r="F599" s="1">
        <v>0.105275507</v>
      </c>
      <c r="G599" s="1">
        <v>-7.9088000000000006E-2</v>
      </c>
      <c r="H599" s="1">
        <v>-0.66015288900000002</v>
      </c>
      <c r="I599" s="1">
        <v>0.31589600000000001</v>
      </c>
    </row>
    <row r="600" spans="1:9" x14ac:dyDescent="0.3">
      <c r="A600" s="2">
        <v>45614</v>
      </c>
      <c r="B600" s="1">
        <v>0.10652200000000001</v>
      </c>
      <c r="C600" s="1">
        <v>0.15607399999999999</v>
      </c>
      <c r="D600" s="1">
        <v>0.29718414799999998</v>
      </c>
      <c r="E600" s="1">
        <v>2.9034000000000001E-2</v>
      </c>
      <c r="F600" s="1">
        <v>-6.7736893000000006E-2</v>
      </c>
      <c r="G600" s="1">
        <v>-0.41636600000000001</v>
      </c>
      <c r="H600" s="1">
        <v>-0.245757481</v>
      </c>
      <c r="I600" s="1">
        <v>0.12474</v>
      </c>
    </row>
    <row r="601" spans="1:9" x14ac:dyDescent="0.3">
      <c r="A601" s="2">
        <v>45615</v>
      </c>
      <c r="B601" s="1">
        <v>0.33775500000000003</v>
      </c>
      <c r="C601" s="1">
        <v>-0.22404099999999999</v>
      </c>
      <c r="D601" s="1">
        <v>0.31101097300000002</v>
      </c>
      <c r="E601" s="1">
        <v>-3.2079999999999999E-3</v>
      </c>
      <c r="F601" s="1">
        <v>-0.51980605000000002</v>
      </c>
      <c r="G601" s="1">
        <v>-0.110744</v>
      </c>
      <c r="H601" s="1">
        <v>0.51621870800000003</v>
      </c>
      <c r="I601" s="1">
        <v>2.3800000000000001E-4</v>
      </c>
    </row>
    <row r="602" spans="1:9" x14ac:dyDescent="0.3">
      <c r="A602" s="2">
        <v>45617</v>
      </c>
      <c r="B602" s="1">
        <v>-1.457E-3</v>
      </c>
      <c r="C602" s="1">
        <v>-0.31250800000000001</v>
      </c>
      <c r="D602" s="1">
        <v>-1.2500676749999999</v>
      </c>
      <c r="E602" s="1">
        <v>0.29909400000000003</v>
      </c>
      <c r="F602" s="1">
        <v>0.97310283799999997</v>
      </c>
      <c r="G602" s="1">
        <v>-4.2812000000000003E-2</v>
      </c>
      <c r="H602" s="1">
        <v>9.1893060999999998E-2</v>
      </c>
      <c r="I602" s="1">
        <v>5.7682999999999998E-2</v>
      </c>
    </row>
    <row r="603" spans="1:9" x14ac:dyDescent="0.3">
      <c r="A603" s="2">
        <v>45618</v>
      </c>
      <c r="B603" s="1">
        <v>6.7929000000000003E-2</v>
      </c>
      <c r="C603" s="1">
        <v>1.2939499999999999</v>
      </c>
      <c r="D603" s="1">
        <v>2.381284806</v>
      </c>
      <c r="E603" s="1">
        <v>-0.63714199999999999</v>
      </c>
      <c r="F603" s="1">
        <v>-1.6754505980000001</v>
      </c>
      <c r="G603" s="1">
        <v>-0.80825499999999995</v>
      </c>
      <c r="H603" s="1">
        <v>-0.269141613</v>
      </c>
      <c r="I603" s="1">
        <v>8.3517999999999995E-2</v>
      </c>
    </row>
    <row r="604" spans="1:9" x14ac:dyDescent="0.3">
      <c r="A604" s="2">
        <v>45621</v>
      </c>
      <c r="B604" s="1">
        <v>-0.17809900000000001</v>
      </c>
      <c r="C604" s="1">
        <v>-1.0471079999999999</v>
      </c>
      <c r="D604" s="1">
        <v>-2.197466881</v>
      </c>
      <c r="E604" s="1">
        <v>0.296491</v>
      </c>
      <c r="F604" s="1">
        <v>0.97304590599999996</v>
      </c>
      <c r="G604" s="1">
        <v>0.81698300000000001</v>
      </c>
      <c r="H604" s="1">
        <v>1.070992146</v>
      </c>
      <c r="I604" s="1">
        <v>0.111732</v>
      </c>
    </row>
    <row r="605" spans="1:9" x14ac:dyDescent="0.3">
      <c r="A605" s="2">
        <v>45622</v>
      </c>
      <c r="B605" s="1">
        <v>0.32097300000000001</v>
      </c>
      <c r="C605" s="1">
        <v>1.3714E-2</v>
      </c>
      <c r="D605" s="1">
        <v>1.1029864250000001</v>
      </c>
      <c r="E605" s="1">
        <v>-9.5730999999999997E-2</v>
      </c>
      <c r="F605" s="1">
        <v>-0.55155121500000004</v>
      </c>
      <c r="G605" s="1">
        <v>-0.31958900000000001</v>
      </c>
      <c r="H605" s="1">
        <v>-0.335930379</v>
      </c>
      <c r="I605" s="1">
        <v>8.0633999999999997E-2</v>
      </c>
    </row>
    <row r="606" spans="1:9" x14ac:dyDescent="0.3">
      <c r="A606" s="2">
        <v>45623</v>
      </c>
      <c r="B606" s="1">
        <v>0.15126000000000001</v>
      </c>
      <c r="C606" s="1">
        <v>0.172906</v>
      </c>
      <c r="D606" s="1">
        <v>2.2103326289999998</v>
      </c>
      <c r="E606" s="1">
        <v>0.58750899999999995</v>
      </c>
      <c r="F606" s="1">
        <v>1.158485355</v>
      </c>
      <c r="G606" s="1">
        <v>-0.98714999999999997</v>
      </c>
      <c r="H606" s="1">
        <v>-3.3749807189999999</v>
      </c>
      <c r="I606" s="1">
        <v>7.5473999999999999E-2</v>
      </c>
    </row>
    <row r="607" spans="1:9" x14ac:dyDescent="0.3">
      <c r="A607" s="2">
        <v>45624</v>
      </c>
      <c r="B607" s="1">
        <v>0.202349</v>
      </c>
      <c r="C607" s="1">
        <v>-0.96902100000000002</v>
      </c>
      <c r="D607" s="1">
        <v>1.424201413</v>
      </c>
      <c r="E607" s="1">
        <v>0.72605799999999998</v>
      </c>
      <c r="F607" s="1">
        <v>0.123486685</v>
      </c>
      <c r="G607" s="1">
        <v>-0.20586499999999999</v>
      </c>
      <c r="H607" s="1">
        <v>-1.872742235</v>
      </c>
      <c r="I607" s="1">
        <v>0.24648</v>
      </c>
    </row>
    <row r="608" spans="1:9" x14ac:dyDescent="0.3">
      <c r="A608" s="2">
        <v>45625</v>
      </c>
      <c r="B608" s="1">
        <v>0.20549300000000001</v>
      </c>
      <c r="C608" s="1">
        <v>-0.47382600000000002</v>
      </c>
      <c r="D608" s="1">
        <v>-1.1395679940000001</v>
      </c>
      <c r="E608" s="1">
        <v>0.13342000000000001</v>
      </c>
      <c r="F608" s="1">
        <v>-0.38844630800000002</v>
      </c>
      <c r="G608" s="1">
        <v>4.4701999999999999E-2</v>
      </c>
      <c r="H608" s="1">
        <v>1.633170529</v>
      </c>
      <c r="I608" s="1">
        <v>9.0211E-2</v>
      </c>
    </row>
    <row r="609" spans="1:9" x14ac:dyDescent="0.3">
      <c r="A609" s="2">
        <v>45628</v>
      </c>
      <c r="B609" s="1">
        <v>-4.0149999999999998E-2</v>
      </c>
      <c r="C609" s="1">
        <v>0.26012000000000002</v>
      </c>
      <c r="D609" s="1">
        <v>-0.105714251</v>
      </c>
      <c r="E609" s="1">
        <v>0.124713</v>
      </c>
      <c r="F609" s="1">
        <v>0.18296963399999999</v>
      </c>
      <c r="G609" s="1">
        <v>-0.56086400000000003</v>
      </c>
      <c r="H609" s="1">
        <v>-0.110887781</v>
      </c>
      <c r="I609" s="1">
        <v>0.21618100000000001</v>
      </c>
    </row>
    <row r="610" spans="1:9" x14ac:dyDescent="0.3">
      <c r="A610" s="2">
        <v>45629</v>
      </c>
      <c r="B610" s="1">
        <v>3.3519999999999999E-3</v>
      </c>
      <c r="C610" s="1">
        <v>0.32459500000000002</v>
      </c>
      <c r="D610" s="1">
        <v>-0.64781341800000003</v>
      </c>
      <c r="E610" s="1">
        <v>-4.6609999999999999E-2</v>
      </c>
      <c r="F610" s="1">
        <v>-0.154691683</v>
      </c>
      <c r="G610" s="1">
        <v>-0.39223400000000003</v>
      </c>
      <c r="H610" s="1">
        <v>0.87762826199999999</v>
      </c>
      <c r="I610" s="1">
        <v>0.110899</v>
      </c>
    </row>
    <row r="611" spans="1:9" x14ac:dyDescent="0.3">
      <c r="A611" s="2">
        <v>45630</v>
      </c>
      <c r="B611" s="1">
        <v>-3.5270000000000003E-2</v>
      </c>
      <c r="C611" s="1">
        <v>0.33773599999999998</v>
      </c>
      <c r="D611" s="1">
        <v>-1.0938161159999999</v>
      </c>
      <c r="E611" s="1">
        <v>5.8160000000000003E-2</v>
      </c>
      <c r="F611" s="1">
        <v>-0.123962512</v>
      </c>
      <c r="G611" s="1">
        <v>-0.49489699999999998</v>
      </c>
      <c r="H611" s="1">
        <v>1.2915803260000001</v>
      </c>
      <c r="I611" s="1">
        <v>0.134271</v>
      </c>
    </row>
    <row r="612" spans="1:9" x14ac:dyDescent="0.3">
      <c r="A612" s="2">
        <v>45631</v>
      </c>
      <c r="B612" s="1">
        <v>-8.1903000000000004E-2</v>
      </c>
      <c r="C612" s="1">
        <v>0.75359200000000004</v>
      </c>
      <c r="D612" s="1">
        <v>2.176007308</v>
      </c>
      <c r="E612" s="1">
        <v>-0.26974100000000001</v>
      </c>
      <c r="F612" s="1">
        <v>-0.80280396700000001</v>
      </c>
      <c r="G612" s="1">
        <v>-0.46421299999999999</v>
      </c>
      <c r="H612" s="1">
        <v>-1.1708741949999999</v>
      </c>
      <c r="I612" s="1">
        <v>6.2261999999999998E-2</v>
      </c>
    </row>
    <row r="613" spans="1:9" x14ac:dyDescent="0.3">
      <c r="A613" s="2">
        <v>45632</v>
      </c>
      <c r="B613" s="1">
        <v>5.7089000000000001E-2</v>
      </c>
      <c r="C613" s="1">
        <v>-0.73601799999999995</v>
      </c>
      <c r="D613" s="1">
        <v>-2.7902273540000002</v>
      </c>
      <c r="E613" s="1">
        <v>0.71754899999999999</v>
      </c>
      <c r="F613" s="1">
        <v>1.097500358</v>
      </c>
      <c r="G613" s="1">
        <v>-0.22073400000000001</v>
      </c>
      <c r="H613" s="1">
        <v>1.506673403</v>
      </c>
      <c r="I613" s="1">
        <v>0.182116</v>
      </c>
    </row>
    <row r="614" spans="1:9" x14ac:dyDescent="0.3">
      <c r="A614" s="2">
        <v>45635</v>
      </c>
      <c r="B614" s="1">
        <v>9.9402000000000004E-2</v>
      </c>
      <c r="C614" s="1">
        <v>0.99942900000000001</v>
      </c>
      <c r="D614" s="1">
        <v>2.0230177220000001</v>
      </c>
      <c r="E614" s="1">
        <v>-0.30486999999999997</v>
      </c>
      <c r="F614" s="1">
        <v>-0.80808053000000002</v>
      </c>
      <c r="G614" s="1">
        <v>-0.89755200000000002</v>
      </c>
      <c r="H614" s="1">
        <v>-1.055602428</v>
      </c>
      <c r="I614" s="1">
        <v>0.103591</v>
      </c>
    </row>
    <row r="615" spans="1:9" x14ac:dyDescent="0.3">
      <c r="A615" s="2">
        <v>45636</v>
      </c>
      <c r="B615" s="1">
        <v>0.21127299999999999</v>
      </c>
      <c r="C615" s="1">
        <v>3.2890999999999997E-2</v>
      </c>
      <c r="D615" s="1">
        <v>-1.6383656499999999</v>
      </c>
      <c r="E615" s="1">
        <v>-0.23180000000000001</v>
      </c>
      <c r="F615" s="1">
        <v>-9.9093895000000001E-2</v>
      </c>
      <c r="G615" s="1">
        <v>-8.1800999999999999E-2</v>
      </c>
      <c r="H615" s="1">
        <v>1.7723074569999999</v>
      </c>
      <c r="I615" s="1">
        <v>6.9435999999999998E-2</v>
      </c>
    </row>
    <row r="616" spans="1:9" x14ac:dyDescent="0.3">
      <c r="A616" s="2">
        <v>45637</v>
      </c>
      <c r="B616" s="1">
        <v>0.18253900000000001</v>
      </c>
      <c r="C616" s="1">
        <v>-2.1849999999999999E-3</v>
      </c>
      <c r="D616" s="1">
        <v>-2.7503694620000001</v>
      </c>
      <c r="E616" s="1">
        <v>-0.22855</v>
      </c>
      <c r="F616" s="1">
        <v>-9.1116767000000001E-2</v>
      </c>
      <c r="G616" s="1">
        <v>2.2498000000000001E-2</v>
      </c>
      <c r="H616" s="1">
        <v>2.86741169</v>
      </c>
      <c r="I616" s="1">
        <v>2.5697999999999999E-2</v>
      </c>
    </row>
    <row r="617" spans="1:9" x14ac:dyDescent="0.3">
      <c r="A617" s="2">
        <v>45638</v>
      </c>
      <c r="B617" s="1">
        <v>0.60911199999999999</v>
      </c>
      <c r="C617" s="1">
        <v>-0.53047800000000001</v>
      </c>
      <c r="D617" s="1">
        <v>-0.106560822</v>
      </c>
      <c r="E617" s="1">
        <v>0.76300800000000002</v>
      </c>
      <c r="F617" s="1">
        <v>1.6538867770000001</v>
      </c>
      <c r="G617" s="1">
        <v>-1.028661</v>
      </c>
      <c r="H617" s="1">
        <v>-1.9374635360000001</v>
      </c>
      <c r="I617" s="1">
        <v>0.18701999999999999</v>
      </c>
    </row>
    <row r="618" spans="1:9" x14ac:dyDescent="0.3">
      <c r="A618" s="2">
        <v>45639</v>
      </c>
      <c r="B618" s="1">
        <v>0.110333</v>
      </c>
      <c r="C618" s="1">
        <v>1.6900000000000001E-3</v>
      </c>
      <c r="D618" s="1">
        <v>1.755355266</v>
      </c>
      <c r="E618" s="1">
        <v>0.38506499999999999</v>
      </c>
      <c r="F618" s="1">
        <v>-0.273719728</v>
      </c>
      <c r="G618" s="1">
        <v>-0.73430399999999996</v>
      </c>
      <c r="H618" s="1">
        <v>-1.4694730979999999</v>
      </c>
      <c r="I618" s="1">
        <v>0.23721500000000001</v>
      </c>
    </row>
    <row r="619" spans="1:9" x14ac:dyDescent="0.3">
      <c r="A619" s="2">
        <v>45642</v>
      </c>
      <c r="B619" s="1">
        <v>0.30658400000000002</v>
      </c>
      <c r="C619" s="1">
        <v>-0.37066399999999999</v>
      </c>
      <c r="D619" s="1">
        <v>1.2779166749999999</v>
      </c>
      <c r="E619" s="1">
        <v>9.8601999999999995E-2</v>
      </c>
      <c r="F619" s="1">
        <v>-7.8311056000000004E-2</v>
      </c>
      <c r="G619" s="1">
        <v>-0.29429699999999998</v>
      </c>
      <c r="H619" s="1">
        <v>-1.1847442779999999</v>
      </c>
      <c r="I619" s="1">
        <v>0.25977600000000001</v>
      </c>
    </row>
    <row r="620" spans="1:9" x14ac:dyDescent="0.3">
      <c r="A620" s="2">
        <v>45643</v>
      </c>
      <c r="B620" s="1">
        <v>-4.1819000000000002E-2</v>
      </c>
      <c r="C620" s="1">
        <v>0.33433200000000002</v>
      </c>
      <c r="D620" s="1">
        <v>-1.633961599</v>
      </c>
      <c r="E620" s="1">
        <v>-4.0155000000000003E-2</v>
      </c>
      <c r="F620" s="1">
        <v>-0.80116716099999996</v>
      </c>
      <c r="G620" s="1">
        <v>-0.361456</v>
      </c>
      <c r="H620" s="1">
        <v>2.5477119149999998</v>
      </c>
      <c r="I620" s="1">
        <v>0.109097</v>
      </c>
    </row>
    <row r="621" spans="1:9" x14ac:dyDescent="0.3">
      <c r="A621" s="2">
        <v>45644</v>
      </c>
      <c r="B621" s="1">
        <v>0.479022</v>
      </c>
      <c r="C621" s="1">
        <v>-0.313168</v>
      </c>
      <c r="D621" s="1">
        <v>2.4673060800000002</v>
      </c>
      <c r="E621" s="1">
        <v>0.75105599999999995</v>
      </c>
      <c r="F621" s="1">
        <v>0.58114220800000005</v>
      </c>
      <c r="G621" s="1">
        <v>-1.2759149999999999</v>
      </c>
      <c r="H621" s="1">
        <v>-3.5072367089999998</v>
      </c>
      <c r="I621" s="1">
        <v>0.35900500000000002</v>
      </c>
    </row>
    <row r="622" spans="1:9" x14ac:dyDescent="0.3">
      <c r="A622" s="2">
        <v>45645</v>
      </c>
      <c r="B622" s="1">
        <v>7.4345999999999995E-2</v>
      </c>
      <c r="C622" s="1">
        <v>-0.21290200000000001</v>
      </c>
      <c r="D622" s="1">
        <v>-1.4771513140000001</v>
      </c>
      <c r="E622" s="1">
        <v>0.130525</v>
      </c>
      <c r="F622" s="1">
        <v>2.2076846000000001E-2</v>
      </c>
      <c r="G622" s="1">
        <v>-0.116022</v>
      </c>
      <c r="H622" s="1">
        <v>1.488272147</v>
      </c>
      <c r="I622" s="1">
        <v>0.124052</v>
      </c>
    </row>
    <row r="623" spans="1:9" x14ac:dyDescent="0.3">
      <c r="A623" s="2">
        <v>45646</v>
      </c>
      <c r="B623" s="1">
        <v>-1.0978129999999999</v>
      </c>
      <c r="C623" s="1">
        <v>2.1161530000000002</v>
      </c>
      <c r="D623" s="1">
        <v>-2.2265740350000001</v>
      </c>
      <c r="E623" s="1">
        <v>0.45991399999999999</v>
      </c>
      <c r="F623" s="1">
        <v>-0.32035512500000002</v>
      </c>
      <c r="G623" s="1">
        <v>-1.706496</v>
      </c>
      <c r="H623" s="1">
        <v>2.425650911</v>
      </c>
      <c r="I623" s="1">
        <v>0.228244</v>
      </c>
    </row>
    <row r="624" spans="1:9" x14ac:dyDescent="0.3">
      <c r="A624" s="2">
        <v>45649</v>
      </c>
      <c r="B624" s="1">
        <v>-0.32206299999999999</v>
      </c>
      <c r="C624" s="1">
        <v>-0.86372700000000002</v>
      </c>
      <c r="D624" s="1">
        <v>0.85517204300000005</v>
      </c>
      <c r="E624" s="1">
        <v>0.416487</v>
      </c>
      <c r="F624" s="1">
        <v>0.40399185599999998</v>
      </c>
      <c r="G624" s="1">
        <v>0.63002199999999997</v>
      </c>
      <c r="H624" s="1">
        <v>-1.147625261</v>
      </c>
      <c r="I624" s="1">
        <v>0.13927999999999999</v>
      </c>
    </row>
    <row r="625" spans="1:9" x14ac:dyDescent="0.3">
      <c r="A625" s="2">
        <v>45650</v>
      </c>
      <c r="B625" s="1">
        <v>0</v>
      </c>
      <c r="C625" s="1">
        <v>0</v>
      </c>
      <c r="D625" s="1"/>
      <c r="E625" s="1">
        <v>0</v>
      </c>
      <c r="F625" s="1"/>
      <c r="G625" s="1">
        <v>0</v>
      </c>
      <c r="H625" s="1"/>
      <c r="I625" s="1">
        <v>0</v>
      </c>
    </row>
    <row r="626" spans="1:9" x14ac:dyDescent="0.3">
      <c r="A626" s="2">
        <v>45652</v>
      </c>
      <c r="B626" s="1">
        <v>6.2170999999999997E-2</v>
      </c>
      <c r="C626" s="1">
        <v>7.1048E-2</v>
      </c>
      <c r="D626" s="1">
        <v>0.88220617400000001</v>
      </c>
      <c r="E626" s="1">
        <v>9.3187999999999993E-2</v>
      </c>
      <c r="F626" s="1">
        <v>-0.24194649700000001</v>
      </c>
      <c r="G626" s="1">
        <v>-0.38657399999999997</v>
      </c>
      <c r="H626" s="1">
        <v>-0.64041973200000002</v>
      </c>
      <c r="I626" s="1">
        <v>0.160167</v>
      </c>
    </row>
    <row r="627" spans="1:9" x14ac:dyDescent="0.3">
      <c r="A627" s="2">
        <v>45653</v>
      </c>
      <c r="B627" s="1">
        <v>0.15701799999999999</v>
      </c>
      <c r="C627" s="1">
        <v>-5.8841999999999998E-2</v>
      </c>
      <c r="D627" s="1">
        <v>-1.234531252</v>
      </c>
      <c r="E627" s="1">
        <v>0.35641200000000001</v>
      </c>
      <c r="F627" s="1">
        <v>0.28538292900000001</v>
      </c>
      <c r="G627" s="1">
        <v>-0.629799</v>
      </c>
      <c r="H627" s="1">
        <v>0.90796852900000002</v>
      </c>
      <c r="I627" s="1">
        <v>0.17521100000000001</v>
      </c>
    </row>
    <row r="628" spans="1:9" x14ac:dyDescent="0.3">
      <c r="A628" s="2">
        <v>45656</v>
      </c>
      <c r="B628" s="1">
        <v>2.7531E-2</v>
      </c>
      <c r="C628" s="1">
        <v>-0.43900800000000001</v>
      </c>
      <c r="D628" s="1">
        <v>1.566721536</v>
      </c>
      <c r="E628" s="1">
        <v>0.22922200000000001</v>
      </c>
      <c r="F628" s="1">
        <v>-9.7078857000000005E-2</v>
      </c>
      <c r="G628" s="1">
        <v>2.5137E-2</v>
      </c>
      <c r="H628" s="1">
        <v>-1.532383823</v>
      </c>
      <c r="I628" s="1">
        <v>0.15711900000000001</v>
      </c>
    </row>
    <row r="629" spans="1:9" x14ac:dyDescent="0.3">
      <c r="A629" s="2">
        <v>45657</v>
      </c>
      <c r="B629" s="1">
        <v>0</v>
      </c>
      <c r="C629" s="1">
        <v>0</v>
      </c>
      <c r="D629" s="1"/>
      <c r="E629" s="1">
        <v>0</v>
      </c>
      <c r="F629" s="1"/>
      <c r="G629" s="1">
        <v>0</v>
      </c>
      <c r="H629" s="1"/>
      <c r="I629" s="1">
        <v>0</v>
      </c>
    </row>
    <row r="630" spans="1:9" x14ac:dyDescent="0.3">
      <c r="A630" s="2">
        <v>45659</v>
      </c>
      <c r="B630" s="1">
        <v>2.4915E-2</v>
      </c>
      <c r="C630" s="1">
        <v>-0.54126600000000002</v>
      </c>
      <c r="D630" s="1">
        <v>-0.101236353</v>
      </c>
      <c r="E630" s="1">
        <v>0.32869100000000001</v>
      </c>
      <c r="F630" s="1">
        <v>-2.2815259000000001E-2</v>
      </c>
      <c r="G630" s="1">
        <v>8.9302999999999993E-2</v>
      </c>
      <c r="H630" s="1">
        <v>0.25251340999999999</v>
      </c>
      <c r="I630" s="1">
        <v>9.8357E-2</v>
      </c>
    </row>
    <row r="631" spans="1:9" x14ac:dyDescent="0.3">
      <c r="A631" s="2">
        <v>45660</v>
      </c>
      <c r="B631" s="1">
        <v>3.9108999999999998E-2</v>
      </c>
      <c r="C631" s="1">
        <v>-1.955165</v>
      </c>
      <c r="D631" s="1">
        <v>-0.89338415299999996</v>
      </c>
      <c r="E631" s="1">
        <v>0.50150600000000001</v>
      </c>
      <c r="F631" s="1">
        <v>0.710135132</v>
      </c>
      <c r="G631" s="1">
        <v>1.2942180000000001</v>
      </c>
      <c r="H631" s="1">
        <v>8.1163868E-2</v>
      </c>
      <c r="I631" s="1">
        <v>0.12033099999999999</v>
      </c>
    </row>
    <row r="632" spans="1:9" x14ac:dyDescent="0.3">
      <c r="A632" s="2">
        <v>45663</v>
      </c>
      <c r="B632" s="1">
        <v>3.9094999999999998E-2</v>
      </c>
      <c r="C632" s="1">
        <v>-0.545991</v>
      </c>
      <c r="D632" s="1">
        <v>1.6417598449999999</v>
      </c>
      <c r="E632" s="1">
        <v>-0.105507</v>
      </c>
      <c r="F632" s="1">
        <v>-0.87245154999999996</v>
      </c>
      <c r="G632" s="1">
        <v>0.490116</v>
      </c>
      <c r="H632" s="1">
        <v>-0.75429275500000004</v>
      </c>
      <c r="I632" s="1">
        <v>0.12228899999999999</v>
      </c>
    </row>
    <row r="633" spans="1:9" x14ac:dyDescent="0.3">
      <c r="A633" s="2">
        <v>45664</v>
      </c>
      <c r="B633" s="1">
        <v>-6.8477999999999997E-2</v>
      </c>
      <c r="C633" s="1">
        <v>0.409862</v>
      </c>
      <c r="D633" s="1">
        <v>0.54040923399999996</v>
      </c>
      <c r="E633" s="1">
        <v>-5.22E-4</v>
      </c>
      <c r="F633" s="1">
        <v>-0.55893924699999997</v>
      </c>
      <c r="G633" s="1">
        <v>-0.454677</v>
      </c>
      <c r="H633" s="1">
        <v>0.118548661</v>
      </c>
      <c r="I633" s="1">
        <v>0.113812</v>
      </c>
    </row>
    <row r="634" spans="1:9" x14ac:dyDescent="0.3">
      <c r="A634" s="2">
        <v>45665</v>
      </c>
      <c r="B634" s="1">
        <v>1.449E-3</v>
      </c>
      <c r="C634" s="1">
        <v>-0.71817200000000003</v>
      </c>
      <c r="D634" s="1">
        <v>-1.3993495300000001</v>
      </c>
      <c r="E634" s="1">
        <v>0.42396800000000001</v>
      </c>
      <c r="F634" s="1">
        <v>0.89252254499999994</v>
      </c>
      <c r="G634" s="1">
        <v>7.4725E-2</v>
      </c>
      <c r="H634" s="1">
        <v>0.37653885300000001</v>
      </c>
      <c r="I634" s="1">
        <v>0.218033</v>
      </c>
    </row>
    <row r="635" spans="1:9" x14ac:dyDescent="0.3">
      <c r="A635" s="2">
        <v>45666</v>
      </c>
      <c r="B635" s="1">
        <v>7.3292999999999997E-2</v>
      </c>
      <c r="C635" s="1">
        <v>-0.31619700000000001</v>
      </c>
      <c r="D635" s="1">
        <v>0.46987832499999999</v>
      </c>
      <c r="E635" s="1">
        <v>4.9979000000000003E-2</v>
      </c>
      <c r="F635" s="1">
        <v>-8.1370173000000004E-2</v>
      </c>
      <c r="G635" s="1">
        <v>0.13245399999999999</v>
      </c>
      <c r="H635" s="1">
        <v>-0.39348334200000001</v>
      </c>
      <c r="I635" s="1">
        <v>6.0469000000000002E-2</v>
      </c>
    </row>
    <row r="636" spans="1:9" x14ac:dyDescent="0.3">
      <c r="A636" s="2">
        <v>45667</v>
      </c>
      <c r="B636" s="1">
        <v>1.5796000000000001E-2</v>
      </c>
      <c r="C636" s="1">
        <v>-0.98788900000000002</v>
      </c>
      <c r="D636" s="1">
        <v>0.95777482400000002</v>
      </c>
      <c r="E636" s="1">
        <v>0.124959</v>
      </c>
      <c r="F636" s="1">
        <v>0.10323937399999999</v>
      </c>
      <c r="G636" s="1">
        <v>0.63257099999999999</v>
      </c>
      <c r="H636" s="1">
        <v>-1.0029151549999999</v>
      </c>
      <c r="I636" s="1">
        <v>0.21456500000000001</v>
      </c>
    </row>
    <row r="637" spans="1:9" x14ac:dyDescent="0.3">
      <c r="A637" s="2">
        <v>45670</v>
      </c>
      <c r="B637" s="1">
        <v>6.5881999999999996E-2</v>
      </c>
      <c r="C637" s="1">
        <v>-0.31414199999999998</v>
      </c>
      <c r="D637" s="1">
        <v>1.038938637</v>
      </c>
      <c r="E637" s="1">
        <v>9.0130000000000002E-2</v>
      </c>
      <c r="F637" s="1">
        <v>5.6309986999999999E-2</v>
      </c>
      <c r="G637" s="1">
        <v>1.1826E-2</v>
      </c>
      <c r="H637" s="1">
        <v>-1.06082677</v>
      </c>
      <c r="I637" s="1">
        <v>0.14630299999999999</v>
      </c>
    </row>
    <row r="638" spans="1:9" x14ac:dyDescent="0.3">
      <c r="A638" s="2">
        <v>45671</v>
      </c>
      <c r="B638" s="1">
        <v>-5.1886000000000002E-2</v>
      </c>
      <c r="C638" s="1">
        <v>-1.3092189999999999</v>
      </c>
      <c r="D638" s="1">
        <v>-1.950870256</v>
      </c>
      <c r="E638" s="1">
        <v>0.17271700000000001</v>
      </c>
      <c r="F638" s="1">
        <v>-0.28586194700000001</v>
      </c>
      <c r="G638" s="1">
        <v>1.125759</v>
      </c>
      <c r="H638" s="1">
        <v>2.2609720050000002</v>
      </c>
      <c r="I638" s="1">
        <v>6.2628000000000003E-2</v>
      </c>
    </row>
    <row r="639" spans="1:9" x14ac:dyDescent="0.3">
      <c r="A639" s="2">
        <v>45672</v>
      </c>
      <c r="B639" s="1">
        <v>0.228021</v>
      </c>
      <c r="C639" s="1">
        <v>0.46579100000000001</v>
      </c>
      <c r="D639" s="1">
        <v>1.7315819429999999</v>
      </c>
      <c r="E639" s="1">
        <v>-0.58666799999999997</v>
      </c>
      <c r="F639" s="1">
        <v>-1.4521454119999999</v>
      </c>
      <c r="G639" s="1">
        <v>-0.113329</v>
      </c>
      <c r="H639" s="1">
        <v>-0.15316070300000001</v>
      </c>
      <c r="I639" s="1">
        <v>6.1840000000000003E-3</v>
      </c>
    </row>
    <row r="640" spans="1:9" x14ac:dyDescent="0.3">
      <c r="A640" s="2">
        <v>45673</v>
      </c>
      <c r="B640" s="1">
        <v>0.223105</v>
      </c>
      <c r="C640" s="1">
        <v>6.5127610000000002</v>
      </c>
      <c r="D640" s="1">
        <v>-0.16462742399999999</v>
      </c>
      <c r="E640" s="1">
        <v>0.39692300000000003</v>
      </c>
      <c r="F640" s="1">
        <v>1.2703405329999999</v>
      </c>
      <c r="G640" s="1">
        <v>1.888223</v>
      </c>
      <c r="H640" s="1">
        <v>-1.2507060169999999</v>
      </c>
      <c r="I640" s="1">
        <v>-9.0210100000000004</v>
      </c>
    </row>
    <row r="641" spans="1:9" x14ac:dyDescent="0.3">
      <c r="A641" s="2">
        <v>45674</v>
      </c>
      <c r="B641" s="1">
        <v>-0.33247599999999999</v>
      </c>
      <c r="C641" s="1">
        <v>2.9202699999999999</v>
      </c>
      <c r="D641" s="1">
        <v>0.89542909900000001</v>
      </c>
      <c r="E641" s="1">
        <v>-0.132219</v>
      </c>
      <c r="F641" s="1">
        <v>-0.363750827</v>
      </c>
      <c r="G641" s="1">
        <v>-2.5544210000000001</v>
      </c>
      <c r="H641" s="1">
        <v>-0.435949166</v>
      </c>
      <c r="I641" s="1">
        <v>9.8847000000000004E-2</v>
      </c>
    </row>
    <row r="642" spans="1:9" x14ac:dyDescent="0.3">
      <c r="A642" s="2">
        <v>45677</v>
      </c>
      <c r="B642" s="1">
        <v>5.3586000000000002E-2</v>
      </c>
      <c r="C642" s="1">
        <v>0.104215</v>
      </c>
      <c r="D642" s="1">
        <v>0.32548210500000002</v>
      </c>
      <c r="E642" s="1">
        <v>8.2561999999999997E-2</v>
      </c>
      <c r="F642" s="1">
        <v>-0.40734306799999997</v>
      </c>
      <c r="G642" s="1">
        <v>-0.29346299999999997</v>
      </c>
      <c r="H642" s="1">
        <v>7.9880841999999994E-2</v>
      </c>
      <c r="I642" s="1">
        <v>5.3099E-2</v>
      </c>
    </row>
    <row r="643" spans="1:9" x14ac:dyDescent="0.3">
      <c r="A643" s="2">
        <v>45678</v>
      </c>
      <c r="B643" s="1">
        <v>0.12714200000000001</v>
      </c>
      <c r="C643" s="1">
        <v>-0.67961000000000005</v>
      </c>
      <c r="D643" s="1">
        <v>-7.0086284999999998E-2</v>
      </c>
      <c r="E643" s="1">
        <v>7.1883000000000002E-2</v>
      </c>
      <c r="F643" s="1">
        <v>-8.4912658000000002E-2</v>
      </c>
      <c r="G643" s="1">
        <v>0.39665800000000001</v>
      </c>
      <c r="H643" s="1">
        <v>0.156942266</v>
      </c>
      <c r="I643" s="1">
        <v>8.3927000000000002E-2</v>
      </c>
    </row>
    <row r="644" spans="1:9" x14ac:dyDescent="0.3">
      <c r="A644" s="2">
        <v>45679</v>
      </c>
      <c r="B644" s="1">
        <v>0.10823199999999999</v>
      </c>
      <c r="C644" s="1">
        <v>-0.42362899999999998</v>
      </c>
      <c r="D644" s="1">
        <v>-0.48254963899999997</v>
      </c>
      <c r="E644" s="1">
        <v>0.110266</v>
      </c>
      <c r="F644" s="1">
        <v>0.50964559600000003</v>
      </c>
      <c r="G644" s="1">
        <v>8.2752000000000006E-2</v>
      </c>
      <c r="H644" s="1">
        <v>-0.109519304</v>
      </c>
      <c r="I644" s="1">
        <v>0.122379</v>
      </c>
    </row>
    <row r="645" spans="1:9" x14ac:dyDescent="0.3">
      <c r="A645" s="2">
        <v>45680</v>
      </c>
      <c r="B645" s="1">
        <v>6.7793000000000006E-2</v>
      </c>
      <c r="C645" s="1">
        <v>0.45080199999999998</v>
      </c>
      <c r="D645" s="1">
        <v>0.75045277499999996</v>
      </c>
      <c r="E645" s="1">
        <v>0.113659</v>
      </c>
      <c r="F645" s="1">
        <v>0.20707563600000001</v>
      </c>
      <c r="G645" s="1">
        <v>-0.68669400000000003</v>
      </c>
      <c r="H645" s="1">
        <v>-1.062541167</v>
      </c>
      <c r="I645" s="1">
        <v>5.4440000000000002E-2</v>
      </c>
    </row>
    <row r="646" spans="1:9" x14ac:dyDescent="0.3">
      <c r="A646" s="2">
        <v>45681</v>
      </c>
      <c r="B646" s="1">
        <v>0.111856</v>
      </c>
      <c r="C646" s="1">
        <v>6.6871E-2</v>
      </c>
      <c r="D646" s="1">
        <v>0.907383826</v>
      </c>
      <c r="E646" s="1">
        <v>9.4743999999999995E-2</v>
      </c>
      <c r="F646" s="1">
        <v>-0.110206411</v>
      </c>
      <c r="G646" s="1">
        <v>-0.38924300000000001</v>
      </c>
      <c r="H646" s="1">
        <v>-0.80877197199999995</v>
      </c>
      <c r="I646" s="1">
        <v>0.115772</v>
      </c>
    </row>
    <row r="647" spans="1:9" x14ac:dyDescent="0.3">
      <c r="A647" s="2">
        <v>45684</v>
      </c>
      <c r="B647" s="1">
        <v>8.8033E-2</v>
      </c>
      <c r="C647" s="1">
        <v>1.1841600000000001</v>
      </c>
      <c r="D647" s="1">
        <v>1.8652626999999999</v>
      </c>
      <c r="E647" s="1">
        <v>-0.45579199999999997</v>
      </c>
      <c r="F647" s="1">
        <v>-1.1966065720000001</v>
      </c>
      <c r="G647" s="1">
        <v>-0.85130399999999995</v>
      </c>
      <c r="H647" s="1">
        <v>-0.40033641800000003</v>
      </c>
      <c r="I647" s="1">
        <v>3.4903000000000003E-2</v>
      </c>
    </row>
    <row r="648" spans="1:9" x14ac:dyDescent="0.3">
      <c r="A648" s="2">
        <v>45685</v>
      </c>
      <c r="B648" s="1">
        <v>1.9334E-2</v>
      </c>
      <c r="C648" s="1">
        <v>-0.10538400000000001</v>
      </c>
      <c r="D648" s="1">
        <v>-3.385952466</v>
      </c>
      <c r="E648" s="1">
        <v>0.125196</v>
      </c>
      <c r="F648" s="1">
        <v>0.85503214500000002</v>
      </c>
      <c r="G648" s="1">
        <v>-0.109291</v>
      </c>
      <c r="H648" s="1">
        <v>2.2880819520000002</v>
      </c>
      <c r="I648" s="1">
        <v>7.0147000000000001E-2</v>
      </c>
    </row>
    <row r="649" spans="1:9" x14ac:dyDescent="0.3">
      <c r="A649" s="2">
        <v>45686</v>
      </c>
      <c r="B649" s="1">
        <v>0.121686</v>
      </c>
      <c r="C649" s="1">
        <v>-0.10248599999999999</v>
      </c>
      <c r="D649" s="1">
        <v>-0.121062698</v>
      </c>
      <c r="E649" s="1">
        <v>6.3789999999999999E-2</v>
      </c>
      <c r="F649" s="1">
        <v>0.29758803900000003</v>
      </c>
      <c r="G649" s="1">
        <v>-0.18021000000000001</v>
      </c>
      <c r="H649" s="1">
        <v>-0.26698994300000001</v>
      </c>
      <c r="I649" s="1">
        <v>9.7217999999999999E-2</v>
      </c>
    </row>
    <row r="650" spans="1:9" x14ac:dyDescent="0.3">
      <c r="A650" s="2">
        <v>45687</v>
      </c>
      <c r="B650" s="1">
        <v>1.6021000000000001E-2</v>
      </c>
      <c r="C650" s="1">
        <v>2.5672709999999999</v>
      </c>
      <c r="D650" s="1">
        <v>1.0522261879999999</v>
      </c>
      <c r="E650" s="1">
        <v>-1.1609499999999999</v>
      </c>
      <c r="F650" s="1">
        <v>-1.7064656389999999</v>
      </c>
      <c r="G650" s="1">
        <v>-1.4055740000000001</v>
      </c>
      <c r="H650" s="1">
        <v>0.96065739699999997</v>
      </c>
      <c r="I650" s="1">
        <v>-1.6768000000000002E-2</v>
      </c>
    </row>
    <row r="651" spans="1:9" x14ac:dyDescent="0.3">
      <c r="A651" s="2">
        <v>45688</v>
      </c>
      <c r="B651" s="1">
        <v>0.102464</v>
      </c>
      <c r="C651" s="1">
        <v>0.141487</v>
      </c>
      <c r="D651" s="1">
        <v>0.784792139</v>
      </c>
      <c r="E651" s="1">
        <v>0.110152</v>
      </c>
      <c r="F651" s="1">
        <v>0.87694278199999998</v>
      </c>
      <c r="G651" s="1">
        <v>-0.42160300000000001</v>
      </c>
      <c r="H651" s="1">
        <v>-1.7098906169999999</v>
      </c>
      <c r="I651" s="1">
        <v>6.7500000000000004E-2</v>
      </c>
    </row>
    <row r="652" spans="1:9" x14ac:dyDescent="0.3">
      <c r="A652" s="2">
        <v>45691</v>
      </c>
      <c r="B652" s="1">
        <v>-5.1714000000000003E-2</v>
      </c>
      <c r="C652" s="1">
        <v>1.3566999999999999E-2</v>
      </c>
      <c r="D652" s="1">
        <v>-1.8193986689999999</v>
      </c>
      <c r="E652" s="1">
        <v>0.211201</v>
      </c>
      <c r="F652" s="1">
        <v>0.186964145</v>
      </c>
      <c r="G652" s="1">
        <v>-0.30258299999999999</v>
      </c>
      <c r="H652" s="1">
        <v>1.479086889</v>
      </c>
      <c r="I652" s="1">
        <v>0.129527</v>
      </c>
    </row>
    <row r="653" spans="1:9" x14ac:dyDescent="0.3">
      <c r="A653" s="2">
        <v>45692</v>
      </c>
      <c r="B653" s="1">
        <v>-6.0226000000000002E-2</v>
      </c>
      <c r="C653" s="1">
        <v>-0.62270899999999996</v>
      </c>
      <c r="D653" s="1">
        <v>-1.1365666999999999</v>
      </c>
      <c r="E653" s="1">
        <v>0.26233200000000001</v>
      </c>
      <c r="F653" s="1">
        <v>0.59830181199999999</v>
      </c>
      <c r="G653" s="1">
        <v>0.30769600000000003</v>
      </c>
      <c r="H653" s="1">
        <v>0.46130632700000002</v>
      </c>
      <c r="I653" s="1">
        <v>0.112909</v>
      </c>
    </row>
    <row r="654" spans="1:9" x14ac:dyDescent="0.3">
      <c r="A654" s="2">
        <v>45693</v>
      </c>
      <c r="B654" s="1">
        <v>-6.5555000000000002E-2</v>
      </c>
      <c r="C654" s="1">
        <v>0.22336</v>
      </c>
      <c r="D654" s="1">
        <v>0.762712269</v>
      </c>
      <c r="E654" s="1">
        <v>7.0296999999999998E-2</v>
      </c>
      <c r="F654" s="1">
        <v>-0.18511077200000001</v>
      </c>
      <c r="G654" s="1">
        <v>-0.309479</v>
      </c>
      <c r="H654" s="1">
        <v>-0.48011570199999998</v>
      </c>
      <c r="I654" s="1">
        <v>8.1378000000000006E-2</v>
      </c>
    </row>
    <row r="655" spans="1:9" x14ac:dyDescent="0.3">
      <c r="A655" s="2">
        <v>45694</v>
      </c>
      <c r="B655" s="1">
        <v>5.8589000000000002E-2</v>
      </c>
      <c r="C655" s="1">
        <v>0.11031100000000001</v>
      </c>
      <c r="D655" s="1">
        <v>0.10291876</v>
      </c>
      <c r="E655" s="1">
        <v>-1.3918E-2</v>
      </c>
      <c r="F655" s="1">
        <v>-7.5615946000000003E-2</v>
      </c>
      <c r="G655" s="1">
        <v>-0.23400000000000001</v>
      </c>
      <c r="H655" s="1">
        <v>1.9949070000000002E-3</v>
      </c>
      <c r="I655" s="1">
        <v>7.9019000000000006E-2</v>
      </c>
    </row>
    <row r="656" spans="1:9" x14ac:dyDescent="0.3">
      <c r="A656" s="2">
        <v>45695</v>
      </c>
      <c r="B656" s="1">
        <v>1.4815E-2</v>
      </c>
      <c r="C656" s="1">
        <v>0.150585</v>
      </c>
      <c r="D656" s="1">
        <v>0.27567142900000002</v>
      </c>
      <c r="E656" s="1">
        <v>0.40317199999999997</v>
      </c>
      <c r="F656" s="1">
        <v>0.34610464600000002</v>
      </c>
      <c r="G656" s="1">
        <v>-0.71093700000000004</v>
      </c>
      <c r="H656" s="1">
        <v>-0.73782445900000004</v>
      </c>
      <c r="I656" s="1">
        <v>0.14236399999999999</v>
      </c>
    </row>
    <row r="657" spans="1:9" x14ac:dyDescent="0.3">
      <c r="A657" s="2">
        <v>45698</v>
      </c>
      <c r="B657" s="1">
        <v>0.389791</v>
      </c>
      <c r="C657" s="1">
        <v>5.5069999999999997E-3</v>
      </c>
      <c r="D657" s="1">
        <v>0.79048107000000001</v>
      </c>
      <c r="E657" s="1">
        <v>-0.28547499999999998</v>
      </c>
      <c r="F657" s="1">
        <v>-0.49825349899999999</v>
      </c>
      <c r="G657" s="1">
        <v>-0.24031</v>
      </c>
      <c r="H657" s="1">
        <v>-0.208132285</v>
      </c>
      <c r="I657" s="1">
        <v>0.13048699999999999</v>
      </c>
    </row>
    <row r="658" spans="1:9" x14ac:dyDescent="0.3">
      <c r="A658" s="2">
        <v>45699</v>
      </c>
      <c r="B658" s="1">
        <v>0.38525300000000001</v>
      </c>
      <c r="C658" s="1">
        <v>0.24204300000000001</v>
      </c>
      <c r="D658" s="1">
        <v>-0.79114075699999997</v>
      </c>
      <c r="E658" s="1">
        <v>-0.16009599999999999</v>
      </c>
      <c r="F658" s="1">
        <v>-0.42233003400000002</v>
      </c>
      <c r="G658" s="1">
        <v>-0.51710400000000001</v>
      </c>
      <c r="H658" s="1">
        <v>1.3039129780000001</v>
      </c>
      <c r="I658" s="1">
        <v>4.9903999999999997E-2</v>
      </c>
    </row>
    <row r="659" spans="1:9" x14ac:dyDescent="0.3">
      <c r="A659" s="2">
        <v>45700</v>
      </c>
      <c r="B659" s="1">
        <v>0.36116700000000002</v>
      </c>
      <c r="C659" s="1">
        <v>2.1409999999999998E-2</v>
      </c>
      <c r="D659" s="1">
        <v>-2.4358930230000002</v>
      </c>
      <c r="E659" s="1">
        <v>0.61200399999999999</v>
      </c>
      <c r="F659" s="1">
        <v>1.5237889760000001</v>
      </c>
      <c r="G659" s="1">
        <v>-1.0578259999999999</v>
      </c>
      <c r="H659" s="1">
        <v>0.69586009100000001</v>
      </c>
      <c r="I659" s="1">
        <v>6.3243999999999995E-2</v>
      </c>
    </row>
    <row r="660" spans="1:9" x14ac:dyDescent="0.3">
      <c r="A660" s="2">
        <v>45701</v>
      </c>
      <c r="B660" s="1">
        <v>-4.7813000000000001E-2</v>
      </c>
      <c r="C660" s="1">
        <v>6.2690000000000003E-3</v>
      </c>
      <c r="D660" s="1">
        <v>-0.35926370200000002</v>
      </c>
      <c r="E660" s="1">
        <v>-6.1460000000000001E-2</v>
      </c>
      <c r="F660" s="1">
        <v>-0.70232040100000004</v>
      </c>
      <c r="G660" s="1">
        <v>9.6186999999999995E-2</v>
      </c>
      <c r="H660" s="1">
        <v>1.0613833989999999</v>
      </c>
      <c r="I660" s="1">
        <v>6.8170000000000001E-3</v>
      </c>
    </row>
    <row r="661" spans="1:9" x14ac:dyDescent="0.3">
      <c r="A661" s="2">
        <v>45702</v>
      </c>
      <c r="B661" s="1">
        <v>1.020157</v>
      </c>
      <c r="C661" s="1">
        <v>1.448726</v>
      </c>
      <c r="D661" s="1">
        <v>-3.2760810340000002</v>
      </c>
      <c r="E661" s="1">
        <v>-0.86392000000000002</v>
      </c>
      <c r="F661" s="1">
        <v>-1.371129847</v>
      </c>
      <c r="G661" s="1">
        <v>-1.655124</v>
      </c>
      <c r="H661" s="1">
        <v>4.9340812590000001</v>
      </c>
      <c r="I661" s="1">
        <v>5.0160999999999997E-2</v>
      </c>
    </row>
    <row r="662" spans="1:9" x14ac:dyDescent="0.3">
      <c r="A662" s="2">
        <v>45705</v>
      </c>
      <c r="B662" s="1">
        <v>0.118701</v>
      </c>
      <c r="C662" s="1">
        <v>0.35217300000000001</v>
      </c>
      <c r="D662" s="1">
        <v>-2.4377644420000002</v>
      </c>
      <c r="E662" s="1">
        <v>-0.21823699999999999</v>
      </c>
      <c r="F662" s="1">
        <v>0.126705499</v>
      </c>
      <c r="G662" s="1">
        <v>-0.29583500000000001</v>
      </c>
      <c r="H662" s="1">
        <v>2.398926146</v>
      </c>
      <c r="I662" s="1">
        <v>4.3196999999999999E-2</v>
      </c>
    </row>
    <row r="663" spans="1:9" x14ac:dyDescent="0.3">
      <c r="A663" s="2">
        <v>45706</v>
      </c>
      <c r="B663" s="1">
        <v>1.811418</v>
      </c>
      <c r="C663" s="1">
        <v>2.7917000000000001E-2</v>
      </c>
      <c r="D663" s="1">
        <v>-1.748323611</v>
      </c>
      <c r="E663" s="1">
        <v>1.3259999999999999E-2</v>
      </c>
      <c r="F663" s="1">
        <v>0.33092039600000001</v>
      </c>
      <c r="G663" s="1">
        <v>-1.829566</v>
      </c>
      <c r="H663" s="1">
        <v>1.4616936199999999</v>
      </c>
      <c r="I663" s="1">
        <v>-2.3026000000000001E-2</v>
      </c>
    </row>
    <row r="664" spans="1:9" x14ac:dyDescent="0.3">
      <c r="A664" s="2">
        <v>45707</v>
      </c>
      <c r="B664" s="1">
        <v>-0.336752</v>
      </c>
      <c r="C664" s="1">
        <v>-6.9107000000000002E-2</v>
      </c>
      <c r="D664" s="1">
        <v>-1.1258450980000001</v>
      </c>
      <c r="E664" s="1">
        <v>-0.22983799999999999</v>
      </c>
      <c r="F664" s="1">
        <v>0.92973545700000004</v>
      </c>
      <c r="G664" s="1">
        <v>0.59298399999999996</v>
      </c>
      <c r="H664" s="1">
        <v>6.838284E-2</v>
      </c>
      <c r="I664" s="1">
        <v>4.2712E-2</v>
      </c>
    </row>
    <row r="665" spans="1:9" x14ac:dyDescent="0.3">
      <c r="A665" s="2">
        <v>45708</v>
      </c>
      <c r="B665" s="1">
        <v>0.47505900000000001</v>
      </c>
      <c r="C665" s="1">
        <v>-0.65135500000000002</v>
      </c>
      <c r="D665" s="1">
        <v>-0.72578050400000005</v>
      </c>
      <c r="E665" s="1">
        <v>0.17430300000000001</v>
      </c>
      <c r="F665" s="1">
        <v>-0.179538534</v>
      </c>
      <c r="G665" s="1">
        <v>-3.0395999999999999E-2</v>
      </c>
      <c r="H665" s="1">
        <v>0.92458953600000005</v>
      </c>
      <c r="I665" s="1">
        <v>3.2388E-2</v>
      </c>
    </row>
    <row r="666" spans="1:9" x14ac:dyDescent="0.3">
      <c r="A666" s="2">
        <v>45709</v>
      </c>
      <c r="B666" s="1">
        <v>-0.70684199999999997</v>
      </c>
      <c r="C666" s="1">
        <v>2.087332</v>
      </c>
      <c r="D666" s="1">
        <v>1.0426281420000001</v>
      </c>
      <c r="E666" s="1">
        <v>-0.17369000000000001</v>
      </c>
      <c r="F666" s="1">
        <v>6.5790627000000004E-2</v>
      </c>
      <c r="G666" s="1">
        <v>-1.300548</v>
      </c>
      <c r="H666" s="1">
        <v>-1.0421548460000001</v>
      </c>
      <c r="I666" s="1">
        <v>9.3746999999999997E-2</v>
      </c>
    </row>
    <row r="667" spans="1:9" x14ac:dyDescent="0.3">
      <c r="A667" s="2">
        <v>45712</v>
      </c>
      <c r="B667" s="1">
        <v>-0.490122</v>
      </c>
      <c r="C667" s="1">
        <v>0.20702300000000001</v>
      </c>
      <c r="D667" s="1">
        <v>-0.62896493799999997</v>
      </c>
      <c r="E667" s="1">
        <v>0.22417899999999999</v>
      </c>
      <c r="F667" s="1">
        <v>0.64682427300000001</v>
      </c>
      <c r="G667" s="1">
        <v>-1.2089000000000001E-2</v>
      </c>
      <c r="H667" s="1">
        <v>-0.16172223099999999</v>
      </c>
      <c r="I667" s="1">
        <v>7.1011000000000005E-2</v>
      </c>
    </row>
    <row r="668" spans="1:9" x14ac:dyDescent="0.3">
      <c r="A668" s="2">
        <v>45713</v>
      </c>
      <c r="B668" s="1">
        <v>0.55410599999999999</v>
      </c>
      <c r="C668" s="1">
        <v>6.4183000000000004E-2</v>
      </c>
      <c r="D668" s="1">
        <v>1.5028306600000001</v>
      </c>
      <c r="E668" s="1">
        <v>2.7052E-2</v>
      </c>
      <c r="F668" s="1">
        <v>-0.29273052799999999</v>
      </c>
      <c r="G668" s="1">
        <v>-0.65646000000000004</v>
      </c>
      <c r="H668" s="1">
        <v>-1.1156449479999999</v>
      </c>
      <c r="I668" s="1">
        <v>1.1117999999999999E-2</v>
      </c>
    </row>
    <row r="669" spans="1:9" x14ac:dyDescent="0.3">
      <c r="A669" s="2">
        <v>45714</v>
      </c>
      <c r="B669" s="1">
        <v>0.37501299999999999</v>
      </c>
      <c r="C669" s="1">
        <v>-0.69596899999999995</v>
      </c>
      <c r="D669" s="1">
        <v>-0.15164456000000001</v>
      </c>
      <c r="E669" s="1">
        <v>0.35691600000000001</v>
      </c>
      <c r="F669" s="1">
        <v>0.27062102599999999</v>
      </c>
      <c r="G669" s="1">
        <v>-0.19527800000000001</v>
      </c>
      <c r="H669" s="1">
        <v>0.12035040599999999</v>
      </c>
      <c r="I669" s="1">
        <v>0.15931899999999999</v>
      </c>
    </row>
    <row r="670" spans="1:9" x14ac:dyDescent="0.3">
      <c r="A670" s="2">
        <v>45715</v>
      </c>
      <c r="B670" s="1">
        <v>0.13373099999999999</v>
      </c>
      <c r="C670" s="1">
        <v>-0.99026199999999998</v>
      </c>
      <c r="D670" s="1">
        <v>0.25226424200000003</v>
      </c>
      <c r="E670" s="1">
        <v>0.15973699999999999</v>
      </c>
      <c r="F670" s="1">
        <v>-0.19552851500000001</v>
      </c>
      <c r="G670" s="1">
        <v>0.36758200000000002</v>
      </c>
      <c r="H670" s="1">
        <v>-0.164799644</v>
      </c>
      <c r="I670" s="1">
        <v>0.32921099999999998</v>
      </c>
    </row>
    <row r="671" spans="1:9" x14ac:dyDescent="0.3">
      <c r="A671" s="2">
        <v>45716</v>
      </c>
      <c r="B671" s="1">
        <v>4.0788999999999999E-2</v>
      </c>
      <c r="C671" s="1">
        <v>-1.2316579999999999</v>
      </c>
      <c r="D671" s="1">
        <v>1.0919565819999999</v>
      </c>
      <c r="E671" s="1">
        <v>0.626336</v>
      </c>
      <c r="F671" s="1">
        <v>0.49294676700000001</v>
      </c>
      <c r="G671" s="1">
        <v>0.38401000000000002</v>
      </c>
      <c r="H671" s="1">
        <v>-1.7295132520000001</v>
      </c>
      <c r="I671" s="1">
        <v>0.18052299999999999</v>
      </c>
    </row>
    <row r="672" spans="1:9" x14ac:dyDescent="0.3">
      <c r="A672" s="2">
        <v>45721</v>
      </c>
      <c r="B672" s="1">
        <v>-6.1318999999999999E-2</v>
      </c>
      <c r="C672" s="1">
        <v>-0.58151200000000003</v>
      </c>
      <c r="D672" s="1">
        <v>-1.594337989</v>
      </c>
      <c r="E672" s="1">
        <v>0.18620500000000001</v>
      </c>
      <c r="F672" s="1">
        <v>-8.8979452000000001E-2</v>
      </c>
      <c r="G672" s="1">
        <v>0.39611600000000002</v>
      </c>
      <c r="H672" s="1">
        <v>1.500858169</v>
      </c>
      <c r="I672" s="1">
        <v>6.0511000000000002E-2</v>
      </c>
    </row>
    <row r="673" spans="1:9" x14ac:dyDescent="0.3">
      <c r="A673" s="2">
        <v>45722</v>
      </c>
      <c r="B673" s="1">
        <v>4.9500000000000004E-3</v>
      </c>
      <c r="C673" s="1">
        <v>-0.175293</v>
      </c>
      <c r="D673" s="1">
        <v>-0.58632720000000005</v>
      </c>
      <c r="E673" s="1">
        <v>0.15398000000000001</v>
      </c>
      <c r="F673" s="1">
        <v>-0.17211270400000001</v>
      </c>
      <c r="G673" s="1">
        <v>-4.4663000000000001E-2</v>
      </c>
      <c r="H673" s="1">
        <v>0.90455708499999998</v>
      </c>
      <c r="I673" s="1">
        <v>6.1023000000000001E-2</v>
      </c>
    </row>
    <row r="674" spans="1:9" x14ac:dyDescent="0.3">
      <c r="A674" s="2">
        <v>45723</v>
      </c>
      <c r="B674" s="1">
        <v>3.2995999999999998E-2</v>
      </c>
      <c r="C674" s="1">
        <v>0.18223800000000001</v>
      </c>
      <c r="D674" s="1">
        <v>0.12206439500000001</v>
      </c>
      <c r="E674" s="1">
        <v>-0.11100500000000001</v>
      </c>
      <c r="F674" s="1">
        <v>-0.44995396500000001</v>
      </c>
      <c r="G674" s="1">
        <v>-0.24890000000000001</v>
      </c>
      <c r="H674" s="1">
        <v>0.53787176599999997</v>
      </c>
      <c r="I674" s="1">
        <v>0.144672</v>
      </c>
    </row>
    <row r="675" spans="1:9" x14ac:dyDescent="0.3">
      <c r="A675" s="2">
        <v>45726</v>
      </c>
      <c r="B675" s="1">
        <v>-3.5543999999999999E-2</v>
      </c>
      <c r="C675" s="1">
        <v>-0.58649700000000005</v>
      </c>
      <c r="D675" s="1">
        <v>0.49520336300000001</v>
      </c>
      <c r="E675" s="1">
        <v>0.39176299999999997</v>
      </c>
      <c r="F675" s="1">
        <v>0.203997918</v>
      </c>
      <c r="G675" s="1">
        <v>7.7925999999999995E-2</v>
      </c>
      <c r="H675" s="1">
        <v>-0.80027046800000001</v>
      </c>
      <c r="I675" s="1">
        <v>0.15235399999999999</v>
      </c>
    </row>
    <row r="676" spans="1:9" x14ac:dyDescent="0.3">
      <c r="A676" s="2">
        <v>45727</v>
      </c>
      <c r="B676" s="1">
        <v>-1.2071E-2</v>
      </c>
      <c r="C676" s="1">
        <v>-1.399726</v>
      </c>
      <c r="D676" s="1">
        <v>-0.66663416600000003</v>
      </c>
      <c r="E676" s="1">
        <v>0.39657500000000001</v>
      </c>
      <c r="F676" s="1">
        <v>0.36271051100000001</v>
      </c>
      <c r="G676" s="1">
        <v>0.98033599999999999</v>
      </c>
      <c r="H676" s="1">
        <v>0.39643775599999997</v>
      </c>
      <c r="I676" s="1">
        <v>3.4883999999999998E-2</v>
      </c>
    </row>
    <row r="677" spans="1:9" x14ac:dyDescent="0.3">
      <c r="A677" s="2">
        <v>45728</v>
      </c>
      <c r="B677" s="1">
        <v>7.3999999999999996E-5</v>
      </c>
      <c r="C677" s="1">
        <v>-0.544601</v>
      </c>
      <c r="D677" s="1">
        <v>0.98046823400000005</v>
      </c>
      <c r="E677" s="1">
        <v>0.13936499999999999</v>
      </c>
      <c r="F677" s="1">
        <v>5.0592511999999999E-2</v>
      </c>
      <c r="G677" s="1">
        <v>0.34956700000000002</v>
      </c>
      <c r="H677" s="1">
        <v>-1.188805076</v>
      </c>
      <c r="I677" s="1">
        <v>5.5597000000000001E-2</v>
      </c>
    </row>
    <row r="678" spans="1:9" x14ac:dyDescent="0.3">
      <c r="A678" s="2">
        <v>45729</v>
      </c>
      <c r="B678" s="1">
        <v>2.2884000000000002E-2</v>
      </c>
      <c r="C678" s="1">
        <v>0.86047200000000001</v>
      </c>
      <c r="D678" s="1">
        <v>1.264281736</v>
      </c>
      <c r="E678" s="1">
        <v>-0.22146399999999999</v>
      </c>
      <c r="F678" s="1">
        <v>-1.002476514</v>
      </c>
      <c r="G678" s="1">
        <v>-0.65922099999999995</v>
      </c>
      <c r="H678" s="1">
        <v>-0.11559702600000001</v>
      </c>
      <c r="I678" s="1">
        <v>-2.6710000000000002E-3</v>
      </c>
    </row>
    <row r="679" spans="1:9" x14ac:dyDescent="0.3">
      <c r="A679" s="2">
        <v>45730</v>
      </c>
      <c r="B679" s="1">
        <v>6.5109E-2</v>
      </c>
      <c r="C679" s="1">
        <v>1.54094</v>
      </c>
      <c r="D679" s="1">
        <v>0.39404276039999769</v>
      </c>
      <c r="E679" s="1">
        <v>-0.84785699999999997</v>
      </c>
      <c r="F679" s="1">
        <v>-1.274526906400002</v>
      </c>
      <c r="G679" s="1">
        <v>-0.83322700000000005</v>
      </c>
      <c r="H679" s="1">
        <v>1.035566913</v>
      </c>
      <c r="I679" s="1">
        <v>7.5034000000000003E-2</v>
      </c>
    </row>
    <row r="680" spans="1:9" x14ac:dyDescent="0.3">
      <c r="A680" s="2">
        <v>45733</v>
      </c>
      <c r="B680" s="1">
        <v>-0.27797699999999997</v>
      </c>
      <c r="C680" s="1">
        <v>0.64755099999999999</v>
      </c>
      <c r="D680" s="1">
        <v>9.7142588000000002E-2</v>
      </c>
      <c r="E680" s="1">
        <v>-0.30012499999999998</v>
      </c>
      <c r="F680" s="1">
        <v>-0.70685895899999995</v>
      </c>
      <c r="G680" s="1">
        <v>-0.12479</v>
      </c>
      <c r="H680" s="1">
        <v>0.80202306400000001</v>
      </c>
      <c r="I680" s="1">
        <v>5.5341000000000001E-2</v>
      </c>
    </row>
    <row r="681" spans="1:9" x14ac:dyDescent="0.3">
      <c r="A681" s="2">
        <v>45734</v>
      </c>
      <c r="B681" s="1">
        <v>-4.6334E-2</v>
      </c>
      <c r="C681" s="1">
        <v>0.239894</v>
      </c>
      <c r="D681" s="1">
        <v>1.5538957241999971</v>
      </c>
      <c r="E681" s="1">
        <v>-0.28364600000000001</v>
      </c>
      <c r="F681" s="1">
        <v>0.116865856800003</v>
      </c>
      <c r="G681" s="1">
        <v>-7.85E-4</v>
      </c>
      <c r="H681" s="1">
        <v>-1.606900167</v>
      </c>
      <c r="I681" s="1">
        <v>9.0872999999999995E-2</v>
      </c>
    </row>
    <row r="682" spans="1:9" x14ac:dyDescent="0.3">
      <c r="A682" s="2">
        <v>45735</v>
      </c>
      <c r="B682" s="1">
        <v>-6.9684999999999997E-2</v>
      </c>
      <c r="C682" s="1">
        <v>0.605159</v>
      </c>
      <c r="D682" s="1">
        <v>-1.6409123048000029</v>
      </c>
      <c r="E682" s="1">
        <v>-0.294317</v>
      </c>
      <c r="F682" s="1">
        <v>-0.1194288082</v>
      </c>
      <c r="G682" s="1">
        <v>-0.28858200000000001</v>
      </c>
      <c r="H682" s="1">
        <v>1.6615861350000001</v>
      </c>
      <c r="I682" s="1">
        <v>4.7420999999999998E-2</v>
      </c>
    </row>
    <row r="683" spans="1:9" x14ac:dyDescent="0.3">
      <c r="A683" s="2">
        <v>45736</v>
      </c>
      <c r="B683" s="1">
        <v>-4.5865999999999997E-2</v>
      </c>
      <c r="C683" s="1">
        <v>0.99839500000000003</v>
      </c>
      <c r="D683" s="1">
        <v>1.05744433</v>
      </c>
      <c r="E683" s="1">
        <v>7.8977000000000006E-2</v>
      </c>
      <c r="F683" s="1">
        <v>0.66826538300000005</v>
      </c>
      <c r="G683" s="1">
        <v>-1.0320320000000001</v>
      </c>
      <c r="H683" s="1">
        <v>-1.715058338</v>
      </c>
      <c r="I683" s="1">
        <v>5.2599999999999999E-4</v>
      </c>
    </row>
    <row r="684" spans="1:9" x14ac:dyDescent="0.3">
      <c r="A684" s="2">
        <v>45737</v>
      </c>
      <c r="B684" s="1">
        <v>-0.26934599999999997</v>
      </c>
      <c r="C684" s="1">
        <v>2.0195020000000001</v>
      </c>
      <c r="D684" s="1">
        <v>0.99926049299999997</v>
      </c>
      <c r="E684" s="1">
        <v>-0.34264800000000001</v>
      </c>
      <c r="F684" s="1">
        <v>-9.1101729999999992E-3</v>
      </c>
      <c r="G684" s="1">
        <v>-1.0590459999999999</v>
      </c>
      <c r="H684" s="1">
        <v>-0.95422484799999996</v>
      </c>
      <c r="I684" s="1">
        <v>-0.34845900000000002</v>
      </c>
    </row>
    <row r="685" spans="1:9" x14ac:dyDescent="0.3">
      <c r="A685" s="2">
        <v>45740</v>
      </c>
      <c r="B685" s="1">
        <v>0.17208599999999999</v>
      </c>
      <c r="C685" s="1">
        <v>0.53905599999999998</v>
      </c>
      <c r="D685" s="1">
        <v>-0.37699422999999999</v>
      </c>
      <c r="E685" s="1">
        <v>0.34773900000000002</v>
      </c>
      <c r="F685" s="1">
        <v>0.38489277100000002</v>
      </c>
      <c r="G685" s="1">
        <v>-1.1018669999999999</v>
      </c>
      <c r="H685" s="1">
        <v>-4.3139907999999998E-2</v>
      </c>
      <c r="I685" s="1">
        <v>4.2985000000000002E-2</v>
      </c>
    </row>
    <row r="686" spans="1:9" x14ac:dyDescent="0.3">
      <c r="A686" s="2">
        <v>45741</v>
      </c>
      <c r="B686" s="1">
        <v>-0.15024799999999999</v>
      </c>
      <c r="C686" s="1">
        <v>2.5510999999999999E-2</v>
      </c>
      <c r="D686" s="1">
        <v>1.8384521089999999</v>
      </c>
      <c r="E686" s="1">
        <v>-7.1105000000000002E-2</v>
      </c>
      <c r="F686" s="1">
        <v>-0.210018282</v>
      </c>
      <c r="G686" s="1">
        <v>0.13569899999999999</v>
      </c>
      <c r="H686" s="1">
        <v>-1.4968544690000001</v>
      </c>
      <c r="I686" s="1">
        <v>6.0143000000000002E-2</v>
      </c>
    </row>
    <row r="687" spans="1:9" x14ac:dyDescent="0.3">
      <c r="A687" s="2">
        <v>45742</v>
      </c>
      <c r="B687" s="1">
        <v>-0.72940899999999997</v>
      </c>
      <c r="C687" s="1">
        <v>7.3720999999999995E-2</v>
      </c>
      <c r="D687" s="1">
        <v>1.1946402119999999</v>
      </c>
      <c r="E687" s="1">
        <v>-9.2593999999999996E-2</v>
      </c>
      <c r="F687" s="1">
        <v>0.13102418199999999</v>
      </c>
      <c r="G687" s="1">
        <v>0.69798000000000004</v>
      </c>
      <c r="H687" s="1">
        <v>-1.51504729</v>
      </c>
      <c r="I687" s="1">
        <v>5.0303E-2</v>
      </c>
    </row>
    <row r="688" spans="1:9" x14ac:dyDescent="0.3">
      <c r="A688" s="2">
        <v>45743</v>
      </c>
      <c r="B688" s="1">
        <v>-0.10401299999999999</v>
      </c>
      <c r="C688" s="1">
        <v>0.74818799999999996</v>
      </c>
      <c r="D688" s="1">
        <v>8.0778958800003048E-2</v>
      </c>
      <c r="E688" s="1">
        <v>-0.19650400000000001</v>
      </c>
      <c r="F688" s="1">
        <v>-0.1958533718000002</v>
      </c>
      <c r="G688" s="1">
        <v>-0.46487499999999998</v>
      </c>
      <c r="H688" s="1">
        <v>2.7405402999999998E-2</v>
      </c>
      <c r="I688" s="1">
        <v>1.7201999999999999E-2</v>
      </c>
    </row>
    <row r="689" spans="1:9" x14ac:dyDescent="0.3">
      <c r="A689" s="2">
        <v>45744</v>
      </c>
      <c r="B689" s="1">
        <v>-0.96114900000000003</v>
      </c>
      <c r="C689" s="1">
        <v>-0.25340400000000002</v>
      </c>
      <c r="D689" s="1">
        <v>0.51634571500000004</v>
      </c>
      <c r="E689" s="1">
        <v>0.42178199999999999</v>
      </c>
      <c r="F689" s="1">
        <v>0.50750356900000004</v>
      </c>
      <c r="G689" s="1">
        <v>0.72388699999999995</v>
      </c>
      <c r="H689" s="1">
        <v>-1.104281251</v>
      </c>
      <c r="I689" s="1">
        <v>6.8886000000000003E-2</v>
      </c>
    </row>
    <row r="690" spans="1:9" x14ac:dyDescent="0.3">
      <c r="A690" s="2">
        <v>45747</v>
      </c>
      <c r="B690" s="1">
        <v>0.16841100000000001</v>
      </c>
      <c r="C690" s="1">
        <v>-1.821245</v>
      </c>
      <c r="D690" s="1">
        <v>1.0451138390000001</v>
      </c>
      <c r="E690" s="1">
        <v>0.482798</v>
      </c>
      <c r="F690" s="1">
        <v>0.46353279600000002</v>
      </c>
      <c r="G690" s="1">
        <v>1.0600099999999999</v>
      </c>
      <c r="H690" s="1">
        <v>-1.6265565820000001</v>
      </c>
      <c r="I690" s="1">
        <v>0.110024</v>
      </c>
    </row>
    <row r="691" spans="1:9" x14ac:dyDescent="0.3">
      <c r="A691" s="2">
        <v>45748</v>
      </c>
      <c r="B691" s="1">
        <v>-1.0906000000000001E-2</v>
      </c>
      <c r="C691" s="1">
        <v>-0.48557299999999998</v>
      </c>
      <c r="D691" s="1">
        <v>0.187545088</v>
      </c>
      <c r="E691" s="1">
        <v>-0.10197100000000001</v>
      </c>
      <c r="F691" s="1">
        <v>-0.310891523</v>
      </c>
      <c r="G691" s="1">
        <v>0.58703899999999998</v>
      </c>
      <c r="H691" s="1">
        <v>0.24351017599999999</v>
      </c>
      <c r="I691" s="1">
        <v>1.1410999999999999E-2</v>
      </c>
    </row>
    <row r="692" spans="1:9" x14ac:dyDescent="0.3">
      <c r="A692" s="2">
        <v>45749</v>
      </c>
      <c r="B692" s="1">
        <v>0.146759</v>
      </c>
      <c r="C692" s="1">
        <v>-0.56621200000000005</v>
      </c>
      <c r="D692" s="1">
        <v>-7.6226077000000003E-2</v>
      </c>
      <c r="E692" s="1">
        <v>2.1845E-2</v>
      </c>
      <c r="F692" s="1">
        <v>0.25990257500000002</v>
      </c>
      <c r="G692" s="1">
        <v>0.33576699999999998</v>
      </c>
      <c r="H692" s="1">
        <v>-0.26835376999999999</v>
      </c>
      <c r="I692" s="1">
        <v>6.1842000000000001E-2</v>
      </c>
    </row>
    <row r="693" spans="1:9" x14ac:dyDescent="0.3">
      <c r="A693" s="2">
        <v>45750</v>
      </c>
      <c r="B693" s="1">
        <v>-5.7570999999999997E-2</v>
      </c>
      <c r="C693" s="1">
        <v>-0.59033800000000003</v>
      </c>
      <c r="D693" s="1">
        <v>1.31369519</v>
      </c>
      <c r="E693" s="1">
        <v>0.40703400000000001</v>
      </c>
      <c r="F693" s="1">
        <v>-0.52659990400000001</v>
      </c>
      <c r="G693" s="1">
        <v>0.124454</v>
      </c>
      <c r="H693" s="1">
        <v>-0.60080598900000004</v>
      </c>
      <c r="I693" s="1">
        <v>0.11642</v>
      </c>
    </row>
    <row r="694" spans="1:9" x14ac:dyDescent="0.3">
      <c r="A694" s="2">
        <v>45751</v>
      </c>
      <c r="B694" s="1">
        <v>9.2884999999999995E-2</v>
      </c>
      <c r="C694" s="1">
        <v>-1.962731</v>
      </c>
      <c r="D694" s="1">
        <v>-2.7952438470000001</v>
      </c>
      <c r="E694" s="1">
        <v>1.0984179999999999</v>
      </c>
      <c r="F694" s="1">
        <v>1.7339201369999999</v>
      </c>
      <c r="G694" s="1">
        <v>0.53686100000000003</v>
      </c>
      <c r="H694" s="1">
        <v>0.76086869000000001</v>
      </c>
      <c r="I694" s="1">
        <v>0.234567</v>
      </c>
    </row>
    <row r="695" spans="1:9" x14ac:dyDescent="0.3">
      <c r="A695" s="2">
        <v>45754</v>
      </c>
      <c r="B695" s="1">
        <v>7.2971999999999995E-2</v>
      </c>
      <c r="C695" s="1">
        <v>-1.771253</v>
      </c>
      <c r="D695" s="1">
        <v>0.14183594899999999</v>
      </c>
      <c r="E695" s="1">
        <v>0.28932000000000002</v>
      </c>
      <c r="F695" s="1">
        <v>-0.103800382</v>
      </c>
      <c r="G695" s="1">
        <v>1.1392869999999999</v>
      </c>
      <c r="H695" s="1">
        <v>-0.267132015</v>
      </c>
      <c r="I695" s="1">
        <v>0.26967400000000002</v>
      </c>
    </row>
    <row r="696" spans="1:9" x14ac:dyDescent="0.3">
      <c r="A696" s="2">
        <v>45755</v>
      </c>
      <c r="B696" s="1">
        <v>6.5808000000000005E-2</v>
      </c>
      <c r="C696" s="1">
        <v>-0.64134000000000002</v>
      </c>
      <c r="D696" s="1">
        <v>-0.94477529500000001</v>
      </c>
      <c r="E696" s="1">
        <v>0.76005400000000001</v>
      </c>
      <c r="F696" s="1">
        <v>0.39692935000000001</v>
      </c>
      <c r="G696" s="1">
        <v>-0.31869599999999998</v>
      </c>
      <c r="H696" s="1">
        <v>0.50769902700000002</v>
      </c>
      <c r="I696" s="1">
        <v>0.13417399999999999</v>
      </c>
    </row>
    <row r="697" spans="1:9" x14ac:dyDescent="0.3">
      <c r="A697" s="2">
        <v>45756</v>
      </c>
      <c r="B697" s="1">
        <v>6.3365000000000005E-2</v>
      </c>
      <c r="C697" s="1">
        <v>-0.85781700000000005</v>
      </c>
      <c r="D697" s="1">
        <v>0.15355534100000001</v>
      </c>
      <c r="E697" s="1">
        <v>-0.20281199999999999</v>
      </c>
      <c r="F697" s="1">
        <v>-0.71813443799999999</v>
      </c>
      <c r="G697" s="1">
        <v>0.87502400000000002</v>
      </c>
      <c r="H697" s="1">
        <v>0.49942176799999999</v>
      </c>
      <c r="I697" s="1">
        <v>0.122239</v>
      </c>
    </row>
    <row r="698" spans="1:9" x14ac:dyDescent="0.3">
      <c r="A698" s="2">
        <v>45757</v>
      </c>
      <c r="B698" s="1">
        <v>6.4585000000000004E-2</v>
      </c>
      <c r="C698" s="1">
        <v>-1.108061</v>
      </c>
      <c r="D698" s="1">
        <v>1.0217750050000001</v>
      </c>
      <c r="E698" s="1">
        <v>0.59411899999999995</v>
      </c>
      <c r="F698" s="1">
        <v>0.17132222499999999</v>
      </c>
      <c r="G698" s="1">
        <v>0.35493799999999998</v>
      </c>
      <c r="H698" s="1">
        <v>-0.99363793899999997</v>
      </c>
      <c r="I698" s="1">
        <v>9.4420000000000004E-2</v>
      </c>
    </row>
    <row r="699" spans="1:9" x14ac:dyDescent="0.3">
      <c r="A699" s="2">
        <v>45758</v>
      </c>
      <c r="B699" s="1">
        <v>5.2919000000000001E-2</v>
      </c>
      <c r="C699" s="1">
        <v>-0.68652199999999997</v>
      </c>
      <c r="D699" s="1">
        <v>0.69020788399999999</v>
      </c>
      <c r="E699" s="1">
        <v>-2.7872000000000001E-2</v>
      </c>
      <c r="F699" s="1">
        <v>-0.40522413499999999</v>
      </c>
      <c r="G699" s="1">
        <v>0.645679</v>
      </c>
      <c r="H699" s="1">
        <v>-6.5863490999999996E-2</v>
      </c>
      <c r="I699" s="1">
        <v>1.5796000000000001E-2</v>
      </c>
    </row>
    <row r="700" spans="1:9" x14ac:dyDescent="0.3">
      <c r="A700" s="2">
        <v>45761</v>
      </c>
      <c r="B700" s="1">
        <v>-5.8540000000000002E-2</v>
      </c>
      <c r="C700" s="1">
        <v>-1.0305759999999999</v>
      </c>
      <c r="D700" s="1">
        <v>1.391124695</v>
      </c>
      <c r="E700" s="1">
        <v>2.0681999999999999E-2</v>
      </c>
      <c r="F700" s="1">
        <v>-0.29970301399999999</v>
      </c>
      <c r="G700" s="1">
        <v>0.93484299999999998</v>
      </c>
      <c r="H700" s="1">
        <v>-1.057738144</v>
      </c>
      <c r="I700" s="1">
        <v>0.13359099999999999</v>
      </c>
    </row>
    <row r="701" spans="1:9" x14ac:dyDescent="0.3">
      <c r="A701" s="2">
        <v>45762</v>
      </c>
      <c r="B701" s="1">
        <v>-0.23500099999999999</v>
      </c>
      <c r="C701" s="1">
        <v>-6.8608000000000002E-2</v>
      </c>
      <c r="D701" s="1">
        <v>-0.40812980599999998</v>
      </c>
      <c r="E701" s="1">
        <v>0.40279300000000001</v>
      </c>
      <c r="F701" s="1">
        <v>0.269775977</v>
      </c>
      <c r="G701" s="1">
        <v>-0.16986899999999999</v>
      </c>
      <c r="H701" s="1">
        <v>0.188857107</v>
      </c>
      <c r="I701" s="1">
        <v>7.0683999999999997E-2</v>
      </c>
    </row>
    <row r="702" spans="1:9" x14ac:dyDescent="0.3">
      <c r="A702" s="2">
        <v>45763</v>
      </c>
      <c r="B702" s="1">
        <v>0.23188400000000001</v>
      </c>
      <c r="C702" s="1">
        <v>-1.1159829999999999</v>
      </c>
      <c r="D702" s="1">
        <v>2.934866408</v>
      </c>
      <c r="E702" s="1">
        <v>0.11325300000000001</v>
      </c>
      <c r="F702" s="1">
        <v>0.34395292399999999</v>
      </c>
      <c r="G702" s="1">
        <v>0.56408100000000005</v>
      </c>
      <c r="H702" s="1">
        <v>-3.291812792</v>
      </c>
      <c r="I702" s="1">
        <v>0.20676600000000001</v>
      </c>
    </row>
    <row r="703" spans="1:9" x14ac:dyDescent="0.3">
      <c r="A703" s="2">
        <v>45764</v>
      </c>
      <c r="B703" s="1">
        <v>-1.326857</v>
      </c>
      <c r="C703" s="1">
        <v>2.3325140000000002</v>
      </c>
      <c r="D703" s="1">
        <v>0.95149890100000001</v>
      </c>
      <c r="E703" s="1">
        <v>-0.27299600000000002</v>
      </c>
      <c r="F703" s="1">
        <v>-0.56042065500000005</v>
      </c>
      <c r="G703" s="1">
        <v>-0.78190800000000005</v>
      </c>
      <c r="H703" s="1">
        <v>-0.33002514900000002</v>
      </c>
      <c r="I703" s="1">
        <v>4.9245999999999998E-2</v>
      </c>
    </row>
    <row r="704" spans="1:9" x14ac:dyDescent="0.3">
      <c r="A704" s="2">
        <v>45769</v>
      </c>
      <c r="B704" s="1">
        <v>-3.4445999999999997E-2</v>
      </c>
      <c r="C704" s="1">
        <v>1.11286</v>
      </c>
      <c r="D704" s="1">
        <v>-0.94685497399999996</v>
      </c>
      <c r="E704" s="1">
        <v>-0.12753600000000001</v>
      </c>
      <c r="F704" s="1">
        <v>-0.18565778399999999</v>
      </c>
      <c r="G704" s="1">
        <v>-0.935415</v>
      </c>
      <c r="H704" s="1">
        <v>1.1113804810000001</v>
      </c>
      <c r="I704" s="1">
        <v>-1.5462E-2</v>
      </c>
    </row>
    <row r="705" spans="1:9" x14ac:dyDescent="0.3">
      <c r="A705" s="2">
        <v>45770</v>
      </c>
      <c r="B705" s="1">
        <v>6.7378999999999994E-2</v>
      </c>
      <c r="C705" s="1">
        <v>1.6718519999999999</v>
      </c>
      <c r="D705" s="1">
        <v>-0.76136337899999995</v>
      </c>
      <c r="E705" s="1">
        <v>-0.247502</v>
      </c>
      <c r="F705" s="1">
        <v>-0.53681016800000003</v>
      </c>
      <c r="G705" s="1">
        <v>-1.210132</v>
      </c>
      <c r="H705" s="1">
        <v>1.393310778</v>
      </c>
      <c r="I705" s="1">
        <v>-0.28159800000000001</v>
      </c>
    </row>
    <row r="706" spans="1:9" x14ac:dyDescent="0.3">
      <c r="A706" s="2">
        <v>45771</v>
      </c>
      <c r="B706" s="1">
        <v>5.4703000000000002E-2</v>
      </c>
      <c r="C706" s="1">
        <v>0.88283</v>
      </c>
      <c r="D706" s="1">
        <v>0.38949566899999999</v>
      </c>
      <c r="E706" s="1">
        <v>-0.52464200000000005</v>
      </c>
      <c r="F706" s="1">
        <v>-0.87697126700000005</v>
      </c>
      <c r="G706" s="1">
        <v>-0.28079599999999999</v>
      </c>
      <c r="H706" s="1">
        <v>0.48664274600000001</v>
      </c>
      <c r="I706" s="1">
        <v>-0.13209599999999999</v>
      </c>
    </row>
    <row r="707" spans="1:9" x14ac:dyDescent="0.3">
      <c r="A707" s="2">
        <v>45772</v>
      </c>
      <c r="B707" s="1">
        <v>0.15553600000000001</v>
      </c>
      <c r="C707" s="1">
        <v>1.6216250000000001</v>
      </c>
      <c r="D707" s="1">
        <v>0.47563866900000001</v>
      </c>
      <c r="E707" s="1">
        <v>-3.0195E-2</v>
      </c>
      <c r="F707" s="1">
        <v>0.22307000199999999</v>
      </c>
      <c r="G707" s="1">
        <v>-1.645634</v>
      </c>
      <c r="H707" s="1">
        <v>-0.584402898</v>
      </c>
      <c r="I707" s="1">
        <v>-0.10133200000000001</v>
      </c>
    </row>
    <row r="708" spans="1:9" x14ac:dyDescent="0.3">
      <c r="A708" s="2">
        <v>45775</v>
      </c>
      <c r="B708" s="1">
        <v>-7.5226000000000001E-2</v>
      </c>
      <c r="C708" s="1">
        <v>0.61919100000000005</v>
      </c>
      <c r="D708" s="1">
        <v>-1.6556033210000001</v>
      </c>
      <c r="E708" s="1">
        <v>-0.164162</v>
      </c>
      <c r="F708" s="1">
        <v>6.5958442000000006E-2</v>
      </c>
      <c r="G708" s="1">
        <v>-1.4413419999999999</v>
      </c>
      <c r="H708" s="1">
        <v>1.611965426</v>
      </c>
      <c r="I708" s="1">
        <v>1.0615399999999999</v>
      </c>
    </row>
    <row r="709" spans="1:9" x14ac:dyDescent="0.3">
      <c r="A709" s="2">
        <v>45776</v>
      </c>
      <c r="B709" s="1">
        <v>-3.7851000000000003E-2</v>
      </c>
      <c r="C709" s="1">
        <v>1.128206</v>
      </c>
      <c r="D709" s="1">
        <v>-0.640701572</v>
      </c>
      <c r="E709" s="1">
        <v>-0.118825</v>
      </c>
      <c r="F709" s="1">
        <v>0.11018987399999999</v>
      </c>
      <c r="G709" s="1">
        <v>-0.93509200000000003</v>
      </c>
      <c r="H709" s="1">
        <v>0.50572065499999996</v>
      </c>
      <c r="I709" s="1">
        <v>-3.6438999999999999E-2</v>
      </c>
    </row>
    <row r="710" spans="1:9" x14ac:dyDescent="0.3">
      <c r="A710" s="2">
        <v>45777</v>
      </c>
      <c r="B710" s="1">
        <v>-0.13722599999999999</v>
      </c>
      <c r="C710" s="1">
        <v>1.382304</v>
      </c>
      <c r="D710" s="1">
        <v>0.58761073200000002</v>
      </c>
      <c r="E710" s="1">
        <v>0.292516</v>
      </c>
      <c r="F710" s="1">
        <v>0.31781314799999999</v>
      </c>
      <c r="G710" s="1">
        <v>-1.460677</v>
      </c>
      <c r="H710" s="1">
        <v>-0.82080599200000004</v>
      </c>
      <c r="I710" s="1">
        <v>-7.6913999999999996E-2</v>
      </c>
    </row>
    <row r="711" spans="1:9" x14ac:dyDescent="0.3">
      <c r="A711" s="2">
        <v>45779</v>
      </c>
      <c r="B711" s="1">
        <v>-2.7959000000000001E-2</v>
      </c>
      <c r="C711" s="1">
        <v>0.79488899999999996</v>
      </c>
      <c r="D711" s="1">
        <v>-0.46250520899999997</v>
      </c>
      <c r="E711" s="1">
        <v>3.7949999999999998E-2</v>
      </c>
      <c r="F711" s="1">
        <v>-0.155648813</v>
      </c>
      <c r="G711" s="1">
        <v>-0.74388299999999996</v>
      </c>
      <c r="H711" s="1">
        <v>0.60692031700000004</v>
      </c>
      <c r="I711" s="1">
        <v>-6.0999999999999999E-2</v>
      </c>
    </row>
    <row r="712" spans="1:9" x14ac:dyDescent="0.3">
      <c r="A712" s="2">
        <v>45782</v>
      </c>
      <c r="B712" s="1">
        <v>-8.8900000000000003E-4</v>
      </c>
      <c r="C712" s="1">
        <v>0.54310499999999995</v>
      </c>
      <c r="D712" s="1">
        <v>-1.486065432</v>
      </c>
      <c r="E712" s="1">
        <v>0.41931400000000002</v>
      </c>
      <c r="F712" s="1">
        <v>1.0978154229999999</v>
      </c>
      <c r="G712" s="1">
        <v>-0.91702099999999998</v>
      </c>
      <c r="H712" s="1">
        <v>0.239559834</v>
      </c>
      <c r="I712" s="1">
        <v>-4.4505999999999997E-2</v>
      </c>
    </row>
    <row r="713" spans="1:9" x14ac:dyDescent="0.3">
      <c r="A713" s="2">
        <v>45783</v>
      </c>
      <c r="B713" s="1">
        <v>-0.18010399999999999</v>
      </c>
      <c r="C713" s="1">
        <v>0.70515799999999995</v>
      </c>
      <c r="D713" s="1">
        <v>0.82434834599999995</v>
      </c>
      <c r="E713" s="1">
        <v>0.178816</v>
      </c>
      <c r="F713" s="1">
        <v>-0.33240756199999999</v>
      </c>
      <c r="G713" s="1">
        <v>-0.68776899999999996</v>
      </c>
      <c r="H713" s="1">
        <v>-0.55775297499999998</v>
      </c>
      <c r="I713" s="1">
        <v>-1.6102999999999999E-2</v>
      </c>
    </row>
    <row r="714" spans="1:9" x14ac:dyDescent="0.3">
      <c r="A714" s="2">
        <v>45784</v>
      </c>
      <c r="B714" s="1">
        <v>-0.270866</v>
      </c>
      <c r="C714" s="1">
        <v>0.18526999999999999</v>
      </c>
      <c r="D714" s="1">
        <v>-1.1311812489999999</v>
      </c>
      <c r="E714" s="1">
        <v>0.19350899999999999</v>
      </c>
      <c r="F714" s="1">
        <v>0.15571855100000001</v>
      </c>
      <c r="G714" s="1">
        <v>-0.121224</v>
      </c>
      <c r="H714" s="1">
        <v>0.98597821900000004</v>
      </c>
      <c r="I714" s="1">
        <v>1.3311999999999999E-2</v>
      </c>
    </row>
    <row r="715" spans="1:9" x14ac:dyDescent="0.3">
      <c r="A715" s="2">
        <v>45785</v>
      </c>
      <c r="B715" s="1">
        <v>-0.13164100000000001</v>
      </c>
      <c r="C715" s="1">
        <v>2.1679539999999999</v>
      </c>
      <c r="D715" s="1">
        <v>1.9373812610000001</v>
      </c>
      <c r="E715" s="1">
        <v>-1.0657559999999999</v>
      </c>
      <c r="F715" s="1">
        <v>-1.2191646169999999</v>
      </c>
      <c r="G715" s="1">
        <v>-0.93962800000000002</v>
      </c>
      <c r="H715" s="1">
        <v>-0.63041656800000001</v>
      </c>
      <c r="I715" s="1">
        <v>-3.0928000000000001E-2</v>
      </c>
    </row>
    <row r="716" spans="1:9" x14ac:dyDescent="0.3">
      <c r="A716" s="2">
        <v>45786</v>
      </c>
      <c r="B716" s="1">
        <v>-1.2290000000000001E-3</v>
      </c>
      <c r="C716" s="1">
        <v>1.6451359999999999</v>
      </c>
      <c r="D716" s="1">
        <v>-0.42318994599999998</v>
      </c>
      <c r="E716" s="1">
        <v>5.6447999999999998E-2</v>
      </c>
      <c r="F716" s="1">
        <v>0.392545278</v>
      </c>
      <c r="G716" s="1">
        <v>-1.8067690000000001</v>
      </c>
      <c r="H716" s="1">
        <v>-1.5857466000000001E-2</v>
      </c>
      <c r="I716" s="1">
        <v>0.10641399999999999</v>
      </c>
    </row>
    <row r="717" spans="1:9" x14ac:dyDescent="0.3">
      <c r="A717" s="2">
        <v>45789</v>
      </c>
      <c r="B717" s="1">
        <v>0.16981599999999999</v>
      </c>
      <c r="C717" s="1">
        <v>0.56152400000000002</v>
      </c>
      <c r="D717" s="1">
        <v>-2.392395338</v>
      </c>
      <c r="E717" s="1">
        <v>-6.0551000000000001E-2</v>
      </c>
      <c r="F717" s="1">
        <v>0.59333978600000004</v>
      </c>
      <c r="G717" s="1">
        <v>-0.68378099999999997</v>
      </c>
      <c r="H717" s="1">
        <v>1.499397662</v>
      </c>
      <c r="I717" s="1">
        <v>1.2992E-2</v>
      </c>
    </row>
    <row r="718" spans="1:9" x14ac:dyDescent="0.3">
      <c r="A718" s="2">
        <v>45790</v>
      </c>
      <c r="B718" s="1">
        <v>0.23339599999999999</v>
      </c>
      <c r="C718" s="1">
        <v>1.80423</v>
      </c>
      <c r="D718" s="1">
        <v>1.1750896179999999</v>
      </c>
      <c r="E718" s="1">
        <v>-0.61883200000000005</v>
      </c>
      <c r="F718" s="1">
        <v>-1.058724534</v>
      </c>
      <c r="G718" s="1">
        <v>-1.4016390000000001</v>
      </c>
      <c r="H718" s="1">
        <v>-3.9224937000000001E-2</v>
      </c>
      <c r="I718" s="1">
        <v>-1.7153999999999999E-2</v>
      </c>
    </row>
    <row r="719" spans="1:9" x14ac:dyDescent="0.3">
      <c r="A719" s="2">
        <v>45791</v>
      </c>
      <c r="B719" s="1">
        <v>8.5299999999999994E-3</v>
      </c>
      <c r="C719" s="1">
        <v>0.87307199999999996</v>
      </c>
      <c r="D719" s="1">
        <v>0.96991391400000004</v>
      </c>
      <c r="E719" s="1">
        <v>3.5312000000000003E-2</v>
      </c>
      <c r="F719" s="1">
        <v>0.46897241299999998</v>
      </c>
      <c r="G719" s="1">
        <v>-0.96515899999999999</v>
      </c>
      <c r="H719" s="1">
        <v>-1.400961299</v>
      </c>
      <c r="I719" s="1">
        <v>4.8245000000000003E-2</v>
      </c>
    </row>
    <row r="720" spans="1:9" x14ac:dyDescent="0.3">
      <c r="A720" s="2">
        <v>45792</v>
      </c>
      <c r="B720" s="1">
        <v>-3.3853000000000001E-2</v>
      </c>
      <c r="C720" s="1">
        <v>0.77095499999999995</v>
      </c>
      <c r="D720" s="1">
        <v>2.6548402879999999</v>
      </c>
      <c r="E720" s="1">
        <v>-0.150866</v>
      </c>
      <c r="F720" s="1">
        <v>-0.67272482700000003</v>
      </c>
      <c r="G720" s="1">
        <v>-0.584534</v>
      </c>
      <c r="H720" s="1">
        <v>-1.974788985</v>
      </c>
      <c r="I720" s="1">
        <v>-1.702E-3</v>
      </c>
    </row>
    <row r="721" spans="1:9" x14ac:dyDescent="0.3">
      <c r="A721" s="2">
        <v>45793</v>
      </c>
      <c r="B721" s="1">
        <v>-0.41587400000000002</v>
      </c>
      <c r="C721" s="1">
        <v>-0.178456</v>
      </c>
      <c r="D721" s="1">
        <v>-0.11393692800000001</v>
      </c>
      <c r="E721" s="1">
        <v>-0.23244999999999999</v>
      </c>
      <c r="F721" s="1">
        <v>0.86583951000000003</v>
      </c>
      <c r="G721" s="1">
        <v>0.48427799999999999</v>
      </c>
      <c r="H721" s="1">
        <v>-0.66985244200000005</v>
      </c>
      <c r="I721" s="1">
        <v>0.342501</v>
      </c>
    </row>
    <row r="722" spans="1:9" x14ac:dyDescent="0.3">
      <c r="A722" s="2">
        <v>45796</v>
      </c>
      <c r="B722" s="1">
        <v>-0.39019100000000001</v>
      </c>
      <c r="C722" s="1">
        <v>0.20120299999999999</v>
      </c>
      <c r="D722" s="1">
        <v>1.539078248</v>
      </c>
      <c r="E722" s="1">
        <v>0.22347</v>
      </c>
      <c r="F722" s="1">
        <v>-0.82417179200000001</v>
      </c>
      <c r="G722" s="1">
        <v>0.90779399999999999</v>
      </c>
      <c r="H722" s="1">
        <v>-0.838285155</v>
      </c>
      <c r="I722" s="1">
        <v>-0.94227499999999997</v>
      </c>
    </row>
    <row r="723" spans="1:9" x14ac:dyDescent="0.3">
      <c r="A723" s="2">
        <v>45797</v>
      </c>
      <c r="B723" s="1">
        <v>-4.9499000000000001E-2</v>
      </c>
      <c r="C723" s="1">
        <v>-0.22695899999999999</v>
      </c>
      <c r="D723" s="1">
        <v>-0.72402390400000005</v>
      </c>
      <c r="E723" s="1">
        <v>7.7687999999999993E-2</v>
      </c>
      <c r="F723" s="1">
        <v>0.26639832200000002</v>
      </c>
      <c r="G723" s="1">
        <v>2.003231</v>
      </c>
      <c r="H723" s="1">
        <v>0.438218942</v>
      </c>
      <c r="I723" s="1">
        <v>-1.8044610000000001</v>
      </c>
    </row>
    <row r="724" spans="1:9" x14ac:dyDescent="0.3">
      <c r="A724" s="2">
        <v>45798</v>
      </c>
      <c r="B724" s="1">
        <v>4.8737000000000003E-2</v>
      </c>
      <c r="C724" s="1">
        <v>-7.6614000000000002E-2</v>
      </c>
      <c r="D724" s="1">
        <v>-2.8860349799999998</v>
      </c>
      <c r="E724" s="1">
        <v>0.58813499999999996</v>
      </c>
      <c r="F724" s="1">
        <v>1.6620712360000001</v>
      </c>
      <c r="G724" s="1">
        <v>-0.66378300000000001</v>
      </c>
      <c r="H724" s="1">
        <v>1.079684624</v>
      </c>
      <c r="I724" s="1">
        <v>0.103524</v>
      </c>
    </row>
    <row r="725" spans="1:9" x14ac:dyDescent="0.3">
      <c r="A725" s="2">
        <v>45799</v>
      </c>
      <c r="B725" s="1">
        <v>-0.63235200000000003</v>
      </c>
      <c r="C725" s="1">
        <v>0.25711499999999998</v>
      </c>
      <c r="D725" s="1">
        <v>1.2118772980000001</v>
      </c>
      <c r="E725" s="1">
        <v>3.7802000000000002E-2</v>
      </c>
      <c r="F725" s="1">
        <v>0.44041867299999998</v>
      </c>
      <c r="G725" s="1">
        <v>0.23049</v>
      </c>
      <c r="H725" s="1">
        <v>-1.6172936250000001</v>
      </c>
      <c r="I725" s="1">
        <v>0.106946</v>
      </c>
    </row>
    <row r="726" spans="1:9" x14ac:dyDescent="0.3">
      <c r="A726" s="2">
        <v>45800</v>
      </c>
      <c r="B726" s="1">
        <v>8.3516000000000007E-2</v>
      </c>
      <c r="C726" s="1">
        <v>-0.385158</v>
      </c>
      <c r="D726" s="1">
        <v>0.909895067</v>
      </c>
      <c r="E726" s="1">
        <v>0.31582199999999999</v>
      </c>
      <c r="F726" s="1">
        <v>-1.0200465089999999</v>
      </c>
      <c r="G726" s="1">
        <v>-0.11024100000000001</v>
      </c>
      <c r="H726" s="1">
        <v>0.22428314299999999</v>
      </c>
      <c r="I726" s="1">
        <v>9.6060000000000006E-2</v>
      </c>
    </row>
    <row r="727" spans="1:9" x14ac:dyDescent="0.3">
      <c r="A727" s="2">
        <v>45803</v>
      </c>
      <c r="B727" s="1">
        <v>-2.398E-3</v>
      </c>
      <c r="C727" s="1">
        <v>0.209784</v>
      </c>
      <c r="D727" s="1">
        <v>-1.0295876370000001</v>
      </c>
      <c r="E727" s="1">
        <v>-3.235E-3</v>
      </c>
      <c r="F727" s="1">
        <v>-2.7647370000000001E-2</v>
      </c>
      <c r="G727" s="1">
        <v>-0.209789</v>
      </c>
      <c r="H727" s="1">
        <v>1.020896851</v>
      </c>
      <c r="I727" s="1">
        <v>5.6360000000000004E-3</v>
      </c>
    </row>
    <row r="728" spans="1:9" x14ac:dyDescent="0.3">
      <c r="A728" s="2">
        <v>45804</v>
      </c>
      <c r="B728" s="1">
        <v>0.22556799999999999</v>
      </c>
      <c r="C728" s="1">
        <v>0.51365099999999997</v>
      </c>
      <c r="D728" s="1">
        <v>-1.682151022</v>
      </c>
      <c r="E728" s="1">
        <v>-0.224828</v>
      </c>
      <c r="F728" s="1">
        <v>-0.29802313899999999</v>
      </c>
      <c r="G728" s="1">
        <v>-0.51483199999999996</v>
      </c>
      <c r="H728" s="1">
        <v>1.870210725</v>
      </c>
      <c r="I728" s="1">
        <v>4.4299999999999998E-4</v>
      </c>
    </row>
    <row r="729" spans="1:9" x14ac:dyDescent="0.3">
      <c r="A729" s="2">
        <v>45805</v>
      </c>
      <c r="B729" s="1">
        <v>3.2395E-2</v>
      </c>
      <c r="C729" s="1">
        <v>1.208696</v>
      </c>
      <c r="D729" s="1">
        <v>-0.34556366900000002</v>
      </c>
      <c r="E729" s="1">
        <v>0.15393299999999999</v>
      </c>
      <c r="F729" s="1">
        <v>0.330131485</v>
      </c>
      <c r="G729" s="1">
        <v>-1.435349</v>
      </c>
      <c r="H729" s="1">
        <v>5.9197708000000002E-2</v>
      </c>
      <c r="I729" s="1">
        <v>4.0325E-2</v>
      </c>
    </row>
    <row r="730" spans="1:9" x14ac:dyDescent="0.3">
      <c r="A730" s="2">
        <v>45806</v>
      </c>
      <c r="B730" s="1">
        <v>6.2252000000000002E-2</v>
      </c>
      <c r="C730" s="1">
        <v>0.58529600000000004</v>
      </c>
      <c r="D730" s="1">
        <v>1.1143706849999999</v>
      </c>
      <c r="E730" s="1">
        <v>0.30691200000000002</v>
      </c>
      <c r="F730" s="1">
        <v>0.228206665</v>
      </c>
      <c r="G730" s="1">
        <v>-0.95000899999999999</v>
      </c>
      <c r="H730" s="1">
        <v>-1.1873174120000001</v>
      </c>
      <c r="I730" s="1">
        <v>-4.463E-3</v>
      </c>
    </row>
    <row r="731" spans="1:9" x14ac:dyDescent="0.3">
      <c r="A731" s="2">
        <v>45807</v>
      </c>
      <c r="B731" s="1">
        <v>7.9939999999999997E-2</v>
      </c>
      <c r="C731" s="1">
        <v>-1.57812</v>
      </c>
      <c r="D731" s="1">
        <v>0.51259344799999995</v>
      </c>
      <c r="E731" s="1">
        <v>0.56697299999999995</v>
      </c>
      <c r="F731" s="1">
        <v>0.505437578</v>
      </c>
      <c r="G731" s="1">
        <v>0.83789800000000003</v>
      </c>
      <c r="H731" s="1">
        <v>-0.987822431</v>
      </c>
      <c r="I731" s="1">
        <v>9.3322000000000002E-2</v>
      </c>
    </row>
    <row r="732" spans="1:9" x14ac:dyDescent="0.3">
      <c r="A732" s="2">
        <v>45810</v>
      </c>
      <c r="B732" s="1">
        <v>3.1456999999999999E-2</v>
      </c>
      <c r="C732" s="1">
        <v>-0.31886399999999998</v>
      </c>
      <c r="D732" s="1">
        <v>-0.15827866199999999</v>
      </c>
      <c r="E732" s="1">
        <v>0.230235</v>
      </c>
      <c r="F732" s="1">
        <v>0.433276153</v>
      </c>
      <c r="G732" s="1">
        <v>-0.20111699999999999</v>
      </c>
      <c r="H732" s="1">
        <v>-0.39631074799999999</v>
      </c>
      <c r="I732" s="1">
        <v>0.25828899999999999</v>
      </c>
    </row>
    <row r="733" spans="1:9" x14ac:dyDescent="0.3">
      <c r="A733" s="2">
        <v>45811</v>
      </c>
      <c r="B733" s="1">
        <v>-1.282E-2</v>
      </c>
      <c r="C733" s="1">
        <v>0.88944000000000001</v>
      </c>
      <c r="D733" s="1">
        <v>-0.91462302100000004</v>
      </c>
      <c r="E733" s="1">
        <v>-2.1350000000000002E-3</v>
      </c>
      <c r="F733" s="1">
        <v>-0.56516373399999997</v>
      </c>
      <c r="G733" s="1">
        <v>-0.95487500000000003</v>
      </c>
      <c r="H733" s="1">
        <v>1.199650546</v>
      </c>
      <c r="I733" s="1">
        <v>8.0391000000000004E-2</v>
      </c>
    </row>
    <row r="734" spans="1:9" x14ac:dyDescent="0.3">
      <c r="A734" s="2">
        <v>45812</v>
      </c>
      <c r="B734" s="1">
        <v>-0.14532300000000001</v>
      </c>
      <c r="C734" s="1">
        <v>3.1482999999999997E-2</v>
      </c>
      <c r="D734" s="1">
        <v>-0.77338393400000005</v>
      </c>
      <c r="E734" s="1">
        <v>0.338115</v>
      </c>
      <c r="F734" s="1">
        <v>0.32505303400000002</v>
      </c>
      <c r="G734" s="1">
        <v>-0.299259</v>
      </c>
      <c r="H734" s="1">
        <v>0.46106973499999998</v>
      </c>
      <c r="I734" s="1">
        <v>7.4982999999999994E-2</v>
      </c>
    </row>
    <row r="735" spans="1:9" x14ac:dyDescent="0.3">
      <c r="A735" s="2">
        <v>45813</v>
      </c>
      <c r="B735" s="1">
        <v>-0.13806199999999999</v>
      </c>
      <c r="C735" s="1">
        <v>0.705928</v>
      </c>
      <c r="D735" s="1">
        <v>0.48122230700000002</v>
      </c>
      <c r="E735" s="1">
        <v>0.195352</v>
      </c>
      <c r="F735" s="1">
        <v>0.15340058400000001</v>
      </c>
      <c r="G735" s="1">
        <v>-0.53922599999999998</v>
      </c>
      <c r="H735" s="1">
        <v>-0.83206822400000002</v>
      </c>
      <c r="I735" s="1">
        <v>-0.223992</v>
      </c>
    </row>
    <row r="736" spans="1:9" x14ac:dyDescent="0.3">
      <c r="A736" s="2">
        <v>45814</v>
      </c>
      <c r="B736" s="1">
        <v>0.107876</v>
      </c>
      <c r="C736" s="1">
        <v>0.65202300000000002</v>
      </c>
      <c r="D736" s="1">
        <v>-1.0100367699999999</v>
      </c>
      <c r="E736" s="1">
        <v>0.380944</v>
      </c>
      <c r="F736" s="1">
        <v>-7.8191168000000005E-2</v>
      </c>
      <c r="G736" s="1">
        <v>-1.203689</v>
      </c>
      <c r="H736" s="1">
        <v>1.321437322</v>
      </c>
      <c r="I736" s="1">
        <v>6.2847E-2</v>
      </c>
    </row>
    <row r="737" spans="1:9" x14ac:dyDescent="0.3">
      <c r="A737" s="2">
        <v>45817</v>
      </c>
      <c r="B737" s="1">
        <v>3.4167999999999997E-2</v>
      </c>
      <c r="C737" s="1">
        <v>-0.27316400000000002</v>
      </c>
      <c r="D737" s="1">
        <v>0.29121223699999998</v>
      </c>
      <c r="E737" s="1">
        <v>0.177371</v>
      </c>
      <c r="F737" s="1">
        <v>-6.4091063000000004E-2</v>
      </c>
      <c r="G737" s="1">
        <v>-1.5132E-2</v>
      </c>
      <c r="H737" s="1">
        <v>-1.3674929000000001E-2</v>
      </c>
      <c r="I737" s="1">
        <v>7.6758000000000007E-2</v>
      </c>
    </row>
    <row r="738" spans="1:9" x14ac:dyDescent="0.3">
      <c r="A738" s="2">
        <v>45818</v>
      </c>
      <c r="B738" s="1">
        <v>1.7479000000000001E-2</v>
      </c>
      <c r="C738" s="1">
        <v>0.73443400000000003</v>
      </c>
      <c r="D738" s="1">
        <v>-1.2449212679999999</v>
      </c>
      <c r="E738" s="1">
        <v>2.1496000000000001E-2</v>
      </c>
      <c r="F738" s="1">
        <v>-8.5714704000000003E-2</v>
      </c>
      <c r="G738" s="1">
        <v>-1.0340339999999999</v>
      </c>
      <c r="H738" s="1">
        <v>0.93118200399999995</v>
      </c>
      <c r="I738" s="1">
        <v>0.26062099999999999</v>
      </c>
    </row>
    <row r="739" spans="1:9" x14ac:dyDescent="0.3">
      <c r="A739" s="2">
        <v>45819</v>
      </c>
      <c r="B739" s="1">
        <v>5.7782E-2</v>
      </c>
      <c r="C739" s="1">
        <v>-0.56809799999999999</v>
      </c>
      <c r="D739" s="1">
        <v>0.72089453000000003</v>
      </c>
      <c r="E739" s="1">
        <v>5.5930000000000001E-2</v>
      </c>
      <c r="F739" s="1">
        <v>-0.24107724799999999</v>
      </c>
      <c r="G739" s="1">
        <v>0.35010799999999997</v>
      </c>
      <c r="H739" s="1">
        <v>-0.117992788</v>
      </c>
      <c r="I739" s="1">
        <v>0.10428</v>
      </c>
    </row>
    <row r="740" spans="1:9" x14ac:dyDescent="0.3">
      <c r="A740" s="2">
        <v>45820</v>
      </c>
      <c r="B740" s="1">
        <v>0.25182100000000002</v>
      </c>
      <c r="C740" s="1">
        <v>7.0321999999999996E-2</v>
      </c>
      <c r="D740" s="1">
        <v>1.2555153020000001</v>
      </c>
      <c r="E740" s="1">
        <v>-7.0113999999999996E-2</v>
      </c>
      <c r="F740" s="1">
        <v>-0.31227318900000001</v>
      </c>
      <c r="G740" s="1">
        <v>-0.28000799999999998</v>
      </c>
      <c r="H740" s="1">
        <v>-0.86485276899999997</v>
      </c>
      <c r="I740" s="1">
        <v>2.7980000000000001E-2</v>
      </c>
    </row>
    <row r="741" spans="1:9" x14ac:dyDescent="0.3">
      <c r="A741" s="2">
        <v>45821</v>
      </c>
      <c r="B741" s="1">
        <v>-2.1596000000000001E-2</v>
      </c>
      <c r="C741" s="1">
        <v>-1.2505E-2</v>
      </c>
      <c r="D741" s="1">
        <v>-1.128605554</v>
      </c>
      <c r="E741" s="1">
        <v>0.17951300000000001</v>
      </c>
      <c r="F741" s="1">
        <v>0.37423924800000002</v>
      </c>
      <c r="G741" s="1">
        <v>-0.27436300000000002</v>
      </c>
      <c r="H741" s="1">
        <v>0.61935847499999996</v>
      </c>
      <c r="I741" s="1">
        <v>0.12895100000000001</v>
      </c>
    </row>
    <row r="742" spans="1:9" x14ac:dyDescent="0.3">
      <c r="A742" s="2">
        <v>45824</v>
      </c>
      <c r="B742" s="1">
        <v>-0.27964699999999998</v>
      </c>
      <c r="C742" s="1">
        <v>1.556783</v>
      </c>
      <c r="D742" s="1">
        <v>1.124086675</v>
      </c>
      <c r="E742" s="1">
        <v>-0.42532900000000001</v>
      </c>
      <c r="F742" s="1">
        <v>-1.5175925880000001</v>
      </c>
      <c r="G742" s="1">
        <v>-0.90850799999999998</v>
      </c>
      <c r="H742" s="1">
        <v>0.62195145900000004</v>
      </c>
      <c r="I742" s="1">
        <v>5.6701000000000001E-2</v>
      </c>
    </row>
    <row r="743" spans="1:9" x14ac:dyDescent="0.3">
      <c r="A743" s="2">
        <v>45825</v>
      </c>
      <c r="B743" s="1">
        <v>0.331092</v>
      </c>
      <c r="C743" s="1">
        <v>-0.11044900000000001</v>
      </c>
      <c r="D743" s="1">
        <v>-3.3973791000000002</v>
      </c>
      <c r="E743" s="1">
        <v>0.31045400000000001</v>
      </c>
      <c r="F743" s="1">
        <v>1.3831040649999999</v>
      </c>
      <c r="G743" s="1">
        <v>-0.61304899999999996</v>
      </c>
      <c r="H743" s="1">
        <v>2.1330015659999999</v>
      </c>
      <c r="I743" s="1">
        <v>8.1949999999999995E-2</v>
      </c>
    </row>
    <row r="744" spans="1:9" x14ac:dyDescent="0.3">
      <c r="A744" s="2">
        <v>45826</v>
      </c>
      <c r="B744" s="1">
        <v>0.21762200000000001</v>
      </c>
      <c r="C744" s="1">
        <v>0.78983999999999999</v>
      </c>
      <c r="D744" s="1">
        <v>0.29438192499999999</v>
      </c>
      <c r="E744" s="1">
        <v>0.165994</v>
      </c>
      <c r="F744" s="1">
        <v>0.109659586</v>
      </c>
      <c r="G744" s="1">
        <v>-1.275207</v>
      </c>
      <c r="H744" s="1">
        <v>-0.52871086099999998</v>
      </c>
      <c r="I744" s="1">
        <v>0.10175099999999999</v>
      </c>
    </row>
    <row r="745" spans="1:9" x14ac:dyDescent="0.3">
      <c r="A745" s="2">
        <v>45828</v>
      </c>
      <c r="B745" s="1">
        <v>2.4312E-2</v>
      </c>
      <c r="C745" s="1">
        <v>-1.0694429999999999</v>
      </c>
      <c r="D745" s="1">
        <v>-3.0539285999999999E-2</v>
      </c>
      <c r="E745" s="1">
        <v>0.27561000000000002</v>
      </c>
      <c r="F745" s="1">
        <v>0.54483538499999995</v>
      </c>
      <c r="G745" s="1">
        <v>0.74409199999999998</v>
      </c>
      <c r="H745" s="1">
        <v>-0.33035353299999998</v>
      </c>
      <c r="I745" s="1">
        <v>2.5429E-2</v>
      </c>
    </row>
    <row r="746" spans="1:9" x14ac:dyDescent="0.3">
      <c r="A746" s="2">
        <v>45831</v>
      </c>
      <c r="B746" s="1">
        <v>5.0911999999999999E-2</v>
      </c>
      <c r="C746" s="1">
        <v>0.28860999999999998</v>
      </c>
      <c r="D746" s="1">
        <v>-2.607170156</v>
      </c>
      <c r="E746" s="1">
        <v>0.15760099999999999</v>
      </c>
      <c r="F746" s="1">
        <v>5.1161934999999999E-2</v>
      </c>
      <c r="G746" s="1">
        <v>-0.56382699999999997</v>
      </c>
      <c r="H746" s="1">
        <v>2.3764103740000002</v>
      </c>
      <c r="I746" s="1">
        <v>6.6705E-2</v>
      </c>
    </row>
    <row r="747" spans="1:9" x14ac:dyDescent="0.3">
      <c r="A747" s="2">
        <v>45832</v>
      </c>
      <c r="B747" s="1">
        <v>-0.242899</v>
      </c>
      <c r="C747" s="1">
        <v>1.0055320000000001</v>
      </c>
      <c r="D747" s="1">
        <v>0.61519322700000001</v>
      </c>
      <c r="E747" s="1">
        <v>-1.304E-3</v>
      </c>
      <c r="F747" s="1">
        <v>-9.9870509999999996E-2</v>
      </c>
      <c r="G747" s="1">
        <v>-0.75066900000000003</v>
      </c>
      <c r="H747" s="1">
        <v>-0.46512483799999998</v>
      </c>
      <c r="I747" s="1">
        <v>-1.0659999999999999E-2</v>
      </c>
    </row>
    <row r="748" spans="1:9" x14ac:dyDescent="0.3">
      <c r="A748" s="2">
        <v>45833</v>
      </c>
      <c r="B748" s="1">
        <v>-0.18679699999999999</v>
      </c>
      <c r="C748" s="1">
        <v>-0.29992799999999997</v>
      </c>
      <c r="D748" s="1">
        <v>-0.93216652300000002</v>
      </c>
      <c r="E748" s="1">
        <v>0.27554200000000001</v>
      </c>
      <c r="F748" s="1">
        <v>0.61136583200000005</v>
      </c>
      <c r="G748" s="1">
        <v>0.13164799999999999</v>
      </c>
      <c r="H748" s="1">
        <v>0.23958310599999999</v>
      </c>
      <c r="I748" s="1">
        <v>7.9535999999999996E-2</v>
      </c>
    </row>
    <row r="749" spans="1:9" x14ac:dyDescent="0.3">
      <c r="A749" s="2">
        <v>45834</v>
      </c>
      <c r="B749" s="1">
        <v>-0.38364999999999999</v>
      </c>
      <c r="C749" s="1">
        <v>0.13195299999999999</v>
      </c>
      <c r="D749" s="1">
        <v>0.84226210400000001</v>
      </c>
      <c r="E749" s="1">
        <v>-0.24479400000000001</v>
      </c>
      <c r="F749" s="1">
        <v>-0.92354121600000005</v>
      </c>
      <c r="G749" s="1">
        <v>0.46544000000000002</v>
      </c>
      <c r="H749" s="1">
        <v>8.0049252000000001E-2</v>
      </c>
      <c r="I749" s="1">
        <v>3.1050000000000001E-2</v>
      </c>
    </row>
    <row r="750" spans="1:9" x14ac:dyDescent="0.3">
      <c r="A750" s="2">
        <v>45835</v>
      </c>
      <c r="B750" s="1">
        <v>-7.1799000000000002E-2</v>
      </c>
      <c r="C750" s="1">
        <v>0.46652900000000003</v>
      </c>
      <c r="D750" s="1">
        <v>0.29958302999999997</v>
      </c>
      <c r="E750" s="1">
        <v>0.24665100000000001</v>
      </c>
      <c r="F750" s="1">
        <v>1.3565246E-2</v>
      </c>
      <c r="G750" s="1">
        <v>-0.66843900000000001</v>
      </c>
      <c r="H750" s="1">
        <v>-0.23735428</v>
      </c>
      <c r="I750" s="1">
        <v>2.7060000000000001E-2</v>
      </c>
    </row>
    <row r="751" spans="1:9" x14ac:dyDescent="0.3">
      <c r="A751" s="2">
        <v>45838</v>
      </c>
      <c r="B751" s="1">
        <v>3.7520999999999999E-2</v>
      </c>
      <c r="C751" s="1">
        <v>0.68836399999999998</v>
      </c>
      <c r="D751" s="1">
        <v>1.513480881</v>
      </c>
      <c r="E751" s="1">
        <v>-0.275731</v>
      </c>
      <c r="F751" s="1">
        <v>-1.0980300409999999</v>
      </c>
      <c r="G751" s="1">
        <v>-0.51315500000000003</v>
      </c>
      <c r="H751" s="1">
        <v>-0.16081831899999999</v>
      </c>
      <c r="I751" s="1">
        <v>6.2996999999999997E-2</v>
      </c>
    </row>
    <row r="752" spans="1:9" x14ac:dyDescent="0.3">
      <c r="A752" s="2">
        <v>45839</v>
      </c>
      <c r="B752" s="1">
        <v>4.8399999999999997E-3</v>
      </c>
      <c r="C752" s="1">
        <v>-9.4959000000000002E-2</v>
      </c>
      <c r="D752" s="1">
        <v>1.067946208</v>
      </c>
      <c r="E752" s="1">
        <v>4.8687000000000001E-2</v>
      </c>
      <c r="F752" s="1">
        <v>-0.172574651</v>
      </c>
      <c r="G752" s="1">
        <v>1.5907999999999999E-2</v>
      </c>
      <c r="H752" s="1">
        <v>-0.86249700100000004</v>
      </c>
      <c r="I752" s="1">
        <v>2.5524000000000002E-2</v>
      </c>
    </row>
    <row r="753" spans="1:9" x14ac:dyDescent="0.3">
      <c r="A753" s="2">
        <v>45840</v>
      </c>
      <c r="B753" s="1">
        <v>-4.2078999999999998E-2</v>
      </c>
      <c r="C753" s="1">
        <v>0.51408299999999996</v>
      </c>
      <c r="D753" s="1">
        <v>-1.3836744729999999</v>
      </c>
      <c r="E753" s="1">
        <v>0.129271</v>
      </c>
      <c r="F753" s="1">
        <v>0.46042394399999997</v>
      </c>
      <c r="G753" s="1">
        <v>-0.63832999999999995</v>
      </c>
      <c r="H753" s="1">
        <v>0.72350764300000003</v>
      </c>
      <c r="I753" s="1">
        <v>3.7055999999999999E-2</v>
      </c>
    </row>
    <row r="754" spans="1:9" x14ac:dyDescent="0.3">
      <c r="A754" s="2">
        <v>45841</v>
      </c>
      <c r="B754" s="1">
        <v>-6.0409999999999998E-2</v>
      </c>
      <c r="C754" s="1">
        <v>0.65575000000000006</v>
      </c>
      <c r="D754" s="1">
        <v>1.5727347840000001</v>
      </c>
      <c r="E754" s="1">
        <v>-0.39101399999999997</v>
      </c>
      <c r="F754" s="1">
        <v>-0.76112116200000002</v>
      </c>
      <c r="G754" s="1">
        <v>-0.186695</v>
      </c>
      <c r="H754" s="1">
        <v>-0.94465864499999996</v>
      </c>
      <c r="I754" s="1">
        <v>-1.7631999999999998E-2</v>
      </c>
    </row>
    <row r="755" spans="1:9" x14ac:dyDescent="0.3">
      <c r="A755" s="2">
        <v>45842</v>
      </c>
      <c r="B755" s="1">
        <v>2.5073000000000002E-2</v>
      </c>
      <c r="C755" s="1">
        <v>0.16533400000000001</v>
      </c>
      <c r="D755" s="1">
        <v>0.84128201000000002</v>
      </c>
      <c r="E755" s="1">
        <v>-2.3387000000000002E-2</v>
      </c>
      <c r="F755" s="1">
        <v>-0.29802695299999998</v>
      </c>
      <c r="G755" s="1">
        <v>-0.16322600000000001</v>
      </c>
      <c r="H755" s="1">
        <v>-0.52291671699999998</v>
      </c>
      <c r="I755" s="1">
        <v>-3.7959999999999999E-3</v>
      </c>
    </row>
    <row r="756" spans="1:9" x14ac:dyDescent="0.3">
      <c r="A756" s="2">
        <v>45845</v>
      </c>
      <c r="B756" s="1">
        <v>0.70672199999999996</v>
      </c>
      <c r="C756" s="1">
        <v>0.118337</v>
      </c>
      <c r="D756" s="1">
        <v>-3.5396265900000001</v>
      </c>
      <c r="E756" s="1">
        <v>0.41417399999999999</v>
      </c>
      <c r="F756" s="1">
        <v>2.2338676469999998</v>
      </c>
      <c r="G756" s="1">
        <v>-1.775166</v>
      </c>
      <c r="H756" s="1">
        <v>1.436259698</v>
      </c>
      <c r="I756" s="1">
        <v>0.53593500000000005</v>
      </c>
    </row>
    <row r="757" spans="1:9" x14ac:dyDescent="0.3">
      <c r="A757" s="2">
        <v>45846</v>
      </c>
      <c r="B757" s="1">
        <v>0.146343</v>
      </c>
      <c r="C757" s="1">
        <v>-0.33522000000000002</v>
      </c>
      <c r="D757" s="1">
        <v>-1.3423491350000001</v>
      </c>
      <c r="E757" s="1">
        <v>0.17935999999999999</v>
      </c>
      <c r="F757" s="1">
        <v>-0.156198103</v>
      </c>
      <c r="G757" s="1">
        <v>-0.123519</v>
      </c>
      <c r="H757" s="1">
        <v>1.4431920229999999</v>
      </c>
      <c r="I757" s="1">
        <v>0.13303599999999999</v>
      </c>
    </row>
    <row r="758" spans="1:9" x14ac:dyDescent="0.3">
      <c r="A758" s="2">
        <v>45847</v>
      </c>
      <c r="B758" s="1">
        <v>1.544592</v>
      </c>
      <c r="C758" s="1">
        <v>-0.65468800000000005</v>
      </c>
      <c r="D758" s="1">
        <v>-1.451934796</v>
      </c>
      <c r="E758" s="1">
        <v>0.39846100000000001</v>
      </c>
      <c r="F758" s="1">
        <v>1.2339482770000001</v>
      </c>
      <c r="G758" s="1">
        <v>-0.81556099999999998</v>
      </c>
      <c r="H758" s="1">
        <v>0.150238596</v>
      </c>
      <c r="I758" s="1">
        <v>-0.47280499999999998</v>
      </c>
    </row>
    <row r="759" spans="1:9" x14ac:dyDescent="0.3">
      <c r="A759" s="2">
        <v>45848</v>
      </c>
      <c r="B759" s="1">
        <v>0.728325</v>
      </c>
      <c r="C759" s="1">
        <v>-0.93956099999999998</v>
      </c>
      <c r="D759" s="1">
        <v>1.2071078120000001</v>
      </c>
      <c r="E759" s="1">
        <v>-0.16070799999999999</v>
      </c>
      <c r="F759" s="1">
        <v>-0.75330429799999998</v>
      </c>
      <c r="G759" s="1">
        <v>0.240506</v>
      </c>
      <c r="H759" s="1">
        <v>-1.026581068</v>
      </c>
      <c r="I759" s="1">
        <v>0.131439</v>
      </c>
    </row>
    <row r="760" spans="1:9" x14ac:dyDescent="0.3">
      <c r="A760" s="2">
        <v>45849</v>
      </c>
      <c r="B760" s="1">
        <v>0.375199</v>
      </c>
      <c r="C760" s="1">
        <v>-0.91767799999999999</v>
      </c>
      <c r="D760" s="1">
        <v>-1.044627666</v>
      </c>
      <c r="E760" s="1">
        <v>0.13864000000000001</v>
      </c>
      <c r="F760" s="1">
        <v>0.30348657000000001</v>
      </c>
      <c r="G760" s="1">
        <v>0.36821100000000001</v>
      </c>
      <c r="H760" s="1">
        <v>0.80024561800000005</v>
      </c>
      <c r="I760" s="1">
        <v>3.5628E-2</v>
      </c>
    </row>
    <row r="761" spans="1:9" x14ac:dyDescent="0.3">
      <c r="A761" s="2">
        <v>45852</v>
      </c>
      <c r="B761" s="1">
        <v>0.25704300000000002</v>
      </c>
      <c r="C761" s="1">
        <v>-0.90493999999999997</v>
      </c>
      <c r="D761" s="1">
        <v>1.6793262019999999</v>
      </c>
      <c r="E761" s="1">
        <v>0.209615</v>
      </c>
      <c r="F761" s="1">
        <v>9.9978762999999998E-2</v>
      </c>
      <c r="G761" s="1">
        <v>0.76960099999999998</v>
      </c>
      <c r="H761" s="1">
        <v>-1.425300502</v>
      </c>
      <c r="I761" s="1">
        <v>-0.33131899999999997</v>
      </c>
    </row>
    <row r="762" spans="1:9" x14ac:dyDescent="0.3">
      <c r="A762" s="2">
        <v>45853</v>
      </c>
      <c r="B762" s="1">
        <v>0.14893000000000001</v>
      </c>
      <c r="C762" s="1">
        <v>-1.074341</v>
      </c>
      <c r="D762" s="1">
        <v>-1.807917073</v>
      </c>
      <c r="E762" s="1">
        <v>0.20730100000000001</v>
      </c>
      <c r="F762" s="1">
        <v>0.118430567</v>
      </c>
      <c r="G762" s="1">
        <v>0.67235299999999998</v>
      </c>
      <c r="H762" s="1">
        <v>1.7780000739999999</v>
      </c>
      <c r="I762" s="1">
        <v>4.5754000000000003E-2</v>
      </c>
    </row>
    <row r="763" spans="1:9" x14ac:dyDescent="0.3">
      <c r="A763" s="2">
        <v>45854</v>
      </c>
      <c r="B763" s="1">
        <v>-5.917E-2</v>
      </c>
      <c r="C763" s="1">
        <v>-0.66205099999999995</v>
      </c>
      <c r="D763" s="1">
        <v>-0.15932038700000001</v>
      </c>
      <c r="E763" s="1">
        <v>5.0576999999999997E-2</v>
      </c>
      <c r="F763" s="1">
        <v>0.26231261</v>
      </c>
      <c r="G763" s="1">
        <v>0.632683</v>
      </c>
      <c r="H763" s="1">
        <v>-0.26433211699999998</v>
      </c>
      <c r="I763" s="1">
        <v>3.7963999999999998E-2</v>
      </c>
    </row>
    <row r="764" spans="1:9" x14ac:dyDescent="0.3">
      <c r="A764" s="2">
        <v>45855</v>
      </c>
      <c r="B764" s="1">
        <v>1.5654999999999999E-2</v>
      </c>
      <c r="C764" s="1">
        <v>-0.88380800000000004</v>
      </c>
      <c r="D764" s="1">
        <v>-0.50945218800000003</v>
      </c>
      <c r="E764" s="1">
        <v>-4.6165999999999999E-2</v>
      </c>
      <c r="F764" s="1">
        <v>-0.15551709899999999</v>
      </c>
      <c r="G764" s="1">
        <v>0.88596399999999997</v>
      </c>
      <c r="H764" s="1">
        <v>0.61345207499999999</v>
      </c>
      <c r="I764" s="1">
        <v>2.8354000000000001E-2</v>
      </c>
    </row>
    <row r="765" spans="1:9" x14ac:dyDescent="0.3">
      <c r="A765" s="2">
        <v>45856</v>
      </c>
      <c r="B765" s="1">
        <v>0.20816100000000001</v>
      </c>
      <c r="C765" s="1">
        <v>-0.86803799999999998</v>
      </c>
      <c r="D765" s="1">
        <v>-0.68278345799999995</v>
      </c>
      <c r="E765" s="1">
        <v>0.28552699999999998</v>
      </c>
      <c r="F765" s="1">
        <v>0.79097720599999999</v>
      </c>
      <c r="G765" s="1">
        <v>0.323268</v>
      </c>
      <c r="H765" s="1">
        <v>-3.8635140999999998E-2</v>
      </c>
      <c r="I765" s="1">
        <v>5.1082000000000002E-2</v>
      </c>
    </row>
    <row r="766" spans="1:9" x14ac:dyDescent="0.3">
      <c r="A766" s="2">
        <v>45859</v>
      </c>
      <c r="B766" s="1">
        <v>9.8050999999999999E-2</v>
      </c>
      <c r="C766" s="1">
        <v>0.55142500000000005</v>
      </c>
      <c r="D766" s="1">
        <v>2.2318231700000002</v>
      </c>
      <c r="E766" s="1">
        <v>-0.34184599999999998</v>
      </c>
      <c r="F766" s="1">
        <v>-1.022744788</v>
      </c>
      <c r="G766" s="1">
        <v>-0.32829700000000001</v>
      </c>
      <c r="H766" s="1">
        <v>-1.1343144780000001</v>
      </c>
      <c r="I766" s="1">
        <v>2.0669E-2</v>
      </c>
    </row>
    <row r="767" spans="1:9" x14ac:dyDescent="0.3">
      <c r="A767" s="2">
        <v>45860</v>
      </c>
      <c r="B767" s="1">
        <v>-2.5402999999999998E-2</v>
      </c>
      <c r="C767" s="1">
        <v>0.33552900000000002</v>
      </c>
      <c r="D767" s="1">
        <v>0.72295178100000002</v>
      </c>
      <c r="E767" s="1">
        <v>2.1632999999999999E-2</v>
      </c>
      <c r="F767" s="1">
        <v>-9.1075018999999993E-2</v>
      </c>
      <c r="G767" s="1">
        <v>-0.35528599999999999</v>
      </c>
      <c r="H767" s="1">
        <v>-0.73707415399999998</v>
      </c>
      <c r="I767" s="1">
        <v>2.3525999999999998E-2</v>
      </c>
    </row>
    <row r="768" spans="1:9" x14ac:dyDescent="0.3">
      <c r="A768" s="2">
        <v>45861</v>
      </c>
      <c r="B768" s="1">
        <v>-3.5335999999999999E-2</v>
      </c>
      <c r="C768" s="1">
        <v>0.16963</v>
      </c>
      <c r="D768" s="1">
        <v>-7.0728391000000002E-2</v>
      </c>
      <c r="E768" s="1">
        <v>-0.45862799999999998</v>
      </c>
      <c r="F768" s="1">
        <v>-0.28340139800000003</v>
      </c>
      <c r="G768" s="1">
        <v>0.26998499999999998</v>
      </c>
      <c r="H768" s="1">
        <v>0.34921835499999998</v>
      </c>
      <c r="I768" s="1">
        <v>5.4349000000000001E-2</v>
      </c>
    </row>
    <row r="769" spans="1:9" x14ac:dyDescent="0.3">
      <c r="A769" s="2">
        <v>45862</v>
      </c>
      <c r="B769" s="1">
        <v>0.12333</v>
      </c>
      <c r="C769" s="1">
        <v>-0.48315599999999997</v>
      </c>
      <c r="D769" s="1">
        <v>-2.0663051769999998</v>
      </c>
      <c r="E769" s="1">
        <v>0.260515</v>
      </c>
      <c r="F769" s="1">
        <v>1.097983159</v>
      </c>
      <c r="G769" s="1">
        <v>7.6489000000000001E-2</v>
      </c>
      <c r="H769" s="1">
        <v>0.87207691899999995</v>
      </c>
      <c r="I769" s="1">
        <v>2.2821000000000001E-2</v>
      </c>
    </row>
    <row r="770" spans="1:9" x14ac:dyDescent="0.3">
      <c r="A770" s="2">
        <v>45863</v>
      </c>
      <c r="B770" s="1">
        <v>0.14329700000000001</v>
      </c>
      <c r="C770" s="1">
        <v>-0.366616</v>
      </c>
      <c r="D770" s="1">
        <v>1.011710111</v>
      </c>
      <c r="E770" s="1">
        <v>-2.8854000000000001E-2</v>
      </c>
      <c r="F770" s="1">
        <v>-6.9537363000000005E-2</v>
      </c>
      <c r="G770" s="1">
        <v>0.22617100000000001</v>
      </c>
      <c r="H770" s="1">
        <v>-0.87585806600000005</v>
      </c>
      <c r="I770" s="1">
        <v>2.6002999999999998E-2</v>
      </c>
    </row>
    <row r="771" spans="1:9" x14ac:dyDescent="0.3">
      <c r="A771" s="2">
        <v>45866</v>
      </c>
      <c r="B771" s="1">
        <v>0.16455700000000001</v>
      </c>
      <c r="C771" s="1">
        <v>-8.6778999999999995E-2</v>
      </c>
      <c r="D771" s="1">
        <v>-0.73065071500000001</v>
      </c>
      <c r="E771" s="1">
        <v>1.1519E-2</v>
      </c>
      <c r="F771" s="1">
        <v>0.28683468600000001</v>
      </c>
      <c r="G771" s="1">
        <v>-7.6147999999999993E-2</v>
      </c>
      <c r="H771" s="1">
        <v>0.41257995800000002</v>
      </c>
      <c r="I771" s="1">
        <v>-1.3148999999999999E-2</v>
      </c>
    </row>
    <row r="772" spans="1:9" x14ac:dyDescent="0.3">
      <c r="A772" s="2">
        <v>45867</v>
      </c>
      <c r="B772" s="1">
        <v>0.38574799999999998</v>
      </c>
      <c r="C772" s="1">
        <v>-0.21764800000000001</v>
      </c>
      <c r="D772" s="1">
        <v>0.195203505</v>
      </c>
      <c r="E772" s="1">
        <v>-0.15510399999999999</v>
      </c>
      <c r="F772" s="1">
        <v>-0.49273153800000002</v>
      </c>
      <c r="G772" s="1">
        <v>-2.7314000000000001E-2</v>
      </c>
      <c r="H772" s="1">
        <v>0.37308190699999999</v>
      </c>
      <c r="I772" s="1">
        <v>1.4317E-2</v>
      </c>
    </row>
    <row r="773" spans="1:9" x14ac:dyDescent="0.3">
      <c r="A773" s="2">
        <v>45868</v>
      </c>
      <c r="B773" s="1">
        <v>0.35145300000000002</v>
      </c>
      <c r="C773" s="1">
        <v>-0.30653900000000001</v>
      </c>
      <c r="D773" s="1">
        <v>-2.2591229199999998</v>
      </c>
      <c r="E773" s="1">
        <v>-8.4779999999999994E-2</v>
      </c>
      <c r="F773" s="1">
        <v>-0.60361139600000002</v>
      </c>
      <c r="G773" s="1">
        <v>1.1885E-2</v>
      </c>
      <c r="H773" s="1">
        <v>2.7639069369999998</v>
      </c>
      <c r="I773" s="1">
        <v>2.7980999999999999E-2</v>
      </c>
    </row>
    <row r="774" spans="1:9" x14ac:dyDescent="0.3">
      <c r="A774" s="2">
        <v>45869</v>
      </c>
      <c r="B774" s="1">
        <v>0.141513</v>
      </c>
      <c r="C774" s="1">
        <v>-8.6035E-2</v>
      </c>
      <c r="D774" s="1">
        <v>-0.79261471500000003</v>
      </c>
      <c r="E774" s="1">
        <v>0.38734200000000002</v>
      </c>
      <c r="F774" s="1">
        <v>0.40544644400000002</v>
      </c>
      <c r="G774" s="1">
        <v>-0.523003</v>
      </c>
      <c r="H774" s="1">
        <v>0.33498892200000002</v>
      </c>
      <c r="I774" s="1">
        <v>8.0185000000000006E-2</v>
      </c>
    </row>
    <row r="775" spans="1:9" x14ac:dyDescent="0.3">
      <c r="A775" s="2">
        <v>45870</v>
      </c>
      <c r="B775" s="1">
        <v>-0.37773800000000002</v>
      </c>
      <c r="C775" s="1">
        <v>-0.75344999999999995</v>
      </c>
      <c r="D775" s="1">
        <v>-0.20981725300000001</v>
      </c>
      <c r="E775" s="1">
        <v>0.47888700000000001</v>
      </c>
      <c r="F775" s="1">
        <v>0.19599966199999999</v>
      </c>
      <c r="G775" s="1">
        <v>0.63009300000000001</v>
      </c>
      <c r="H775" s="1">
        <v>1.0918367E-2</v>
      </c>
      <c r="I775" s="1">
        <v>2.2207999999999999E-2</v>
      </c>
    </row>
    <row r="776" spans="1:9" x14ac:dyDescent="0.3">
      <c r="A776" s="2">
        <v>45873</v>
      </c>
      <c r="B776" s="1">
        <v>7.8467999999999996E-2</v>
      </c>
      <c r="C776" s="1">
        <v>0.31953799999999999</v>
      </c>
      <c r="D776" s="1">
        <v>-0.46892372399999999</v>
      </c>
      <c r="E776" s="1">
        <v>8.2508999999999999E-2</v>
      </c>
      <c r="F776" s="1">
        <v>1.8566540999999999E-2</v>
      </c>
      <c r="G776" s="1">
        <v>-0.50684499999999999</v>
      </c>
      <c r="H776" s="1">
        <v>0.48315536999999997</v>
      </c>
      <c r="I776" s="1">
        <v>2.6329999999999999E-2</v>
      </c>
    </row>
    <row r="777" spans="1:9" x14ac:dyDescent="0.3">
      <c r="A777" s="2">
        <v>45874</v>
      </c>
      <c r="B777" s="1">
        <v>1.0902999999999999E-2</v>
      </c>
      <c r="C777" s="1">
        <v>-0.27578799999999998</v>
      </c>
      <c r="D777" s="1">
        <v>1.348758439</v>
      </c>
      <c r="E777" s="1">
        <v>-2.3880999999999999E-2</v>
      </c>
      <c r="F777" s="1">
        <v>-0.27414415800000003</v>
      </c>
      <c r="G777" s="1">
        <v>0.26067299999999999</v>
      </c>
      <c r="H777" s="1">
        <v>-1.156171668</v>
      </c>
      <c r="I777" s="1">
        <v>2.8094000000000001E-2</v>
      </c>
    </row>
    <row r="778" spans="1:9" x14ac:dyDescent="0.3">
      <c r="A778" s="2">
        <v>45875</v>
      </c>
      <c r="B778" s="1">
        <v>1.137E-3</v>
      </c>
      <c r="C778" s="1">
        <v>-0.81171400000000005</v>
      </c>
      <c r="D778" s="1">
        <v>1.344406419</v>
      </c>
      <c r="E778" s="1">
        <v>-0.18032200000000001</v>
      </c>
      <c r="F778" s="1">
        <v>-0.675713656</v>
      </c>
      <c r="G778" s="1">
        <v>0.96674599999999999</v>
      </c>
      <c r="H778" s="1">
        <v>-0.56279279900000001</v>
      </c>
      <c r="I778" s="1">
        <v>2.4153000000000001E-2</v>
      </c>
    </row>
    <row r="779" spans="1:9" x14ac:dyDescent="0.3">
      <c r="A779" s="2">
        <v>45876</v>
      </c>
      <c r="B779" s="1">
        <v>0.10083300000000001</v>
      </c>
      <c r="C779" s="1">
        <v>-0.148867</v>
      </c>
      <c r="D779" s="1">
        <v>1.266004133</v>
      </c>
      <c r="E779" s="1">
        <v>-0.18476200000000001</v>
      </c>
      <c r="F779" s="1">
        <v>-1.0106660810000001</v>
      </c>
      <c r="G779" s="1">
        <v>0.18382399999999999</v>
      </c>
      <c r="H779" s="1">
        <v>2.2834371999999999E-2</v>
      </c>
      <c r="I779" s="1">
        <v>4.897E-2</v>
      </c>
    </row>
    <row r="780" spans="1:9" x14ac:dyDescent="0.3">
      <c r="A780" s="2">
        <v>45877</v>
      </c>
      <c r="B780" s="1">
        <v>-0.244256</v>
      </c>
      <c r="C780" s="1">
        <v>-0.46811900000000001</v>
      </c>
      <c r="D780" s="1">
        <v>-3.909428927</v>
      </c>
      <c r="E780" s="1">
        <v>0.24537800000000001</v>
      </c>
      <c r="F780" s="1">
        <v>0.69724363499999997</v>
      </c>
      <c r="G780" s="1">
        <v>0.36425299999999999</v>
      </c>
      <c r="H780" s="1">
        <v>3.1225008540000001</v>
      </c>
      <c r="I780" s="1">
        <v>0.102746</v>
      </c>
    </row>
    <row r="781" spans="1:9" x14ac:dyDescent="0.3">
      <c r="A781" s="2">
        <v>45880</v>
      </c>
      <c r="B781" s="1">
        <v>-0.207067</v>
      </c>
      <c r="C781" s="1">
        <v>0.64279299999999995</v>
      </c>
      <c r="D781" s="1">
        <v>-0.54650925400000006</v>
      </c>
      <c r="E781" s="1">
        <v>0.14315800000000001</v>
      </c>
      <c r="F781" s="1">
        <v>0.32205291899999999</v>
      </c>
      <c r="G781" s="1">
        <v>-0.69004900000000002</v>
      </c>
      <c r="H781" s="1">
        <v>0.117774111</v>
      </c>
      <c r="I781" s="1">
        <v>0.111164</v>
      </c>
    </row>
    <row r="782" spans="1:9" x14ac:dyDescent="0.3">
      <c r="A782" s="2">
        <v>45881</v>
      </c>
      <c r="B782" s="1">
        <v>-9.4959999999999992E-3</v>
      </c>
      <c r="C782" s="1">
        <v>0.72442899999999999</v>
      </c>
      <c r="D782" s="1">
        <v>0.60977658499999998</v>
      </c>
      <c r="E782" s="1">
        <v>-0.29178199999999999</v>
      </c>
      <c r="F782" s="1">
        <v>-1.4882917040000001</v>
      </c>
      <c r="G782" s="1">
        <v>-0.478271</v>
      </c>
      <c r="H782" s="1">
        <v>1.0586455349999999</v>
      </c>
      <c r="I782" s="1">
        <v>5.5120000000000002E-2</v>
      </c>
    </row>
    <row r="783" spans="1:9" x14ac:dyDescent="0.3">
      <c r="A783" s="2">
        <v>45882</v>
      </c>
      <c r="B783" s="1">
        <v>9.8160999999999998E-2</v>
      </c>
      <c r="C783" s="1">
        <v>1.0465279999999999</v>
      </c>
      <c r="D783" s="1">
        <v>-5.5695082300000003</v>
      </c>
      <c r="E783" s="1">
        <v>0.235647</v>
      </c>
      <c r="F783" s="1">
        <v>1.774707923</v>
      </c>
      <c r="G783" s="1">
        <v>-1.476486</v>
      </c>
      <c r="H783" s="1">
        <v>3.6123960070000001</v>
      </c>
      <c r="I783" s="1">
        <v>9.6151E-2</v>
      </c>
    </row>
    <row r="784" spans="1:9" x14ac:dyDescent="0.3">
      <c r="A784" s="2">
        <v>45883</v>
      </c>
      <c r="B784" s="1">
        <v>-0.136937</v>
      </c>
      <c r="C784" s="1">
        <v>0.11403000000000001</v>
      </c>
      <c r="D784" s="1">
        <v>-1.8228082880000001</v>
      </c>
      <c r="E784" s="1">
        <v>9.5179E-2</v>
      </c>
      <c r="F784" s="1">
        <v>-0.173843567</v>
      </c>
      <c r="G784" s="1">
        <v>-0.14918100000000001</v>
      </c>
      <c r="H784" s="1">
        <v>2.2761887650000001</v>
      </c>
      <c r="I784" s="1">
        <v>7.6908000000000004E-2</v>
      </c>
    </row>
    <row r="785" spans="1:9" x14ac:dyDescent="0.3">
      <c r="A785" s="2">
        <v>45884</v>
      </c>
      <c r="B785" s="1">
        <v>0.84604999999999997</v>
      </c>
      <c r="C785" s="1">
        <v>-0.53689399999999998</v>
      </c>
      <c r="D785" s="1">
        <v>-1.4545760409999999</v>
      </c>
      <c r="E785" s="1">
        <v>-0.283912</v>
      </c>
      <c r="F785" s="1">
        <v>9.7331680000000004E-3</v>
      </c>
      <c r="G785" s="1">
        <v>-6.4137E-2</v>
      </c>
      <c r="H785" s="1">
        <v>1.3208423220000001</v>
      </c>
      <c r="I785" s="1">
        <v>3.8893999999999998E-2</v>
      </c>
    </row>
    <row r="786" spans="1:9" x14ac:dyDescent="0.3">
      <c r="A786" s="2">
        <v>45887</v>
      </c>
      <c r="B786" s="1">
        <v>6.1409999999999999E-2</v>
      </c>
      <c r="C786" s="1">
        <v>-0.213037</v>
      </c>
      <c r="D786" s="1">
        <v>0.83596593399999997</v>
      </c>
      <c r="E786" s="1">
        <v>-0.14716399999999999</v>
      </c>
      <c r="F786" s="1">
        <v>-0.47718766200000001</v>
      </c>
      <c r="G786" s="1">
        <v>0.23305300000000001</v>
      </c>
      <c r="H786" s="1">
        <v>0.101800157</v>
      </c>
      <c r="I786" s="1">
        <v>6.5736000000000003E-2</v>
      </c>
    </row>
    <row r="787" spans="1:9" x14ac:dyDescent="0.3">
      <c r="A787" s="2">
        <v>45888</v>
      </c>
      <c r="B787" s="1">
        <v>0.47541499999999998</v>
      </c>
      <c r="C787" s="1">
        <v>1.3094E-2</v>
      </c>
      <c r="D787" s="1">
        <v>-2.6310346720000002</v>
      </c>
      <c r="E787" s="1">
        <v>0.51874699999999996</v>
      </c>
      <c r="F787" s="1">
        <v>2.1724033760000001</v>
      </c>
      <c r="G787" s="1">
        <v>-0.72486300000000004</v>
      </c>
      <c r="H787" s="1">
        <v>0.10685090699999999</v>
      </c>
      <c r="I787" s="1">
        <v>-0.28239199999999998</v>
      </c>
    </row>
    <row r="788" spans="1:9" x14ac:dyDescent="0.3">
      <c r="A788" s="2">
        <v>45889</v>
      </c>
      <c r="B788" s="1">
        <v>0.19545199999999999</v>
      </c>
      <c r="C788" s="1">
        <v>-0.55815199999999998</v>
      </c>
      <c r="D788" s="1">
        <v>1.329738608</v>
      </c>
      <c r="E788" s="1">
        <v>3.003E-3</v>
      </c>
      <c r="F788" s="1">
        <v>-0.65032848499999996</v>
      </c>
      <c r="G788" s="1">
        <v>0.355018</v>
      </c>
      <c r="H788" s="1">
        <v>-0.62897332299999997</v>
      </c>
      <c r="I788" s="1">
        <v>4.6779999999999999E-3</v>
      </c>
    </row>
    <row r="789" spans="1:9" x14ac:dyDescent="0.3">
      <c r="A789" s="2">
        <v>45890</v>
      </c>
      <c r="B789" s="1">
        <v>-9.9725999999999995E-2</v>
      </c>
      <c r="C789" s="1">
        <v>-4.2685000000000001E-2</v>
      </c>
      <c r="D789" s="1">
        <v>7.1217279999999999E-3</v>
      </c>
      <c r="E789" s="1">
        <v>4.9443000000000001E-2</v>
      </c>
      <c r="F789" s="1">
        <v>-0.149071446</v>
      </c>
      <c r="G789" s="1">
        <v>3.7478999999999998E-2</v>
      </c>
      <c r="H789" s="1">
        <v>-8.4650672999999996E-2</v>
      </c>
      <c r="I789" s="1">
        <v>5.5489999999999998E-2</v>
      </c>
    </row>
    <row r="790" spans="1:9" x14ac:dyDescent="0.3">
      <c r="A790" s="2">
        <v>45891</v>
      </c>
      <c r="B790" s="1">
        <v>3.4743000000000003E-2</v>
      </c>
      <c r="C790" s="1">
        <v>0.96587400000000001</v>
      </c>
      <c r="D790" s="1">
        <v>4.467617068</v>
      </c>
      <c r="E790" s="1">
        <v>-0.86540300000000003</v>
      </c>
      <c r="F790" s="1">
        <v>-2.633309379</v>
      </c>
      <c r="G790" s="1">
        <v>-0.107185</v>
      </c>
      <c r="H790" s="1">
        <v>-1.537462146</v>
      </c>
      <c r="I790" s="1">
        <v>-2.8028999999999998E-2</v>
      </c>
    </row>
    <row r="791" spans="1:9" x14ac:dyDescent="0.3">
      <c r="A791" s="2">
        <v>45894</v>
      </c>
      <c r="B791" s="1">
        <v>2.3014E-2</v>
      </c>
      <c r="C791" s="1">
        <v>9.4608999999999999E-2</v>
      </c>
      <c r="D791" s="1">
        <v>-1.73618951</v>
      </c>
      <c r="E791" s="1">
        <v>-8.1569999999999993E-3</v>
      </c>
      <c r="F791" s="1">
        <v>0.25431772699999999</v>
      </c>
      <c r="G791" s="1">
        <v>-5.5043000000000002E-2</v>
      </c>
      <c r="H791" s="1">
        <v>1.4103536860000001</v>
      </c>
      <c r="I791" s="1">
        <v>-5.4422999999999999E-2</v>
      </c>
    </row>
    <row r="792" spans="1:9" x14ac:dyDescent="0.3">
      <c r="A792" s="2">
        <v>45895</v>
      </c>
      <c r="B792" s="1">
        <v>7.5162999999999994E-2</v>
      </c>
      <c r="C792" s="1">
        <v>0.29904399999999998</v>
      </c>
      <c r="D792" s="1">
        <v>-0.97094881399999999</v>
      </c>
      <c r="E792" s="1">
        <v>7.6474E-2</v>
      </c>
      <c r="F792" s="1">
        <v>0.70874644399999998</v>
      </c>
      <c r="G792" s="1">
        <v>-0.493865</v>
      </c>
      <c r="H792" s="1">
        <v>0.18251642000000001</v>
      </c>
      <c r="I792" s="1">
        <v>4.3182999999999999E-2</v>
      </c>
    </row>
    <row r="793" spans="1:9" x14ac:dyDescent="0.3">
      <c r="A793" s="2">
        <v>45896</v>
      </c>
      <c r="B793" s="1">
        <v>6.7725999999999995E-2</v>
      </c>
      <c r="C793" s="1">
        <v>-0.43018099999999998</v>
      </c>
      <c r="D793" s="1">
        <v>-0.50811772200000005</v>
      </c>
      <c r="E793" s="1">
        <v>-0.31373600000000001</v>
      </c>
      <c r="F793" s="1">
        <v>-0.29642485299999999</v>
      </c>
      <c r="G793" s="1">
        <v>0.72630700000000004</v>
      </c>
      <c r="H793" s="1">
        <v>0.903352614</v>
      </c>
      <c r="I793" s="1">
        <v>-5.0115E-2</v>
      </c>
    </row>
    <row r="794" spans="1:9" x14ac:dyDescent="0.3">
      <c r="A794" s="2">
        <v>45897</v>
      </c>
      <c r="B794" s="1">
        <v>5.5208E-2</v>
      </c>
      <c r="C794" s="1">
        <v>-0.279167</v>
      </c>
      <c r="D794" s="1">
        <v>1.748593219</v>
      </c>
      <c r="E794" s="1">
        <v>-0.78081900000000004</v>
      </c>
      <c r="F794" s="1">
        <v>-1.40524201</v>
      </c>
      <c r="G794" s="1">
        <v>1.025595</v>
      </c>
      <c r="H794" s="1">
        <v>-0.82814617800000001</v>
      </c>
      <c r="I794" s="1">
        <v>-2.0816999999999999E-2</v>
      </c>
    </row>
    <row r="795" spans="1:9" x14ac:dyDescent="0.3">
      <c r="A795" s="2">
        <v>45898</v>
      </c>
      <c r="B795" s="1">
        <v>-1.6237999999999999E-2</v>
      </c>
      <c r="C795" s="1">
        <v>1.4664250000000001</v>
      </c>
      <c r="D795" s="1">
        <v>0.64342760300000001</v>
      </c>
      <c r="E795" s="1">
        <v>-0.20957400000000001</v>
      </c>
      <c r="F795" s="1">
        <v>1.9045900000000001E-2</v>
      </c>
      <c r="G795" s="1">
        <v>-1.3174950000000001</v>
      </c>
      <c r="H795" s="1">
        <v>-0.658134887</v>
      </c>
      <c r="I795" s="1">
        <v>7.6882000000000006E-2</v>
      </c>
    </row>
    <row r="796" spans="1:9" x14ac:dyDescent="0.3">
      <c r="A796" s="2">
        <v>45901</v>
      </c>
      <c r="B796" s="1">
        <v>5.4094000000000003E-2</v>
      </c>
      <c r="C796" s="1">
        <v>9.6550000000000004E-3</v>
      </c>
      <c r="D796" s="1">
        <v>-0.43888629800000001</v>
      </c>
      <c r="E796" s="1">
        <v>5.9568000000000003E-2</v>
      </c>
      <c r="F796" s="1">
        <v>0.659699217</v>
      </c>
      <c r="G796" s="1">
        <v>-0.155311</v>
      </c>
      <c r="H796" s="1">
        <v>-0.27181097100000001</v>
      </c>
      <c r="I796" s="1">
        <v>3.1994000000000002E-2</v>
      </c>
    </row>
    <row r="797" spans="1:9" x14ac:dyDescent="0.3">
      <c r="A797" s="2">
        <v>45902</v>
      </c>
      <c r="B797" s="1">
        <v>5.7208000000000002E-2</v>
      </c>
      <c r="C797" s="1">
        <v>-0.18202299999999999</v>
      </c>
      <c r="D797" s="1">
        <v>1.3721963210000001</v>
      </c>
      <c r="E797" s="1">
        <v>9.4481999999999997E-2</v>
      </c>
      <c r="F797" s="1">
        <v>0.76537546700000003</v>
      </c>
      <c r="G797" s="1">
        <v>-8.0330000000000002E-3</v>
      </c>
      <c r="H797" s="1">
        <v>-1.848977906</v>
      </c>
      <c r="I797" s="1">
        <v>3.8365999999999997E-2</v>
      </c>
    </row>
    <row r="798" spans="1:9" x14ac:dyDescent="0.3">
      <c r="A798" s="2">
        <v>45903</v>
      </c>
      <c r="B798" s="1">
        <v>-4.0365999999999999E-2</v>
      </c>
      <c r="C798" s="1">
        <v>-0.47069299999999997</v>
      </c>
      <c r="D798" s="1">
        <v>-1.9353107359999999</v>
      </c>
      <c r="E798" s="1">
        <v>0.29817500000000002</v>
      </c>
      <c r="F798" s="1">
        <v>0.72710920899999998</v>
      </c>
      <c r="G798" s="1">
        <v>0.188194</v>
      </c>
      <c r="H798" s="1">
        <v>1.104809508</v>
      </c>
      <c r="I798" s="1">
        <v>2.4688999999999999E-2</v>
      </c>
    </row>
    <row r="799" spans="1:9" x14ac:dyDescent="0.3">
      <c r="A799" s="2">
        <v>45904</v>
      </c>
      <c r="B799" s="1">
        <v>-0.15496399999999999</v>
      </c>
      <c r="C799" s="1">
        <v>-0.46366499999999999</v>
      </c>
      <c r="D799" s="1">
        <v>1.406481673</v>
      </c>
      <c r="E799" s="1">
        <v>-0.21698899999999999</v>
      </c>
      <c r="F799" s="1">
        <v>-0.85025040299999999</v>
      </c>
      <c r="G799" s="1">
        <v>0.81957199999999997</v>
      </c>
      <c r="H799" s="1">
        <v>-0.24413280200000001</v>
      </c>
      <c r="I799" s="1">
        <v>1.6046999999999999E-2</v>
      </c>
    </row>
    <row r="800" spans="1:9" x14ac:dyDescent="0.3">
      <c r="A800" s="2">
        <v>45905</v>
      </c>
      <c r="B800" s="1">
        <v>-7.1199999999999999E-2</v>
      </c>
      <c r="C800" s="1">
        <v>-0.425512</v>
      </c>
      <c r="D800" s="1">
        <v>1.2567343259999999</v>
      </c>
      <c r="E800" s="1">
        <v>-0.36222900000000002</v>
      </c>
      <c r="F800" s="1">
        <v>-0.57002414400000001</v>
      </c>
      <c r="G800" s="1">
        <v>0.90104899999999999</v>
      </c>
      <c r="H800" s="1">
        <v>-0.65971886199999996</v>
      </c>
      <c r="I800" s="1">
        <v>-4.2108E-2</v>
      </c>
    </row>
    <row r="801" spans="1:9" x14ac:dyDescent="0.3">
      <c r="A801" s="2">
        <v>45908</v>
      </c>
      <c r="B801" s="1">
        <v>-0.202485</v>
      </c>
      <c r="C801" s="1">
        <v>0.31242500000000001</v>
      </c>
      <c r="D801" s="1">
        <v>0.885392556</v>
      </c>
      <c r="E801" s="1">
        <v>0.20549600000000001</v>
      </c>
      <c r="F801" s="1">
        <v>0.962896792</v>
      </c>
      <c r="G801" s="1">
        <v>-0.39943600000000001</v>
      </c>
      <c r="H801" s="1">
        <v>-1.8054954329999999</v>
      </c>
      <c r="I801" s="1">
        <v>8.4000000000000005E-2</v>
      </c>
    </row>
    <row r="802" spans="1:9" x14ac:dyDescent="0.3">
      <c r="A802" s="2">
        <v>45909</v>
      </c>
      <c r="B802" s="1">
        <v>-0.170378</v>
      </c>
      <c r="C802" s="1">
        <v>-0.27984999999999999</v>
      </c>
      <c r="D802" s="1">
        <v>0.91910731999999995</v>
      </c>
      <c r="E802" s="1">
        <v>-3.5576999999999998E-2</v>
      </c>
      <c r="F802" s="1">
        <v>-1.6533249E-2</v>
      </c>
      <c r="G802" s="1">
        <v>0.406387</v>
      </c>
      <c r="H802" s="1">
        <v>-0.91025039799999996</v>
      </c>
      <c r="I802" s="1">
        <v>7.9418000000000002E-2</v>
      </c>
    </row>
    <row r="803" spans="1:9" x14ac:dyDescent="0.3">
      <c r="A803" s="2">
        <v>45910</v>
      </c>
      <c r="B803" s="1">
        <v>2.3180000000000002E-3</v>
      </c>
      <c r="C803" s="1">
        <v>0.479381</v>
      </c>
      <c r="D803" s="1">
        <v>1.1992167920000001</v>
      </c>
      <c r="E803" s="1">
        <v>-2.1472000000000002E-2</v>
      </c>
      <c r="F803" s="1">
        <v>-0.28971461799999998</v>
      </c>
      <c r="G803" s="1">
        <v>-0.50530600000000003</v>
      </c>
      <c r="H803" s="1">
        <v>-0.88007076799999995</v>
      </c>
      <c r="I803" s="1">
        <v>4.5078E-2</v>
      </c>
    </row>
    <row r="804" spans="1:9" x14ac:dyDescent="0.3">
      <c r="A804" s="2">
        <v>45911</v>
      </c>
      <c r="B804" s="1">
        <v>-1.48E-3</v>
      </c>
      <c r="C804" s="1">
        <v>0.869923</v>
      </c>
      <c r="D804" s="1">
        <v>1.003526393</v>
      </c>
      <c r="E804" s="1">
        <v>-0.45785100000000001</v>
      </c>
      <c r="F804" s="1">
        <v>-0.214023713</v>
      </c>
      <c r="G804" s="1">
        <v>-5.6431820000000004</v>
      </c>
      <c r="H804" s="1">
        <v>-0.63080189900000005</v>
      </c>
      <c r="I804" s="1">
        <v>5.2325900000000001</v>
      </c>
    </row>
    <row r="805" spans="1:9" x14ac:dyDescent="0.3">
      <c r="A805" s="2">
        <v>45912</v>
      </c>
      <c r="B805" s="1">
        <v>9.6335000000000004E-2</v>
      </c>
      <c r="C805" s="1">
        <v>0.23977799999999999</v>
      </c>
      <c r="D805" s="1">
        <v>-0.70037395599999996</v>
      </c>
      <c r="E805" s="1">
        <v>0.22611400000000001</v>
      </c>
      <c r="F805" s="1">
        <v>0.38733614399999999</v>
      </c>
      <c r="G805" s="1">
        <v>-0.596611</v>
      </c>
      <c r="H805" s="1">
        <v>-5.8184167000000002E-2</v>
      </c>
      <c r="I805" s="1">
        <v>3.4384999999999999E-2</v>
      </c>
    </row>
    <row r="806" spans="1:9" x14ac:dyDescent="0.3">
      <c r="A806" s="2">
        <v>45915</v>
      </c>
      <c r="B806" s="1">
        <v>-0.234156</v>
      </c>
      <c r="C806" s="1">
        <v>6.9866999999999999E-2</v>
      </c>
      <c r="D806" s="1">
        <v>0.91162049300000003</v>
      </c>
      <c r="E806" s="1">
        <v>4.0492E-2</v>
      </c>
      <c r="F806" s="1">
        <v>-0.33112660900000002</v>
      </c>
      <c r="G806" s="1">
        <v>9.1744000000000006E-2</v>
      </c>
      <c r="H806" s="1">
        <v>-0.48179134099999998</v>
      </c>
      <c r="I806" s="1">
        <v>3.2051999999999997E-2</v>
      </c>
    </row>
    <row r="807" spans="1:9" x14ac:dyDescent="0.3">
      <c r="A807" s="2">
        <v>45916</v>
      </c>
      <c r="B807" s="1">
        <v>0.14815999999999999</v>
      </c>
      <c r="C807" s="1">
        <v>1.293442</v>
      </c>
      <c r="D807" s="1">
        <v>-1.2616218910000001</v>
      </c>
      <c r="E807" s="1">
        <v>-5.9380000000000002E-2</v>
      </c>
      <c r="F807" s="1">
        <v>2.231532E-3</v>
      </c>
      <c r="G807" s="1">
        <v>-1.3909039999999999</v>
      </c>
      <c r="H807" s="1">
        <v>1.259903888</v>
      </c>
      <c r="I807" s="1">
        <v>8.6829999999999997E-3</v>
      </c>
    </row>
    <row r="808" spans="1:9" x14ac:dyDescent="0.3">
      <c r="A808" s="2">
        <v>45917</v>
      </c>
      <c r="B808" s="1">
        <v>-6.6067000000000001E-2</v>
      </c>
      <c r="C808" s="1">
        <v>0.18795000000000001</v>
      </c>
      <c r="D808" s="1">
        <v>-9.7025707000000003E-2</v>
      </c>
      <c r="E808" s="1">
        <v>-0.26141999999999999</v>
      </c>
      <c r="F808" s="1">
        <v>-0.80092858199999994</v>
      </c>
      <c r="G808" s="1">
        <v>0.17576900000000001</v>
      </c>
      <c r="H808" s="1">
        <v>1.1862939640000001</v>
      </c>
      <c r="I808" s="1">
        <v>-3.6234000000000002E-2</v>
      </c>
    </row>
    <row r="809" spans="1:9" x14ac:dyDescent="0.3">
      <c r="A809" s="2">
        <v>45918</v>
      </c>
      <c r="B809" s="1">
        <v>6.6837999999999995E-2</v>
      </c>
      <c r="C809" s="1">
        <v>0.27636300000000003</v>
      </c>
      <c r="D809" s="1">
        <v>-0.112492866</v>
      </c>
      <c r="E809" s="1">
        <v>9.5614000000000005E-2</v>
      </c>
      <c r="F809" s="1">
        <v>0.206524649</v>
      </c>
      <c r="G809" s="1">
        <v>-0.44921</v>
      </c>
      <c r="H809" s="1">
        <v>-0.174553872</v>
      </c>
      <c r="I809" s="1">
        <v>1.0396000000000001E-2</v>
      </c>
    </row>
    <row r="810" spans="1:9" x14ac:dyDescent="0.3">
      <c r="A810" s="2">
        <v>45919</v>
      </c>
      <c r="B810" s="1">
        <v>0.28494900000000001</v>
      </c>
      <c r="C810" s="1">
        <v>-3.5586E-2</v>
      </c>
      <c r="D810" s="1">
        <v>-1.5288476090000001</v>
      </c>
      <c r="E810" s="1">
        <v>-0.80626900000000001</v>
      </c>
      <c r="F810" s="1">
        <v>0.15183134000000001</v>
      </c>
      <c r="G810" s="1">
        <v>0.57971600000000001</v>
      </c>
      <c r="H810" s="1">
        <v>1.3923610310000001</v>
      </c>
      <c r="I810" s="1">
        <v>-2.2807000000000001E-2</v>
      </c>
    </row>
    <row r="811" spans="1:9" x14ac:dyDescent="0.3">
      <c r="A811" s="2">
        <v>45922</v>
      </c>
      <c r="B811" s="1">
        <v>-0.31642100000000001</v>
      </c>
      <c r="C811" s="1">
        <v>0.80155500000000002</v>
      </c>
      <c r="D811" s="1">
        <v>1.2430915890000001</v>
      </c>
      <c r="E811" s="1">
        <v>0.34409400000000001</v>
      </c>
      <c r="F811" s="1">
        <v>0.34254916499999999</v>
      </c>
      <c r="G811" s="1">
        <v>-0.81248699999999996</v>
      </c>
      <c r="H811" s="1">
        <v>-1.621902516</v>
      </c>
      <c r="I811" s="1">
        <v>-1.6742E-2</v>
      </c>
    </row>
    <row r="812" spans="1:9" x14ac:dyDescent="0.3">
      <c r="A812" s="2">
        <v>45923</v>
      </c>
      <c r="B812" s="1">
        <v>-0.97240800000000005</v>
      </c>
      <c r="C812" s="1">
        <v>1.138004</v>
      </c>
      <c r="D812" s="1">
        <v>1.484198065</v>
      </c>
      <c r="E812" s="1">
        <v>-8.3122000000000001E-2</v>
      </c>
      <c r="F812" s="1">
        <v>-0.75920738700000001</v>
      </c>
      <c r="G812" s="1">
        <v>-6.1220999999999998E-2</v>
      </c>
      <c r="H812" s="1">
        <v>-0.60886799700000005</v>
      </c>
      <c r="I812" s="1">
        <v>-2.1253999999999999E-2</v>
      </c>
    </row>
    <row r="813" spans="1:9" x14ac:dyDescent="0.3">
      <c r="A813" s="2">
        <v>45924</v>
      </c>
      <c r="B813" s="1">
        <v>3.3212999999999999E-2</v>
      </c>
      <c r="C813" s="1">
        <v>0.55157599999999996</v>
      </c>
      <c r="D813" s="1">
        <v>7.4065026000000006E-2</v>
      </c>
      <c r="E813" s="1">
        <v>8.2818000000000003E-2</v>
      </c>
      <c r="F813" s="1">
        <v>-0.124360441</v>
      </c>
      <c r="G813" s="1">
        <v>-0.70672800000000002</v>
      </c>
      <c r="H813" s="1">
        <v>8.5154735999999995E-2</v>
      </c>
      <c r="I813" s="1">
        <v>3.9121999999999997E-2</v>
      </c>
    </row>
    <row r="814" spans="1:9" x14ac:dyDescent="0.3">
      <c r="A814" s="2">
        <v>45925</v>
      </c>
      <c r="B814" s="1">
        <v>-4.4040000000000003E-2</v>
      </c>
      <c r="C814" s="1">
        <v>0.40896399999999999</v>
      </c>
      <c r="D814" s="1">
        <v>-0.72949768800000003</v>
      </c>
      <c r="E814" s="1">
        <v>0.39566699999999999</v>
      </c>
      <c r="F814" s="1">
        <v>1.6539781840000001</v>
      </c>
      <c r="G814" s="1">
        <v>-0.86802999999999997</v>
      </c>
      <c r="H814" s="1">
        <v>-1.058831938</v>
      </c>
      <c r="I814" s="1">
        <v>0.10743800000000001</v>
      </c>
    </row>
    <row r="815" spans="1:9" x14ac:dyDescent="0.3">
      <c r="A815" s="2">
        <v>45926</v>
      </c>
      <c r="B815" s="1">
        <v>5.5254999999999999E-2</v>
      </c>
      <c r="C815" s="1">
        <v>8.3540000000000003E-3</v>
      </c>
      <c r="D815" s="1">
        <v>-0.129177194</v>
      </c>
      <c r="E815" s="1">
        <v>0.170267</v>
      </c>
      <c r="F815" s="1">
        <v>-0.2326907</v>
      </c>
      <c r="G815" s="1">
        <v>-0.25556200000000001</v>
      </c>
      <c r="H815" s="1">
        <v>0.31395129199999999</v>
      </c>
      <c r="I815" s="1">
        <v>2.1686E-2</v>
      </c>
    </row>
    <row r="816" spans="1:9" x14ac:dyDescent="0.3">
      <c r="A816" s="2">
        <v>45929</v>
      </c>
      <c r="B816" s="1">
        <v>-0.17180899999999999</v>
      </c>
      <c r="C816" s="1">
        <v>0.31473899999999999</v>
      </c>
      <c r="D816" s="1">
        <v>0.41733366799999999</v>
      </c>
      <c r="E816" s="1">
        <v>8.2040000000000002E-2</v>
      </c>
      <c r="F816" s="1">
        <v>-0.43141041299999999</v>
      </c>
      <c r="G816" s="1">
        <v>-0.222251</v>
      </c>
      <c r="H816" s="1">
        <v>-6.4376807999999994E-2</v>
      </c>
      <c r="I816" s="1">
        <v>-2.7179999999999999E-3</v>
      </c>
    </row>
    <row r="817" spans="1:9" x14ac:dyDescent="0.3">
      <c r="A817" s="2">
        <v>45930</v>
      </c>
      <c r="B817" s="1">
        <v>-3.8959000000000001E-2</v>
      </c>
      <c r="C817" s="1">
        <v>0.16245899999999999</v>
      </c>
      <c r="D817" s="1">
        <v>-4.3844551000000002E-2</v>
      </c>
      <c r="E817" s="1">
        <v>9.0619000000000005E-2</v>
      </c>
      <c r="F817" s="1">
        <v>8.9778169000000005E-2</v>
      </c>
      <c r="G817" s="1">
        <v>-0.302759</v>
      </c>
      <c r="H817" s="1">
        <v>-0.13886027400000001</v>
      </c>
      <c r="I817" s="1">
        <v>8.8640999999999998E-2</v>
      </c>
    </row>
    <row r="818" spans="1:9" x14ac:dyDescent="0.3">
      <c r="A818" s="2">
        <v>45931</v>
      </c>
      <c r="B818" s="1">
        <v>9.5587000000000005E-2</v>
      </c>
      <c r="C818" s="1">
        <v>-0.24495800000000001</v>
      </c>
      <c r="D818" s="1">
        <v>-0.58359135100000004</v>
      </c>
      <c r="E818" s="1">
        <v>9.8080000000000001E-2</v>
      </c>
      <c r="F818" s="1">
        <v>0.481457682</v>
      </c>
      <c r="G818" s="1">
        <v>-1.7082E-2</v>
      </c>
      <c r="H818" s="1">
        <v>0.124477856</v>
      </c>
      <c r="I818" s="1">
        <v>6.8373000000000003E-2</v>
      </c>
    </row>
    <row r="819" spans="1:9" x14ac:dyDescent="0.3">
      <c r="A819" s="2">
        <v>45932</v>
      </c>
      <c r="B819" s="1">
        <v>3.8384000000000001E-2</v>
      </c>
      <c r="C819" s="1">
        <v>-0.67098199999999997</v>
      </c>
      <c r="D819" s="1">
        <v>-0.136004184</v>
      </c>
      <c r="E819" s="1">
        <v>0.45414599999999999</v>
      </c>
      <c r="F819" s="1">
        <v>0.98525949400000001</v>
      </c>
      <c r="G819" s="1">
        <v>0.13339599999999999</v>
      </c>
      <c r="H819" s="1">
        <v>-1.032121351</v>
      </c>
      <c r="I819" s="1">
        <v>4.5057E-2</v>
      </c>
    </row>
    <row r="820" spans="1:9" x14ac:dyDescent="0.3">
      <c r="A820" s="2">
        <v>45933</v>
      </c>
      <c r="B820" s="1">
        <v>0.156665</v>
      </c>
      <c r="C820" s="1">
        <v>-0.35561599999999999</v>
      </c>
      <c r="D820" s="1">
        <v>0.79647083799999996</v>
      </c>
      <c r="E820" s="1">
        <v>7.9626000000000002E-2</v>
      </c>
      <c r="F820" s="1">
        <v>-0.38400579800000001</v>
      </c>
      <c r="G820" s="1">
        <v>0.103057</v>
      </c>
      <c r="H820" s="1">
        <v>-0.37845296899999997</v>
      </c>
      <c r="I820" s="1">
        <v>1.6268000000000001E-2</v>
      </c>
    </row>
    <row r="821" spans="1:9" x14ac:dyDescent="0.3">
      <c r="A821" s="2">
        <v>45936</v>
      </c>
      <c r="B821" s="1">
        <v>1.4857E-2</v>
      </c>
      <c r="C821" s="1">
        <v>-0.61816300000000002</v>
      </c>
      <c r="D821" s="1">
        <v>-1.9292962469999999</v>
      </c>
      <c r="E821" s="1">
        <v>0.22792200000000001</v>
      </c>
      <c r="F821" s="1">
        <v>0.25915514299999998</v>
      </c>
      <c r="G821" s="1">
        <v>0.33361400000000002</v>
      </c>
      <c r="H821" s="1">
        <v>1.5070643370000001</v>
      </c>
      <c r="I821" s="1">
        <v>4.1768E-2</v>
      </c>
    </row>
    <row r="822" spans="1:9" x14ac:dyDescent="0.3">
      <c r="A822" s="2">
        <v>45937</v>
      </c>
      <c r="B822" s="1">
        <v>2.6936999999999999E-2</v>
      </c>
      <c r="C822" s="1">
        <v>-1.038559</v>
      </c>
      <c r="D822" s="1">
        <v>-5.4032955000000001E-2</v>
      </c>
      <c r="E822" s="1">
        <v>0.58468100000000001</v>
      </c>
      <c r="F822" s="1">
        <v>1.4876020350000001</v>
      </c>
      <c r="G822" s="1">
        <v>0.37059199999999998</v>
      </c>
      <c r="H822" s="1">
        <v>-1.577114278</v>
      </c>
      <c r="I822" s="1">
        <v>5.6349000000000003E-2</v>
      </c>
    </row>
    <row r="823" spans="1:9" x14ac:dyDescent="0.3">
      <c r="A823" s="2">
        <v>45938</v>
      </c>
      <c r="B823" s="1">
        <v>0.117101</v>
      </c>
      <c r="C823" s="1">
        <v>-1.1844840000000001</v>
      </c>
      <c r="D823" s="1">
        <v>0.62798847199999996</v>
      </c>
      <c r="E823" s="1">
        <v>0.118559</v>
      </c>
      <c r="F823" s="1">
        <v>-1.0441070779999999</v>
      </c>
      <c r="G823" s="1">
        <v>0.90657699999999997</v>
      </c>
      <c r="H823" s="1">
        <v>0.59569154000000002</v>
      </c>
      <c r="I823" s="1">
        <v>4.2247E-2</v>
      </c>
    </row>
    <row r="824" spans="1:9" x14ac:dyDescent="0.3">
      <c r="A824" s="2">
        <v>45939</v>
      </c>
      <c r="B824" s="1">
        <v>-3.3152000000000001E-2</v>
      </c>
      <c r="C824" s="1">
        <v>-0.85647099999999998</v>
      </c>
      <c r="D824" s="1">
        <v>0.21746306300000001</v>
      </c>
      <c r="E824" s="1">
        <v>0.235959</v>
      </c>
      <c r="F824" s="1">
        <v>0.12895193899999999</v>
      </c>
      <c r="G824" s="1">
        <v>0.62848999999999999</v>
      </c>
      <c r="H824" s="1">
        <v>-0.44814684399999999</v>
      </c>
      <c r="I824" s="1">
        <v>2.5174999999999999E-2</v>
      </c>
    </row>
    <row r="825" spans="1:9" x14ac:dyDescent="0.3">
      <c r="A825" s="2">
        <v>45940</v>
      </c>
      <c r="B825" s="1">
        <v>0.58419100000000002</v>
      </c>
      <c r="C825" s="1">
        <v>-1.975624</v>
      </c>
      <c r="D825" s="1">
        <v>2.4269889679999999</v>
      </c>
      <c r="E825" s="1">
        <v>0.32779900000000001</v>
      </c>
      <c r="F825" s="1">
        <v>0.170673872</v>
      </c>
      <c r="G825" s="1">
        <v>0.987869</v>
      </c>
      <c r="H825" s="1">
        <v>-2.3785409280000001</v>
      </c>
      <c r="I825" s="1">
        <v>7.5766E-2</v>
      </c>
    </row>
    <row r="826" spans="1:9" x14ac:dyDescent="0.3">
      <c r="A826" s="2">
        <v>45943</v>
      </c>
      <c r="B826" s="1">
        <v>0.11712400000000001</v>
      </c>
      <c r="C826" s="1">
        <v>0.106173</v>
      </c>
      <c r="D826" s="1">
        <v>0.31963600399999997</v>
      </c>
      <c r="E826" s="1">
        <v>-0.14379</v>
      </c>
      <c r="F826" s="1">
        <v>-0.65599867999999995</v>
      </c>
      <c r="G826" s="1">
        <v>-0.161353</v>
      </c>
      <c r="H826" s="1">
        <v>0.33901939599999997</v>
      </c>
      <c r="I826" s="1">
        <v>8.1845000000000001E-2</v>
      </c>
    </row>
    <row r="827" spans="1:9" x14ac:dyDescent="0.3">
      <c r="A827" s="2">
        <v>45944</v>
      </c>
      <c r="B827" s="1">
        <v>6.1827E-2</v>
      </c>
      <c r="C827" s="1">
        <v>-0.48261199999999999</v>
      </c>
      <c r="D827" s="1">
        <v>0.805217988</v>
      </c>
      <c r="E827" s="1">
        <v>-2.2374000000000002E-2</v>
      </c>
      <c r="F827" s="1">
        <v>-0.42644697100000001</v>
      </c>
      <c r="G827" s="1">
        <v>0.41039500000000001</v>
      </c>
      <c r="H827" s="1">
        <v>-0.25386222600000002</v>
      </c>
      <c r="I827" s="1">
        <v>3.2764000000000001E-2</v>
      </c>
    </row>
    <row r="828" spans="1:9" x14ac:dyDescent="0.3">
      <c r="A828" s="2">
        <v>45945</v>
      </c>
      <c r="B828" s="1">
        <v>7.8216999999999995E-2</v>
      </c>
      <c r="C828" s="1">
        <v>0.56293000000000004</v>
      </c>
      <c r="D828" s="1">
        <v>-3.7489365129999999</v>
      </c>
      <c r="E828" s="1">
        <v>9.7272999999999998E-2</v>
      </c>
      <c r="F828" s="1">
        <v>-0.37317366800000001</v>
      </c>
      <c r="G828" s="1">
        <v>-0.75629100000000005</v>
      </c>
      <c r="H828" s="1">
        <v>4.3140756150000001</v>
      </c>
      <c r="I828" s="1">
        <v>1.787E-2</v>
      </c>
    </row>
    <row r="829" spans="1:9" x14ac:dyDescent="0.3">
      <c r="A829" s="2">
        <v>45946</v>
      </c>
      <c r="B829" s="1">
        <v>-0.34401300000000001</v>
      </c>
      <c r="C829" s="1">
        <v>1.346228</v>
      </c>
      <c r="D829" s="1">
        <v>1.6590675319999999</v>
      </c>
      <c r="E829" s="1">
        <v>0.27804299999999998</v>
      </c>
      <c r="F829" s="1">
        <v>0.51714167200000005</v>
      </c>
      <c r="G829" s="1">
        <v>-1.3151060000000001</v>
      </c>
      <c r="H829" s="1">
        <v>-2.1684658639999999</v>
      </c>
      <c r="I829" s="1">
        <v>3.4848999999999998E-2</v>
      </c>
    </row>
    <row r="830" spans="1:9" x14ac:dyDescent="0.3">
      <c r="A830" s="2">
        <v>45947</v>
      </c>
      <c r="B830" s="1">
        <v>-0.69074899999999995</v>
      </c>
      <c r="C830" s="1">
        <v>-0.84684199999999998</v>
      </c>
      <c r="D830" s="1">
        <v>0.815212096</v>
      </c>
      <c r="E830" s="1">
        <v>-0.17469799999999999</v>
      </c>
      <c r="F830" s="1">
        <v>-0.84619949800000005</v>
      </c>
      <c r="G830" s="1">
        <v>1.7221979999999999</v>
      </c>
      <c r="H830" s="1">
        <v>-0.22211119400000001</v>
      </c>
      <c r="I830" s="1">
        <v>-9.9080000000000001E-3</v>
      </c>
    </row>
    <row r="831" spans="1:9" x14ac:dyDescent="0.3">
      <c r="A831" s="2">
        <v>45950</v>
      </c>
      <c r="B831" s="1">
        <v>0.16832800000000001</v>
      </c>
      <c r="C831" s="1">
        <v>-0.24248500000000001</v>
      </c>
      <c r="D831" s="1">
        <v>-0.37506437100000001</v>
      </c>
      <c r="E831" s="1">
        <v>-0.19373699999999999</v>
      </c>
      <c r="F831" s="1">
        <v>-0.22995733400000001</v>
      </c>
      <c r="G831" s="1">
        <v>0.26589000000000002</v>
      </c>
      <c r="H831" s="1">
        <v>0.61528994400000003</v>
      </c>
      <c r="I831" s="1">
        <v>2.0040000000000001E-3</v>
      </c>
    </row>
    <row r="832" spans="1:9" x14ac:dyDescent="0.3">
      <c r="A832" s="2">
        <v>45951</v>
      </c>
      <c r="B832" s="1">
        <v>-5.5682000000000002E-2</v>
      </c>
      <c r="C832" s="1">
        <v>-0.30141499999999999</v>
      </c>
      <c r="D832" s="1">
        <v>-1.0811150970000001</v>
      </c>
      <c r="E832" s="1">
        <v>0.196297</v>
      </c>
      <c r="F832" s="1">
        <v>0.45632107</v>
      </c>
      <c r="G832" s="1">
        <v>0.111536</v>
      </c>
      <c r="H832" s="1">
        <v>0.42943652900000001</v>
      </c>
      <c r="I832" s="1">
        <v>4.9264000000000002E-2</v>
      </c>
    </row>
    <row r="833" spans="1:9" x14ac:dyDescent="0.3">
      <c r="A833" s="2">
        <v>45952</v>
      </c>
      <c r="B833" s="1">
        <v>0.169186</v>
      </c>
      <c r="C833" s="1">
        <v>-0.42712499999999998</v>
      </c>
      <c r="D833" s="1">
        <v>7.4885829000000001E-2</v>
      </c>
      <c r="E833" s="1">
        <v>-6.8779000000000007E-2</v>
      </c>
      <c r="F833" s="1">
        <v>-0.39468188300000001</v>
      </c>
      <c r="G833" s="1">
        <v>0.29337800000000003</v>
      </c>
      <c r="H833" s="1">
        <v>0.549791841</v>
      </c>
      <c r="I833" s="1">
        <v>3.3339000000000001E-2</v>
      </c>
    </row>
    <row r="834" spans="1:9" x14ac:dyDescent="0.3">
      <c r="A834" s="2">
        <v>45953</v>
      </c>
      <c r="B834" s="1">
        <v>0.107986</v>
      </c>
      <c r="C834" s="1">
        <v>3.5088620000000001</v>
      </c>
      <c r="D834" s="1">
        <v>-1.1461085440000001</v>
      </c>
      <c r="E834" s="1">
        <v>-0.384438</v>
      </c>
      <c r="F834" s="1">
        <v>-0.236912337</v>
      </c>
      <c r="G834" s="1">
        <v>-3.2309290000000002</v>
      </c>
      <c r="H834" s="1">
        <v>1.3231783589999999</v>
      </c>
      <c r="I834" s="1">
        <v>-1.482E-3</v>
      </c>
    </row>
    <row r="835" spans="1:9" x14ac:dyDescent="0.3">
      <c r="A835" s="2">
        <v>45954</v>
      </c>
      <c r="B835" s="1">
        <v>0.214478</v>
      </c>
      <c r="C835" s="1">
        <v>0.43956600000000001</v>
      </c>
      <c r="D835" s="1">
        <v>-4.0483084000000003E-2</v>
      </c>
      <c r="E835" s="1">
        <v>-4.5085E-2</v>
      </c>
      <c r="F835" s="1">
        <v>0.136497757</v>
      </c>
      <c r="G835" s="1">
        <v>-0.64446199999999998</v>
      </c>
      <c r="H835" s="1">
        <v>-5.4692896999999997E-2</v>
      </c>
      <c r="I835" s="1">
        <v>3.5504000000000001E-2</v>
      </c>
    </row>
    <row r="836" spans="1:9" x14ac:dyDescent="0.3">
      <c r="A836" s="2">
        <v>45957</v>
      </c>
      <c r="B836" s="1">
        <v>-2.7359999999999999E-2</v>
      </c>
      <c r="C836" s="1">
        <v>0.49587599999999998</v>
      </c>
      <c r="D836" s="1">
        <v>-1.370592671</v>
      </c>
      <c r="E836" s="1">
        <v>-0.24563599999999999</v>
      </c>
      <c r="F836" s="1">
        <v>5.1314943000000002E-2</v>
      </c>
      <c r="G836" s="1">
        <v>-0.20874200000000001</v>
      </c>
      <c r="H836" s="1">
        <v>1.290676851</v>
      </c>
      <c r="I836" s="1">
        <v>-1.4138E-2</v>
      </c>
    </row>
    <row r="837" spans="1:9" x14ac:dyDescent="0.3">
      <c r="A837" s="2">
        <v>45958</v>
      </c>
      <c r="B837" s="1">
        <v>-0.248474</v>
      </c>
      <c r="C837" s="1">
        <v>0.66584699999999997</v>
      </c>
      <c r="D837" s="1">
        <v>1.5538325550000001</v>
      </c>
      <c r="E837" s="1">
        <v>-0.20297000000000001</v>
      </c>
      <c r="F837" s="1">
        <v>-0.50642802200000003</v>
      </c>
      <c r="G837" s="1">
        <v>-0.184697</v>
      </c>
      <c r="H837" s="1">
        <v>-0.95252755</v>
      </c>
      <c r="I837" s="1">
        <v>-2.9707000000000001E-2</v>
      </c>
    </row>
    <row r="838" spans="1:9" x14ac:dyDescent="0.3">
      <c r="A838" s="2">
        <v>45959</v>
      </c>
      <c r="B838" s="1">
        <v>-0.37523899999999999</v>
      </c>
      <c r="C838" s="1">
        <v>0.75650200000000001</v>
      </c>
      <c r="D838" s="1">
        <v>2.6235519150000002</v>
      </c>
      <c r="E838" s="1">
        <v>-0.22792100000000001</v>
      </c>
      <c r="F838" s="1">
        <v>-0.451939117</v>
      </c>
      <c r="G838" s="1">
        <v>-0.14452699999999999</v>
      </c>
      <c r="H838" s="1">
        <v>-1.8420790739999999</v>
      </c>
      <c r="I838" s="1">
        <v>-8.8129999999999997E-3</v>
      </c>
    </row>
    <row r="839" spans="1:9" x14ac:dyDescent="0.3">
      <c r="A839" s="2">
        <v>45960</v>
      </c>
      <c r="B839" s="1">
        <v>0.13869000000000001</v>
      </c>
      <c r="C839" s="1">
        <v>-0.38946799999999998</v>
      </c>
      <c r="D839" s="1">
        <v>1.992894908</v>
      </c>
      <c r="E839" s="1">
        <v>-0.109005</v>
      </c>
      <c r="F839" s="1">
        <v>-0.13904182500000001</v>
      </c>
      <c r="G839" s="1">
        <v>0.37636700000000001</v>
      </c>
      <c r="H839" s="1">
        <v>-1.6250717969999999</v>
      </c>
      <c r="I839" s="1">
        <v>-1.6586E-2</v>
      </c>
    </row>
    <row r="840" spans="1:9" x14ac:dyDescent="0.3">
      <c r="A840" s="2">
        <v>45961</v>
      </c>
      <c r="B840" s="1">
        <v>-0.69425300000000001</v>
      </c>
      <c r="C840" s="1">
        <v>0.52637</v>
      </c>
      <c r="D840" s="1">
        <v>-0.26383922500000001</v>
      </c>
      <c r="E840" s="1">
        <v>-0.12178899999999999</v>
      </c>
      <c r="F840" s="1">
        <v>-8.0314012000000004E-2</v>
      </c>
      <c r="G840" s="1">
        <v>0.30513600000000002</v>
      </c>
      <c r="H840" s="1">
        <v>0.16355218399999999</v>
      </c>
      <c r="I840" s="1">
        <v>-1.5464E-2</v>
      </c>
    </row>
    <row r="841" spans="1:9" x14ac:dyDescent="0.3">
      <c r="A841" s="2">
        <v>45964</v>
      </c>
      <c r="B841" s="1">
        <v>-4.9036000000000003E-2</v>
      </c>
      <c r="C841" s="1">
        <v>-0.71495799999999998</v>
      </c>
      <c r="D841" s="1">
        <v>-0.29425382999999999</v>
      </c>
      <c r="E841" s="1">
        <v>-0.22062999999999999</v>
      </c>
      <c r="F841" s="1">
        <v>-0.21343453300000001</v>
      </c>
      <c r="G841" s="1">
        <v>0.972526</v>
      </c>
      <c r="H841" s="1">
        <v>0.50982049699999998</v>
      </c>
      <c r="I841" s="1">
        <v>1.2099E-2</v>
      </c>
    </row>
    <row r="842" spans="1:9" x14ac:dyDescent="0.3">
      <c r="A842" s="2">
        <v>45965</v>
      </c>
      <c r="B842" s="1">
        <v>0.28529900000000002</v>
      </c>
      <c r="C842" s="1">
        <v>-1.035293</v>
      </c>
      <c r="D842" s="1">
        <v>1.3478881220000001</v>
      </c>
      <c r="E842" s="1">
        <v>-0.14960399999999999</v>
      </c>
      <c r="F842" s="1">
        <v>4.4182181000000001E-2</v>
      </c>
      <c r="G842" s="1">
        <v>-4.0907499999999999</v>
      </c>
      <c r="H842" s="1">
        <v>-1.3833646310000001</v>
      </c>
      <c r="I842" s="1">
        <v>4.9903459999999997</v>
      </c>
    </row>
    <row r="843" spans="1:9" x14ac:dyDescent="0.3">
      <c r="A843" s="2">
        <v>45966</v>
      </c>
      <c r="B843" s="1">
        <v>4.9331E-2</v>
      </c>
      <c r="C843" s="1">
        <v>0.39670699999999998</v>
      </c>
      <c r="D843" s="1">
        <v>1.7250004779999999</v>
      </c>
      <c r="E843" s="1">
        <v>-0.82235999999999998</v>
      </c>
      <c r="F843" s="1">
        <v>-1.3153641709999999</v>
      </c>
      <c r="G843" s="1">
        <v>0.36562699999999998</v>
      </c>
      <c r="H843" s="1">
        <v>-0.14204782199999999</v>
      </c>
      <c r="I843" s="1">
        <v>1.0696000000000001E-2</v>
      </c>
    </row>
    <row r="844" spans="1:9" x14ac:dyDescent="0.3">
      <c r="A844" s="2">
        <v>45967</v>
      </c>
      <c r="B844" s="1">
        <v>0.32219500000000001</v>
      </c>
      <c r="C844" s="1">
        <v>-0.11375300000000001</v>
      </c>
      <c r="D844" s="1">
        <v>0.54596332700000005</v>
      </c>
      <c r="E844" s="1">
        <v>5.9943999999999997E-2</v>
      </c>
      <c r="F844" s="1">
        <v>0.68150958399999995</v>
      </c>
      <c r="G844" s="1">
        <v>-0.18682599999999999</v>
      </c>
      <c r="H844" s="1">
        <v>-1.4685932639999999</v>
      </c>
      <c r="I844" s="1">
        <v>-8.1559999999999994E-2</v>
      </c>
    </row>
    <row r="845" spans="1:9" x14ac:dyDescent="0.3">
      <c r="A845" s="2">
        <v>45968</v>
      </c>
      <c r="B845" s="1">
        <v>-0.26795999999999998</v>
      </c>
      <c r="C845" s="1">
        <v>0.47600599999999998</v>
      </c>
      <c r="D845" s="1">
        <v>-1.8134495020000001</v>
      </c>
      <c r="E845" s="1">
        <v>-0.54028200000000004</v>
      </c>
      <c r="F845" s="1">
        <v>1.0168691000000001E-2</v>
      </c>
      <c r="G845" s="1">
        <v>-0.105513</v>
      </c>
      <c r="H845" s="1">
        <v>1.7957748710000001</v>
      </c>
      <c r="I845" s="1">
        <v>0.43774999999999997</v>
      </c>
    </row>
    <row r="846" spans="1:9" x14ac:dyDescent="0.3">
      <c r="A846" s="2">
        <v>45971</v>
      </c>
      <c r="B846" s="1">
        <v>0.32536300000000001</v>
      </c>
      <c r="C846" s="1">
        <v>0.56180799999999997</v>
      </c>
      <c r="D846" s="1">
        <v>-1.5370241650000001</v>
      </c>
      <c r="E846" s="1">
        <v>-0.41231499999999999</v>
      </c>
      <c r="F846" s="1">
        <v>-0.159878838</v>
      </c>
      <c r="G846" s="1">
        <v>-0.514934</v>
      </c>
      <c r="H846" s="1">
        <v>1.687161218</v>
      </c>
      <c r="I846" s="1">
        <v>4.0076000000000001E-2</v>
      </c>
    </row>
    <row r="847" spans="1:9" x14ac:dyDescent="0.3">
      <c r="A847" s="2">
        <v>45972</v>
      </c>
      <c r="B847" s="1">
        <v>0.20133400000000001</v>
      </c>
      <c r="C847" s="1">
        <v>1.4792510000000001</v>
      </c>
      <c r="D847" s="1">
        <v>-1.4964806260000001</v>
      </c>
      <c r="E847" s="1">
        <v>-1.038106</v>
      </c>
      <c r="F847" s="1">
        <v>0.119676133</v>
      </c>
      <c r="G847" s="1">
        <v>-0.65554800000000002</v>
      </c>
      <c r="H847" s="1">
        <v>1.2870896329999999</v>
      </c>
      <c r="I847" s="1">
        <v>1.3070999999999999E-2</v>
      </c>
    </row>
    <row r="848" spans="1:9" x14ac:dyDescent="0.3">
      <c r="A848" s="2">
        <v>45973</v>
      </c>
      <c r="B848" s="1">
        <v>0.122975</v>
      </c>
      <c r="C848" s="1">
        <v>0.78634199999999999</v>
      </c>
      <c r="D848" s="1">
        <v>-1.5647302219999999</v>
      </c>
      <c r="E848" s="1">
        <v>-0.142732</v>
      </c>
      <c r="F848" s="1">
        <v>0.63862566499999995</v>
      </c>
      <c r="G848" s="1">
        <v>-0.91192799999999996</v>
      </c>
      <c r="H848" s="1">
        <v>0.80688727400000004</v>
      </c>
      <c r="I848" s="1">
        <v>0.145342</v>
      </c>
    </row>
    <row r="849" spans="1:9" x14ac:dyDescent="0.3">
      <c r="A849" s="2">
        <v>45974</v>
      </c>
      <c r="B849" s="1">
        <v>0.21643200000000001</v>
      </c>
      <c r="C849" s="1">
        <v>0.76283100000000004</v>
      </c>
      <c r="D849" s="1">
        <v>-0.288619872</v>
      </c>
      <c r="E849" s="1">
        <v>0.354356</v>
      </c>
      <c r="F849" s="1">
        <v>0.40161751400000001</v>
      </c>
      <c r="G849" s="1">
        <v>-1.8080529999999999</v>
      </c>
      <c r="H849" s="1">
        <v>-0.27727026500000002</v>
      </c>
      <c r="I849" s="1">
        <v>0.47443400000000002</v>
      </c>
    </row>
    <row r="850" spans="1:9" x14ac:dyDescent="0.3">
      <c r="A850" s="2">
        <v>45975</v>
      </c>
      <c r="B850" s="1">
        <v>-0.44129499999999999</v>
      </c>
      <c r="C850" s="1">
        <v>1.434188</v>
      </c>
      <c r="D850" s="1">
        <v>0.840946784</v>
      </c>
      <c r="E850" s="1">
        <v>-0.143231</v>
      </c>
      <c r="F850" s="1">
        <v>-0.184958385</v>
      </c>
      <c r="G850" s="1">
        <v>-1.009838</v>
      </c>
      <c r="H850" s="1">
        <v>-0.66066427599999999</v>
      </c>
      <c r="I850" s="1">
        <v>0.16017600000000001</v>
      </c>
    </row>
    <row r="851" spans="1:9" x14ac:dyDescent="0.3">
      <c r="A851" s="2">
        <v>45978</v>
      </c>
      <c r="B851" s="1">
        <v>0.137437</v>
      </c>
      <c r="C851" s="1">
        <v>0.71512699999999996</v>
      </c>
      <c r="D851" s="1">
        <v>-0.16743944199999999</v>
      </c>
      <c r="E851" s="1">
        <v>7.9259999999999997E-2</v>
      </c>
      <c r="F851" s="1">
        <v>0.55998073800000003</v>
      </c>
      <c r="G851" s="1">
        <v>-1.039331</v>
      </c>
      <c r="H851" s="1">
        <v>-0.48619633800000001</v>
      </c>
      <c r="I851" s="1">
        <v>0.10750800000000001</v>
      </c>
    </row>
    <row r="852" spans="1:9" x14ac:dyDescent="0.3">
      <c r="A852" s="2">
        <v>45979</v>
      </c>
      <c r="B852" s="1">
        <v>0.29322799999999999</v>
      </c>
      <c r="C852" s="1">
        <v>1.234939</v>
      </c>
      <c r="D852" s="1">
        <v>0.57504557499999998</v>
      </c>
      <c r="E852" s="1">
        <v>-5.2189999999999997E-3</v>
      </c>
      <c r="F852" s="1">
        <v>-0.30401631299999998</v>
      </c>
      <c r="G852" s="1">
        <v>-1.619985</v>
      </c>
      <c r="H852" s="1">
        <v>-0.206533354</v>
      </c>
      <c r="I852" s="1">
        <v>9.7035999999999997E-2</v>
      </c>
    </row>
    <row r="853" spans="1:9" x14ac:dyDescent="0.3">
      <c r="A853" s="2">
        <v>45980</v>
      </c>
      <c r="B853" s="1">
        <v>8.3739999999999995E-2</v>
      </c>
      <c r="C853" s="1">
        <v>1.3546260000000001</v>
      </c>
      <c r="D853" s="1">
        <v>-0.77393772100000002</v>
      </c>
      <c r="E853" s="1">
        <v>0.116047</v>
      </c>
      <c r="F853" s="1">
        <v>0.97011560799999996</v>
      </c>
      <c r="G853" s="1">
        <v>-1.631135</v>
      </c>
      <c r="H853" s="1">
        <v>-0.44650748099999998</v>
      </c>
      <c r="I853" s="1">
        <v>7.6720999999999998E-2</v>
      </c>
    </row>
    <row r="854" spans="1:9" x14ac:dyDescent="0.3">
      <c r="A854" s="2">
        <v>45982</v>
      </c>
      <c r="B854" s="1">
        <v>0.90470700000000004</v>
      </c>
      <c r="C854" s="1">
        <v>-3.1585549999999998</v>
      </c>
      <c r="D854" s="1">
        <v>0.24899001700000001</v>
      </c>
      <c r="E854" s="1">
        <v>-0.734429</v>
      </c>
      <c r="F854" s="1">
        <v>-7.4362940000000002E-2</v>
      </c>
      <c r="G854" s="1">
        <v>2.9387159999999999</v>
      </c>
      <c r="H854" s="1">
        <v>-0.37341575300000002</v>
      </c>
      <c r="I854" s="1">
        <v>4.9561000000000001E-2</v>
      </c>
    </row>
    <row r="855" spans="1:9" x14ac:dyDescent="0.3">
      <c r="A855" s="2">
        <v>45985</v>
      </c>
      <c r="B855" s="1">
        <v>-2.078E-2</v>
      </c>
      <c r="C855" s="1">
        <v>-0.750691</v>
      </c>
      <c r="D855" s="1">
        <v>-3.1097609990000001</v>
      </c>
      <c r="E855" s="1">
        <v>0.33932699999999999</v>
      </c>
      <c r="F855" s="1">
        <v>-0.14427891300000001</v>
      </c>
      <c r="G855" s="1">
        <v>0.38657999999999998</v>
      </c>
      <c r="H855" s="1">
        <v>3.1503630340000002</v>
      </c>
      <c r="I855" s="1">
        <v>4.5564E-2</v>
      </c>
    </row>
    <row r="856" spans="1:9" x14ac:dyDescent="0.3">
      <c r="A856" s="2">
        <v>45986</v>
      </c>
      <c r="B856" s="1">
        <v>4.0489999999999998E-2</v>
      </c>
      <c r="C856" s="1">
        <v>-0.51645600000000003</v>
      </c>
      <c r="D856" s="1">
        <v>-1.390345049</v>
      </c>
      <c r="E856" s="1">
        <v>5.9798999999999998E-2</v>
      </c>
      <c r="F856" s="1">
        <v>-8.5525801999999998E-2</v>
      </c>
      <c r="G856" s="1">
        <v>0.35847699999999999</v>
      </c>
      <c r="H856" s="1">
        <v>1.172284326</v>
      </c>
      <c r="I856" s="1">
        <v>5.7689999999999998E-2</v>
      </c>
    </row>
    <row r="857" spans="1:9" x14ac:dyDescent="0.3">
      <c r="A857" s="2">
        <v>45987</v>
      </c>
      <c r="B857" s="1">
        <v>8.1474000000000005E-2</v>
      </c>
      <c r="C857" s="1">
        <v>-7.6229000000000005E-2</v>
      </c>
      <c r="D857" s="1">
        <v>1.8307812969999999</v>
      </c>
      <c r="E857" s="1">
        <v>-0.47889999999999999</v>
      </c>
      <c r="F857" s="1">
        <v>-1.2680393249999999</v>
      </c>
      <c r="G857" s="1">
        <v>0.445133</v>
      </c>
      <c r="H857" s="1">
        <v>-0.47372564099999998</v>
      </c>
      <c r="I857" s="1">
        <v>2.8524000000000001E-2</v>
      </c>
    </row>
    <row r="858" spans="1:9" x14ac:dyDescent="0.3">
      <c r="A858" s="2">
        <v>45988</v>
      </c>
      <c r="B858" s="1">
        <v>-3.0938E-2</v>
      </c>
      <c r="C858" s="1">
        <v>-0.27939999999999998</v>
      </c>
      <c r="D858" s="1">
        <v>-2.1515987889999999</v>
      </c>
      <c r="E858" s="1">
        <v>0.15067700000000001</v>
      </c>
      <c r="F858" s="1">
        <v>0.77054965799999997</v>
      </c>
      <c r="G858" s="1">
        <v>0.19244900000000001</v>
      </c>
      <c r="H858" s="1">
        <v>1.382086065</v>
      </c>
      <c r="I858" s="1">
        <v>-3.2787999999999998E-2</v>
      </c>
    </row>
    <row r="859" spans="1:9" x14ac:dyDescent="0.3">
      <c r="A859" s="2">
        <v>45989</v>
      </c>
      <c r="B859" s="1">
        <v>1.1096330000000001</v>
      </c>
      <c r="C859" s="1">
        <v>-0.49567</v>
      </c>
      <c r="D859" s="1">
        <v>0.64876604599999999</v>
      </c>
      <c r="E859" s="1">
        <v>4.2284000000000002E-2</v>
      </c>
      <c r="F859" s="1">
        <v>5.6775754999999997E-2</v>
      </c>
      <c r="G859" s="1">
        <v>-0.82682599999999995</v>
      </c>
      <c r="H859" s="1">
        <v>-0.72426598900000005</v>
      </c>
      <c r="I859" s="1">
        <v>0.17057800000000001</v>
      </c>
    </row>
    <row r="860" spans="1:9" x14ac:dyDescent="0.3">
      <c r="A860" s="2">
        <v>45992</v>
      </c>
      <c r="B860" s="1">
        <v>0.74787599999999999</v>
      </c>
      <c r="C860" s="1">
        <v>-7.6924999999999993E-2</v>
      </c>
      <c r="D860" s="1">
        <v>-0.49837740000000003</v>
      </c>
      <c r="E860" s="1">
        <v>0.12510299999999999</v>
      </c>
      <c r="F860" s="1">
        <v>0.36490593199999999</v>
      </c>
      <c r="G860" s="1">
        <v>-0.91574100000000003</v>
      </c>
      <c r="H860" s="1">
        <v>0.11308840000000001</v>
      </c>
      <c r="I860" s="1">
        <v>0.119686</v>
      </c>
    </row>
    <row r="861" spans="1:9" x14ac:dyDescent="0.3">
      <c r="A861" s="2">
        <v>45993</v>
      </c>
      <c r="B861" s="1">
        <v>0.19609599999999999</v>
      </c>
      <c r="C861" s="1">
        <v>0.38822200000000001</v>
      </c>
      <c r="D861" s="1">
        <v>1.2879712270000001</v>
      </c>
      <c r="E861" s="1">
        <v>-0.35834700000000003</v>
      </c>
      <c r="F861" s="1">
        <v>-1.2707877729999999</v>
      </c>
      <c r="G861" s="1">
        <v>-0.247449</v>
      </c>
      <c r="H861" s="1">
        <v>0.13295478799999999</v>
      </c>
      <c r="I861" s="1">
        <v>2.1478000000000001E-2</v>
      </c>
    </row>
    <row r="862" spans="1:9" x14ac:dyDescent="0.3">
      <c r="A862" s="2">
        <v>45994</v>
      </c>
      <c r="B862" s="1">
        <v>5.0943000000000002E-2</v>
      </c>
      <c r="C862" s="1">
        <v>-0.171962</v>
      </c>
      <c r="D862" s="1">
        <v>-0.41769230899999998</v>
      </c>
      <c r="E862" s="1">
        <v>-7.7517000000000003E-2</v>
      </c>
      <c r="F862" s="1">
        <v>0.243064629</v>
      </c>
      <c r="G862" s="1">
        <v>0.388459</v>
      </c>
      <c r="H862" s="1">
        <v>5.7120318000000003E-2</v>
      </c>
      <c r="I862" s="1">
        <v>-0.18992300000000001</v>
      </c>
    </row>
    <row r="863" spans="1:9" x14ac:dyDescent="0.3">
      <c r="A863" s="2">
        <v>45995</v>
      </c>
      <c r="B863" s="1">
        <v>9.0630000000000002E-2</v>
      </c>
      <c r="C863" s="1">
        <v>0.149974</v>
      </c>
      <c r="D863" s="1">
        <v>2.6557349590000001</v>
      </c>
      <c r="E863" s="1">
        <v>-0.361176</v>
      </c>
      <c r="F863" s="1">
        <v>-0.69789103100000005</v>
      </c>
      <c r="G863" s="1">
        <v>3.9372999999999998E-2</v>
      </c>
      <c r="H863" s="1">
        <v>-1.8817518870000001</v>
      </c>
      <c r="I863" s="1">
        <v>8.1198000000000006E-2</v>
      </c>
    </row>
    <row r="864" spans="1:9" x14ac:dyDescent="0.3">
      <c r="A864" s="2">
        <v>45996</v>
      </c>
      <c r="B864" s="1">
        <v>8.0471000000000001E-2</v>
      </c>
      <c r="C864" s="1">
        <v>-2.0187369999999998</v>
      </c>
      <c r="D864" s="1">
        <v>2.5291499810000002</v>
      </c>
      <c r="E864" s="1">
        <v>1.121054</v>
      </c>
      <c r="F864" s="1">
        <v>4.4822277279999998</v>
      </c>
      <c r="G864" s="1">
        <v>0.63754100000000002</v>
      </c>
      <c r="H864" s="1">
        <v>-6.8310098579999998</v>
      </c>
      <c r="I864" s="1">
        <v>0.179673</v>
      </c>
    </row>
    <row r="865" spans="1:9" x14ac:dyDescent="0.3">
      <c r="A865" s="2">
        <v>45999</v>
      </c>
      <c r="B865" s="1">
        <v>0.239644</v>
      </c>
      <c r="C865" s="1">
        <v>0.66686900000000005</v>
      </c>
      <c r="D865" s="1">
        <v>-1.1949940720000001</v>
      </c>
      <c r="E865" s="1">
        <v>0.47306300000000001</v>
      </c>
      <c r="F865" s="1">
        <v>-0.34908212100000002</v>
      </c>
      <c r="G865" s="1">
        <v>-1.411146</v>
      </c>
      <c r="H865" s="1">
        <v>1.611284954</v>
      </c>
      <c r="I865" s="1">
        <v>3.1569E-2</v>
      </c>
    </row>
    <row r="866" spans="1:9" x14ac:dyDescent="0.3">
      <c r="A866" s="2">
        <v>46000</v>
      </c>
      <c r="B866" s="1">
        <v>8.4468000000000001E-2</v>
      </c>
      <c r="C866" s="1">
        <v>-1.3180810000000001</v>
      </c>
      <c r="D866" s="1">
        <v>-1.438998574</v>
      </c>
      <c r="E866" s="1">
        <v>0.29261399999999999</v>
      </c>
      <c r="F866" s="1">
        <v>-7.3427900000000004E-2</v>
      </c>
      <c r="G866" s="1">
        <v>0.86530700000000005</v>
      </c>
      <c r="H866" s="1">
        <v>1.4513770349999999</v>
      </c>
      <c r="I866" s="1">
        <v>7.5692999999999996E-2</v>
      </c>
    </row>
    <row r="867" spans="1:9" x14ac:dyDescent="0.3">
      <c r="A867" s="2">
        <v>46001</v>
      </c>
      <c r="B867" s="1">
        <v>-0.24247299999999999</v>
      </c>
      <c r="C867" s="1">
        <v>0.12250800000000001</v>
      </c>
      <c r="D867" s="1">
        <v>-0.175420568</v>
      </c>
      <c r="E867" s="1">
        <v>0.14321500000000001</v>
      </c>
      <c r="F867" s="1">
        <v>-0.44150293899999998</v>
      </c>
      <c r="G867" s="1">
        <v>-3.7150000000000002E-2</v>
      </c>
      <c r="H867" s="1">
        <v>0.65522525700000001</v>
      </c>
      <c r="I867" s="1">
        <v>1.3899999999999999E-2</v>
      </c>
    </row>
    <row r="868" spans="1:9" x14ac:dyDescent="0.3">
      <c r="A868" s="2">
        <v>46002</v>
      </c>
      <c r="B868" s="1">
        <v>0.43489299999999997</v>
      </c>
      <c r="C868" s="1">
        <v>-0.91696800000000001</v>
      </c>
      <c r="D868" s="1">
        <v>-0.83333116699999998</v>
      </c>
      <c r="E868" s="1">
        <v>0.26292300000000002</v>
      </c>
      <c r="F868" s="1">
        <v>1.1549731000000001E-2</v>
      </c>
      <c r="G868" s="1">
        <v>0.24388000000000001</v>
      </c>
      <c r="H868" s="1">
        <v>0.73460654400000003</v>
      </c>
      <c r="I868" s="1">
        <v>-2.4728E-2</v>
      </c>
    </row>
    <row r="869" spans="1:9" x14ac:dyDescent="0.3">
      <c r="A869" s="2">
        <v>46003</v>
      </c>
      <c r="B869" s="1">
        <v>-9.6238000000000004E-2</v>
      </c>
      <c r="C869" s="1">
        <v>0.69053200000000003</v>
      </c>
      <c r="D869" s="1">
        <v>-1.684267738</v>
      </c>
      <c r="E869" s="1">
        <v>-7.9119999999999996E-2</v>
      </c>
      <c r="F869" s="1">
        <v>-0.32646832799999997</v>
      </c>
      <c r="G869" s="1">
        <v>-0.48363499999999998</v>
      </c>
      <c r="H869" s="1">
        <v>1.794882469</v>
      </c>
      <c r="I869" s="1">
        <v>-3.1538999999999998E-2</v>
      </c>
    </row>
    <row r="870" spans="1:9" x14ac:dyDescent="0.3">
      <c r="A870" s="2">
        <v>46006</v>
      </c>
      <c r="B870" s="1">
        <v>0.86666600000000005</v>
      </c>
      <c r="C870" s="1">
        <v>-0.63513600000000003</v>
      </c>
      <c r="D870" s="1">
        <v>1.041537336</v>
      </c>
      <c r="E870" s="1">
        <v>6.927E-3</v>
      </c>
      <c r="F870" s="1">
        <v>-0.18090224599999999</v>
      </c>
      <c r="G870" s="1">
        <v>1.271514</v>
      </c>
      <c r="H870" s="1">
        <v>-0.40111804499999998</v>
      </c>
      <c r="I870" s="1">
        <v>-1.509971</v>
      </c>
    </row>
    <row r="871" spans="1:9" x14ac:dyDescent="0.3">
      <c r="A871" s="2">
        <v>46007</v>
      </c>
      <c r="B871" s="1">
        <v>-1.5120560000000001</v>
      </c>
      <c r="C871" s="1">
        <v>1.4690879999999999</v>
      </c>
      <c r="D871" s="1">
        <v>2.4006898169999999</v>
      </c>
      <c r="E871" s="1">
        <v>0.81646600000000003</v>
      </c>
      <c r="F871" s="1">
        <v>1.969191012</v>
      </c>
      <c r="G871" s="1">
        <v>-0.78985399999999995</v>
      </c>
      <c r="H871" s="1">
        <v>-4.4286343559999999</v>
      </c>
      <c r="I871" s="1">
        <v>1.6355999999999999E-2</v>
      </c>
    </row>
    <row r="872" spans="1:9" x14ac:dyDescent="0.3">
      <c r="A872" s="2">
        <v>46008</v>
      </c>
      <c r="B872" s="1">
        <v>3.6406000000000001E-2</v>
      </c>
      <c r="C872" s="1">
        <v>-0.330067</v>
      </c>
      <c r="D872" s="1">
        <v>3.7307518370000001</v>
      </c>
      <c r="E872" s="1">
        <v>0.34148000000000001</v>
      </c>
      <c r="F872" s="1">
        <v>-0.17266543400000001</v>
      </c>
      <c r="G872" s="1">
        <v>-0.159301</v>
      </c>
      <c r="H872" s="1">
        <v>-3.3140525780000001</v>
      </c>
      <c r="I872" s="1">
        <v>0.111482</v>
      </c>
    </row>
    <row r="873" spans="1:9" x14ac:dyDescent="0.3">
      <c r="A873" s="2">
        <v>46009</v>
      </c>
      <c r="B873" s="1">
        <v>-1.292716</v>
      </c>
      <c r="C873" s="1">
        <v>1.5287269999999999</v>
      </c>
      <c r="D873" s="1">
        <v>-0.70948986400000003</v>
      </c>
      <c r="E873" s="1">
        <v>0.13799800000000001</v>
      </c>
      <c r="F873" s="1">
        <v>-0.45110462899999998</v>
      </c>
      <c r="G873" s="1">
        <v>-0.58606199999999997</v>
      </c>
      <c r="H873" s="1">
        <v>1.182812478</v>
      </c>
      <c r="I873" s="1">
        <v>0.21205199999999999</v>
      </c>
    </row>
    <row r="874" spans="1:9" x14ac:dyDescent="0.3">
      <c r="A874" s="2">
        <v>46010</v>
      </c>
      <c r="B874" s="1">
        <v>-2.0098560000000001</v>
      </c>
      <c r="C874" s="1">
        <v>-0.76885300000000001</v>
      </c>
      <c r="D874" s="1">
        <v>-0.50527652099999998</v>
      </c>
      <c r="E874" s="1">
        <v>-0.36017100000000002</v>
      </c>
      <c r="F874" s="1">
        <v>-2.2586985E-2</v>
      </c>
      <c r="G874" s="1">
        <v>3.1145649999999998</v>
      </c>
      <c r="H874" s="1">
        <v>0.52280361500000005</v>
      </c>
      <c r="I874" s="1">
        <v>2.4316999999999998E-2</v>
      </c>
    </row>
    <row r="875" spans="1:9" x14ac:dyDescent="0.3">
      <c r="A875" s="2">
        <v>46013</v>
      </c>
      <c r="B875" s="1">
        <v>-9.2178999999999997E-2</v>
      </c>
      <c r="C875" s="1">
        <v>0.80339700000000003</v>
      </c>
      <c r="D875" s="1">
        <v>0.89837298300000001</v>
      </c>
      <c r="E875" s="1">
        <v>0.44132300000000002</v>
      </c>
      <c r="F875" s="1">
        <v>0.23368940299999999</v>
      </c>
      <c r="G875" s="1">
        <v>0.10050099999999999</v>
      </c>
      <c r="H875" s="1">
        <v>-1.215438778</v>
      </c>
      <c r="I875" s="1">
        <v>-1.253044</v>
      </c>
    </row>
    <row r="876" spans="1:9" x14ac:dyDescent="0.3">
      <c r="A876" s="2">
        <v>46014</v>
      </c>
      <c r="B876" s="1">
        <v>-0.62154200000000004</v>
      </c>
      <c r="C876" s="1">
        <v>-0.12286900000000001</v>
      </c>
      <c r="D876" s="1">
        <v>0.47216243600000002</v>
      </c>
      <c r="E876" s="1">
        <v>0.166768</v>
      </c>
      <c r="F876" s="1">
        <v>-1.0572019290000001</v>
      </c>
      <c r="G876" s="1">
        <v>0.65137400000000001</v>
      </c>
      <c r="H876" s="1">
        <v>0.554732004</v>
      </c>
      <c r="I876" s="1">
        <v>-7.3731000000000005E-2</v>
      </c>
    </row>
    <row r="877" spans="1:9" x14ac:dyDescent="0.3">
      <c r="A877" s="2">
        <v>46015</v>
      </c>
      <c r="B877" s="1">
        <v>0</v>
      </c>
      <c r="C877" s="1">
        <v>0</v>
      </c>
      <c r="D877" s="1"/>
      <c r="E877" s="1">
        <v>0</v>
      </c>
      <c r="F877" s="1"/>
      <c r="G877" s="1">
        <v>0</v>
      </c>
      <c r="H877" s="1"/>
      <c r="I877" s="1">
        <v>0</v>
      </c>
    </row>
    <row r="878" spans="1:9" x14ac:dyDescent="0.3">
      <c r="A878" s="2">
        <v>46017</v>
      </c>
      <c r="B878" s="1">
        <v>0.296238</v>
      </c>
      <c r="C878" s="1">
        <v>0.14987800000000001</v>
      </c>
      <c r="D878" s="1">
        <v>-1.0457186620000001</v>
      </c>
      <c r="E878" s="1">
        <v>0.35788799999999998</v>
      </c>
      <c r="F878" s="1">
        <v>-0.30726792600000002</v>
      </c>
      <c r="G878" s="1">
        <v>-0.73303300000000005</v>
      </c>
      <c r="H878" s="1">
        <v>1.2768345860000001</v>
      </c>
      <c r="I878" s="1">
        <v>-7.0970000000000005E-2</v>
      </c>
    </row>
    <row r="879" spans="1:9" x14ac:dyDescent="0.3">
      <c r="A879" s="2">
        <v>46020</v>
      </c>
      <c r="B879" s="1">
        <v>0.20031499999999999</v>
      </c>
      <c r="C879" s="1">
        <v>-1.4361489999999999</v>
      </c>
      <c r="D879" s="1">
        <v>-1.1534585399999999</v>
      </c>
      <c r="E879" s="1">
        <v>0.33349600000000001</v>
      </c>
      <c r="F879" s="1">
        <v>0.85231425100000002</v>
      </c>
      <c r="G879" s="1">
        <v>0.94969700000000001</v>
      </c>
      <c r="H879" s="1">
        <v>0.28851047099999999</v>
      </c>
      <c r="I879" s="1">
        <v>-4.7357999999999997E-2</v>
      </c>
    </row>
    <row r="880" spans="1:9" x14ac:dyDescent="0.3">
      <c r="A880" s="2">
        <v>46021</v>
      </c>
      <c r="B880" s="1">
        <v>-1.3623E-2</v>
      </c>
      <c r="C880" s="1">
        <v>-4.6927000000000003E-2</v>
      </c>
      <c r="D880" s="1">
        <v>1.143364584</v>
      </c>
      <c r="E880" s="1">
        <v>7.7362E-2</v>
      </c>
      <c r="F880" s="1">
        <v>-0.31790667900000003</v>
      </c>
      <c r="G880" s="1">
        <v>-7.3509999999999999E-3</v>
      </c>
      <c r="H880" s="1">
        <v>-0.80513995400000005</v>
      </c>
      <c r="I880" s="1">
        <v>-9.4610000000000007E-3</v>
      </c>
    </row>
    <row r="881" spans="1:9" x14ac:dyDescent="0.3">
      <c r="A881" s="2">
        <v>46022</v>
      </c>
      <c r="B881" s="1">
        <v>0</v>
      </c>
      <c r="C881" s="1">
        <v>0</v>
      </c>
      <c r="D881" s="1"/>
      <c r="E881" s="1">
        <v>0</v>
      </c>
      <c r="F881" s="1"/>
      <c r="G881" s="1">
        <v>0</v>
      </c>
      <c r="H881" s="1"/>
      <c r="I881" s="1">
        <v>0</v>
      </c>
    </row>
    <row r="882" spans="1:9" x14ac:dyDescent="0.3">
      <c r="A882" s="2">
        <v>46024</v>
      </c>
      <c r="B882" s="1">
        <v>7.4769000000000002E-2</v>
      </c>
      <c r="C882" s="1">
        <v>-0.91751899999999997</v>
      </c>
      <c r="D882" s="1">
        <v>-1.799927442</v>
      </c>
      <c r="E882" s="1">
        <v>0.49188300000000001</v>
      </c>
      <c r="F882" s="1">
        <v>0.88462051799999997</v>
      </c>
      <c r="G882" s="1">
        <v>0.34008500000000003</v>
      </c>
      <c r="H882" s="1">
        <v>0.905234596</v>
      </c>
      <c r="I882" s="1">
        <v>1.0781000000000001E-2</v>
      </c>
    </row>
    <row r="883" spans="1:9" x14ac:dyDescent="0.3">
      <c r="A883" s="2">
        <v>46027</v>
      </c>
      <c r="B883" s="1">
        <v>0.23166300000000001</v>
      </c>
      <c r="C883" s="1">
        <v>-0.21235499999999999</v>
      </c>
      <c r="D883" s="1">
        <v>0.97913439300000005</v>
      </c>
      <c r="E883" s="1">
        <v>-1.9271E-2</v>
      </c>
      <c r="F883" s="1">
        <v>-1.2331100349999999</v>
      </c>
      <c r="G883" s="1">
        <v>3.6068000000000003E-2</v>
      </c>
      <c r="H883" s="1">
        <v>0.264174464</v>
      </c>
      <c r="I883" s="1">
        <v>-3.6103999999999997E-2</v>
      </c>
    </row>
    <row r="884" spans="1:9" x14ac:dyDescent="0.3">
      <c r="A884" s="2">
        <v>46028</v>
      </c>
      <c r="B884" s="1">
        <v>-0.17485300000000001</v>
      </c>
      <c r="C884" s="1">
        <v>0.457125</v>
      </c>
      <c r="D884" s="1">
        <v>3.8090216419999998</v>
      </c>
      <c r="E884" s="1">
        <v>0.135079</v>
      </c>
      <c r="F884" s="1">
        <v>-0.58100850100000001</v>
      </c>
      <c r="G884" s="1">
        <v>-0.38665300000000002</v>
      </c>
      <c r="H884" s="1">
        <v>-3.2314200280000001</v>
      </c>
      <c r="I884" s="1">
        <v>-3.0696999999999999E-2</v>
      </c>
    </row>
    <row r="885" spans="1:9" x14ac:dyDescent="0.3">
      <c r="A885" s="2">
        <v>46029</v>
      </c>
      <c r="B885" s="1">
        <v>-1.1315850000000001</v>
      </c>
      <c r="C885" s="1">
        <v>1.2422800000000001</v>
      </c>
      <c r="D885" s="1">
        <v>-2.783076447</v>
      </c>
      <c r="E885" s="1">
        <v>0.42488900000000002</v>
      </c>
      <c r="F885" s="1">
        <v>1.5608486539999999</v>
      </c>
      <c r="G885" s="1">
        <v>-0.39116600000000001</v>
      </c>
      <c r="H885" s="1">
        <v>1.2287102249999999</v>
      </c>
      <c r="I885" s="1">
        <v>-0.14441899999999999</v>
      </c>
    </row>
    <row r="886" spans="1:9" x14ac:dyDescent="0.3">
      <c r="A886" s="2">
        <v>46030</v>
      </c>
      <c r="B886" s="1">
        <v>-8.7581999999999993E-2</v>
      </c>
      <c r="C886" s="1">
        <v>0.18007600000000001</v>
      </c>
      <c r="D886" s="1">
        <v>1.1687379959999999</v>
      </c>
      <c r="E886" s="1">
        <v>0.120889</v>
      </c>
      <c r="F886" s="1">
        <v>-0.85185606599999997</v>
      </c>
      <c r="G886" s="1">
        <v>0.13725599999999999</v>
      </c>
      <c r="H886" s="1">
        <v>-0.33647294700000002</v>
      </c>
      <c r="I886" s="1">
        <v>-0.35063899999999998</v>
      </c>
    </row>
    <row r="887" spans="1:9" x14ac:dyDescent="0.3">
      <c r="A887" s="2">
        <v>46031</v>
      </c>
      <c r="B887" s="1">
        <v>-1.953182</v>
      </c>
      <c r="C887" s="1">
        <v>0.62419199999999997</v>
      </c>
      <c r="D887" s="1">
        <v>1.296883418</v>
      </c>
      <c r="E887" s="1">
        <v>-0.29469200000000001</v>
      </c>
      <c r="F887" s="1">
        <v>4.6132652000000003E-2</v>
      </c>
      <c r="G887" s="1">
        <v>1.607154</v>
      </c>
      <c r="H887" s="1">
        <v>-1.3128166800000001</v>
      </c>
      <c r="I887" s="1">
        <v>1.6528000000000001E-2</v>
      </c>
    </row>
    <row r="888" spans="1:9" x14ac:dyDescent="0.3">
      <c r="A888" s="2">
        <v>46034</v>
      </c>
      <c r="B888" s="1">
        <v>-0.49188900000000002</v>
      </c>
      <c r="C888" s="1">
        <v>0.64865899999999999</v>
      </c>
      <c r="D888" s="1">
        <v>-5.4595900000000003E-2</v>
      </c>
      <c r="E888" s="1">
        <v>0.14043600000000001</v>
      </c>
      <c r="F888" s="1">
        <v>-4.6298468000000002E-2</v>
      </c>
      <c r="G888" s="1">
        <v>-0.46080399999999999</v>
      </c>
      <c r="H888" s="1">
        <v>7.1746600999999993E-2</v>
      </c>
      <c r="I888" s="1">
        <v>0.16359699999999999</v>
      </c>
    </row>
    <row r="889" spans="1:9" x14ac:dyDescent="0.3">
      <c r="A889" s="2">
        <v>46035</v>
      </c>
      <c r="B889" s="1">
        <v>-0.32007000000000002</v>
      </c>
      <c r="C889" s="1">
        <v>0.960314</v>
      </c>
      <c r="D889" s="1">
        <v>-1.962850247</v>
      </c>
      <c r="E889" s="1">
        <v>0.41176499999999999</v>
      </c>
      <c r="F889" s="1">
        <v>0.52024325100000002</v>
      </c>
      <c r="G889" s="1">
        <v>-1.32039</v>
      </c>
      <c r="H889" s="1">
        <v>1.4156614249999999</v>
      </c>
      <c r="I889" s="1">
        <v>0.26838200000000001</v>
      </c>
    </row>
    <row r="890" spans="1:9" x14ac:dyDescent="0.3">
      <c r="A890" s="2">
        <v>46036</v>
      </c>
      <c r="B890" s="1">
        <v>-0.54524700000000004</v>
      </c>
      <c r="C890" s="1">
        <v>1.646056</v>
      </c>
      <c r="D890" s="1">
        <v>3.0076368310000001</v>
      </c>
      <c r="E890" s="1">
        <v>-0.50192000000000003</v>
      </c>
      <c r="F890" s="1">
        <v>-2.134798188</v>
      </c>
      <c r="G890" s="1">
        <v>-0.606271</v>
      </c>
      <c r="H890" s="1">
        <v>-0.56752087699999998</v>
      </c>
      <c r="I890" s="1">
        <v>7.3819999999999997E-3</v>
      </c>
    </row>
    <row r="891" spans="1:9" x14ac:dyDescent="0.3">
      <c r="A891" s="2">
        <v>46037</v>
      </c>
      <c r="B891" s="1">
        <v>0.54568099999999997</v>
      </c>
      <c r="C891" s="1">
        <v>0.58508199999999999</v>
      </c>
      <c r="D891" s="1">
        <v>-0.35333309899999998</v>
      </c>
      <c r="E891" s="1">
        <v>-6.1380999999999998E-2</v>
      </c>
      <c r="F891" s="1">
        <v>0.23776320100000001</v>
      </c>
      <c r="G891" s="1">
        <v>-1.1245039999999999</v>
      </c>
      <c r="H891" s="1">
        <v>0.10282502</v>
      </c>
      <c r="I891" s="1">
        <v>5.5122999999999998E-2</v>
      </c>
    </row>
    <row r="892" spans="1:9" x14ac:dyDescent="0.3">
      <c r="A892" s="2">
        <v>46038</v>
      </c>
      <c r="B892" s="1">
        <v>-0.47761999999999999</v>
      </c>
      <c r="C892" s="1">
        <v>2.1154160000000002</v>
      </c>
      <c r="D892" s="1">
        <v>-1.1298871049999999</v>
      </c>
      <c r="E892" s="1">
        <v>-0.42504399999999998</v>
      </c>
      <c r="F892" s="1">
        <v>0.91474809000000001</v>
      </c>
      <c r="G892" s="1">
        <v>-1.214529</v>
      </c>
      <c r="H892" s="1">
        <v>0.24161605</v>
      </c>
      <c r="I892" s="1">
        <v>1.776E-3</v>
      </c>
    </row>
    <row r="893" spans="1:9" x14ac:dyDescent="0.3">
      <c r="A893" s="2">
        <v>46041</v>
      </c>
      <c r="B893" s="1">
        <v>-0.25195200000000001</v>
      </c>
      <c r="C893" s="1">
        <v>0.31435600000000002</v>
      </c>
      <c r="D893" s="1">
        <v>0.16971208099999999</v>
      </c>
      <c r="E893" s="1">
        <v>0.28281800000000001</v>
      </c>
      <c r="F893" s="1">
        <v>-0.21366945600000001</v>
      </c>
      <c r="G893" s="1">
        <v>-0.15601499999999999</v>
      </c>
      <c r="H893" s="1">
        <v>6.0598186999999998E-2</v>
      </c>
      <c r="I893" s="1">
        <v>-0.18920699999999999</v>
      </c>
    </row>
    <row r="894" spans="1:9" x14ac:dyDescent="0.3">
      <c r="A894" s="2">
        <v>46042</v>
      </c>
      <c r="B894" s="1">
        <v>-7.7643000000000004E-2</v>
      </c>
      <c r="C894" s="1">
        <v>1.123235</v>
      </c>
      <c r="D894" s="1">
        <v>2.4638438269999998</v>
      </c>
      <c r="E894" s="1">
        <v>2.0525000000000002E-2</v>
      </c>
      <c r="F894" s="1">
        <v>-0.548755828</v>
      </c>
      <c r="G894" s="1">
        <v>-1.061596</v>
      </c>
      <c r="H894" s="1">
        <v>-1.8899407130000001</v>
      </c>
      <c r="I894" s="1">
        <v>-4.5199999999999997E-3</v>
      </c>
    </row>
    <row r="895" spans="1:9" x14ac:dyDescent="0.3">
      <c r="A895" s="2">
        <v>46043</v>
      </c>
      <c r="B895" s="1">
        <v>-6.1850000000000002E-2</v>
      </c>
      <c r="C895" s="1">
        <v>3.583545</v>
      </c>
      <c r="D895" s="1">
        <v>2.042321603</v>
      </c>
      <c r="E895" s="1">
        <v>-1.4829889999999999</v>
      </c>
      <c r="F895" s="1">
        <v>-1.7639050599999999</v>
      </c>
      <c r="G895" s="1">
        <v>-1.995973</v>
      </c>
      <c r="H895" s="1">
        <v>-0.17805542999999999</v>
      </c>
      <c r="I895" s="1">
        <v>-4.2733E-2</v>
      </c>
    </row>
    <row r="896" spans="1:9" x14ac:dyDescent="0.3">
      <c r="A896" s="2">
        <v>46044</v>
      </c>
      <c r="B896" s="1">
        <v>5.0010000000000002E-3</v>
      </c>
      <c r="C896" s="1">
        <v>3.4069219999999998</v>
      </c>
      <c r="D896" s="1">
        <v>-2.1264015129999998</v>
      </c>
      <c r="E896" s="1">
        <v>-1.014918</v>
      </c>
      <c r="F896" s="1">
        <v>0.80490295300000003</v>
      </c>
      <c r="G896" s="1">
        <v>-2.2835679999999998</v>
      </c>
      <c r="H896" s="1">
        <v>1.0301116159999999</v>
      </c>
      <c r="I896" s="1">
        <v>-0.113439</v>
      </c>
    </row>
    <row r="897" spans="1:9" x14ac:dyDescent="0.3">
      <c r="A897" s="2">
        <v>46045</v>
      </c>
      <c r="B897" s="1">
        <v>-7.3136000000000007E-2</v>
      </c>
      <c r="C897" s="1">
        <v>1.9709209999999999</v>
      </c>
      <c r="D897" s="1">
        <v>-0.55678888400000004</v>
      </c>
      <c r="E897" s="1">
        <v>-0.89082300000000003</v>
      </c>
      <c r="F897" s="1">
        <v>-0.27710212899999997</v>
      </c>
      <c r="G897" s="1">
        <v>-0.91432199999999997</v>
      </c>
      <c r="H897" s="1">
        <v>0.80072362699999999</v>
      </c>
      <c r="I897" s="1">
        <v>-9.2637999999999998E-2</v>
      </c>
    </row>
    <row r="898" spans="1:9" x14ac:dyDescent="0.3">
      <c r="A898" s="2">
        <v>46048</v>
      </c>
      <c r="B898" s="1">
        <v>0.112495</v>
      </c>
      <c r="C898" s="1">
        <v>2.4721120000000001</v>
      </c>
      <c r="D898" s="1">
        <v>-4.1480306850000002</v>
      </c>
      <c r="E898" s="1">
        <v>0.15865399999999999</v>
      </c>
      <c r="F898" s="1">
        <v>1.2361641320000001</v>
      </c>
      <c r="G898" s="1">
        <v>-2.6401460000000001</v>
      </c>
      <c r="H898" s="1">
        <v>2.8517401800000002</v>
      </c>
      <c r="I898" s="1">
        <v>-0.103116</v>
      </c>
    </row>
    <row r="899" spans="1:9" x14ac:dyDescent="0.3">
      <c r="A899" s="2">
        <v>46049</v>
      </c>
      <c r="B899" s="1">
        <v>0.19703100000000001</v>
      </c>
      <c r="C899" s="1">
        <v>1.5247059999999999</v>
      </c>
      <c r="D899" s="1">
        <v>-2.9936975000000001E-2</v>
      </c>
      <c r="E899" s="1">
        <v>-0.48474200000000001</v>
      </c>
      <c r="F899" s="1">
        <v>-0.228018465</v>
      </c>
      <c r="G899" s="1">
        <v>-1.20916</v>
      </c>
      <c r="H899" s="1">
        <v>0.28020009899999998</v>
      </c>
      <c r="I899" s="1">
        <v>-2.7836E-2</v>
      </c>
    </row>
    <row r="900" spans="1:9" x14ac:dyDescent="0.3">
      <c r="A900" s="2">
        <v>46050</v>
      </c>
      <c r="B900" s="1">
        <v>-4.9449E-2</v>
      </c>
      <c r="C900" s="1">
        <v>1.3366960000000001</v>
      </c>
      <c r="D900" s="1">
        <v>-0.54734766099999999</v>
      </c>
      <c r="E900" s="1">
        <v>-0.68084100000000003</v>
      </c>
      <c r="F900" s="1">
        <v>-0.256364588</v>
      </c>
      <c r="G900" s="1">
        <v>-0.69146099999999999</v>
      </c>
      <c r="H900" s="1">
        <v>0.79694801500000001</v>
      </c>
      <c r="I900" s="1">
        <v>8.5056999999999994E-2</v>
      </c>
    </row>
    <row r="901" spans="1:9" x14ac:dyDescent="0.3">
      <c r="A901" s="2">
        <v>46051</v>
      </c>
      <c r="B901" s="1">
        <v>-8.2754999999999995E-2</v>
      </c>
      <c r="C901" s="1">
        <v>2.2581370000000001</v>
      </c>
      <c r="D901" s="1">
        <v>-1.6785043909999999</v>
      </c>
      <c r="E901" s="1">
        <v>0.163855</v>
      </c>
      <c r="F901" s="1">
        <v>0.66346902500000005</v>
      </c>
      <c r="G901" s="1">
        <v>-2.3301310000000002</v>
      </c>
      <c r="H901" s="1">
        <v>0.99922976200000002</v>
      </c>
      <c r="I901" s="1">
        <v>-9.1059999999999995E-3</v>
      </c>
    </row>
    <row r="902" spans="1:9" x14ac:dyDescent="0.3">
      <c r="A902" s="2">
        <v>46052</v>
      </c>
      <c r="B902" s="1">
        <v>-7.4180999999999997E-2</v>
      </c>
      <c r="C902" s="1">
        <v>0.99363999999999997</v>
      </c>
      <c r="D902" s="1">
        <v>3.5677632140000002</v>
      </c>
      <c r="E902" s="1">
        <v>-6.5644999999999995E-2</v>
      </c>
      <c r="F902" s="1">
        <v>0.35249417199999999</v>
      </c>
      <c r="G902" s="1">
        <v>-0.87204300000000001</v>
      </c>
      <c r="H902" s="1">
        <v>-3.8937085539999998</v>
      </c>
      <c r="I902" s="1">
        <v>1.8227E-2</v>
      </c>
    </row>
    <row r="903" spans="1:9" x14ac:dyDescent="0.3">
      <c r="A903" s="2">
        <v>46055</v>
      </c>
      <c r="B903" s="1">
        <v>0.26066299999999998</v>
      </c>
      <c r="C903" s="1">
        <v>1.5931200000000001</v>
      </c>
      <c r="D903" s="1">
        <v>-0.21772612599999999</v>
      </c>
      <c r="E903" s="1">
        <v>-0.21901100000000001</v>
      </c>
      <c r="F903" s="1">
        <v>-0.28310001600000001</v>
      </c>
      <c r="G903" s="1">
        <v>-1.638047</v>
      </c>
      <c r="H903" s="1">
        <v>0.35499798599999999</v>
      </c>
      <c r="I903" s="1">
        <v>3.2750000000000001E-3</v>
      </c>
    </row>
    <row r="904" spans="1:9" x14ac:dyDescent="0.3">
      <c r="A904" s="2">
        <v>46056</v>
      </c>
      <c r="B904" s="1">
        <v>-0.13331699999999999</v>
      </c>
      <c r="C904" s="1">
        <v>0.51469900000000002</v>
      </c>
      <c r="D904" s="1">
        <v>-1.002087357</v>
      </c>
      <c r="E904" s="1">
        <v>-0.80177900000000002</v>
      </c>
      <c r="F904" s="1">
        <v>-8.8972432000000004E-2</v>
      </c>
      <c r="G904" s="1">
        <v>0.55446499999999999</v>
      </c>
      <c r="H904" s="1">
        <v>1.1652383319999999</v>
      </c>
      <c r="I904" s="1">
        <v>-0.13406899999999999</v>
      </c>
    </row>
    <row r="905" spans="1:9" x14ac:dyDescent="0.3">
      <c r="A905" s="2">
        <v>46057</v>
      </c>
      <c r="B905" s="1">
        <v>0.16514000000000001</v>
      </c>
      <c r="C905" s="1">
        <v>0.76118699999999995</v>
      </c>
      <c r="D905" s="1">
        <v>-3.4789989440000002</v>
      </c>
      <c r="E905" s="1">
        <v>0.71742099999999998</v>
      </c>
      <c r="F905" s="1">
        <v>1.2956007700000001</v>
      </c>
      <c r="G905" s="1">
        <v>-1.6157649999999999</v>
      </c>
      <c r="H905" s="1">
        <v>2.094184678</v>
      </c>
      <c r="I905" s="1">
        <v>-2.7980999999999999E-2</v>
      </c>
    </row>
    <row r="906" spans="1:9" x14ac:dyDescent="0.3">
      <c r="A906" s="2">
        <v>46058</v>
      </c>
      <c r="B906" s="1">
        <v>0.94017799999999996</v>
      </c>
      <c r="C906" s="1">
        <v>7.4154999999999999E-2</v>
      </c>
      <c r="D906" s="1">
        <v>3.6568628639999998</v>
      </c>
      <c r="E906" s="1">
        <v>0.133159</v>
      </c>
      <c r="F906" s="1">
        <v>-0.61320683600000003</v>
      </c>
      <c r="G906" s="1">
        <v>-1.121788</v>
      </c>
      <c r="H906" s="1">
        <v>-3.0157123509999999</v>
      </c>
      <c r="I906" s="1">
        <v>-2.5704000000000001E-2</v>
      </c>
    </row>
    <row r="907" spans="1:9" x14ac:dyDescent="0.3">
      <c r="A907" s="2">
        <v>46059</v>
      </c>
      <c r="B907" s="1">
        <v>0.59022699999999995</v>
      </c>
      <c r="C907" s="1">
        <v>4.1327000000000003E-2</v>
      </c>
      <c r="D907" s="1">
        <v>-1.181775032</v>
      </c>
      <c r="E907" s="1">
        <v>8.1431000000000003E-2</v>
      </c>
      <c r="F907" s="1">
        <v>0.21495598699999999</v>
      </c>
      <c r="G907" s="1">
        <v>-0.70137799999999995</v>
      </c>
      <c r="H907" s="1">
        <v>0.89647245099999995</v>
      </c>
      <c r="I907" s="1">
        <v>-1.1606999999999999E-2</v>
      </c>
    </row>
    <row r="908" spans="1:9" x14ac:dyDescent="0.3">
      <c r="A908" s="2">
        <v>46062</v>
      </c>
      <c r="B908" s="1">
        <v>0.37475599999999998</v>
      </c>
      <c r="C908" s="1">
        <v>1.2143820000000001</v>
      </c>
      <c r="D908" s="1">
        <v>0.48958616799999999</v>
      </c>
      <c r="E908" s="1">
        <v>-0.56042700000000001</v>
      </c>
      <c r="F908" s="1">
        <v>-0.87874792800000001</v>
      </c>
      <c r="G908" s="1">
        <v>-0.97293200000000002</v>
      </c>
      <c r="H908" s="1">
        <v>0.37044329500000001</v>
      </c>
      <c r="I908" s="1">
        <v>-5.5779000000000002E-2</v>
      </c>
    </row>
    <row r="909" spans="1:9" x14ac:dyDescent="0.3">
      <c r="A909" s="2">
        <v>46063</v>
      </c>
      <c r="B909" s="1">
        <v>1.0642</v>
      </c>
      <c r="C909" s="1">
        <v>0.57344799999999996</v>
      </c>
      <c r="D909" s="1">
        <v>-0.51410072900000003</v>
      </c>
      <c r="E909" s="1">
        <v>7.0146E-2</v>
      </c>
      <c r="F909" s="1">
        <v>0.69247211900000005</v>
      </c>
      <c r="G909" s="1">
        <v>-1.667675</v>
      </c>
      <c r="H909" s="1">
        <v>-6.140545E-2</v>
      </c>
      <c r="I909" s="1">
        <v>-4.0120999999999997E-2</v>
      </c>
    </row>
    <row r="910" spans="1:9" x14ac:dyDescent="0.3">
      <c r="A910" s="2">
        <v>46064</v>
      </c>
      <c r="B910" s="1">
        <v>0.46324500000000002</v>
      </c>
      <c r="C910" s="1">
        <v>2.4342169999999999</v>
      </c>
      <c r="D910" s="1">
        <v>0.104604582</v>
      </c>
      <c r="E910" s="1">
        <v>-1.1415249999999999</v>
      </c>
      <c r="F910" s="1">
        <v>-0.69434616999999998</v>
      </c>
      <c r="G910" s="1">
        <v>-1.6520570000000001</v>
      </c>
      <c r="H910" s="1">
        <v>0.74251122400000003</v>
      </c>
      <c r="I910" s="1">
        <v>-0.10388</v>
      </c>
    </row>
    <row r="911" spans="1:9" x14ac:dyDescent="0.3">
      <c r="A911" s="2">
        <v>46065</v>
      </c>
      <c r="B911" s="1">
        <v>-0.84240599999999999</v>
      </c>
      <c r="C911" s="1">
        <v>1.1529510000000001</v>
      </c>
      <c r="D911" s="1">
        <v>-0.469874705</v>
      </c>
      <c r="E911" s="1">
        <v>0.41537499999999999</v>
      </c>
      <c r="F911" s="1">
        <v>0.96648042999999995</v>
      </c>
      <c r="G911" s="1">
        <v>-0.79938600000000004</v>
      </c>
      <c r="H911" s="1">
        <v>-0.60738022000000003</v>
      </c>
      <c r="I911" s="1">
        <v>7.3469000000000007E-2</v>
      </c>
    </row>
    <row r="912" spans="1:9" x14ac:dyDescent="0.3">
      <c r="A912" s="2">
        <v>46066</v>
      </c>
      <c r="B912" s="1">
        <v>-1.274618</v>
      </c>
      <c r="C912" s="1">
        <v>0.397177</v>
      </c>
      <c r="D912" s="1">
        <v>0.171005133</v>
      </c>
      <c r="E912" s="1">
        <v>0.28509400000000001</v>
      </c>
      <c r="F912" s="1">
        <v>-1.1476679999999999E-3</v>
      </c>
      <c r="G912" s="1">
        <v>0.55258399999999996</v>
      </c>
      <c r="H912" s="1">
        <v>5.8957912000000001E-2</v>
      </c>
      <c r="I912" s="1">
        <v>3.9760999999999998E-2</v>
      </c>
    </row>
    <row r="913" spans="1:9" x14ac:dyDescent="0.3">
      <c r="A913" s="2">
        <v>46071</v>
      </c>
      <c r="B913" s="1">
        <v>-6.2061999999999999E-2</v>
      </c>
      <c r="C913" s="1">
        <v>-0.69326100000000002</v>
      </c>
      <c r="D913" s="1">
        <v>-0.84995905000000005</v>
      </c>
      <c r="E913" s="1">
        <v>0.15981799999999999</v>
      </c>
      <c r="F913" s="1">
        <v>2.9242991999999999E-2</v>
      </c>
      <c r="G913" s="1">
        <v>0.61984600000000001</v>
      </c>
      <c r="H913" s="1">
        <v>0.79577616600000001</v>
      </c>
      <c r="I913" s="1">
        <v>-2.4339E-2</v>
      </c>
    </row>
    <row r="914" spans="1:9" x14ac:dyDescent="0.3">
      <c r="A914" s="2">
        <v>46072</v>
      </c>
      <c r="B914" s="1">
        <v>-0.356321</v>
      </c>
      <c r="C914" s="1">
        <v>2.228094</v>
      </c>
      <c r="D914" s="1">
        <v>0.46480327100000002</v>
      </c>
      <c r="E914" s="1">
        <v>-0.41281299999999999</v>
      </c>
      <c r="F914" s="1">
        <v>-0.58105790700000004</v>
      </c>
      <c r="G914" s="1">
        <v>-1.390709</v>
      </c>
      <c r="H914" s="1">
        <v>0.262159278</v>
      </c>
      <c r="I914" s="1">
        <v>-6.8252999999999994E-2</v>
      </c>
    </row>
    <row r="915" spans="1:9" x14ac:dyDescent="0.3">
      <c r="A915" s="2">
        <v>46073</v>
      </c>
      <c r="B915" s="1">
        <v>-0.33474100000000001</v>
      </c>
      <c r="C915" s="1">
        <v>-1.0222530000000001</v>
      </c>
      <c r="D915" s="1">
        <v>-2.5662692009999999</v>
      </c>
      <c r="E915" s="1">
        <v>-2.512616</v>
      </c>
      <c r="F915" s="1">
        <v>-0.132763928</v>
      </c>
      <c r="G915" s="1">
        <v>4.3064780000000003</v>
      </c>
      <c r="H915" s="1">
        <v>2.6571211739999998</v>
      </c>
      <c r="I915" s="1">
        <v>-0.43686700000000001</v>
      </c>
    </row>
    <row r="916" spans="1:9" x14ac:dyDescent="0.3">
      <c r="A916" s="2">
        <v>46076</v>
      </c>
      <c r="B916" s="1">
        <v>-0.43847599999999998</v>
      </c>
      <c r="C916" s="1">
        <v>3.0164589999999998</v>
      </c>
      <c r="D916" s="1">
        <v>-2.3263380300000001</v>
      </c>
      <c r="E916" s="1">
        <v>0.67708900000000005</v>
      </c>
      <c r="F916" s="1">
        <v>0.62003800099999995</v>
      </c>
      <c r="G916" s="1">
        <v>-3.2269450000000002</v>
      </c>
      <c r="H916" s="1">
        <v>1.690220652</v>
      </c>
      <c r="I916" s="1">
        <v>-2.8126999999999999E-2</v>
      </c>
    </row>
    <row r="917" spans="1:9" x14ac:dyDescent="0.3">
      <c r="A917" s="2">
        <v>46077</v>
      </c>
      <c r="B917" s="1">
        <v>0.56741399999999997</v>
      </c>
      <c r="C917" s="1">
        <v>2.132946</v>
      </c>
      <c r="D917" s="1">
        <v>-1.6172746979999999</v>
      </c>
      <c r="E917" s="1">
        <v>-0.34817300000000001</v>
      </c>
      <c r="F917" s="1">
        <v>-0.66471429900000001</v>
      </c>
      <c r="G917" s="1">
        <v>-1.8923099999999999</v>
      </c>
      <c r="H917" s="1">
        <v>2.3295728219999998</v>
      </c>
      <c r="I917" s="1">
        <v>-0.45987800000000001</v>
      </c>
    </row>
    <row r="918" spans="1:9" x14ac:dyDescent="0.3">
      <c r="A918" s="2">
        <v>46078</v>
      </c>
      <c r="B918" s="1">
        <v>0.14019000000000001</v>
      </c>
      <c r="C918" s="1">
        <v>0.84786399999999995</v>
      </c>
      <c r="D918" s="1">
        <v>-2.556255664</v>
      </c>
      <c r="E918" s="1">
        <v>0.269876</v>
      </c>
      <c r="F918" s="1">
        <v>1.1018363390000001</v>
      </c>
      <c r="G918" s="1">
        <v>-1.18028</v>
      </c>
      <c r="H918" s="1">
        <v>1.4519416460000001</v>
      </c>
      <c r="I918" s="1">
        <v>-7.7648999999999996E-2</v>
      </c>
    </row>
    <row r="919" spans="1:9" x14ac:dyDescent="0.3">
      <c r="A919" s="2">
        <v>46079</v>
      </c>
      <c r="B919" s="1">
        <v>0.40936800000000001</v>
      </c>
      <c r="C919" s="1">
        <v>0.82572800000000002</v>
      </c>
      <c r="D919" s="1">
        <v>0.46708774199999997</v>
      </c>
      <c r="E919" s="1">
        <v>0.186469</v>
      </c>
      <c r="F919" s="1">
        <v>-0.31153839100000003</v>
      </c>
      <c r="G919" s="1">
        <v>-1.5408820000000001</v>
      </c>
      <c r="H919" s="1">
        <v>-0.152880613</v>
      </c>
      <c r="I919" s="1">
        <v>0.119315</v>
      </c>
    </row>
    <row r="920" spans="1:9" x14ac:dyDescent="0.3">
      <c r="A920" s="2">
        <v>46080</v>
      </c>
      <c r="B920" s="1">
        <v>0.11580600000000001</v>
      </c>
      <c r="C920" s="1">
        <v>-0.69651399999999997</v>
      </c>
      <c r="D920" s="1">
        <v>0.86255838600000001</v>
      </c>
      <c r="E920" s="1">
        <v>0.26588400000000001</v>
      </c>
      <c r="F920" s="1">
        <v>0.70656432000000002</v>
      </c>
      <c r="G920" s="1">
        <v>0.57830999999999999</v>
      </c>
      <c r="H920" s="1">
        <v>-1.5601402579999999</v>
      </c>
      <c r="I920" s="1">
        <v>-0.26348500000000002</v>
      </c>
    </row>
    <row r="921" spans="1:9" x14ac:dyDescent="0.3">
      <c r="A921" s="2">
        <v>46083</v>
      </c>
      <c r="B921" s="1">
        <v>-0.170347</v>
      </c>
      <c r="C921" s="1">
        <v>0.712758</v>
      </c>
      <c r="D921" s="1">
        <v>1.7133512339999999</v>
      </c>
      <c r="E921" s="1">
        <v>-0.15451400000000001</v>
      </c>
      <c r="F921" s="1">
        <v>-0.69909286400000004</v>
      </c>
      <c r="G921" s="1">
        <v>-0.22821</v>
      </c>
      <c r="H921" s="1">
        <v>-0.94647024000000002</v>
      </c>
      <c r="I921" s="1">
        <v>-0.15968599999999999</v>
      </c>
    </row>
    <row r="922" spans="1:9" x14ac:dyDescent="0.3">
      <c r="A922" s="2">
        <v>46084</v>
      </c>
      <c r="B922" s="1">
        <v>-4.4395999999999998E-2</v>
      </c>
      <c r="C922" s="1">
        <v>-0.39084999999999998</v>
      </c>
      <c r="D922" s="1">
        <v>-2.3807340620000002</v>
      </c>
      <c r="E922" s="1">
        <v>0.90441300000000002</v>
      </c>
      <c r="F922" s="1">
        <v>1.364676896</v>
      </c>
      <c r="G922" s="1">
        <v>-0.52227400000000002</v>
      </c>
      <c r="H922" s="1">
        <v>0.95069312800000005</v>
      </c>
      <c r="I922" s="1">
        <v>5.3108000000000002E-2</v>
      </c>
    </row>
    <row r="923" spans="1:9" x14ac:dyDescent="0.3">
      <c r="A923" s="2">
        <v>46085</v>
      </c>
      <c r="B923" s="1">
        <v>-8.5569000000000006E-2</v>
      </c>
      <c r="C923" s="1">
        <v>0.69282200000000005</v>
      </c>
      <c r="D923" s="1">
        <v>1.3858849150000001</v>
      </c>
      <c r="E923" s="1">
        <v>3.8559999999999997E-2</v>
      </c>
      <c r="F923" s="1">
        <v>-0.58233506199999996</v>
      </c>
      <c r="G923" s="1">
        <v>-0.62231899999999996</v>
      </c>
      <c r="H923" s="1">
        <v>-0.76265425200000003</v>
      </c>
      <c r="I923" s="1">
        <v>-2.3497000000000001E-2</v>
      </c>
    </row>
    <row r="924" spans="1:9" x14ac:dyDescent="0.3">
      <c r="A924" s="2">
        <v>46086</v>
      </c>
      <c r="B924" s="1">
        <v>-0.17641999999999999</v>
      </c>
      <c r="C924" s="1">
        <v>-0.60647099999999998</v>
      </c>
      <c r="D924" s="1">
        <v>-2.4475156739999999</v>
      </c>
      <c r="E924" s="1">
        <v>0.66055399999999997</v>
      </c>
      <c r="F924" s="1">
        <v>1.2921815780000001</v>
      </c>
      <c r="G924" s="1">
        <v>7.7565999999999996E-2</v>
      </c>
      <c r="H924" s="1">
        <v>1.211848437</v>
      </c>
      <c r="I924" s="1">
        <v>4.4770999999999998E-2</v>
      </c>
    </row>
    <row r="925" spans="1:9" x14ac:dyDescent="0.3">
      <c r="A925" s="2">
        <v>46087</v>
      </c>
      <c r="B925" s="1">
        <v>-1.2181200000000001</v>
      </c>
      <c r="C925" s="1">
        <v>0.373002</v>
      </c>
      <c r="D925" s="1">
        <v>1.7228467380000001</v>
      </c>
      <c r="E925" s="1">
        <v>-0.11923300000000001</v>
      </c>
      <c r="F925" s="1">
        <v>-0.491515119</v>
      </c>
      <c r="G925" s="1">
        <v>-8.5088999999999998E-2</v>
      </c>
      <c r="H925" s="1">
        <v>-1.225568633</v>
      </c>
      <c r="I925" s="1">
        <v>1.049442</v>
      </c>
    </row>
    <row r="926" spans="1:9" x14ac:dyDescent="0.3">
      <c r="A926" s="2">
        <v>46090</v>
      </c>
      <c r="B926" s="1">
        <v>-0.12831899999999999</v>
      </c>
      <c r="C926" s="1">
        <v>1.468434</v>
      </c>
      <c r="D926" s="1">
        <v>-0.595051522</v>
      </c>
      <c r="E926" s="1">
        <v>-0.42156100000000002</v>
      </c>
      <c r="F926" s="1">
        <v>-0.41922958199999999</v>
      </c>
      <c r="G926" s="1">
        <v>-0.92649899999999996</v>
      </c>
      <c r="H926" s="1">
        <v>1.0115883409999999</v>
      </c>
      <c r="I926" s="1">
        <v>7.9439999999999997E-3</v>
      </c>
    </row>
    <row r="927" spans="1:9" x14ac:dyDescent="0.3">
      <c r="A927" s="2">
        <v>46091</v>
      </c>
      <c r="B927" s="1">
        <v>-0.133357</v>
      </c>
      <c r="C927" s="1">
        <v>0.45878600000000003</v>
      </c>
      <c r="D927" s="1">
        <v>-2.792155605</v>
      </c>
      <c r="E927" s="1">
        <v>-0.30218899999999999</v>
      </c>
      <c r="F927" s="1">
        <v>-0.167949974</v>
      </c>
      <c r="G927" s="1">
        <v>-5.6369999999999996E-3</v>
      </c>
      <c r="H927" s="1">
        <v>2.9426949690000002</v>
      </c>
      <c r="I927" s="1">
        <v>-1.7604000000000002E-2</v>
      </c>
    </row>
    <row r="928" spans="1:9" x14ac:dyDescent="0.3">
      <c r="A928" s="2">
        <v>46092</v>
      </c>
      <c r="B928" s="1">
        <v>-2.7224000000000002E-2</v>
      </c>
      <c r="C928" s="1">
        <v>-0.57643599999999995</v>
      </c>
      <c r="D928" s="1">
        <v>-0.43597005799999999</v>
      </c>
      <c r="E928" s="1">
        <v>-0.10098500000000001</v>
      </c>
      <c r="F928" s="1">
        <v>0.263702296</v>
      </c>
      <c r="G928" s="1">
        <v>0.67638299999999996</v>
      </c>
      <c r="H928" s="1">
        <v>0.21726497</v>
      </c>
      <c r="I928" s="1">
        <v>2.8263E-2</v>
      </c>
    </row>
    <row r="929" spans="1:9" x14ac:dyDescent="0.3">
      <c r="A929" s="2">
        <v>46093</v>
      </c>
      <c r="B929" s="1">
        <v>8.3861000000000005E-2</v>
      </c>
      <c r="C929" s="1">
        <v>0.155311</v>
      </c>
      <c r="D929" s="1">
        <v>0.38401338099999999</v>
      </c>
      <c r="E929" s="1">
        <v>0.94721999999999995</v>
      </c>
      <c r="F929" s="1">
        <v>0.99644691399999996</v>
      </c>
      <c r="G929" s="1">
        <v>-1.3269150000000001</v>
      </c>
      <c r="H929" s="1">
        <v>-1.4281840050000001</v>
      </c>
      <c r="I929" s="1">
        <v>0.14052300000000001</v>
      </c>
    </row>
    <row r="930" spans="1:9" x14ac:dyDescent="0.3">
      <c r="A930" s="2">
        <v>46094</v>
      </c>
      <c r="B930" s="1">
        <v>-6.8649000000000002E-2</v>
      </c>
      <c r="C930" s="1">
        <v>1.172903</v>
      </c>
      <c r="D930" s="1">
        <v>1.734914989</v>
      </c>
      <c r="E930" s="1">
        <v>0.46077099999999999</v>
      </c>
      <c r="F930" s="1">
        <v>-0.38638943599999998</v>
      </c>
      <c r="G930" s="1">
        <v>-1.7107650000000001</v>
      </c>
      <c r="H930" s="1">
        <v>-1.377817852</v>
      </c>
      <c r="I930" s="1">
        <v>0.14574200000000001</v>
      </c>
    </row>
    <row r="931" spans="1:9" x14ac:dyDescent="0.3">
      <c r="A931" s="2">
        <v>46097</v>
      </c>
      <c r="B931" s="1">
        <v>-0.48014400000000002</v>
      </c>
      <c r="C931" s="1">
        <v>0.55140299999999998</v>
      </c>
      <c r="D931" s="1">
        <v>-1.532177361</v>
      </c>
      <c r="E931" s="1">
        <v>-0.30841600000000002</v>
      </c>
      <c r="F931" s="1">
        <v>-0.32368196599999999</v>
      </c>
      <c r="G931" s="1">
        <v>0.196214</v>
      </c>
      <c r="H931" s="1">
        <v>1.924603879</v>
      </c>
      <c r="I931" s="1">
        <v>4.0940999999999998E-2</v>
      </c>
    </row>
    <row r="932" spans="1:9" x14ac:dyDescent="0.3">
      <c r="A932" s="2">
        <v>46098</v>
      </c>
      <c r="B932" s="1">
        <v>-4.086E-2</v>
      </c>
      <c r="C932" s="1">
        <v>0.56518900000000005</v>
      </c>
      <c r="D932" s="1">
        <v>0.94001552099999997</v>
      </c>
      <c r="E932" s="1">
        <v>6.5745999999999999E-2</v>
      </c>
      <c r="F932" s="1">
        <v>-0.111592128</v>
      </c>
      <c r="G932" s="1">
        <v>-0.68754899999999997</v>
      </c>
      <c r="H932" s="1">
        <v>-0.84572422300000005</v>
      </c>
      <c r="I932" s="1">
        <v>9.7475000000000006E-2</v>
      </c>
    </row>
    <row r="933" spans="1:9" x14ac:dyDescent="0.3">
      <c r="A933" s="2">
        <v>46099</v>
      </c>
      <c r="B933" s="1">
        <v>-0.117566</v>
      </c>
      <c r="C933" s="1">
        <v>0.62265700000000002</v>
      </c>
      <c r="D933" s="1">
        <v>1.9158406589999999</v>
      </c>
      <c r="E933" s="1">
        <v>0.16128100000000001</v>
      </c>
      <c r="F933" s="1">
        <v>2.4394441999999999E-2</v>
      </c>
      <c r="G933" s="1">
        <v>-0.85009400000000002</v>
      </c>
      <c r="H933" s="1">
        <v>-1.939102723</v>
      </c>
      <c r="I933" s="1">
        <v>0.18371999999999999</v>
      </c>
    </row>
    <row r="934" spans="1:9" x14ac:dyDescent="0.3">
      <c r="A934" s="2">
        <v>46100</v>
      </c>
      <c r="B934" s="1">
        <v>-4.4900000000000001E-3</v>
      </c>
      <c r="C934" s="1">
        <v>1.6654530000000001</v>
      </c>
      <c r="D934" s="1">
        <v>0.68882940800000003</v>
      </c>
      <c r="E934" s="1">
        <v>-1.2833000000000001E-2</v>
      </c>
      <c r="F934" s="1">
        <v>-0.69394321699999995</v>
      </c>
      <c r="G934" s="1">
        <v>-2.0886459999999998</v>
      </c>
      <c r="H934" s="1">
        <v>1.3829243999999999E-2</v>
      </c>
      <c r="I934" s="1">
        <v>0.44051600000000002</v>
      </c>
    </row>
    <row r="935" spans="1:9" x14ac:dyDescent="0.3">
      <c r="A935" s="2">
        <v>46101</v>
      </c>
      <c r="B935" s="1">
        <v>-2.2553139999999998</v>
      </c>
      <c r="C935" s="1">
        <v>-1.5106900000000001</v>
      </c>
      <c r="D935" s="1">
        <v>-3.6105892040000001</v>
      </c>
      <c r="E935" s="1">
        <v>-6.4272999999999997E-2</v>
      </c>
      <c r="F935" s="1">
        <v>0.57132193099999995</v>
      </c>
      <c r="G935" s="1">
        <v>3.5851639999999998</v>
      </c>
      <c r="H935" s="1">
        <v>2.9750665820000002</v>
      </c>
      <c r="I935" s="1">
        <v>0.245114</v>
      </c>
    </row>
    <row r="936" spans="1:9" x14ac:dyDescent="0.3">
      <c r="A936" s="2">
        <v>46104</v>
      </c>
      <c r="B936" s="1">
        <v>2.9193E-2</v>
      </c>
      <c r="C936" s="1">
        <v>0.46402199999999999</v>
      </c>
      <c r="D936" s="1">
        <v>0.79551010600000005</v>
      </c>
      <c r="E936" s="1">
        <v>-0.89146099999999995</v>
      </c>
      <c r="F936" s="1">
        <v>-0.92086274000000001</v>
      </c>
      <c r="G936" s="1">
        <v>0.26672299999999999</v>
      </c>
      <c r="H936" s="1">
        <v>0.16098609699999999</v>
      </c>
      <c r="I936" s="1">
        <v>0.131522</v>
      </c>
    </row>
    <row r="937" spans="1:9" x14ac:dyDescent="0.3">
      <c r="A937" s="2">
        <v>46105</v>
      </c>
      <c r="B937" s="1">
        <v>3.5582000000000003E-2</v>
      </c>
      <c r="C937" s="1">
        <v>1.2313270000000001</v>
      </c>
      <c r="D937" s="1">
        <v>-1.3434154920000001</v>
      </c>
      <c r="E937" s="1">
        <v>5.4592000000000002E-2</v>
      </c>
      <c r="F937" s="1">
        <v>7.3576443000000005E-2</v>
      </c>
      <c r="G937" s="1">
        <v>-1.364282</v>
      </c>
      <c r="H937" s="1">
        <v>1.2284589420000001</v>
      </c>
      <c r="I937" s="1">
        <v>4.2781E-2</v>
      </c>
    </row>
    <row r="938" spans="1:9" x14ac:dyDescent="0.3">
      <c r="A938" s="2">
        <v>46106</v>
      </c>
      <c r="B938" s="1">
        <v>0.126663</v>
      </c>
      <c r="C938" s="1">
        <v>1.0348580000000001</v>
      </c>
      <c r="D938" s="1">
        <v>-2.3940545950000001</v>
      </c>
      <c r="E938" s="1">
        <v>-0.45157399999999998</v>
      </c>
      <c r="F938" s="1">
        <v>0.109786205</v>
      </c>
      <c r="G938" s="1">
        <v>-0.83052899999999996</v>
      </c>
      <c r="H938" s="1">
        <v>2.3251079639999999</v>
      </c>
      <c r="I938" s="1">
        <v>0.120584</v>
      </c>
    </row>
    <row r="939" spans="1:9" x14ac:dyDescent="0.3">
      <c r="A939" s="2">
        <v>46107</v>
      </c>
      <c r="B939" s="1">
        <v>0.38213599999999998</v>
      </c>
      <c r="C939" s="1">
        <v>-0.18784200000000001</v>
      </c>
      <c r="D939" s="1">
        <v>-0.117527918</v>
      </c>
      <c r="E939" s="1">
        <v>0.33228200000000002</v>
      </c>
      <c r="F939" s="1">
        <v>0.66406879699999999</v>
      </c>
      <c r="G939" s="1">
        <v>-0.65208500000000003</v>
      </c>
      <c r="H939" s="1">
        <v>-0.65137119200000004</v>
      </c>
      <c r="I939" s="1">
        <v>0.12551000000000001</v>
      </c>
    </row>
    <row r="940" spans="1:9" x14ac:dyDescent="0.3">
      <c r="A940" s="2">
        <v>46108</v>
      </c>
      <c r="B940" s="1">
        <v>-0.196159</v>
      </c>
      <c r="C940" s="1">
        <v>0.97525799999999996</v>
      </c>
      <c r="D940" s="1">
        <v>-0.13112865600000001</v>
      </c>
      <c r="E940" s="1">
        <v>0.292348</v>
      </c>
      <c r="F940" s="1">
        <v>0.38385040599999998</v>
      </c>
      <c r="G940" s="1">
        <v>-1.1126549999999999</v>
      </c>
      <c r="H940" s="1">
        <v>-0.27370633</v>
      </c>
      <c r="I940" s="1">
        <v>4.1204999999999999E-2</v>
      </c>
    </row>
    <row r="941" spans="1:9" x14ac:dyDescent="0.3">
      <c r="A941" s="2">
        <v>46111</v>
      </c>
      <c r="B941" s="1">
        <v>2.7217000000000002E-2</v>
      </c>
      <c r="C941" s="1">
        <v>0.60341199999999995</v>
      </c>
      <c r="D941" s="1">
        <v>0.43155788099999998</v>
      </c>
      <c r="E941" s="1">
        <v>4.0384999999999997E-2</v>
      </c>
      <c r="F941" s="1">
        <v>-0.38460173800000003</v>
      </c>
      <c r="G941" s="1">
        <v>-0.72456100000000001</v>
      </c>
      <c r="H941" s="1">
        <v>5.9677571999999998E-2</v>
      </c>
      <c r="I941" s="1">
        <v>5.3546999999999997E-2</v>
      </c>
    </row>
    <row r="942" spans="1:9" x14ac:dyDescent="0.3">
      <c r="A942" s="2">
        <v>46112</v>
      </c>
      <c r="B942" s="1">
        <v>-0.305641</v>
      </c>
      <c r="C942" s="1">
        <v>2.180202</v>
      </c>
      <c r="D942" s="1">
        <v>-1.0448312909999999</v>
      </c>
      <c r="E942" s="1">
        <v>-0.85432699999999995</v>
      </c>
      <c r="F942" s="1">
        <v>-1.5398864830000001</v>
      </c>
      <c r="G942" s="1">
        <v>-1.0131699999999999</v>
      </c>
      <c r="H942" s="1">
        <v>2.6041599839999998</v>
      </c>
      <c r="I942" s="1">
        <v>-7.0629999999999998E-3</v>
      </c>
    </row>
    <row r="943" spans="1:9" x14ac:dyDescent="0.3">
      <c r="A943" s="2">
        <v>46113</v>
      </c>
      <c r="B943" s="1">
        <v>0.30099700000000001</v>
      </c>
      <c r="C943" s="1">
        <v>1.411861</v>
      </c>
      <c r="D943" s="1">
        <v>-0.81302871499999996</v>
      </c>
      <c r="E943" s="1">
        <v>-0.40607100000000002</v>
      </c>
      <c r="F943" s="1">
        <v>0.67773378399999995</v>
      </c>
      <c r="G943" s="1">
        <v>-1.3546469999999999</v>
      </c>
      <c r="H943" s="1">
        <v>0.10717220199999999</v>
      </c>
      <c r="I943" s="1">
        <v>4.786E-2</v>
      </c>
    </row>
    <row r="944" spans="1:9" x14ac:dyDescent="0.3">
      <c r="A944" s="2">
        <v>46114</v>
      </c>
      <c r="B944" s="1">
        <v>-5.0476E-2</v>
      </c>
      <c r="C944" s="1">
        <v>0.37693900000000002</v>
      </c>
      <c r="D944" s="1">
        <v>-0.19216714300000001</v>
      </c>
      <c r="E944" s="1">
        <v>-0.11498700000000001</v>
      </c>
      <c r="F944" s="1">
        <v>0.31605091600000002</v>
      </c>
      <c r="G944" s="1">
        <v>-0.27027400000000001</v>
      </c>
      <c r="H944" s="1">
        <v>-0.107065436</v>
      </c>
      <c r="I944" s="1">
        <v>5.8797000000000002E-2</v>
      </c>
    </row>
    <row r="945" spans="1:9" x14ac:dyDescent="0.3">
      <c r="A945" s="2">
        <v>46118</v>
      </c>
      <c r="B945" s="1">
        <v>8.6011000000000004E-2</v>
      </c>
      <c r="C945" s="1">
        <v>-0.176871</v>
      </c>
      <c r="D945" s="1">
        <v>-0.33303282499999998</v>
      </c>
      <c r="E945" s="1">
        <v>0.123838</v>
      </c>
      <c r="F945" s="1">
        <v>0.26709920100000001</v>
      </c>
      <c r="G945" s="1">
        <v>-8.8279999999999997E-2</v>
      </c>
      <c r="H945" s="1">
        <v>0.104363572</v>
      </c>
      <c r="I945" s="1">
        <v>5.5303999999999999E-2</v>
      </c>
    </row>
    <row r="946" spans="1:9" x14ac:dyDescent="0.3">
      <c r="A946" s="2">
        <v>46119</v>
      </c>
      <c r="B946" s="1">
        <v>0.24984500000000001</v>
      </c>
      <c r="C946" s="1">
        <v>-1.0728500000000001</v>
      </c>
      <c r="D946" s="1">
        <v>-0.74401931399999999</v>
      </c>
      <c r="E946" s="1">
        <v>0.33190799999999998</v>
      </c>
      <c r="F946" s="1">
        <v>-0.25380688200000001</v>
      </c>
      <c r="G946" s="1">
        <v>0.25720900000000002</v>
      </c>
      <c r="H946" s="1">
        <v>0.94645629399999998</v>
      </c>
      <c r="I946" s="1">
        <v>0.23388800000000001</v>
      </c>
    </row>
    <row r="947" spans="1:9" x14ac:dyDescent="0.3">
      <c r="A947" s="2">
        <v>46120</v>
      </c>
      <c r="B947" s="1">
        <v>-7.0699999999999999E-3</v>
      </c>
      <c r="C947" s="1">
        <v>2.6141000000000001</v>
      </c>
      <c r="D947" s="1">
        <v>0.38143453999999999</v>
      </c>
      <c r="E947" s="1">
        <v>-1.270176</v>
      </c>
      <c r="F947" s="1">
        <v>-8.7460166000000006E-2</v>
      </c>
      <c r="G947" s="1">
        <v>-1.222877</v>
      </c>
      <c r="H947" s="1">
        <v>-0.26233875000000001</v>
      </c>
      <c r="I947" s="1">
        <v>-0.113979</v>
      </c>
    </row>
    <row r="948" spans="1:9" x14ac:dyDescent="0.3">
      <c r="A948" s="2">
        <v>46121</v>
      </c>
      <c r="B948" s="1">
        <v>7.4082999999999996E-2</v>
      </c>
      <c r="C948" s="1">
        <v>8.3984240000000003</v>
      </c>
      <c r="D948" s="1">
        <v>2.278745265</v>
      </c>
      <c r="E948" s="1">
        <v>-0.95815799999999995</v>
      </c>
      <c r="F948" s="1">
        <v>-1.847215359</v>
      </c>
      <c r="G948" s="1">
        <v>-7.4421939999999998</v>
      </c>
      <c r="H948" s="1">
        <v>-0.33932865800000001</v>
      </c>
      <c r="I948" s="1">
        <v>-7.2153999999999996E-2</v>
      </c>
    </row>
    <row r="949" spans="1:9" x14ac:dyDescent="0.3">
      <c r="A949" s="2">
        <v>46122</v>
      </c>
      <c r="B949" s="1">
        <v>-0.18462100000000001</v>
      </c>
      <c r="C949" s="1">
        <v>2.4734259999999999</v>
      </c>
      <c r="D949" s="1">
        <v>0.99962196299999995</v>
      </c>
      <c r="E949" s="1">
        <v>-0.55171000000000003</v>
      </c>
      <c r="F949" s="1">
        <v>5.1331237000000002E-2</v>
      </c>
      <c r="G949" s="1">
        <v>-1.686124</v>
      </c>
      <c r="H949" s="1">
        <v>-0.93413159099999998</v>
      </c>
      <c r="I949" s="1">
        <v>-5.0972000000000003E-2</v>
      </c>
    </row>
    <row r="950" spans="1:9" x14ac:dyDescent="0.3">
      <c r="A950" s="2">
        <v>46125</v>
      </c>
      <c r="B950" s="1">
        <v>9.3659000000000006E-2</v>
      </c>
      <c r="C950" s="1">
        <v>0.41766700000000001</v>
      </c>
      <c r="D950" s="1">
        <v>-2.1629700760000001</v>
      </c>
      <c r="E950" s="1">
        <v>-5.178E-2</v>
      </c>
      <c r="F950" s="1">
        <v>0.61492496900000004</v>
      </c>
      <c r="G950" s="1">
        <v>-0.50741899999999995</v>
      </c>
      <c r="H950" s="1">
        <v>1.47159485</v>
      </c>
      <c r="I950" s="1">
        <v>4.7874E-2</v>
      </c>
    </row>
    <row r="951" spans="1:9" x14ac:dyDescent="0.3">
      <c r="A951" s="2">
        <v>46126</v>
      </c>
      <c r="B951" s="1">
        <v>0.238429</v>
      </c>
      <c r="C951" s="1">
        <v>1.2626729999999999</v>
      </c>
      <c r="D951" s="1">
        <v>-0.92676093000000004</v>
      </c>
      <c r="E951" s="1">
        <v>-6.6829999999999997E-3</v>
      </c>
      <c r="F951" s="1">
        <v>2.0264251E-2</v>
      </c>
      <c r="G951" s="1">
        <v>-1.7048890000000001</v>
      </c>
      <c r="H951" s="1">
        <v>1.1529354730000001</v>
      </c>
      <c r="I951" s="1">
        <v>0.21046999999999999</v>
      </c>
    </row>
    <row r="952" spans="1:9" x14ac:dyDescent="0.3">
      <c r="A952" s="2">
        <v>46127</v>
      </c>
      <c r="B952" s="1">
        <v>0.48768800000000001</v>
      </c>
      <c r="C952" s="1">
        <v>-1.031979</v>
      </c>
      <c r="D952" s="1">
        <v>-1.5844865779999999</v>
      </c>
      <c r="E952" s="1">
        <v>0.37289299999999997</v>
      </c>
      <c r="F952" s="1">
        <v>0.55945065100000002</v>
      </c>
      <c r="G952" s="1">
        <v>0.11180900000000001</v>
      </c>
      <c r="H952" s="1">
        <v>0.97431077499999996</v>
      </c>
      <c r="I952" s="1">
        <v>5.9589000000000003E-2</v>
      </c>
    </row>
    <row r="953" spans="1:9" x14ac:dyDescent="0.3">
      <c r="A953" s="2">
        <v>46128</v>
      </c>
      <c r="B953" s="1">
        <v>0.72343199999999996</v>
      </c>
      <c r="C953" s="1">
        <v>-0.77121700000000004</v>
      </c>
      <c r="D953" s="1">
        <v>-7.0807402000000005E-2</v>
      </c>
      <c r="E953" s="1">
        <v>0.25355499999999997</v>
      </c>
      <c r="F953" s="1">
        <v>0.189783334</v>
      </c>
      <c r="G953" s="1">
        <v>-0.18893599999999999</v>
      </c>
      <c r="H953" s="1">
        <v>-0.12055217999999999</v>
      </c>
      <c r="I953" s="1">
        <v>-1.6834999999999999E-2</v>
      </c>
    </row>
    <row r="954" spans="1:9" x14ac:dyDescent="0.3">
      <c r="A954" s="2">
        <v>46129</v>
      </c>
      <c r="B954" s="1">
        <v>0.74960400000000005</v>
      </c>
      <c r="C954" s="1">
        <v>-2.4216060000000001</v>
      </c>
      <c r="D954" s="1">
        <v>-2.6927891829999999</v>
      </c>
      <c r="E954" s="1">
        <v>-1.0770189999999999</v>
      </c>
      <c r="F954" s="1">
        <v>0.52246817599999995</v>
      </c>
      <c r="G954" s="1">
        <v>2.4866459999999999</v>
      </c>
      <c r="H954" s="1">
        <v>2.1002737339999999</v>
      </c>
      <c r="I954" s="1">
        <v>0.26237500000000002</v>
      </c>
    </row>
    <row r="955" spans="1:9" x14ac:dyDescent="0.3">
      <c r="A955" s="2">
        <v>46132</v>
      </c>
      <c r="B955" s="1">
        <v>0.14333499999999999</v>
      </c>
      <c r="C955" s="1">
        <v>3.2128999999999998E-2</v>
      </c>
      <c r="D955" s="1">
        <v>0.18694260100000001</v>
      </c>
      <c r="E955" s="1">
        <v>0.22193199999999999</v>
      </c>
      <c r="F955" s="1">
        <v>-0.28459356600000002</v>
      </c>
      <c r="G955" s="1">
        <v>-0.38454899999999997</v>
      </c>
      <c r="H955" s="1">
        <v>0.21916127699999999</v>
      </c>
      <c r="I955" s="1">
        <v>-1.2846E-2</v>
      </c>
    </row>
    <row r="956" spans="1:9" x14ac:dyDescent="0.3">
      <c r="A956" s="2">
        <v>46134</v>
      </c>
      <c r="B956" s="1">
        <v>-2.1506000000000001E-2</v>
      </c>
      <c r="C956" s="1">
        <v>-0.45999200000000001</v>
      </c>
      <c r="D956" s="1">
        <v>-2.1783864400000001</v>
      </c>
      <c r="E956" s="1">
        <v>0.87770499999999996</v>
      </c>
      <c r="F956" s="1">
        <v>1.6247333349999999</v>
      </c>
      <c r="G956" s="1">
        <v>-0.46446700000000002</v>
      </c>
      <c r="H956" s="1">
        <v>0.49439864900000002</v>
      </c>
      <c r="I956" s="1">
        <v>6.8260000000000001E-2</v>
      </c>
    </row>
    <row r="957" spans="1:9" x14ac:dyDescent="0.3">
      <c r="A957" s="2">
        <v>46135</v>
      </c>
      <c r="B957" s="1">
        <v>0.53426300000000004</v>
      </c>
      <c r="C957" s="1">
        <v>-0.91796800000000001</v>
      </c>
      <c r="D957" s="1">
        <v>3.4527491879999999</v>
      </c>
      <c r="E957" s="1">
        <v>0.53409099999999998</v>
      </c>
      <c r="F957" s="1">
        <v>-0.55247393700000003</v>
      </c>
      <c r="G957" s="1">
        <v>-0.15573200000000001</v>
      </c>
      <c r="H957" s="1">
        <v>-2.9088938400000002</v>
      </c>
      <c r="I957" s="1">
        <v>5.3449999999999999E-3</v>
      </c>
    </row>
    <row r="958" spans="1:9" x14ac:dyDescent="0.3">
      <c r="A958" s="2">
        <v>46136</v>
      </c>
      <c r="B958" s="1">
        <v>0.45904699999999998</v>
      </c>
      <c r="C958" s="1">
        <v>-1.5461830000000001</v>
      </c>
      <c r="D958" s="1">
        <v>-1.4635115999999999</v>
      </c>
      <c r="E958" s="1">
        <v>0.28078500000000001</v>
      </c>
      <c r="F958" s="1">
        <v>-9.7231006999999994E-2</v>
      </c>
      <c r="G958" s="1">
        <v>0.57613800000000004</v>
      </c>
      <c r="H958" s="1">
        <v>1.4975493630000001</v>
      </c>
      <c r="I958" s="1">
        <v>0.230215</v>
      </c>
    </row>
    <row r="959" spans="1:9" x14ac:dyDescent="0.3">
      <c r="A959" s="2">
        <v>46139</v>
      </c>
      <c r="B959" s="1">
        <v>0.20589399999999999</v>
      </c>
      <c r="C959" s="1">
        <v>-0.42391099999999998</v>
      </c>
      <c r="D959" s="1">
        <v>0.549150209</v>
      </c>
      <c r="E959" s="1">
        <v>0.33126499999999998</v>
      </c>
      <c r="F959" s="1">
        <v>0.54386532899999995</v>
      </c>
      <c r="G959" s="1">
        <v>6.3238000000000003E-2</v>
      </c>
      <c r="H959" s="1">
        <v>-1.187880501</v>
      </c>
      <c r="I959" s="1">
        <v>-0.17648800000000001</v>
      </c>
    </row>
    <row r="960" spans="1:9" x14ac:dyDescent="0.3">
      <c r="A960" s="2">
        <v>46140</v>
      </c>
      <c r="B960" s="1">
        <v>0.35538799999999998</v>
      </c>
      <c r="C960" s="1">
        <v>-1.295631</v>
      </c>
      <c r="D960" s="1">
        <v>1.5847835240000001</v>
      </c>
      <c r="E960" s="1">
        <v>0.25717600000000002</v>
      </c>
      <c r="F960" s="1">
        <v>-0.15134044199999999</v>
      </c>
      <c r="G960" s="1">
        <v>0.68025800000000003</v>
      </c>
      <c r="H960" s="1">
        <v>-1.360704927</v>
      </c>
      <c r="I960" s="1">
        <v>2.8110000000000001E-3</v>
      </c>
    </row>
    <row r="961" spans="1:9" x14ac:dyDescent="0.3">
      <c r="A961" s="2">
        <v>46141</v>
      </c>
      <c r="B961" s="1">
        <v>0.15335099999999999</v>
      </c>
      <c r="C961" s="1">
        <v>-1.9396709999999999</v>
      </c>
      <c r="D961" s="1">
        <v>-0.77810987499999995</v>
      </c>
      <c r="E961" s="1">
        <v>0.58721199999999996</v>
      </c>
      <c r="F961" s="1">
        <v>1.2028848270000001</v>
      </c>
      <c r="G961" s="1">
        <v>0.83462599999999998</v>
      </c>
      <c r="H961" s="1">
        <v>-0.49584624799999999</v>
      </c>
      <c r="I961" s="1">
        <v>0.36448000000000003</v>
      </c>
    </row>
    <row r="962" spans="1:9" x14ac:dyDescent="0.3">
      <c r="A962" s="2">
        <v>46142</v>
      </c>
      <c r="B962" s="1">
        <v>0.39628600000000003</v>
      </c>
      <c r="C962" s="1">
        <v>-1.7506170000000001</v>
      </c>
      <c r="D962" s="1">
        <v>0.86122214100000005</v>
      </c>
      <c r="E962" s="1">
        <v>0.29721399999999998</v>
      </c>
      <c r="F962" s="1">
        <v>-1.434885014</v>
      </c>
      <c r="G962" s="1">
        <v>1.0158579999999999</v>
      </c>
      <c r="H962" s="1">
        <v>0.69660926099999998</v>
      </c>
      <c r="I962" s="1">
        <v>4.1259999999999998E-2</v>
      </c>
    </row>
    <row r="963" spans="1:9" x14ac:dyDescent="0.3">
      <c r="A963" s="2">
        <v>46146</v>
      </c>
      <c r="B963" s="1">
        <v>0.50339400000000001</v>
      </c>
      <c r="C963" s="1">
        <v>-1.395761</v>
      </c>
      <c r="D963" s="1">
        <v>1.9170684739999999</v>
      </c>
      <c r="E963" s="1">
        <v>0.223052</v>
      </c>
      <c r="F963" s="1">
        <v>6.4703345999999995E-2</v>
      </c>
      <c r="G963" s="1">
        <v>0.65544899999999995</v>
      </c>
      <c r="H963" s="1">
        <v>-2.009601671</v>
      </c>
      <c r="I963" s="1">
        <v>1.3868E-2</v>
      </c>
    </row>
    <row r="964" spans="1:9" x14ac:dyDescent="0.3">
      <c r="A964" s="2">
        <v>46147</v>
      </c>
      <c r="B964" s="1">
        <v>-0.198541</v>
      </c>
      <c r="C964" s="1">
        <v>-0.47211799999999998</v>
      </c>
      <c r="D964" s="1">
        <v>-0.94741820200000004</v>
      </c>
      <c r="E964" s="1">
        <v>0.23932600000000001</v>
      </c>
      <c r="F964" s="1">
        <v>7.4167869999999997E-2</v>
      </c>
      <c r="G964" s="1">
        <v>0.56043399999999999</v>
      </c>
      <c r="H964" s="1">
        <v>0.90950948600000003</v>
      </c>
      <c r="I964" s="1">
        <v>-0.129103</v>
      </c>
    </row>
    <row r="965" spans="1:9" x14ac:dyDescent="0.3">
      <c r="A965" s="2">
        <v>46148</v>
      </c>
      <c r="B965" s="1">
        <v>0.25062499999999999</v>
      </c>
      <c r="C965" s="1">
        <v>-0.28543099999999999</v>
      </c>
      <c r="D965" s="1">
        <v>-2.4258009249999999</v>
      </c>
      <c r="E965" s="1">
        <v>5.2782999999999997E-2</v>
      </c>
      <c r="F965" s="1">
        <v>0.18852153099999999</v>
      </c>
      <c r="G965" s="1">
        <v>-3.7281000000000002E-2</v>
      </c>
      <c r="H965" s="1">
        <v>2.306850694</v>
      </c>
      <c r="I965" s="1">
        <v>1.9304999999999999E-2</v>
      </c>
    </row>
    <row r="966" spans="1:9" x14ac:dyDescent="0.3">
      <c r="A966" s="2">
        <v>46149</v>
      </c>
      <c r="B966" s="1">
        <v>0.14196300000000001</v>
      </c>
      <c r="C966" s="1">
        <v>-1.157791</v>
      </c>
      <c r="D966" s="1">
        <v>5.4533058000000002E-2</v>
      </c>
      <c r="E966" s="1">
        <v>0.74196300000000004</v>
      </c>
      <c r="F966" s="1">
        <v>0.91741145300000004</v>
      </c>
      <c r="G966" s="1">
        <v>0.15476699999999999</v>
      </c>
      <c r="H966" s="1">
        <v>-1.018504034</v>
      </c>
      <c r="I966" s="1">
        <v>0.119098</v>
      </c>
    </row>
    <row r="967" spans="1:9" x14ac:dyDescent="0.3">
      <c r="A967" s="2">
        <v>46150</v>
      </c>
      <c r="B967" s="1">
        <v>0.230933</v>
      </c>
      <c r="C967" s="1">
        <v>0.118779</v>
      </c>
      <c r="D967" s="1">
        <v>0.98252125199999996</v>
      </c>
      <c r="E967" s="1">
        <v>0.26803100000000002</v>
      </c>
      <c r="F967" s="1">
        <v>-0.802289323</v>
      </c>
      <c r="G967" s="1">
        <v>-0.493035</v>
      </c>
      <c r="H967" s="1">
        <v>-0.14527730899999999</v>
      </c>
      <c r="I967" s="1">
        <v>-0.124709</v>
      </c>
    </row>
    <row r="968" spans="1:9" x14ac:dyDescent="0.3">
      <c r="A968" s="2">
        <v>46153</v>
      </c>
      <c r="B968" s="1">
        <v>0.18737200000000001</v>
      </c>
      <c r="C968" s="1">
        <v>-1.1266719999999999</v>
      </c>
      <c r="D968" s="1">
        <v>0.59535030499999997</v>
      </c>
      <c r="E968" s="1">
        <v>0.39589400000000002</v>
      </c>
      <c r="F968" s="1">
        <v>0.60712170899999995</v>
      </c>
      <c r="G968" s="1">
        <v>0.24248</v>
      </c>
      <c r="H968" s="1">
        <v>-1.210368664</v>
      </c>
      <c r="I968" s="1">
        <v>0.300925</v>
      </c>
    </row>
    <row r="969" spans="1:9" x14ac:dyDescent="0.3">
      <c r="A969" s="2">
        <v>46154</v>
      </c>
      <c r="B969" s="1">
        <v>7.6146000000000005E-2</v>
      </c>
      <c r="C969" s="1">
        <v>-0.93438399999999999</v>
      </c>
      <c r="D969" s="1">
        <v>4.8091812999999997E-2</v>
      </c>
      <c r="E969" s="1">
        <v>0.329264</v>
      </c>
      <c r="F969" s="1">
        <v>8.9960107999999997E-2</v>
      </c>
      <c r="G969" s="1">
        <v>1.0070760000000001</v>
      </c>
      <c r="H969" s="1">
        <v>-0.188341485</v>
      </c>
      <c r="I969" s="1">
        <v>-0.478099</v>
      </c>
    </row>
    <row r="970" spans="1:9" x14ac:dyDescent="0.3">
      <c r="A970" s="2">
        <v>46155</v>
      </c>
      <c r="B970" s="1">
        <v>0.88774600000000004</v>
      </c>
      <c r="C970" s="1">
        <v>-1.196971</v>
      </c>
      <c r="D970" s="1">
        <v>3.9963191720000002</v>
      </c>
      <c r="E970" s="1">
        <v>0.44650899999999999</v>
      </c>
      <c r="F970" s="1">
        <v>0.36239619099999998</v>
      </c>
      <c r="G970" s="1">
        <v>-7.5409000000000004E-2</v>
      </c>
      <c r="H970" s="1">
        <v>-4.3844290719999996</v>
      </c>
      <c r="I970" s="1">
        <v>-6.1877000000000001E-2</v>
      </c>
    </row>
    <row r="971" spans="1:9" x14ac:dyDescent="0.3">
      <c r="A971" s="2">
        <v>46156</v>
      </c>
      <c r="B971" s="1">
        <v>-2.6726E-2</v>
      </c>
      <c r="C971" s="1">
        <v>-0.71754300000000004</v>
      </c>
      <c r="D971" s="1">
        <v>2.2427284059999999</v>
      </c>
      <c r="E971" s="1">
        <v>5.9905E-2</v>
      </c>
      <c r="F971" s="1">
        <v>-0.85907273299999998</v>
      </c>
      <c r="G971" s="1">
        <v>0.98403799999999997</v>
      </c>
      <c r="H971" s="1">
        <v>-1.3447698450000001</v>
      </c>
      <c r="I971" s="1">
        <v>-0.299674</v>
      </c>
    </row>
    <row r="972" spans="1:9" x14ac:dyDescent="0.3">
      <c r="A972" s="2">
        <v>46157</v>
      </c>
      <c r="B972" s="1">
        <v>-3.103148</v>
      </c>
      <c r="C972" s="1">
        <v>-2.472655</v>
      </c>
      <c r="D972" s="1">
        <v>-0.38039759499999998</v>
      </c>
      <c r="E972" s="1">
        <v>0.84445599999999998</v>
      </c>
      <c r="F972" s="1">
        <v>-6.1735617E-2</v>
      </c>
      <c r="G972" s="1">
        <v>5.1884759999999996</v>
      </c>
      <c r="H972" s="1">
        <v>0.44569820399999999</v>
      </c>
      <c r="I972" s="1">
        <v>-0.45712900000000001</v>
      </c>
    </row>
    <row r="973" spans="1:9" x14ac:dyDescent="0.3">
      <c r="A973" s="2">
        <v>46160</v>
      </c>
      <c r="B973" s="1">
        <v>0.52207700000000001</v>
      </c>
      <c r="C973" s="1">
        <v>-0.89185700000000001</v>
      </c>
      <c r="D973" s="1">
        <v>-0.61681373699999997</v>
      </c>
      <c r="E973" s="1">
        <v>0.28377999999999998</v>
      </c>
      <c r="F973" s="1">
        <v>0.10591700800000001</v>
      </c>
      <c r="G973" s="1">
        <v>0.57009500000000002</v>
      </c>
      <c r="H973" s="1">
        <v>0.54153134800000002</v>
      </c>
      <c r="I973" s="1">
        <v>-0.484095</v>
      </c>
    </row>
    <row r="974" spans="1:9" x14ac:dyDescent="0.3">
      <c r="A974" s="2">
        <v>46161</v>
      </c>
      <c r="B974" s="1">
        <v>4.7452000000000001E-2</v>
      </c>
      <c r="C974" s="1">
        <v>-0.90333699999999995</v>
      </c>
      <c r="D974" s="1">
        <v>-1.877747016</v>
      </c>
      <c r="E974" s="1">
        <v>0.51402700000000001</v>
      </c>
      <c r="F974" s="1">
        <v>0.53424284499999997</v>
      </c>
      <c r="G974" s="1">
        <v>0.51421799999999995</v>
      </c>
      <c r="H974" s="1">
        <v>1.303458783</v>
      </c>
      <c r="I974" s="1">
        <v>-0.17236000000000001</v>
      </c>
    </row>
    <row r="975" spans="1:9" x14ac:dyDescent="0.3">
      <c r="A975" s="2">
        <v>46162</v>
      </c>
      <c r="B975" s="1">
        <v>4.4345000000000002E-2</v>
      </c>
      <c r="C975" s="1">
        <v>-0.27731</v>
      </c>
      <c r="D975" s="1">
        <v>0.231885062</v>
      </c>
      <c r="E975" s="1">
        <v>-3.8973000000000001E-2</v>
      </c>
      <c r="F975" s="1">
        <v>-0.45823703300000002</v>
      </c>
      <c r="G975" s="1">
        <v>0.57484900000000005</v>
      </c>
      <c r="H975" s="1">
        <v>0.26244087199999999</v>
      </c>
      <c r="I975" s="1">
        <v>-0.30291099999999999</v>
      </c>
    </row>
    <row r="976" spans="1:9" x14ac:dyDescent="0.3">
      <c r="A976" s="2">
        <v>46163</v>
      </c>
      <c r="B976" s="1">
        <v>-0.18473400000000001</v>
      </c>
      <c r="C976" s="1">
        <v>-0.99996200000000002</v>
      </c>
      <c r="D976" s="1">
        <v>-0.125644751</v>
      </c>
      <c r="E976" s="1">
        <v>0.20563899999999999</v>
      </c>
      <c r="F976" s="1">
        <v>0.142586979</v>
      </c>
      <c r="G976" s="1">
        <v>1.3552230000000001</v>
      </c>
      <c r="H976" s="1">
        <v>2.7336550000000001E-2</v>
      </c>
      <c r="I976" s="1">
        <v>-0.37616500000000003</v>
      </c>
    </row>
    <row r="977" spans="1:9" x14ac:dyDescent="0.3">
      <c r="A977" s="2">
        <v>46164</v>
      </c>
      <c r="B977" s="1">
        <v>-6.1256999999999999E-2</v>
      </c>
      <c r="C977" s="1">
        <v>-0.38819999999999999</v>
      </c>
      <c r="D977" s="1">
        <v>-0.31854258899999999</v>
      </c>
      <c r="E977" s="1">
        <v>0.45769100000000001</v>
      </c>
      <c r="F977" s="1">
        <v>0.187419738</v>
      </c>
      <c r="G977" s="1">
        <v>0.125717</v>
      </c>
      <c r="H977" s="1">
        <v>0.13805049899999999</v>
      </c>
      <c r="I977" s="1">
        <v>-0.13395199999999999</v>
      </c>
    </row>
    <row r="978" spans="1:9" x14ac:dyDescent="0.3">
      <c r="A978" s="2">
        <v>46167</v>
      </c>
      <c r="B978" s="1">
        <v>1.3906999999999999E-2</v>
      </c>
      <c r="C978" s="1">
        <v>-0.34201900000000002</v>
      </c>
      <c r="D978" s="1">
        <v>-1.609655649</v>
      </c>
      <c r="E978" s="1">
        <v>-9.0650999999999995E-2</v>
      </c>
      <c r="F978" s="1">
        <v>-0.299506842</v>
      </c>
      <c r="G978" s="1">
        <v>0.31700400000000001</v>
      </c>
      <c r="H978" s="1">
        <v>1.9906207730000001</v>
      </c>
      <c r="I978" s="1">
        <v>0.101759</v>
      </c>
    </row>
    <row r="979" spans="1:9" x14ac:dyDescent="0.3">
      <c r="A979" s="2">
        <v>46168</v>
      </c>
      <c r="B979" s="1">
        <v>0.188445</v>
      </c>
      <c r="C979" s="1">
        <v>-0.36449399999999998</v>
      </c>
      <c r="D979" s="1">
        <v>-0.116874546</v>
      </c>
      <c r="E979" s="1">
        <v>0.35602099999999998</v>
      </c>
      <c r="F979" s="1">
        <v>0.17763011100000001</v>
      </c>
      <c r="G979" s="1">
        <v>3.6653999999999999E-2</v>
      </c>
      <c r="H979" s="1">
        <v>-0.12008598299999999</v>
      </c>
      <c r="I979" s="1">
        <v>-0.21662600000000001</v>
      </c>
    </row>
    <row r="980" spans="1:9" x14ac:dyDescent="0.3">
      <c r="A980" s="2">
        <v>46169</v>
      </c>
      <c r="B980" s="1">
        <v>-0.24578700000000001</v>
      </c>
      <c r="C980" s="1">
        <v>-0.29603699999999999</v>
      </c>
      <c r="D980" s="1">
        <v>0.32055728700000002</v>
      </c>
      <c r="E980" s="1">
        <v>1.3219E-2</v>
      </c>
      <c r="F980" s="1">
        <v>0.338366204</v>
      </c>
      <c r="G980" s="1">
        <v>0.48698000000000002</v>
      </c>
      <c r="H980" s="1">
        <v>-0.70468285600000002</v>
      </c>
      <c r="I980" s="1">
        <v>4.1626999999999997E-2</v>
      </c>
    </row>
    <row r="981" spans="1:9" x14ac:dyDescent="0.3">
      <c r="A981" s="2">
        <v>46170</v>
      </c>
      <c r="B981" s="1">
        <v>-0.112749</v>
      </c>
      <c r="C981" s="1">
        <v>-0.19078300000000001</v>
      </c>
      <c r="D981" s="1">
        <v>0.340044287</v>
      </c>
      <c r="E981" s="1">
        <v>0.129329</v>
      </c>
      <c r="F981" s="1">
        <v>0.16273690499999999</v>
      </c>
      <c r="G981" s="1">
        <v>0.26559899999999997</v>
      </c>
      <c r="H981" s="1">
        <v>-0.53714860600000003</v>
      </c>
      <c r="I981" s="1">
        <v>-9.1398999999999994E-2</v>
      </c>
    </row>
    <row r="982" spans="1:9" x14ac:dyDescent="0.3">
      <c r="A982" s="2">
        <v>46171</v>
      </c>
      <c r="B982" s="1">
        <v>-0.69031299999999995</v>
      </c>
      <c r="C982" s="1">
        <v>-0.61545399999999995</v>
      </c>
      <c r="D982" s="1">
        <v>-0.59902434900000001</v>
      </c>
      <c r="E982" s="1">
        <v>0.389349</v>
      </c>
      <c r="F982" s="1">
        <v>5.9258557000000003E-2</v>
      </c>
      <c r="G982" s="1">
        <v>0.89575099999999996</v>
      </c>
      <c r="H982" s="1">
        <v>0.54107610699999997</v>
      </c>
      <c r="I982" s="1">
        <v>2.0667999999999999E-2</v>
      </c>
    </row>
    <row r="983" spans="1:9" x14ac:dyDescent="0.3">
      <c r="A983" s="2">
        <v>46174</v>
      </c>
      <c r="B983" s="1">
        <v>-0.57161300000000004</v>
      </c>
      <c r="C983" s="1">
        <v>-0.88498699999999997</v>
      </c>
      <c r="D983" s="1">
        <v>-0.51853551399999998</v>
      </c>
      <c r="E983" s="1">
        <v>0.21170900000000001</v>
      </c>
      <c r="F983" s="1">
        <v>0.49967467100000001</v>
      </c>
      <c r="G983" s="1">
        <v>1.4119980000000001</v>
      </c>
      <c r="H983" s="1">
        <v>3.9174800000000001E-3</v>
      </c>
      <c r="I983" s="1">
        <v>-0.16710700000000001</v>
      </c>
    </row>
    <row r="984" spans="1:9" x14ac:dyDescent="0.3">
      <c r="A984" s="2">
        <v>46175</v>
      </c>
      <c r="B984" s="1">
        <v>-8.9708999999999997E-2</v>
      </c>
      <c r="C984" s="1">
        <v>-4.5154E-2</v>
      </c>
      <c r="D984" s="1">
        <v>2.4418701380000001</v>
      </c>
      <c r="E984" s="1">
        <v>1.1089E-2</v>
      </c>
      <c r="F984" s="1">
        <v>-1.3114494050000001</v>
      </c>
      <c r="G984" s="1">
        <v>0.39700099999999999</v>
      </c>
      <c r="H984" s="1">
        <v>-1.052231554</v>
      </c>
      <c r="I984" s="1">
        <v>-0.273227</v>
      </c>
    </row>
    <row r="985" spans="1:9" x14ac:dyDescent="0.3">
      <c r="A985" s="2">
        <v>46176</v>
      </c>
      <c r="B985" s="1">
        <v>-0.31303999999999998</v>
      </c>
      <c r="C985" s="1">
        <v>-0.47493000000000002</v>
      </c>
      <c r="D985" s="1">
        <v>-1.9563074030000001</v>
      </c>
      <c r="E985" s="1">
        <v>0.64169200000000004</v>
      </c>
      <c r="F985" s="1">
        <v>1.2191411809999999</v>
      </c>
      <c r="G985" s="1">
        <v>0.166412</v>
      </c>
      <c r="H985" s="1">
        <v>0.63000101500000005</v>
      </c>
      <c r="I985" s="1">
        <v>-2.0133999999999999E-2</v>
      </c>
    </row>
    <row r="986" spans="1:9" x14ac:dyDescent="0.3">
      <c r="A986" s="2">
        <v>46178</v>
      </c>
      <c r="B986" s="1">
        <v>0.73287100000000005</v>
      </c>
      <c r="C986" s="1">
        <v>-0.448797</v>
      </c>
      <c r="D986" s="1">
        <v>1.572856716</v>
      </c>
      <c r="E986" s="1">
        <v>0.31333</v>
      </c>
      <c r="F986" s="1">
        <v>-0.21587194300000001</v>
      </c>
      <c r="G986" s="1">
        <v>-0.77342599999999995</v>
      </c>
      <c r="H986" s="1">
        <v>-1.299386183</v>
      </c>
      <c r="I986" s="1">
        <v>0.17602100000000001</v>
      </c>
    </row>
    <row r="987" spans="1:9" x14ac:dyDescent="0.3">
      <c r="A987" s="2">
        <v>46181</v>
      </c>
      <c r="B987" s="1">
        <v>0.189273</v>
      </c>
      <c r="C987" s="1">
        <v>1.89E-2</v>
      </c>
      <c r="D987" s="1">
        <v>-4.6726160000000001E-3</v>
      </c>
      <c r="E987" s="1">
        <v>0.12812299999999999</v>
      </c>
      <c r="F987" s="1">
        <v>-9.1434617999999995E-2</v>
      </c>
      <c r="G987" s="1">
        <v>-0.20849100000000001</v>
      </c>
      <c r="H987" s="1">
        <v>4.7736473000000001E-2</v>
      </c>
      <c r="I987" s="1">
        <v>-0.127805</v>
      </c>
    </row>
    <row r="988" spans="1:9" x14ac:dyDescent="0.3">
      <c r="A988" s="2">
        <v>46182</v>
      </c>
      <c r="B988" s="1">
        <v>0.134183</v>
      </c>
      <c r="C988" s="1">
        <v>-1.5817399999999999</v>
      </c>
      <c r="D988" s="1">
        <v>-0.33425155699999998</v>
      </c>
      <c r="E988" s="1">
        <v>7.9223000000000002E-2</v>
      </c>
      <c r="F988" s="1">
        <v>-0.229539782</v>
      </c>
      <c r="G988" s="1">
        <v>1.4769159999999999</v>
      </c>
      <c r="H988" s="1">
        <v>0.60800910699999999</v>
      </c>
      <c r="I988" s="1">
        <v>-0.108582</v>
      </c>
    </row>
    <row r="989" spans="1:9" x14ac:dyDescent="0.3">
      <c r="A989" s="2">
        <v>46183</v>
      </c>
      <c r="B989" s="1">
        <v>-0.29867500000000002</v>
      </c>
      <c r="C989" s="1">
        <v>-0.14904700000000001</v>
      </c>
      <c r="D989" s="1">
        <v>-0.11066268899999999</v>
      </c>
      <c r="E989" s="1">
        <v>0.29809000000000002</v>
      </c>
      <c r="F989" s="1">
        <v>0.148131228</v>
      </c>
      <c r="G989" s="1">
        <v>0.54480499999999998</v>
      </c>
      <c r="H989" s="1">
        <v>-2.8449974999999999E-2</v>
      </c>
      <c r="I989" s="1">
        <v>-0.39517400000000003</v>
      </c>
    </row>
    <row r="990" spans="1:9" x14ac:dyDescent="0.3">
      <c r="A990" s="2">
        <v>46184</v>
      </c>
      <c r="B990" s="1">
        <v>0.48630400000000001</v>
      </c>
      <c r="C990" s="1">
        <v>-0.75108399999999997</v>
      </c>
      <c r="D990" s="1">
        <v>-1.2209554579999999</v>
      </c>
      <c r="E990" s="1">
        <v>-0.10427599999999999</v>
      </c>
      <c r="F990" s="1">
        <v>-0.90869017200000002</v>
      </c>
      <c r="G990" s="1">
        <v>0.46625100000000003</v>
      </c>
      <c r="H990" s="1">
        <v>2.1969710509999998</v>
      </c>
      <c r="I990" s="1">
        <v>-9.7192000000000001E-2</v>
      </c>
    </row>
    <row r="991" spans="1:9" x14ac:dyDescent="0.3">
      <c r="A991" s="2">
        <v>46185</v>
      </c>
      <c r="B991" s="1">
        <v>0.36560599999999999</v>
      </c>
      <c r="C991" s="1">
        <v>-2.281E-3</v>
      </c>
      <c r="D991" s="1">
        <v>3.1381414000000003E-2</v>
      </c>
      <c r="E991" s="1">
        <v>0.25691799999999998</v>
      </c>
      <c r="F991" s="1">
        <v>0.42110502999999999</v>
      </c>
      <c r="G991" s="1">
        <v>-0.636768</v>
      </c>
      <c r="H991" s="1">
        <v>-0.391471183</v>
      </c>
      <c r="I991" s="1">
        <v>1.6522999999999999E-2</v>
      </c>
    </row>
    <row r="992" spans="1:9" x14ac:dyDescent="0.3">
      <c r="A992" s="2">
        <v>46188</v>
      </c>
      <c r="B992" s="1">
        <v>4.4735999999999998E-2</v>
      </c>
      <c r="C992" s="1">
        <v>0.99828399999999995</v>
      </c>
      <c r="D992" s="1">
        <v>-0.90682927599999996</v>
      </c>
      <c r="E992" s="1">
        <v>-0.50826800000000005</v>
      </c>
      <c r="F992" s="1">
        <v>0.62058062300000005</v>
      </c>
      <c r="G992" s="1">
        <v>-0.67395700000000003</v>
      </c>
      <c r="H992" s="1">
        <v>0.22605634799999999</v>
      </c>
      <c r="I992" s="1">
        <v>0.139205</v>
      </c>
    </row>
    <row r="993" spans="1:9" x14ac:dyDescent="0.3">
      <c r="A993" s="2">
        <v>46189</v>
      </c>
      <c r="B993" s="1">
        <v>-0.67933399999999999</v>
      </c>
      <c r="C993" s="1">
        <v>-1.204045</v>
      </c>
      <c r="D993" s="1">
        <v>2.93302343</v>
      </c>
      <c r="E993" s="1">
        <v>0.362564</v>
      </c>
      <c r="F993" s="1">
        <v>-9.4101762000000005E-2</v>
      </c>
      <c r="G993" s="1">
        <v>1.2207330000000001</v>
      </c>
      <c r="H993" s="1">
        <v>-2.8325357169999998</v>
      </c>
      <c r="I993" s="1">
        <v>0.30008299999999999</v>
      </c>
    </row>
    <row r="994" spans="1:9" x14ac:dyDescent="0.3">
      <c r="A994" s="2">
        <v>46190</v>
      </c>
      <c r="B994" s="1">
        <v>-0.31955600000000001</v>
      </c>
      <c r="C994" s="1">
        <v>7.2760000000000005E-2</v>
      </c>
      <c r="D994" s="1">
        <v>2.3045634549999998</v>
      </c>
      <c r="E994" s="1">
        <v>0.254027</v>
      </c>
      <c r="F994" s="1">
        <v>-0.378652618</v>
      </c>
      <c r="G994" s="1">
        <v>-0.17199300000000001</v>
      </c>
      <c r="H994" s="1">
        <v>-1.811987134</v>
      </c>
      <c r="I994" s="1">
        <v>0.16476199999999999</v>
      </c>
    </row>
    <row r="995" spans="1:9" x14ac:dyDescent="0.3">
      <c r="A995" s="2">
        <v>46191</v>
      </c>
      <c r="B995" s="1">
        <v>-3.7059000000000002E-2</v>
      </c>
      <c r="C995" s="1">
        <v>8.0769999999999995E-2</v>
      </c>
      <c r="D995" s="1">
        <v>-0.11496935699999999</v>
      </c>
      <c r="E995" s="1">
        <v>7.6979000000000006E-2</v>
      </c>
      <c r="F995" s="1">
        <v>-0.29855029700000002</v>
      </c>
      <c r="G995" s="1">
        <v>-0.37211100000000003</v>
      </c>
      <c r="H995" s="1">
        <v>0.41955584699999998</v>
      </c>
      <c r="I995" s="1">
        <v>0.25142100000000001</v>
      </c>
    </row>
    <row r="996" spans="1:9" x14ac:dyDescent="0.3">
      <c r="A996" s="2">
        <v>46192</v>
      </c>
      <c r="B996" s="1">
        <v>2.0009239999999999</v>
      </c>
      <c r="C996" s="1">
        <v>-1.7160000000000001E-3</v>
      </c>
      <c r="D996" s="1">
        <v>0.43932900200000002</v>
      </c>
      <c r="E996" s="1">
        <v>0.55646799999999996</v>
      </c>
      <c r="F996" s="1">
        <v>-0.132681417</v>
      </c>
      <c r="G996" s="1">
        <v>-2.7328269999999999</v>
      </c>
      <c r="H996" s="1">
        <v>-0.30568442600000001</v>
      </c>
      <c r="I996" s="1">
        <v>0.177152</v>
      </c>
    </row>
    <row r="997" spans="1:9" x14ac:dyDescent="0.3">
      <c r="A997" s="2">
        <v>46195</v>
      </c>
      <c r="B997" s="1">
        <v>0.45754299999999998</v>
      </c>
      <c r="C997" s="1">
        <v>-2.0862180000000001</v>
      </c>
      <c r="D997" s="1">
        <v>-7.7026448999999997E-2</v>
      </c>
      <c r="E997" s="1">
        <v>1.9238000000000002E-2</v>
      </c>
      <c r="F997" s="1">
        <v>-0.29660361600000001</v>
      </c>
      <c r="G997" s="1">
        <v>1.520575</v>
      </c>
      <c r="H997" s="1">
        <v>0.503725337</v>
      </c>
      <c r="I997" s="1">
        <v>8.8860999999999996E-2</v>
      </c>
    </row>
    <row r="998" spans="1:9" x14ac:dyDescent="0.3">
      <c r="A998" s="2">
        <v>46196</v>
      </c>
      <c r="B998" s="1">
        <v>2.3935999999999999E-2</v>
      </c>
      <c r="C998" s="1">
        <v>-1.063334</v>
      </c>
      <c r="D998" s="1">
        <v>0.224749906</v>
      </c>
      <c r="E998" s="1">
        <v>0.13811599999999999</v>
      </c>
      <c r="F998" s="1">
        <v>-0.190078199</v>
      </c>
      <c r="G998" s="1">
        <v>0.78634599999999999</v>
      </c>
      <c r="H998" s="1">
        <v>-9.1896317000000005E-2</v>
      </c>
      <c r="I998" s="1">
        <v>0.114936</v>
      </c>
    </row>
    <row r="999" spans="1:9" x14ac:dyDescent="0.3">
      <c r="A999" s="2">
        <v>46197</v>
      </c>
      <c r="B999" s="1">
        <v>0.14308000000000001</v>
      </c>
      <c r="C999" s="1">
        <v>-0.85551900000000003</v>
      </c>
      <c r="D999" s="1">
        <v>-2.1428625440000002</v>
      </c>
      <c r="E999" s="1">
        <v>0.26236999999999999</v>
      </c>
      <c r="F999" s="1">
        <v>0.20753535000000001</v>
      </c>
      <c r="G999" s="1">
        <v>0.339694</v>
      </c>
      <c r="H999" s="1">
        <v>1.9262055629999999</v>
      </c>
      <c r="I999" s="1">
        <v>0.110373</v>
      </c>
    </row>
    <row r="1000" spans="1:9" x14ac:dyDescent="0.3">
      <c r="A1000" s="2">
        <v>46198</v>
      </c>
      <c r="B1000" s="1">
        <v>0.22108800000000001</v>
      </c>
      <c r="C1000" s="1">
        <v>-0.41077999999999998</v>
      </c>
      <c r="D1000" s="1">
        <v>-1.1709853910000001</v>
      </c>
      <c r="E1000" s="1">
        <v>-6.9961999999999996E-2</v>
      </c>
      <c r="F1000" s="1">
        <v>0.17460563700000001</v>
      </c>
      <c r="G1000" s="1">
        <v>0.23721</v>
      </c>
      <c r="H1000" s="1">
        <v>0.90508800599999994</v>
      </c>
      <c r="I1000" s="1">
        <v>2.2446000000000001E-2</v>
      </c>
    </row>
    <row r="1001" spans="1:9" x14ac:dyDescent="0.3">
      <c r="A1001" s="2">
        <v>46199</v>
      </c>
      <c r="B1001" s="1">
        <v>-0.33965600000000001</v>
      </c>
      <c r="C1001" s="1">
        <v>3.474E-2</v>
      </c>
      <c r="D1001" s="1">
        <v>-0.81616035600000003</v>
      </c>
      <c r="E1001" s="1">
        <v>-9.9316000000000002E-2</v>
      </c>
      <c r="F1001" s="1">
        <v>-0.64834431299999995</v>
      </c>
      <c r="G1001" s="1">
        <v>0.40831099999999998</v>
      </c>
      <c r="H1001" s="1">
        <v>1.5682706120000001</v>
      </c>
      <c r="I1001" s="1">
        <v>-4.078E-3</v>
      </c>
    </row>
    <row r="1002" spans="1:9" x14ac:dyDescent="0.3">
      <c r="A1002" s="2">
        <v>46202</v>
      </c>
      <c r="B1002" s="1">
        <v>5.3262999999999998E-2</v>
      </c>
      <c r="C1002" s="1">
        <v>0.66651800000000005</v>
      </c>
      <c r="D1002" s="1">
        <v>-0.74732982400000003</v>
      </c>
      <c r="E1002" s="1">
        <v>8.0040000000000007E-3</v>
      </c>
      <c r="F1002" s="1">
        <v>0.60882383399999995</v>
      </c>
      <c r="G1002" s="1">
        <v>-0.766988</v>
      </c>
      <c r="H1002" s="1">
        <v>9.5796447000000007E-2</v>
      </c>
      <c r="I1002" s="1">
        <v>3.9203000000000002E-2</v>
      </c>
    </row>
    <row r="1003" spans="1:9" x14ac:dyDescent="0.3">
      <c r="A1003" s="2">
        <v>46203</v>
      </c>
      <c r="B1003" s="1">
        <v>0.16401199999999999</v>
      </c>
      <c r="C1003" s="1">
        <v>0.30208699999999999</v>
      </c>
      <c r="D1003" s="1">
        <v>0.25082928599999998</v>
      </c>
      <c r="E1003" s="1">
        <v>0.31928800000000002</v>
      </c>
      <c r="F1003" s="1">
        <v>0.34090274300000001</v>
      </c>
      <c r="G1003" s="1">
        <v>-0.85096700000000003</v>
      </c>
      <c r="H1003" s="1">
        <v>-0.55468568200000001</v>
      </c>
      <c r="I1003" s="1">
        <v>6.5578999999999998E-2</v>
      </c>
    </row>
    <row r="1004" spans="1:9" x14ac:dyDescent="0.3">
      <c r="A1004" s="2">
        <v>46204</v>
      </c>
      <c r="B1004" s="1">
        <v>0.119975</v>
      </c>
      <c r="C1004" s="1">
        <v>-0.58982299999999999</v>
      </c>
      <c r="D1004" s="1">
        <v>2.0064704170000001</v>
      </c>
      <c r="E1004" s="1">
        <v>0.186669</v>
      </c>
      <c r="F1004" s="1">
        <v>-0.32987717999999999</v>
      </c>
      <c r="G1004" s="1">
        <v>0.19903799999999999</v>
      </c>
      <c r="H1004" s="1">
        <v>-1.682657289</v>
      </c>
      <c r="I1004" s="1">
        <v>8.4142999999999996E-2</v>
      </c>
    </row>
    <row r="1005" spans="1:9" x14ac:dyDescent="0.3">
      <c r="A1005" s="2">
        <v>46205</v>
      </c>
      <c r="B1005" s="1">
        <v>-0.60260999999999998</v>
      </c>
      <c r="C1005" s="1">
        <v>0.56759999999999999</v>
      </c>
      <c r="D1005" s="1">
        <v>-0.35389115300000001</v>
      </c>
      <c r="E1005" s="1">
        <v>7.6913999999999996E-2</v>
      </c>
      <c r="F1005" s="1">
        <v>6.6082399999999996E-4</v>
      </c>
      <c r="G1005" s="1">
        <v>-0.119224</v>
      </c>
      <c r="H1005" s="1">
        <v>0.32175965299999998</v>
      </c>
      <c r="I1005" s="1">
        <v>7.7317999999999998E-2</v>
      </c>
    </row>
    <row r="1006" spans="1:9" x14ac:dyDescent="0.3">
      <c r="A1006" s="2">
        <v>46206</v>
      </c>
      <c r="B1006" s="1">
        <v>0.204765</v>
      </c>
      <c r="C1006" s="1">
        <v>0.69813899999999995</v>
      </c>
      <c r="D1006" s="1">
        <v>0.38469092900000001</v>
      </c>
      <c r="E1006" s="1">
        <v>-0.213172</v>
      </c>
      <c r="F1006" s="1">
        <v>-0.48464657700000002</v>
      </c>
      <c r="G1006" s="1">
        <v>-0.67962699999999998</v>
      </c>
      <c r="H1006" s="1">
        <v>0.155114428</v>
      </c>
      <c r="I1006" s="1">
        <v>-1.0104999999999999E-2</v>
      </c>
    </row>
    <row r="1007" spans="1:9" x14ac:dyDescent="0.3">
      <c r="A1007" s="2">
        <v>46209</v>
      </c>
      <c r="B1007" s="1">
        <v>0.32530399999999998</v>
      </c>
      <c r="C1007" s="1">
        <v>-0.50031899999999996</v>
      </c>
      <c r="D1007" s="1">
        <v>-3.2716713390000001</v>
      </c>
      <c r="E1007" s="1">
        <v>0.46466200000000002</v>
      </c>
      <c r="F1007" s="1">
        <v>1.069972607</v>
      </c>
      <c r="G1007" s="1">
        <v>-0.39186599999999999</v>
      </c>
      <c r="H1007" s="1">
        <v>2.1493327080000002</v>
      </c>
      <c r="I1007" s="1">
        <v>0.102218</v>
      </c>
    </row>
    <row r="1008" spans="1:9" x14ac:dyDescent="0.3">
      <c r="A1008" s="2">
        <v>46210</v>
      </c>
      <c r="B1008" s="1">
        <v>0.17785300000000001</v>
      </c>
      <c r="C1008" s="1">
        <v>1.2182E-2</v>
      </c>
      <c r="D1008" s="1">
        <v>0.89354378300000004</v>
      </c>
      <c r="E1008" s="1">
        <v>0.30252400000000002</v>
      </c>
      <c r="F1008" s="1">
        <v>2.6895985000000001E-2</v>
      </c>
      <c r="G1008" s="1">
        <v>-0.57709999999999995</v>
      </c>
      <c r="H1008" s="1">
        <v>-0.92616625900000005</v>
      </c>
      <c r="I1008" s="1">
        <v>8.4541000000000005E-2</v>
      </c>
    </row>
    <row r="1009" spans="1:9" x14ac:dyDescent="0.3">
      <c r="A1009" s="2">
        <v>46211</v>
      </c>
      <c r="B1009" s="1">
        <v>6.7005999999999996E-2</v>
      </c>
      <c r="C1009" s="1">
        <v>-0.60761699999999996</v>
      </c>
      <c r="D1009" s="1">
        <v>1.6417828219999999</v>
      </c>
      <c r="E1009" s="1">
        <v>0.22042500000000001</v>
      </c>
      <c r="F1009" s="1">
        <v>-9.0826356999999996E-2</v>
      </c>
      <c r="G1009" s="1">
        <v>0.17241000000000001</v>
      </c>
      <c r="H1009" s="1">
        <v>-1.515294028</v>
      </c>
      <c r="I1009" s="1">
        <v>0.14777799999999999</v>
      </c>
    </row>
    <row r="1010" spans="1:9" x14ac:dyDescent="0.3">
      <c r="A1010" s="2">
        <v>46212</v>
      </c>
      <c r="B1010" s="1">
        <v>0.28683999999999998</v>
      </c>
      <c r="C1010" s="1">
        <v>0.206372</v>
      </c>
      <c r="D1010" s="1">
        <v>1.642416941</v>
      </c>
      <c r="E1010" s="1">
        <v>-0.24787500000000001</v>
      </c>
      <c r="F1010" s="1">
        <v>-1.4228211740000001</v>
      </c>
      <c r="G1010" s="1">
        <v>-0.281495</v>
      </c>
      <c r="H1010" s="1">
        <v>-0.145430222</v>
      </c>
      <c r="I1010" s="1">
        <v>3.6158999999999997E-2</v>
      </c>
    </row>
    <row r="1011" spans="1:9" x14ac:dyDescent="0.3">
      <c r="A1011" s="2">
        <v>46213</v>
      </c>
      <c r="B1011" s="1">
        <v>-2.8777E-2</v>
      </c>
      <c r="C1011" s="1">
        <v>1.521471</v>
      </c>
      <c r="D1011" s="1">
        <v>0.749933136</v>
      </c>
      <c r="E1011" s="1">
        <v>-0.64097099999999996</v>
      </c>
      <c r="F1011" s="1">
        <v>-0.82253808100000003</v>
      </c>
      <c r="G1011" s="1">
        <v>-0.84080200000000005</v>
      </c>
      <c r="H1011" s="1">
        <v>8.0161607999999995E-2</v>
      </c>
      <c r="I1011" s="1">
        <v>-1.0923E-2</v>
      </c>
    </row>
    <row r="1012" spans="1:9" x14ac:dyDescent="0.3">
      <c r="A1012" s="2">
        <v>46216</v>
      </c>
      <c r="B1012" s="1">
        <v>0.15484899999999999</v>
      </c>
      <c r="C1012" s="1">
        <v>-0.17749999999999999</v>
      </c>
      <c r="D1012" s="1">
        <v>-2.7019976620000001</v>
      </c>
      <c r="E1012" s="1">
        <v>0.370647</v>
      </c>
      <c r="F1012" s="1">
        <v>2.0415226529999999</v>
      </c>
      <c r="G1012" s="1">
        <v>-0.324882</v>
      </c>
      <c r="H1012" s="1">
        <v>0.586832927</v>
      </c>
      <c r="I1012" s="1">
        <v>-2.3113000000000002E-2</v>
      </c>
    </row>
    <row r="1013" spans="1:9" x14ac:dyDescent="0.3">
      <c r="A1013" s="2">
        <v>46217</v>
      </c>
      <c r="B1013" s="1"/>
      <c r="C1013" s="1"/>
      <c r="D1013" s="1">
        <v>-0.20286780200000001</v>
      </c>
      <c r="E1013" s="1"/>
      <c r="F1013" s="1">
        <v>-0.462581356</v>
      </c>
      <c r="G1013" s="1"/>
      <c r="H1013" s="1">
        <v>0.74763268400000005</v>
      </c>
      <c r="I1013" s="1"/>
    </row>
  </sheetData>
  <pageMargins left="0.7" right="0.7" top="0.75" bottom="0.75" header="0.3" footer="0.3"/>
  <headerFooter>
    <oddFooter>&amp;R_x000D_&amp;1#&amp;"Calibri"&amp;10&amp;K0000FF [ CLASSIFICAÇÃO: INTERNA ]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C2CE-5085-46C3-AA86-2ECCBA37527C}">
  <sheetPr>
    <tabColor rgb="FF74797C"/>
  </sheetPr>
  <dimension ref="A1:J53"/>
  <sheetViews>
    <sheetView showGridLines="0" topLeftCell="A25" workbookViewId="0">
      <selection activeCell="H49" sqref="H49"/>
    </sheetView>
  </sheetViews>
  <sheetFormatPr defaultRowHeight="14.4" x14ac:dyDescent="0.3"/>
  <cols>
    <col min="1" max="1" width="9.21875" bestFit="1" customWidth="1"/>
    <col min="2" max="2" width="17.33203125" bestFit="1" customWidth="1"/>
    <col min="3" max="3" width="16.21875" bestFit="1" customWidth="1"/>
    <col min="4" max="4" width="21.77734375" bestFit="1" customWidth="1"/>
    <col min="5" max="6" width="18.5546875" bestFit="1" customWidth="1"/>
    <col min="7" max="7" width="20.77734375" bestFit="1" customWidth="1"/>
    <col min="8" max="8" width="20.33203125" bestFit="1" customWidth="1"/>
    <col min="9" max="9" width="22.6640625" bestFit="1" customWidth="1"/>
    <col min="10" max="10" width="1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1">
        <v>44773</v>
      </c>
      <c r="B2" s="1">
        <v>0</v>
      </c>
      <c r="C2" s="1">
        <v>0</v>
      </c>
      <c r="D2" s="1">
        <v>0</v>
      </c>
      <c r="E2" s="1">
        <v>-0.54270650499999995</v>
      </c>
      <c r="F2" s="1">
        <v>0</v>
      </c>
      <c r="G2" s="1">
        <v>-1.12574665</v>
      </c>
      <c r="H2" s="1">
        <v>0</v>
      </c>
      <c r="I2" s="1">
        <v>1.9907339610000001</v>
      </c>
      <c r="J2" s="1">
        <v>0</v>
      </c>
    </row>
    <row r="3" spans="1:10" x14ac:dyDescent="0.3">
      <c r="A3" s="11">
        <v>44804</v>
      </c>
      <c r="B3" s="1">
        <v>0</v>
      </c>
      <c r="C3" s="1">
        <v>0</v>
      </c>
      <c r="D3" s="1">
        <v>0</v>
      </c>
      <c r="E3" s="1">
        <v>-5.8493497750000003</v>
      </c>
      <c r="F3" s="1">
        <v>0</v>
      </c>
      <c r="G3" s="1">
        <v>0.27425303500000009</v>
      </c>
      <c r="H3" s="1">
        <v>0</v>
      </c>
      <c r="I3" s="1">
        <v>5.373031965</v>
      </c>
      <c r="J3" s="1">
        <v>0</v>
      </c>
    </row>
    <row r="4" spans="1:10" x14ac:dyDescent="0.3">
      <c r="A4" s="11">
        <v>44834</v>
      </c>
      <c r="B4" s="1">
        <v>0</v>
      </c>
      <c r="C4" s="1">
        <v>0</v>
      </c>
      <c r="D4" s="1">
        <v>0</v>
      </c>
      <c r="E4" s="1">
        <v>-3.4807675480000002</v>
      </c>
      <c r="F4" s="1">
        <v>0</v>
      </c>
      <c r="G4" s="1">
        <v>-0.31468656599999989</v>
      </c>
      <c r="H4" s="1">
        <v>0</v>
      </c>
      <c r="I4" s="1">
        <v>3.994067416</v>
      </c>
      <c r="J4" s="1">
        <v>0</v>
      </c>
    </row>
    <row r="5" spans="1:10" x14ac:dyDescent="0.3">
      <c r="A5" s="11">
        <v>44865</v>
      </c>
      <c r="B5" s="1">
        <v>0</v>
      </c>
      <c r="C5" s="1">
        <v>0</v>
      </c>
      <c r="D5" s="1">
        <v>0</v>
      </c>
      <c r="E5" s="1">
        <v>-4.3675584089999999</v>
      </c>
      <c r="F5" s="1">
        <v>0</v>
      </c>
      <c r="G5" s="1">
        <v>0.19520983900000011</v>
      </c>
      <c r="H5" s="1">
        <v>0</v>
      </c>
      <c r="I5" s="1">
        <v>3.9047650360000001</v>
      </c>
      <c r="J5" s="1">
        <v>0</v>
      </c>
    </row>
    <row r="6" spans="1:10" x14ac:dyDescent="0.3">
      <c r="A6" s="11">
        <v>44895</v>
      </c>
      <c r="B6" s="1">
        <v>0</v>
      </c>
      <c r="C6" s="1">
        <v>0</v>
      </c>
      <c r="D6" s="1">
        <v>0</v>
      </c>
      <c r="E6" s="1">
        <v>5.175674377</v>
      </c>
      <c r="F6" s="1">
        <v>0</v>
      </c>
      <c r="G6" s="1">
        <v>0.46149455600000022</v>
      </c>
      <c r="H6" s="1">
        <v>0</v>
      </c>
      <c r="I6" s="1">
        <v>-4.4786140769999996</v>
      </c>
      <c r="J6" s="1">
        <v>0</v>
      </c>
    </row>
    <row r="7" spans="1:10" x14ac:dyDescent="0.3">
      <c r="A7" s="11">
        <v>44926</v>
      </c>
      <c r="B7" s="1">
        <v>0</v>
      </c>
      <c r="C7" s="1">
        <v>0</v>
      </c>
      <c r="D7" s="1">
        <v>0</v>
      </c>
      <c r="E7" s="1">
        <v>-3.9206750989999999</v>
      </c>
      <c r="F7" s="1">
        <v>0</v>
      </c>
      <c r="G7" s="1">
        <v>0.2394026199999999</v>
      </c>
      <c r="H7" s="1">
        <v>0</v>
      </c>
      <c r="I7" s="1">
        <v>4.0239143930000001</v>
      </c>
      <c r="J7" s="1">
        <v>0</v>
      </c>
    </row>
    <row r="8" spans="1:10" x14ac:dyDescent="0.3">
      <c r="A8" s="11">
        <v>44957</v>
      </c>
      <c r="B8" s="1">
        <v>0</v>
      </c>
      <c r="C8" s="1">
        <v>0</v>
      </c>
      <c r="D8" s="1">
        <v>0</v>
      </c>
      <c r="E8" s="1">
        <v>6.4038982049999991</v>
      </c>
      <c r="F8" s="1">
        <v>0</v>
      </c>
      <c r="G8" s="1">
        <v>-0.1158351230000001</v>
      </c>
      <c r="H8" s="1">
        <v>0</v>
      </c>
      <c r="I8" s="1">
        <v>-5.8292095400000008</v>
      </c>
      <c r="J8" s="1">
        <v>0</v>
      </c>
    </row>
    <row r="9" spans="1:10" x14ac:dyDescent="0.3">
      <c r="A9" s="11">
        <v>44985</v>
      </c>
      <c r="B9" s="1">
        <v>0</v>
      </c>
      <c r="C9" s="1">
        <v>0</v>
      </c>
      <c r="D9" s="1">
        <v>0</v>
      </c>
      <c r="E9" s="1">
        <v>-9.8103642900000008</v>
      </c>
      <c r="F9" s="1">
        <v>0</v>
      </c>
      <c r="G9" s="1">
        <v>1.5605374460000001</v>
      </c>
      <c r="H9" s="1">
        <v>0</v>
      </c>
      <c r="I9" s="1">
        <v>8.1062897060000001</v>
      </c>
      <c r="J9" s="1">
        <v>0</v>
      </c>
    </row>
    <row r="10" spans="1:10" x14ac:dyDescent="0.3">
      <c r="A10" s="11">
        <v>45016</v>
      </c>
      <c r="B10" s="1">
        <v>0</v>
      </c>
      <c r="C10" s="1">
        <v>0</v>
      </c>
      <c r="D10" s="1">
        <v>0</v>
      </c>
      <c r="E10" s="1">
        <v>-2.4092592650000002</v>
      </c>
      <c r="F10" s="1">
        <v>0</v>
      </c>
      <c r="G10" s="1">
        <v>-0.1205400499999998</v>
      </c>
      <c r="H10" s="1">
        <v>0</v>
      </c>
      <c r="I10" s="1">
        <v>2.9882902900000001</v>
      </c>
      <c r="J10" s="1">
        <v>0</v>
      </c>
    </row>
    <row r="11" spans="1:10" x14ac:dyDescent="0.3">
      <c r="A11" s="11">
        <v>45046</v>
      </c>
      <c r="B11" s="1">
        <v>0.15198999999999999</v>
      </c>
      <c r="C11" s="1">
        <v>-0.68682399999999999</v>
      </c>
      <c r="D11" s="1">
        <v>0</v>
      </c>
      <c r="E11" s="1">
        <v>3.3148152089999998</v>
      </c>
      <c r="F11" s="1">
        <v>1.338074</v>
      </c>
      <c r="G11" s="1">
        <v>-0.48174122200000008</v>
      </c>
      <c r="H11" s="1">
        <v>-1.08758</v>
      </c>
      <c r="I11" s="1">
        <v>-3.3005078029999999</v>
      </c>
      <c r="J11" s="1">
        <v>0.28433999999999998</v>
      </c>
    </row>
    <row r="12" spans="1:10" x14ac:dyDescent="0.3">
      <c r="A12" s="11">
        <v>45077</v>
      </c>
      <c r="B12" s="1">
        <v>-5.6419999999999998E-2</v>
      </c>
      <c r="C12" s="1">
        <v>-4.279477</v>
      </c>
      <c r="D12" s="1">
        <v>0</v>
      </c>
      <c r="E12" s="1">
        <v>-6.0369511789999999</v>
      </c>
      <c r="F12" s="1">
        <v>-1.0151810000000001</v>
      </c>
      <c r="G12" s="1">
        <v>0.23317678899999991</v>
      </c>
      <c r="H12" s="1">
        <v>2.0345629999999999</v>
      </c>
      <c r="I12" s="1">
        <v>5.8068652189999996</v>
      </c>
      <c r="J12" s="1">
        <v>3.3165170000000002</v>
      </c>
    </row>
    <row r="13" spans="1:10" x14ac:dyDescent="0.3">
      <c r="A13" s="11">
        <v>45107</v>
      </c>
      <c r="B13" s="1">
        <v>-1.782354</v>
      </c>
      <c r="C13" s="1">
        <v>10.139882999999999</v>
      </c>
      <c r="D13" s="1">
        <v>0</v>
      </c>
      <c r="E13" s="1">
        <v>-9.6848067700000016</v>
      </c>
      <c r="F13" s="1">
        <v>-1.0945579999999999</v>
      </c>
      <c r="G13" s="1">
        <v>-0.44809475600000032</v>
      </c>
      <c r="H13" s="1">
        <v>-9.6288879999999999</v>
      </c>
      <c r="I13" s="1">
        <v>9.0992260340000009</v>
      </c>
      <c r="J13" s="1">
        <v>2.365917</v>
      </c>
    </row>
    <row r="14" spans="1:10" x14ac:dyDescent="0.3">
      <c r="A14" s="11">
        <v>45138</v>
      </c>
      <c r="B14" s="1">
        <v>-0.61508499999999999</v>
      </c>
      <c r="C14" s="1">
        <v>7.1078089999999996</v>
      </c>
      <c r="D14" s="1">
        <v>0</v>
      </c>
      <c r="E14" s="1">
        <v>2.8874584320000012</v>
      </c>
      <c r="F14" s="1">
        <v>0.24665999999999999</v>
      </c>
      <c r="G14" s="1">
        <v>-0.47220834199999973</v>
      </c>
      <c r="H14" s="1">
        <v>-7.4239430000000004</v>
      </c>
      <c r="I14" s="1">
        <v>-2.337546449</v>
      </c>
      <c r="J14" s="1">
        <v>0.684558</v>
      </c>
    </row>
    <row r="15" spans="1:10" x14ac:dyDescent="0.3">
      <c r="A15" s="11">
        <v>45169</v>
      </c>
      <c r="B15" s="1">
        <v>1.049531</v>
      </c>
      <c r="C15" s="1">
        <v>-13.205323</v>
      </c>
      <c r="D15" s="1">
        <v>0</v>
      </c>
      <c r="E15" s="1">
        <v>-1.1221188419999999</v>
      </c>
      <c r="F15" s="1">
        <v>4.6041699999999999</v>
      </c>
      <c r="G15" s="1">
        <v>1.4357471879999999</v>
      </c>
      <c r="H15" s="1">
        <v>5.442723</v>
      </c>
      <c r="I15" s="1">
        <v>-0.31666115400000011</v>
      </c>
      <c r="J15" s="1">
        <v>2.1088979999999999</v>
      </c>
    </row>
    <row r="16" spans="1:10" x14ac:dyDescent="0.3">
      <c r="A16" s="11">
        <v>45199</v>
      </c>
      <c r="B16" s="1">
        <v>0.50101200000000001</v>
      </c>
      <c r="C16" s="1">
        <v>-1.6868620000000001</v>
      </c>
      <c r="D16" s="1">
        <v>0</v>
      </c>
      <c r="E16" s="1">
        <v>9.7639946109999993</v>
      </c>
      <c r="F16" s="1">
        <v>1.4464920000000001</v>
      </c>
      <c r="G16" s="1">
        <v>-0.39595221200000003</v>
      </c>
      <c r="H16" s="1">
        <v>-2.6994250000000002</v>
      </c>
      <c r="I16" s="1">
        <v>-9.3081370989999996</v>
      </c>
      <c r="J16" s="1">
        <v>2.4387819999999998</v>
      </c>
    </row>
    <row r="17" spans="1:10" x14ac:dyDescent="0.3">
      <c r="A17" s="11">
        <v>45230</v>
      </c>
      <c r="B17" s="1">
        <v>1.2538819999999999</v>
      </c>
      <c r="C17" s="1">
        <v>-2.865551</v>
      </c>
      <c r="D17" s="1">
        <v>0</v>
      </c>
      <c r="E17" s="1">
        <v>2.565296408</v>
      </c>
      <c r="F17" s="1">
        <v>2.087062</v>
      </c>
      <c r="G17" s="1">
        <v>0.80512337800000022</v>
      </c>
      <c r="H17" s="1">
        <v>-2.4518529999999998</v>
      </c>
      <c r="I17" s="1">
        <v>-3.5773046489999998</v>
      </c>
      <c r="J17" s="1">
        <v>1.9764600000000001</v>
      </c>
    </row>
    <row r="18" spans="1:10" x14ac:dyDescent="0.3">
      <c r="A18" s="11">
        <v>45260</v>
      </c>
      <c r="B18" s="1">
        <v>3.1997070000000001</v>
      </c>
      <c r="C18" s="1">
        <v>21.024281999999999</v>
      </c>
      <c r="D18" s="1">
        <v>0</v>
      </c>
      <c r="E18" s="1">
        <v>9.2221906689999997</v>
      </c>
      <c r="F18" s="1">
        <v>-6.1699199999999994</v>
      </c>
      <c r="G18" s="1">
        <v>-2.5122167530000001</v>
      </c>
      <c r="H18" s="1">
        <v>-19.074888000000001</v>
      </c>
      <c r="I18" s="1">
        <v>-5.7303803080000009</v>
      </c>
      <c r="J18" s="1">
        <v>1.0208189999999999</v>
      </c>
    </row>
    <row r="19" spans="1:10" x14ac:dyDescent="0.3">
      <c r="A19" s="11">
        <v>45291</v>
      </c>
      <c r="B19" s="1">
        <v>-1.28609</v>
      </c>
      <c r="C19" s="1">
        <v>17.461147</v>
      </c>
      <c r="D19" s="1">
        <v>0</v>
      </c>
      <c r="E19" s="1">
        <v>-2.6293495670000002</v>
      </c>
      <c r="F19" s="1">
        <v>-3.5989800000000001</v>
      </c>
      <c r="G19" s="1">
        <v>-8.5854996000000239E-2</v>
      </c>
      <c r="H19" s="1">
        <v>-12.634372000000001</v>
      </c>
      <c r="I19" s="1">
        <v>2.768745934</v>
      </c>
      <c r="J19" s="1">
        <v>5.8294999999999937E-2</v>
      </c>
    </row>
    <row r="20" spans="1:10" x14ac:dyDescent="0.3">
      <c r="A20" s="11">
        <v>45322</v>
      </c>
      <c r="B20" s="1">
        <v>2.457983</v>
      </c>
      <c r="C20" s="1">
        <v>-7.8977050000000002</v>
      </c>
      <c r="D20" s="1">
        <v>0</v>
      </c>
      <c r="E20" s="1">
        <v>-5.3574926569999999</v>
      </c>
      <c r="F20" s="1">
        <v>4.0405769999999999</v>
      </c>
      <c r="G20" s="1">
        <v>2.6065275680000002</v>
      </c>
      <c r="H20" s="1">
        <v>-0.56356699999999993</v>
      </c>
      <c r="I20" s="1">
        <v>2.238991017</v>
      </c>
      <c r="J20" s="1">
        <v>1.9627129999999999</v>
      </c>
    </row>
    <row r="21" spans="1:10" x14ac:dyDescent="0.3">
      <c r="A21" s="11">
        <v>45351</v>
      </c>
      <c r="B21" s="1">
        <v>4.3792949999999999</v>
      </c>
      <c r="C21" s="1">
        <v>-9.4524430000000006</v>
      </c>
      <c r="D21" s="1">
        <v>0</v>
      </c>
      <c r="E21" s="1">
        <v>-3.2968524279999998</v>
      </c>
      <c r="F21" s="1">
        <v>3.8844789999999998</v>
      </c>
      <c r="G21" s="1">
        <v>0.32356000499999998</v>
      </c>
      <c r="H21" s="1">
        <v>0.89674700000000018</v>
      </c>
      <c r="I21" s="1">
        <v>2.682698170000001</v>
      </c>
      <c r="J21" s="1">
        <v>0.29192299999999999</v>
      </c>
    </row>
    <row r="22" spans="1:10" x14ac:dyDescent="0.3">
      <c r="A22" s="11">
        <v>45382</v>
      </c>
      <c r="B22" s="1">
        <v>-1.337121</v>
      </c>
      <c r="C22" s="1">
        <v>-5.5470290000000002</v>
      </c>
      <c r="D22" s="1">
        <v>0</v>
      </c>
      <c r="E22" s="1">
        <v>-4.3281569999997771E-3</v>
      </c>
      <c r="F22" s="1">
        <v>4.7185180000000004</v>
      </c>
      <c r="G22" s="1">
        <v>-0.30503572200000012</v>
      </c>
      <c r="H22" s="1">
        <v>1.216931</v>
      </c>
      <c r="I22" s="1">
        <v>0.59714289800000009</v>
      </c>
      <c r="J22" s="1">
        <v>0.94870200000000005</v>
      </c>
    </row>
    <row r="23" spans="1:10" x14ac:dyDescent="0.3">
      <c r="A23" s="11">
        <v>45412</v>
      </c>
      <c r="B23" s="1">
        <v>1.8528640000000001</v>
      </c>
      <c r="C23" s="1">
        <v>-11.361024</v>
      </c>
      <c r="D23" s="1">
        <v>0</v>
      </c>
      <c r="E23" s="1">
        <v>3.0832123660000001</v>
      </c>
      <c r="F23" s="1">
        <v>4.1219210000000004</v>
      </c>
      <c r="G23" s="1">
        <v>0.61821556200000016</v>
      </c>
      <c r="H23" s="1">
        <v>4.6932900000000002</v>
      </c>
      <c r="I23" s="1">
        <v>-3.4353707290000002</v>
      </c>
      <c r="J23" s="1">
        <v>0.69294900000000004</v>
      </c>
    </row>
    <row r="24" spans="1:10" x14ac:dyDescent="0.3">
      <c r="A24" s="11">
        <v>45443</v>
      </c>
      <c r="B24" s="1">
        <v>-0.67075200000000001</v>
      </c>
      <c r="C24" s="1">
        <v>-1.6338349999999999</v>
      </c>
      <c r="D24" s="1">
        <v>0</v>
      </c>
      <c r="E24" s="1">
        <v>-6.9141370289999999</v>
      </c>
      <c r="F24" s="1">
        <v>2.4293930000000001</v>
      </c>
      <c r="G24" s="1">
        <v>2.0062732329999999</v>
      </c>
      <c r="H24" s="1">
        <v>-3.1151779999999998</v>
      </c>
      <c r="I24" s="1">
        <v>3.5050718650000001</v>
      </c>
      <c r="J24" s="1">
        <v>2.9903710000000001</v>
      </c>
    </row>
    <row r="25" spans="1:10" x14ac:dyDescent="0.3">
      <c r="A25" s="11">
        <v>45473</v>
      </c>
      <c r="B25" s="1">
        <v>-0.13691500000000001</v>
      </c>
      <c r="C25" s="1">
        <v>-4.2302779999999993</v>
      </c>
      <c r="D25" s="1">
        <v>0</v>
      </c>
      <c r="E25" s="1">
        <v>-0.60792867800000039</v>
      </c>
      <c r="F25" s="1">
        <v>3.5703800000000001</v>
      </c>
      <c r="G25" s="1">
        <v>-1.2728402050000001</v>
      </c>
      <c r="H25" s="1">
        <v>-1.518872</v>
      </c>
      <c r="I25" s="1">
        <v>2.2547128879999998</v>
      </c>
      <c r="J25" s="1">
        <v>2.3156850000000002</v>
      </c>
    </row>
    <row r="26" spans="1:10" x14ac:dyDescent="0.3">
      <c r="A26" s="11">
        <v>45504</v>
      </c>
      <c r="B26" s="1">
        <v>1.071291</v>
      </c>
      <c r="C26" s="1">
        <v>3.5521790000000002</v>
      </c>
      <c r="D26" s="1">
        <v>0</v>
      </c>
      <c r="E26" s="1">
        <v>5.3948172889999997</v>
      </c>
      <c r="F26" s="1">
        <v>0.29953700000000011</v>
      </c>
      <c r="G26" s="1">
        <v>-0.32548861800000001</v>
      </c>
      <c r="H26" s="1">
        <v>-6.3720849999999993</v>
      </c>
      <c r="I26" s="1">
        <v>-5.4552447849999997</v>
      </c>
      <c r="J26" s="1">
        <v>1.4490769999999999</v>
      </c>
    </row>
    <row r="27" spans="1:10" x14ac:dyDescent="0.3">
      <c r="A27" s="11">
        <v>45535</v>
      </c>
      <c r="B27" s="1">
        <v>3.2381859999999998</v>
      </c>
      <c r="C27" s="1">
        <v>10.012926999999999</v>
      </c>
      <c r="D27" s="1">
        <v>0</v>
      </c>
      <c r="E27" s="1">
        <v>13.075954191999999</v>
      </c>
      <c r="F27" s="1">
        <v>-3.5457000000000001</v>
      </c>
      <c r="G27" s="1">
        <v>-1.287471188</v>
      </c>
      <c r="H27" s="1">
        <v>-16.497440999999998</v>
      </c>
      <c r="I27" s="1">
        <v>-9.622483592</v>
      </c>
      <c r="J27" s="1">
        <v>6.7920280000000002</v>
      </c>
    </row>
    <row r="28" spans="1:10" x14ac:dyDescent="0.3">
      <c r="A28" s="11">
        <v>45565</v>
      </c>
      <c r="B28" s="1">
        <v>-1.220394</v>
      </c>
      <c r="C28" s="1">
        <v>-1.670617</v>
      </c>
      <c r="D28" s="1">
        <v>0</v>
      </c>
      <c r="E28" s="1">
        <v>-3.8950122189999998</v>
      </c>
      <c r="F28" s="1">
        <v>2.3047270000000002</v>
      </c>
      <c r="G28" s="1">
        <v>1.6187987619999999</v>
      </c>
      <c r="H28" s="1">
        <v>-1.4283159999999999</v>
      </c>
      <c r="I28" s="1">
        <v>1.6545996270000001</v>
      </c>
      <c r="J28" s="1">
        <v>2.0146000000000002</v>
      </c>
    </row>
    <row r="29" spans="1:10" x14ac:dyDescent="0.3">
      <c r="A29" s="11">
        <v>45596</v>
      </c>
      <c r="B29" s="1">
        <v>0.73810699999999996</v>
      </c>
      <c r="C29" s="1">
        <v>-2.5333169999999998</v>
      </c>
      <c r="D29" s="1">
        <v>0</v>
      </c>
      <c r="E29" s="1">
        <v>2.4626192730000001</v>
      </c>
      <c r="F29" s="1">
        <v>2.189174</v>
      </c>
      <c r="G29" s="1">
        <v>0.62011088799999969</v>
      </c>
      <c r="H29" s="1">
        <v>-1.9650879999999999</v>
      </c>
      <c r="I29" s="1">
        <v>-3.5688651450000011</v>
      </c>
      <c r="J29" s="1">
        <v>1.5711250000000001</v>
      </c>
    </row>
    <row r="30" spans="1:10" x14ac:dyDescent="0.3">
      <c r="A30" s="11">
        <v>45626</v>
      </c>
      <c r="B30" s="1">
        <v>2.1087509999999998</v>
      </c>
      <c r="C30" s="1">
        <v>-3.0514549999999998</v>
      </c>
      <c r="D30" s="1">
        <v>0</v>
      </c>
      <c r="E30" s="1">
        <v>4.0297808740000001</v>
      </c>
      <c r="F30" s="1">
        <v>3.313097</v>
      </c>
      <c r="G30" s="1">
        <v>0.63979746699999973</v>
      </c>
      <c r="H30" s="1">
        <v>-3.9107799999999999</v>
      </c>
      <c r="I30" s="1">
        <v>-4.1102322699999991</v>
      </c>
      <c r="J30" s="1">
        <v>1.5403880000000001</v>
      </c>
    </row>
    <row r="31" spans="1:10" x14ac:dyDescent="0.3">
      <c r="A31" s="11">
        <v>45657</v>
      </c>
      <c r="B31" s="1">
        <v>0.76075400000000015</v>
      </c>
      <c r="C31" s="1">
        <v>1.7045939999999999</v>
      </c>
      <c r="D31" s="1">
        <v>0</v>
      </c>
      <c r="E31" s="1">
        <v>-2.7013824689999999</v>
      </c>
      <c r="F31" s="1">
        <v>3.4621749999999998</v>
      </c>
      <c r="G31" s="1">
        <v>0.33462282999999998</v>
      </c>
      <c r="H31" s="1">
        <v>-8.9681619999999995</v>
      </c>
      <c r="I31" s="1">
        <v>1.928493799</v>
      </c>
      <c r="J31" s="1">
        <v>3.0406399999999998</v>
      </c>
    </row>
    <row r="32" spans="1:10" x14ac:dyDescent="0.3">
      <c r="A32" s="11">
        <v>45688</v>
      </c>
      <c r="B32" s="1">
        <v>1.0739719999999999</v>
      </c>
      <c r="C32" s="1">
        <v>6.8243399999999994</v>
      </c>
      <c r="D32" s="1">
        <v>0</v>
      </c>
      <c r="E32" s="1">
        <v>4.3922528359999999</v>
      </c>
      <c r="F32" s="1">
        <v>0.41946700000000031</v>
      </c>
      <c r="G32" s="1">
        <v>-1.3640369939999999</v>
      </c>
      <c r="H32" s="1">
        <v>-1.241204</v>
      </c>
      <c r="I32" s="1">
        <v>-2.8340840749999989</v>
      </c>
      <c r="J32" s="1">
        <v>-7.0765750000000009</v>
      </c>
    </row>
    <row r="33" spans="1:10" x14ac:dyDescent="0.3">
      <c r="A33" s="11">
        <v>45716</v>
      </c>
      <c r="B33" s="1">
        <v>3.979565</v>
      </c>
      <c r="C33" s="1">
        <v>0.69934600000000025</v>
      </c>
      <c r="D33" s="1">
        <v>0</v>
      </c>
      <c r="E33" s="1">
        <v>-10.815203884000001</v>
      </c>
      <c r="F33" s="1">
        <v>1.134155</v>
      </c>
      <c r="G33" s="1">
        <v>1.596145548</v>
      </c>
      <c r="H33" s="1">
        <v>-7.5990760000000002</v>
      </c>
      <c r="I33" s="1">
        <v>9.2716610310000007</v>
      </c>
      <c r="J33" s="1">
        <v>1.7860100000000001</v>
      </c>
    </row>
    <row r="34" spans="1:10" x14ac:dyDescent="0.3">
      <c r="A34" s="11">
        <v>45747</v>
      </c>
      <c r="B34" s="1">
        <v>-2.2964509999999998</v>
      </c>
      <c r="C34" s="1">
        <v>3.1183489999999998</v>
      </c>
      <c r="D34" s="1">
        <v>0.34449999999999997</v>
      </c>
      <c r="E34" s="1">
        <v>6.7739285675999952</v>
      </c>
      <c r="F34" s="1">
        <v>-0.16208099999999989</v>
      </c>
      <c r="G34" s="1">
        <v>-1.339933636599999</v>
      </c>
      <c r="H34" s="1">
        <v>-1.4364669999999999</v>
      </c>
      <c r="I34" s="1">
        <v>-5.3004291320000014</v>
      </c>
      <c r="J34" s="1">
        <v>0.77664900000000003</v>
      </c>
    </row>
    <row r="35" spans="1:10" x14ac:dyDescent="0.3">
      <c r="A35" s="11">
        <v>45777</v>
      </c>
      <c r="B35" s="1">
        <v>-0.90482899999999999</v>
      </c>
      <c r="C35" s="1">
        <v>-0.13363199999999931</v>
      </c>
      <c r="D35" s="1">
        <v>0</v>
      </c>
      <c r="E35" s="1">
        <v>2.0099512599999998</v>
      </c>
      <c r="F35" s="1">
        <v>2.181521</v>
      </c>
      <c r="G35" s="1">
        <v>-0.63137861600000011</v>
      </c>
      <c r="H35" s="1">
        <v>-3.081588</v>
      </c>
      <c r="I35" s="1">
        <v>-0.971201325</v>
      </c>
      <c r="J35" s="1">
        <v>1.9385289999999999</v>
      </c>
    </row>
    <row r="36" spans="1:10" x14ac:dyDescent="0.3">
      <c r="A36" s="11">
        <v>45808</v>
      </c>
      <c r="B36" s="1">
        <v>-1.1927049999999999</v>
      </c>
      <c r="C36" s="1">
        <v>10.581731</v>
      </c>
      <c r="D36" s="1">
        <v>8.0500000000000002E-2</v>
      </c>
      <c r="E36" s="1">
        <v>0.1727528589999999</v>
      </c>
      <c r="F36" s="1">
        <v>0.83556600000000003</v>
      </c>
      <c r="G36" s="1">
        <v>1.3983357569999999</v>
      </c>
      <c r="H36" s="1">
        <v>-8.2717189999999992</v>
      </c>
      <c r="I36" s="1">
        <v>-1.8952252700000001</v>
      </c>
      <c r="J36" s="1">
        <v>-1.9528719999999999</v>
      </c>
    </row>
    <row r="37" spans="1:10" x14ac:dyDescent="0.3">
      <c r="A37" s="11">
        <v>45838</v>
      </c>
      <c r="B37" s="1">
        <v>-0.32055099999999992</v>
      </c>
      <c r="C37" s="1">
        <v>5.3587900000000008</v>
      </c>
      <c r="D37" s="1">
        <v>3.09E-2</v>
      </c>
      <c r="E37" s="1">
        <v>-4.7592720560000004</v>
      </c>
      <c r="F37" s="1">
        <v>1.991401</v>
      </c>
      <c r="G37" s="1">
        <v>-0.98588439299999997</v>
      </c>
      <c r="H37" s="1">
        <v>-8.4032689999999999</v>
      </c>
      <c r="I37" s="1">
        <v>6.0364325500000007</v>
      </c>
      <c r="J37" s="1">
        <v>1.3736269999999999</v>
      </c>
    </row>
    <row r="38" spans="1:10" x14ac:dyDescent="0.3">
      <c r="A38" s="11">
        <v>45869</v>
      </c>
      <c r="B38" s="1">
        <v>5.3464340000000004</v>
      </c>
      <c r="C38" s="1">
        <v>-6.371969</v>
      </c>
      <c r="D38" s="1">
        <v>0.1042</v>
      </c>
      <c r="E38" s="1">
        <v>-7.3110221009999989</v>
      </c>
      <c r="F38" s="1">
        <v>1.052135</v>
      </c>
      <c r="G38" s="1">
        <v>2.4338461050000002</v>
      </c>
      <c r="H38" s="1">
        <v>-0.51952100000000001</v>
      </c>
      <c r="I38" s="1">
        <v>4.2185808359999992</v>
      </c>
      <c r="J38" s="1">
        <v>0.49292200000000008</v>
      </c>
    </row>
    <row r="39" spans="1:10" x14ac:dyDescent="0.3">
      <c r="A39" s="11">
        <v>45900</v>
      </c>
      <c r="B39" s="1">
        <v>1.0322249999999999</v>
      </c>
      <c r="C39" s="1">
        <v>1.16831</v>
      </c>
      <c r="D39" s="1">
        <v>0</v>
      </c>
      <c r="E39" s="1">
        <v>-6.2264526990000002</v>
      </c>
      <c r="F39" s="1">
        <v>-1.3610869999999999</v>
      </c>
      <c r="G39" s="1">
        <v>-3.0614057059999999</v>
      </c>
      <c r="H39" s="1">
        <v>-1.2803789999999999</v>
      </c>
      <c r="I39" s="1">
        <v>9.2737978129999998</v>
      </c>
      <c r="J39" s="1">
        <v>0.44093100000000007</v>
      </c>
    </row>
    <row r="40" spans="1:10" x14ac:dyDescent="0.3">
      <c r="A40" s="11">
        <v>45930</v>
      </c>
      <c r="B40" s="1">
        <v>-1.6863630000000001</v>
      </c>
      <c r="C40" s="1">
        <v>5.2671060000000001</v>
      </c>
      <c r="D40" s="1">
        <v>0</v>
      </c>
      <c r="E40" s="1">
        <v>5.1958857260000002</v>
      </c>
      <c r="F40" s="1">
        <v>-0.1188629999999999</v>
      </c>
      <c r="G40" s="1">
        <v>1.3290396090000001</v>
      </c>
      <c r="H40" s="1">
        <v>-9.2146000000000008</v>
      </c>
      <c r="I40" s="1">
        <v>-6.1161535329999994</v>
      </c>
      <c r="J40" s="1">
        <v>5.7527220000000003</v>
      </c>
    </row>
    <row r="41" spans="1:10" x14ac:dyDescent="0.3">
      <c r="A41" s="11">
        <v>45961</v>
      </c>
      <c r="B41" s="1">
        <v>-0.37936399999999992</v>
      </c>
      <c r="C41" s="1">
        <v>-1.22645</v>
      </c>
      <c r="D41" s="1">
        <v>9.4500000000000001E-2</v>
      </c>
      <c r="E41" s="1">
        <v>3.1841459259999998</v>
      </c>
      <c r="F41" s="1">
        <v>0.75816299999999992</v>
      </c>
      <c r="G41" s="1">
        <v>-1.0948306160000001</v>
      </c>
      <c r="H41" s="1">
        <v>0.2853059999999995</v>
      </c>
      <c r="I41" s="1">
        <v>-1.68093252</v>
      </c>
      <c r="J41" s="1">
        <v>0.56234400000000007</v>
      </c>
    </row>
    <row r="42" spans="1:10" x14ac:dyDescent="0.3">
      <c r="A42" s="11">
        <v>45991</v>
      </c>
      <c r="B42" s="1">
        <v>3.363629</v>
      </c>
      <c r="C42" s="1">
        <v>2.060820000000001</v>
      </c>
      <c r="D42" s="1">
        <v>0.48930000000000001</v>
      </c>
      <c r="E42" s="1">
        <v>-6.8242585709999997</v>
      </c>
      <c r="F42" s="1">
        <v>-3.4861140000000002</v>
      </c>
      <c r="G42" s="1">
        <v>0.50334230700000016</v>
      </c>
      <c r="H42" s="1">
        <v>-8.7411589999999997</v>
      </c>
      <c r="I42" s="1">
        <v>5.1488821040000001</v>
      </c>
      <c r="J42" s="1">
        <v>6.8028240000000002</v>
      </c>
    </row>
    <row r="43" spans="1:10" x14ac:dyDescent="0.3">
      <c r="A43" s="11">
        <v>46022</v>
      </c>
      <c r="B43" s="1">
        <v>-2.5560369999999999</v>
      </c>
      <c r="C43" s="1">
        <v>-1.873478999999999</v>
      </c>
      <c r="D43" s="1">
        <v>0.25330000000000003</v>
      </c>
      <c r="E43" s="1">
        <v>6.5027097450000007</v>
      </c>
      <c r="F43" s="1">
        <v>3.8613490000000001</v>
      </c>
      <c r="G43" s="1">
        <v>2.4881467659999998</v>
      </c>
      <c r="H43" s="1">
        <v>2.891489</v>
      </c>
      <c r="I43" s="1">
        <v>-8.5009125370000014</v>
      </c>
      <c r="J43" s="1">
        <v>-2.323321</v>
      </c>
    </row>
    <row r="44" spans="1:10" x14ac:dyDescent="0.3">
      <c r="A44" s="11">
        <v>46053</v>
      </c>
      <c r="B44" s="1">
        <v>-4.6863540000000006</v>
      </c>
      <c r="C44" s="1">
        <v>26.313596</v>
      </c>
      <c r="D44" s="1">
        <v>0.15770000000000001</v>
      </c>
      <c r="E44" s="1">
        <v>1.334374656</v>
      </c>
      <c r="F44" s="1">
        <v>-3.5714730000000001</v>
      </c>
      <c r="G44" s="1">
        <v>-0.9135001359999998</v>
      </c>
      <c r="H44" s="1">
        <v>-17.538169</v>
      </c>
      <c r="I44" s="1">
        <v>-0.36041536199999991</v>
      </c>
      <c r="J44" s="1">
        <v>-0.51760099999999998</v>
      </c>
    </row>
    <row r="45" spans="1:10" x14ac:dyDescent="0.3">
      <c r="A45" s="11">
        <v>46081</v>
      </c>
      <c r="B45" s="1">
        <v>1.649246</v>
      </c>
      <c r="C45" s="1">
        <v>15.395726</v>
      </c>
      <c r="D45" s="1">
        <v>0</v>
      </c>
      <c r="E45" s="1">
        <v>-10.564151389999999</v>
      </c>
      <c r="F45" s="1">
        <v>-2.7345820000000001</v>
      </c>
      <c r="G45" s="1">
        <v>1.3775953830000001</v>
      </c>
      <c r="H45" s="1">
        <v>-12.788470999999999</v>
      </c>
      <c r="I45" s="1">
        <v>9.4720787239999993</v>
      </c>
      <c r="J45" s="1">
        <v>-1.521919</v>
      </c>
    </row>
    <row r="46" spans="1:10" x14ac:dyDescent="0.3">
      <c r="A46" s="11">
        <v>46112</v>
      </c>
      <c r="B46" s="1">
        <v>-4.7679229999999997</v>
      </c>
      <c r="C46" s="1">
        <v>11.655507999999999</v>
      </c>
      <c r="D46" s="1">
        <v>0.30880000000000002</v>
      </c>
      <c r="E46" s="1">
        <v>-7.1123866060000003</v>
      </c>
      <c r="F46" s="1">
        <v>0.27678600000000009</v>
      </c>
      <c r="G46" s="1">
        <v>-0.97707440099999998</v>
      </c>
      <c r="H46" s="1">
        <v>-9.9492290000000008</v>
      </c>
      <c r="I46" s="1">
        <v>8.175380659</v>
      </c>
      <c r="J46" s="1">
        <v>2.7848579999999998</v>
      </c>
    </row>
    <row r="47" spans="1:10" x14ac:dyDescent="0.3">
      <c r="A47" s="11">
        <v>46142</v>
      </c>
      <c r="B47" s="1">
        <v>4.9876389999999997</v>
      </c>
      <c r="C47" s="1">
        <v>3.1787230000000002</v>
      </c>
      <c r="D47" s="1">
        <v>4.2900000000000001E-2</v>
      </c>
      <c r="E47" s="1">
        <v>-3.6454206500000002</v>
      </c>
      <c r="F47" s="1">
        <v>3.2989999999999957E-2</v>
      </c>
      <c r="G47" s="1">
        <v>1.8815836370000001</v>
      </c>
      <c r="H47" s="1">
        <v>-9.4446060000000003</v>
      </c>
      <c r="I47" s="1">
        <v>2.0480833189999998</v>
      </c>
      <c r="J47" s="1">
        <v>1.2452540000000001</v>
      </c>
    </row>
    <row r="48" spans="1:10" x14ac:dyDescent="0.3">
      <c r="A48" s="11">
        <v>46173</v>
      </c>
      <c r="B48" s="1">
        <v>-1.52885</v>
      </c>
      <c r="C48" s="1">
        <v>-14.91</v>
      </c>
      <c r="D48" s="1">
        <v>1.6351</v>
      </c>
      <c r="E48" s="1">
        <v>1.711179757</v>
      </c>
      <c r="F48" s="1">
        <v>5.820614</v>
      </c>
      <c r="G48" s="1">
        <v>1.5315990070000001</v>
      </c>
      <c r="H48" s="1">
        <v>13.329084999999999</v>
      </c>
      <c r="I48" s="1">
        <v>-3.1966362089999989</v>
      </c>
      <c r="J48" s="1">
        <v>-2.7108490000000001</v>
      </c>
    </row>
    <row r="49" spans="1:10" x14ac:dyDescent="0.3">
      <c r="A49" s="11">
        <v>46203</v>
      </c>
      <c r="B49" s="1">
        <v>2.3681770000000002</v>
      </c>
      <c r="C49" s="1">
        <v>-7.7855729999999994</v>
      </c>
      <c r="D49" s="1">
        <v>0.73829999999999996</v>
      </c>
      <c r="E49" s="1">
        <v>7.705491299999967E-2</v>
      </c>
      <c r="F49" s="1">
        <v>3.1554060000000002</v>
      </c>
      <c r="G49" s="1">
        <v>-0.55549784500000021</v>
      </c>
      <c r="H49" s="1">
        <v>1.788724</v>
      </c>
      <c r="I49" s="1">
        <v>0.7630051149999999</v>
      </c>
      <c r="J49" s="1">
        <v>0.47326600000000002</v>
      </c>
    </row>
    <row r="50" spans="1:10" x14ac:dyDescent="0.3">
      <c r="A50" s="11">
        <v>46234</v>
      </c>
      <c r="B50" s="1">
        <v>0.70520499999999997</v>
      </c>
      <c r="C50" s="1">
        <v>1.1305050000000001</v>
      </c>
      <c r="D50" s="1">
        <v>0</v>
      </c>
      <c r="E50" s="1">
        <v>0.78841007199999968</v>
      </c>
      <c r="F50" s="1">
        <v>0.51982300000000015</v>
      </c>
      <c r="G50" s="1">
        <v>-0.47423865600000042</v>
      </c>
      <c r="H50" s="1">
        <v>-2.8435480000000002</v>
      </c>
      <c r="I50" s="1">
        <v>-0.22871378999999981</v>
      </c>
      <c r="J50" s="1">
        <v>0.48801600000000001</v>
      </c>
    </row>
    <row r="53" spans="1:10" x14ac:dyDescent="0.3">
      <c r="B53" s="46">
        <f>SUM(B49,C49,F49,H49,J49)</f>
        <v>9.4368957093138306E-16</v>
      </c>
    </row>
  </sheetData>
  <pageMargins left="0.7" right="0.7" top="0.75" bottom="0.75" header="0.3" footer="0.3"/>
  <headerFooter>
    <oddFooter>&amp;R_x000D_&amp;1#&amp;"Calibri"&amp;10&amp;K0000FF [ CLASSIFICAÇÃO: INTERNA ]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DF68-8DD6-4BEA-82F7-879CB52BE404}">
  <sheetPr>
    <tabColor rgb="FF74797C"/>
  </sheetPr>
  <dimension ref="A1:F96"/>
  <sheetViews>
    <sheetView topLeftCell="A71" workbookViewId="0">
      <selection activeCell="A96" sqref="A96"/>
    </sheetView>
  </sheetViews>
  <sheetFormatPr defaultRowHeight="14.4" x14ac:dyDescent="0.3"/>
  <cols>
    <col min="1" max="1" width="10.5546875" bestFit="1" customWidth="1"/>
    <col min="2" max="2" width="14.44140625" bestFit="1" customWidth="1"/>
    <col min="3" max="3" width="14.77734375" bestFit="1" customWidth="1"/>
    <col min="4" max="4" width="11.44140625" bestFit="1" customWidth="1"/>
    <col min="5" max="5" width="23.109375" bestFit="1" customWidth="1"/>
    <col min="6" max="6" width="10.77734375" bestFit="1" customWidth="1"/>
  </cols>
  <sheetData>
    <row r="1" spans="1:6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s="2">
        <v>42369</v>
      </c>
      <c r="B2" s="13">
        <v>0.13700000000000001</v>
      </c>
      <c r="C2" s="13">
        <v>0.27189999999999998</v>
      </c>
      <c r="D2" s="13">
        <v>0.52790000000000004</v>
      </c>
      <c r="E2" s="13">
        <v>5.1200000000000002E-2</v>
      </c>
      <c r="F2" s="13">
        <v>1.1900000000000001E-2</v>
      </c>
    </row>
    <row r="3" spans="1:6" x14ac:dyDescent="0.3">
      <c r="A3" s="2">
        <v>42735</v>
      </c>
      <c r="B3" s="13">
        <v>0.170039</v>
      </c>
      <c r="C3" s="13">
        <v>0.24868399999999999</v>
      </c>
      <c r="D3" s="13">
        <v>0.52275799999999994</v>
      </c>
      <c r="E3" s="13">
        <v>5.2256999999999998E-2</v>
      </c>
      <c r="F3" s="13">
        <v>1.0569E-2</v>
      </c>
    </row>
    <row r="4" spans="1:6" x14ac:dyDescent="0.3">
      <c r="A4" s="2">
        <v>43100</v>
      </c>
      <c r="B4" s="13">
        <v>0.16808200000000001</v>
      </c>
      <c r="C4" s="13">
        <v>0.272115</v>
      </c>
      <c r="D4" s="13">
        <v>0.48429699999999998</v>
      </c>
      <c r="E4" s="13">
        <v>5.9575000000000003E-2</v>
      </c>
      <c r="F4" s="13">
        <v>1.4951000000000001E-2</v>
      </c>
    </row>
    <row r="5" spans="1:6" x14ac:dyDescent="0.3">
      <c r="A5" s="2">
        <v>43465</v>
      </c>
      <c r="B5" s="13">
        <v>0.17860000000000001</v>
      </c>
      <c r="C5" s="13">
        <v>0.27810000000000001</v>
      </c>
      <c r="D5" s="13">
        <v>0.48899999999999999</v>
      </c>
      <c r="E5" s="13">
        <v>4.5600000000000002E-2</v>
      </c>
      <c r="F5" s="13">
        <v>8.6E-3</v>
      </c>
    </row>
    <row r="6" spans="1:6" x14ac:dyDescent="0.3">
      <c r="A6" s="2">
        <v>43496</v>
      </c>
      <c r="B6" s="13">
        <v>0.187</v>
      </c>
      <c r="C6" s="13">
        <v>0.29699999999999999</v>
      </c>
      <c r="D6" s="13">
        <v>0.46350000000000002</v>
      </c>
      <c r="E6" s="13">
        <v>4.3099999999999999E-2</v>
      </c>
      <c r="F6" s="13">
        <v>9.4000000000000004E-3</v>
      </c>
    </row>
    <row r="7" spans="1:6" x14ac:dyDescent="0.3">
      <c r="A7" s="2">
        <v>43524</v>
      </c>
      <c r="B7" s="13">
        <v>0.17699999999999999</v>
      </c>
      <c r="C7" s="13">
        <v>0.30470000000000003</v>
      </c>
      <c r="D7" s="13">
        <v>0.45910000000000001</v>
      </c>
      <c r="E7" s="13">
        <v>5.0799999999999998E-2</v>
      </c>
      <c r="F7" s="13">
        <v>8.3000000000000001E-3</v>
      </c>
    </row>
    <row r="8" spans="1:6" x14ac:dyDescent="0.3">
      <c r="A8" s="2">
        <v>43555</v>
      </c>
      <c r="B8" s="13">
        <v>0.18310000000000001</v>
      </c>
      <c r="C8" s="13">
        <v>0.3029</v>
      </c>
      <c r="D8" s="13">
        <v>0.46010000000000001</v>
      </c>
      <c r="E8" s="13">
        <v>4.9000000000000002E-2</v>
      </c>
      <c r="F8" s="13">
        <v>4.8999999999999998E-3</v>
      </c>
    </row>
    <row r="9" spans="1:6" x14ac:dyDescent="0.3">
      <c r="A9" s="2">
        <v>43585</v>
      </c>
      <c r="B9" s="13">
        <v>0.182</v>
      </c>
      <c r="C9" s="13">
        <v>0.29609999999999997</v>
      </c>
      <c r="D9" s="13">
        <v>0.46660000000000001</v>
      </c>
      <c r="E9" s="13">
        <v>4.9500000000000002E-2</v>
      </c>
      <c r="F9" s="13">
        <v>5.7999999999999996E-3</v>
      </c>
    </row>
    <row r="10" spans="1:6" x14ac:dyDescent="0.3">
      <c r="A10" s="2">
        <v>43616</v>
      </c>
      <c r="B10" s="13">
        <v>0.17630000000000001</v>
      </c>
      <c r="C10" s="13">
        <v>0.29409999999999997</v>
      </c>
      <c r="D10" s="13">
        <v>0.47360000000000002</v>
      </c>
      <c r="E10" s="13">
        <v>4.99E-2</v>
      </c>
      <c r="F10" s="13">
        <v>6.1000000000000004E-3</v>
      </c>
    </row>
    <row r="11" spans="1:6" x14ac:dyDescent="0.3">
      <c r="A11" s="2">
        <v>43646</v>
      </c>
      <c r="B11" s="13">
        <v>0.17610000000000001</v>
      </c>
      <c r="C11" s="13">
        <v>0.31390000000000001</v>
      </c>
      <c r="D11" s="13">
        <v>0.44969999999999999</v>
      </c>
      <c r="E11" s="13">
        <v>4.99E-2</v>
      </c>
      <c r="F11" s="13">
        <v>1.04E-2</v>
      </c>
    </row>
    <row r="12" spans="1:6" x14ac:dyDescent="0.3">
      <c r="A12" s="2">
        <v>43677</v>
      </c>
      <c r="B12" s="13">
        <v>0.20039999999999999</v>
      </c>
      <c r="C12" s="13">
        <v>0.31369999999999998</v>
      </c>
      <c r="D12" s="13">
        <v>0.43659999999999999</v>
      </c>
      <c r="E12" s="13">
        <v>4.2700000000000002E-2</v>
      </c>
      <c r="F12" s="13">
        <v>6.6E-3</v>
      </c>
    </row>
    <row r="13" spans="1:6" x14ac:dyDescent="0.3">
      <c r="A13" s="2">
        <v>43708</v>
      </c>
      <c r="B13" s="13">
        <v>0.17460000000000001</v>
      </c>
      <c r="C13" s="13">
        <v>0.32179999999999997</v>
      </c>
      <c r="D13" s="13">
        <v>0.44990000000000002</v>
      </c>
      <c r="E13" s="13">
        <v>4.7E-2</v>
      </c>
      <c r="F13" s="13">
        <v>6.6E-3</v>
      </c>
    </row>
    <row r="14" spans="1:6" x14ac:dyDescent="0.3">
      <c r="A14" s="2">
        <v>43738</v>
      </c>
      <c r="B14" s="13">
        <v>0.18260000000000001</v>
      </c>
      <c r="C14" s="13">
        <v>0.31040000000000001</v>
      </c>
      <c r="D14" s="13">
        <v>0.46250000000000002</v>
      </c>
      <c r="E14" s="13">
        <v>3.8800000000000001E-2</v>
      </c>
      <c r="F14" s="13">
        <v>5.5999999999999999E-3</v>
      </c>
    </row>
    <row r="15" spans="1:6" x14ac:dyDescent="0.3">
      <c r="A15" s="2">
        <v>43769</v>
      </c>
      <c r="B15" s="13">
        <v>0.18379999999999999</v>
      </c>
      <c r="C15" s="13">
        <v>0.32369999999999999</v>
      </c>
      <c r="D15" s="13">
        <v>0.44140000000000001</v>
      </c>
      <c r="E15" s="13">
        <v>4.4999999999999998E-2</v>
      </c>
      <c r="F15" s="13">
        <v>6.1000000000000004E-3</v>
      </c>
    </row>
    <row r="16" spans="1:6" x14ac:dyDescent="0.3">
      <c r="A16" s="2">
        <v>43799</v>
      </c>
      <c r="B16" s="13">
        <v>0.1883</v>
      </c>
      <c r="C16" s="13">
        <v>0.3322</v>
      </c>
      <c r="D16" s="13">
        <v>0.43319999999999997</v>
      </c>
      <c r="E16" s="13">
        <v>3.8800000000000001E-2</v>
      </c>
      <c r="F16" s="13">
        <v>7.4999999999999997E-3</v>
      </c>
    </row>
    <row r="17" spans="1:6" x14ac:dyDescent="0.3">
      <c r="A17" s="2">
        <v>43830</v>
      </c>
      <c r="B17" s="13">
        <v>0.17130000000000001</v>
      </c>
      <c r="C17" s="13">
        <v>0.3518</v>
      </c>
      <c r="D17" s="13">
        <v>0.42580000000000001</v>
      </c>
      <c r="E17" s="13">
        <v>4.48E-2</v>
      </c>
      <c r="F17" s="13">
        <v>6.3E-3</v>
      </c>
    </row>
    <row r="18" spans="1:6" x14ac:dyDescent="0.3">
      <c r="A18" s="2">
        <v>43861</v>
      </c>
      <c r="B18" s="13">
        <v>0.19370000000000001</v>
      </c>
      <c r="C18" s="13">
        <v>0.33139999999999997</v>
      </c>
      <c r="D18" s="13">
        <v>0.42280000000000001</v>
      </c>
      <c r="E18" s="13">
        <v>4.3999999999999997E-2</v>
      </c>
      <c r="F18" s="13">
        <v>8.0999999999999996E-3</v>
      </c>
    </row>
    <row r="19" spans="1:6" x14ac:dyDescent="0.3">
      <c r="A19" s="2">
        <v>43890</v>
      </c>
      <c r="B19" s="13">
        <v>0.1593</v>
      </c>
      <c r="C19" s="13">
        <v>0.3387</v>
      </c>
      <c r="D19" s="13">
        <v>0.45079999999999998</v>
      </c>
      <c r="E19" s="13">
        <v>4.3700000000000003E-2</v>
      </c>
      <c r="F19" s="13">
        <v>7.4999999999999997E-3</v>
      </c>
    </row>
    <row r="20" spans="1:6" x14ac:dyDescent="0.3">
      <c r="A20" s="2">
        <v>43921</v>
      </c>
      <c r="B20" s="13">
        <v>0.1618</v>
      </c>
      <c r="C20" s="13">
        <v>0.31109999999999999</v>
      </c>
      <c r="D20" s="13">
        <v>0.48349999999999999</v>
      </c>
      <c r="E20" s="13">
        <v>3.6400000000000002E-2</v>
      </c>
      <c r="F20" s="13">
        <v>7.1999999999999998E-3</v>
      </c>
    </row>
    <row r="21" spans="1:6" x14ac:dyDescent="0.3">
      <c r="A21" s="2">
        <v>43951</v>
      </c>
      <c r="B21" s="13">
        <v>0.1948</v>
      </c>
      <c r="C21" s="13">
        <v>0.29870000000000002</v>
      </c>
      <c r="D21" s="13">
        <v>0.46229999999999999</v>
      </c>
      <c r="E21" s="13">
        <v>3.7199999999999997E-2</v>
      </c>
      <c r="F21" s="13">
        <v>7.0000000000000001E-3</v>
      </c>
    </row>
    <row r="22" spans="1:6" x14ac:dyDescent="0.3">
      <c r="A22" s="2">
        <v>43982</v>
      </c>
      <c r="B22" s="13">
        <v>0.23280000000000001</v>
      </c>
      <c r="C22" s="13">
        <v>0.23580000000000001</v>
      </c>
      <c r="D22" s="13">
        <v>0.48349999999999999</v>
      </c>
      <c r="E22" s="13">
        <v>4.02E-2</v>
      </c>
      <c r="F22" s="13">
        <v>7.7000000000000002E-3</v>
      </c>
    </row>
    <row r="23" spans="1:6" x14ac:dyDescent="0.3">
      <c r="A23" s="2">
        <v>44012</v>
      </c>
      <c r="B23" s="13">
        <v>0.24149999999999999</v>
      </c>
      <c r="C23" s="13">
        <v>0.24160000000000001</v>
      </c>
      <c r="D23" s="13">
        <v>0.46689999999999998</v>
      </c>
      <c r="E23" s="13">
        <v>4.2500000000000003E-2</v>
      </c>
      <c r="F23" s="13">
        <v>7.4000000000000003E-3</v>
      </c>
    </row>
    <row r="24" spans="1:6" x14ac:dyDescent="0.3">
      <c r="A24" s="2">
        <v>44043</v>
      </c>
      <c r="B24" s="13">
        <v>0.26869999999999999</v>
      </c>
      <c r="C24" s="13">
        <v>0.2387</v>
      </c>
      <c r="D24" s="13">
        <v>0.44490000000000002</v>
      </c>
      <c r="E24" s="13">
        <v>3.9E-2</v>
      </c>
      <c r="F24" s="13">
        <v>8.6E-3</v>
      </c>
    </row>
    <row r="25" spans="1:6" x14ac:dyDescent="0.3">
      <c r="A25" s="2">
        <v>44074</v>
      </c>
      <c r="B25" s="13">
        <v>0.22539999999999999</v>
      </c>
      <c r="C25" s="13">
        <v>0.25280000000000002</v>
      </c>
      <c r="D25" s="13">
        <v>0.46679999999999999</v>
      </c>
      <c r="E25" s="13">
        <v>4.0800000000000003E-2</v>
      </c>
      <c r="F25" s="13">
        <v>1.43E-2</v>
      </c>
    </row>
    <row r="26" spans="1:6" x14ac:dyDescent="0.3">
      <c r="A26" s="2">
        <v>44104</v>
      </c>
      <c r="B26" s="13">
        <v>0.23300000000000001</v>
      </c>
      <c r="C26" s="13">
        <v>0.23219999999999999</v>
      </c>
      <c r="D26" s="13">
        <v>0.4859</v>
      </c>
      <c r="E26" s="13">
        <v>3.9199999999999999E-2</v>
      </c>
      <c r="F26" s="13">
        <v>9.5999999999999992E-3</v>
      </c>
    </row>
    <row r="27" spans="1:6" x14ac:dyDescent="0.3">
      <c r="A27" s="2">
        <v>44135</v>
      </c>
      <c r="B27" s="13">
        <v>0.2273</v>
      </c>
      <c r="C27" s="13">
        <v>0.24210000000000001</v>
      </c>
      <c r="D27" s="13">
        <v>0.47849999999999998</v>
      </c>
      <c r="E27" s="13">
        <v>4.2999999999999997E-2</v>
      </c>
      <c r="F27" s="13">
        <v>9.1000000000000004E-3</v>
      </c>
    </row>
    <row r="28" spans="1:6" x14ac:dyDescent="0.3">
      <c r="A28" s="2">
        <v>44165</v>
      </c>
      <c r="B28" s="13">
        <v>0.2107</v>
      </c>
      <c r="C28" s="13">
        <v>0.2606</v>
      </c>
      <c r="D28" s="13">
        <v>0.48080000000000001</v>
      </c>
      <c r="E28" s="13">
        <v>3.4700000000000002E-2</v>
      </c>
      <c r="F28" s="13">
        <v>1.32E-2</v>
      </c>
    </row>
    <row r="29" spans="1:6" x14ac:dyDescent="0.3">
      <c r="A29" s="2">
        <v>44196</v>
      </c>
      <c r="B29" s="13">
        <v>0.2127</v>
      </c>
      <c r="C29" s="13">
        <v>0.27279999999999999</v>
      </c>
      <c r="D29" s="13">
        <v>0.46560000000000001</v>
      </c>
      <c r="E29" s="13">
        <v>3.9699999999999999E-2</v>
      </c>
      <c r="F29" s="13">
        <v>9.1000000000000004E-3</v>
      </c>
    </row>
    <row r="30" spans="1:6" x14ac:dyDescent="0.3">
      <c r="A30" s="2">
        <v>44227</v>
      </c>
      <c r="B30" s="13">
        <v>0.20699999999999999</v>
      </c>
      <c r="C30" s="13">
        <v>0.25900000000000001</v>
      </c>
      <c r="D30" s="13">
        <v>0.48299999999999998</v>
      </c>
      <c r="E30" s="13">
        <v>3.5999999999999997E-2</v>
      </c>
      <c r="F30" s="13">
        <v>1.5100000000000001E-2</v>
      </c>
    </row>
    <row r="31" spans="1:6" x14ac:dyDescent="0.3">
      <c r="A31" s="2">
        <v>44255</v>
      </c>
      <c r="B31" s="13">
        <v>0.20100000000000001</v>
      </c>
      <c r="C31" s="13">
        <v>0.25</v>
      </c>
      <c r="D31" s="13">
        <v>0.499</v>
      </c>
      <c r="E31" s="13">
        <v>3.5999999999999997E-2</v>
      </c>
      <c r="F31" s="13">
        <v>1.4E-2</v>
      </c>
    </row>
    <row r="32" spans="1:6" x14ac:dyDescent="0.3">
      <c r="A32" s="2">
        <v>44286</v>
      </c>
      <c r="B32" s="13">
        <v>0.19400000000000001</v>
      </c>
      <c r="C32" s="13">
        <v>0.23730000000000001</v>
      </c>
      <c r="D32" s="13">
        <v>0.52029999999999998</v>
      </c>
      <c r="E32" s="13">
        <v>4.0099999999999997E-2</v>
      </c>
      <c r="F32" s="13">
        <v>8.2000000000000007E-3</v>
      </c>
    </row>
    <row r="33" spans="1:6" x14ac:dyDescent="0.3">
      <c r="A33" s="2">
        <v>44316</v>
      </c>
      <c r="B33" s="13">
        <v>0.2135</v>
      </c>
      <c r="C33" s="13">
        <v>0.24329999999999999</v>
      </c>
      <c r="D33" s="13">
        <v>0.49419999999999997</v>
      </c>
      <c r="E33" s="13">
        <v>3.9E-2</v>
      </c>
      <c r="F33" s="13">
        <v>1.01E-2</v>
      </c>
    </row>
    <row r="34" spans="1:6" x14ac:dyDescent="0.3">
      <c r="A34" s="2">
        <v>44347</v>
      </c>
      <c r="B34" s="13">
        <v>0.20380000000000001</v>
      </c>
      <c r="C34" s="13">
        <v>0.26119999999999999</v>
      </c>
      <c r="D34" s="13">
        <v>0.48349999999999999</v>
      </c>
      <c r="E34" s="13">
        <v>3.6700000000000003E-2</v>
      </c>
      <c r="F34" s="13">
        <v>1.4800000000000001E-2</v>
      </c>
    </row>
    <row r="35" spans="1:6" x14ac:dyDescent="0.3">
      <c r="A35" s="2">
        <v>44377</v>
      </c>
      <c r="B35" s="13">
        <v>0.1913</v>
      </c>
      <c r="C35" s="13">
        <v>0.26190000000000002</v>
      </c>
      <c r="D35" s="13">
        <v>0.49519999999999997</v>
      </c>
      <c r="E35" s="13">
        <v>4.02E-2</v>
      </c>
      <c r="F35" s="13">
        <v>1.14E-2</v>
      </c>
    </row>
    <row r="36" spans="1:6" x14ac:dyDescent="0.3">
      <c r="A36" s="2">
        <v>44408</v>
      </c>
      <c r="B36" s="13">
        <v>0.20780000000000001</v>
      </c>
      <c r="C36" s="13">
        <v>0.26619999999999999</v>
      </c>
      <c r="D36" s="13">
        <v>0.47299999999999998</v>
      </c>
      <c r="E36" s="13">
        <v>4.2299999999999997E-2</v>
      </c>
      <c r="F36" s="13">
        <v>1.06E-2</v>
      </c>
    </row>
    <row r="37" spans="1:6" x14ac:dyDescent="0.3">
      <c r="A37" s="2">
        <v>44439</v>
      </c>
      <c r="B37" s="13">
        <v>0.17799999999999999</v>
      </c>
      <c r="C37" s="13">
        <v>0.26929999999999998</v>
      </c>
      <c r="D37" s="13">
        <v>0.4869</v>
      </c>
      <c r="E37" s="13">
        <v>5.33E-2</v>
      </c>
      <c r="F37" s="13">
        <v>1.2500000000000001E-2</v>
      </c>
    </row>
    <row r="38" spans="1:6" x14ac:dyDescent="0.3">
      <c r="A38" s="2">
        <v>44469</v>
      </c>
      <c r="B38" s="13">
        <v>0.1694</v>
      </c>
      <c r="C38" s="13">
        <v>0.26419999999999999</v>
      </c>
      <c r="D38" s="13">
        <v>0.50629999999999997</v>
      </c>
      <c r="E38" s="13">
        <v>4.8500000000000001E-2</v>
      </c>
      <c r="F38" s="13">
        <v>1.17E-2</v>
      </c>
    </row>
    <row r="39" spans="1:6" x14ac:dyDescent="0.3">
      <c r="A39" s="2">
        <v>44500</v>
      </c>
      <c r="B39" s="13">
        <v>0.1585</v>
      </c>
      <c r="C39" s="13">
        <v>0.25669999999999998</v>
      </c>
      <c r="D39" s="13">
        <v>0.52129999999999999</v>
      </c>
      <c r="E39" s="13">
        <v>5.28E-2</v>
      </c>
      <c r="F39" s="13">
        <v>1.0800000000000001E-2</v>
      </c>
    </row>
    <row r="40" spans="1:6" x14ac:dyDescent="0.3">
      <c r="A40" s="2">
        <v>44530</v>
      </c>
      <c r="B40" s="13">
        <v>0.16020000000000001</v>
      </c>
      <c r="C40" s="13">
        <v>0.2586</v>
      </c>
      <c r="D40" s="13">
        <v>0.52490000000000003</v>
      </c>
      <c r="E40" s="13">
        <v>4.6300000000000001E-2</v>
      </c>
      <c r="F40" s="13">
        <v>0.01</v>
      </c>
    </row>
    <row r="41" spans="1:6" x14ac:dyDescent="0.3">
      <c r="A41" s="2">
        <v>44561</v>
      </c>
      <c r="B41" s="13">
        <v>0.154</v>
      </c>
      <c r="C41" s="13">
        <v>0.26500000000000001</v>
      </c>
      <c r="D41" s="13">
        <v>0.52800000000000002</v>
      </c>
      <c r="E41" s="13">
        <v>4.1000000000000002E-2</v>
      </c>
      <c r="F41" s="13">
        <v>1.2999999999999999E-2</v>
      </c>
    </row>
    <row r="42" spans="1:6" x14ac:dyDescent="0.3">
      <c r="A42" s="2">
        <v>44592</v>
      </c>
      <c r="B42" s="13">
        <v>0.16</v>
      </c>
      <c r="C42" s="13">
        <v>0.254</v>
      </c>
      <c r="D42" s="13">
        <v>0.53600000000000003</v>
      </c>
      <c r="E42" s="13">
        <v>4.1000000000000002E-2</v>
      </c>
      <c r="F42" s="13">
        <v>9.1000000000000004E-3</v>
      </c>
    </row>
    <row r="43" spans="1:6" x14ac:dyDescent="0.3">
      <c r="A43" s="2">
        <v>44620</v>
      </c>
      <c r="B43" s="13">
        <v>0.16800000000000001</v>
      </c>
      <c r="C43" s="13">
        <v>0.246</v>
      </c>
      <c r="D43" s="13">
        <v>0.53400000000000003</v>
      </c>
      <c r="E43" s="13">
        <v>0.04</v>
      </c>
      <c r="F43" s="13">
        <v>1.2E-2</v>
      </c>
    </row>
    <row r="44" spans="1:6" x14ac:dyDescent="0.3">
      <c r="A44" s="2">
        <v>44651</v>
      </c>
      <c r="B44" s="13">
        <v>0.15509999999999999</v>
      </c>
      <c r="C44" s="13">
        <v>0.2535</v>
      </c>
      <c r="D44" s="13">
        <v>0.54559999999999997</v>
      </c>
      <c r="E44" s="13">
        <v>3.5900000000000001E-2</v>
      </c>
      <c r="F44" s="13">
        <v>9.9000000000000008E-3</v>
      </c>
    </row>
    <row r="45" spans="1:6" x14ac:dyDescent="0.3">
      <c r="A45" s="2">
        <v>44681</v>
      </c>
      <c r="B45" s="13">
        <v>0.14829999999999999</v>
      </c>
      <c r="C45" s="13">
        <v>0.26319999999999999</v>
      </c>
      <c r="D45" s="13">
        <v>0.53779999999999994</v>
      </c>
      <c r="E45" s="13">
        <v>3.7699999999999997E-2</v>
      </c>
      <c r="F45" s="13">
        <v>1.29E-2</v>
      </c>
    </row>
    <row r="46" spans="1:6" x14ac:dyDescent="0.3">
      <c r="A46" s="2">
        <v>44712</v>
      </c>
      <c r="B46" s="13">
        <v>0.14460000000000001</v>
      </c>
      <c r="C46" s="13">
        <v>0.24660000000000001</v>
      </c>
      <c r="D46" s="13">
        <v>0.56869999999999998</v>
      </c>
      <c r="E46" s="13">
        <v>3.1300000000000001E-2</v>
      </c>
      <c r="F46" s="13">
        <v>8.8000000000000005E-3</v>
      </c>
    </row>
    <row r="47" spans="1:6" x14ac:dyDescent="0.3">
      <c r="A47" s="2">
        <v>44742</v>
      </c>
      <c r="B47" s="13">
        <v>0.13900000000000001</v>
      </c>
      <c r="C47" s="13">
        <v>0.28010000000000002</v>
      </c>
      <c r="D47" s="13">
        <v>0.53120000000000001</v>
      </c>
      <c r="E47" s="13">
        <v>3.8800000000000001E-2</v>
      </c>
      <c r="F47" s="13">
        <v>1.0800000000000001E-2</v>
      </c>
    </row>
    <row r="48" spans="1:6" x14ac:dyDescent="0.3">
      <c r="A48" s="2">
        <v>44773</v>
      </c>
      <c r="B48" s="13">
        <v>0.15620000000000001</v>
      </c>
      <c r="C48" s="13">
        <v>0.2606</v>
      </c>
      <c r="D48" s="13">
        <v>0.53380000000000005</v>
      </c>
      <c r="E48" s="13">
        <v>4.02E-2</v>
      </c>
      <c r="F48" s="13">
        <v>9.1999999999999998E-3</v>
      </c>
    </row>
    <row r="49" spans="1:6" x14ac:dyDescent="0.3">
      <c r="A49" s="2">
        <v>44804</v>
      </c>
      <c r="B49" s="13">
        <v>0.1643</v>
      </c>
      <c r="C49" s="13">
        <v>0.26619999999999999</v>
      </c>
      <c r="D49" s="13">
        <v>0.52439999999999998</v>
      </c>
      <c r="E49" s="13">
        <v>3.8899999999999997E-2</v>
      </c>
      <c r="F49" s="13">
        <v>6.1999999999999998E-3</v>
      </c>
    </row>
    <row r="50" spans="1:6" x14ac:dyDescent="0.3">
      <c r="A50" s="2">
        <v>44834</v>
      </c>
      <c r="B50" s="13">
        <v>0.1474</v>
      </c>
      <c r="C50" s="13">
        <v>0.25059999999999999</v>
      </c>
      <c r="D50" s="13">
        <v>0.5575</v>
      </c>
      <c r="E50" s="13">
        <v>3.3700000000000001E-2</v>
      </c>
      <c r="F50" s="13">
        <v>1.0699999999999999E-2</v>
      </c>
    </row>
    <row r="51" spans="1:6" x14ac:dyDescent="0.3">
      <c r="A51" s="2">
        <v>44865</v>
      </c>
      <c r="B51" s="13">
        <v>0.14399999999999999</v>
      </c>
      <c r="C51" s="13">
        <v>0.25159999999999999</v>
      </c>
      <c r="D51" s="13">
        <v>0.56320000000000003</v>
      </c>
      <c r="E51" s="13">
        <v>3.44E-2</v>
      </c>
      <c r="F51" s="13">
        <v>6.7999999999999996E-3</v>
      </c>
    </row>
    <row r="52" spans="1:6" x14ac:dyDescent="0.3">
      <c r="A52" s="2">
        <v>44895</v>
      </c>
      <c r="B52" s="13">
        <v>0.1331</v>
      </c>
      <c r="C52" s="13">
        <v>0.2437</v>
      </c>
      <c r="D52" s="13">
        <v>0.57979999999999998</v>
      </c>
      <c r="E52" s="13">
        <v>3.8699999999999998E-2</v>
      </c>
      <c r="F52" s="13">
        <v>4.7000000000000002E-3</v>
      </c>
    </row>
    <row r="53" spans="1:6" x14ac:dyDescent="0.3">
      <c r="A53" s="2">
        <v>44926</v>
      </c>
      <c r="B53" s="13">
        <v>0.1449</v>
      </c>
      <c r="C53" s="13">
        <v>0.2235</v>
      </c>
      <c r="D53" s="13">
        <v>0.59040000000000004</v>
      </c>
      <c r="E53" s="13">
        <v>3.6499999999999998E-2</v>
      </c>
      <c r="F53" s="13">
        <v>4.7000000000000002E-3</v>
      </c>
    </row>
    <row r="54" spans="1:6" x14ac:dyDescent="0.3">
      <c r="A54" s="2">
        <v>44957</v>
      </c>
      <c r="B54" s="13">
        <v>0.154</v>
      </c>
      <c r="C54" s="13">
        <v>0.249</v>
      </c>
      <c r="D54" s="13">
        <v>0.54700000000000004</v>
      </c>
      <c r="E54" s="13">
        <v>4.1000000000000002E-2</v>
      </c>
      <c r="F54" s="13">
        <v>8.9999999999999993E-3</v>
      </c>
    </row>
    <row r="55" spans="1:6" x14ac:dyDescent="0.3">
      <c r="A55" s="2">
        <v>44985</v>
      </c>
      <c r="B55" s="13">
        <v>0.14000000000000001</v>
      </c>
      <c r="C55" s="13">
        <v>0.25800000000000001</v>
      </c>
      <c r="D55" s="13">
        <v>0.55700000000000005</v>
      </c>
      <c r="E55" s="13">
        <v>3.7999999999999999E-2</v>
      </c>
      <c r="F55" s="13">
        <v>7.0000000000000001E-3</v>
      </c>
    </row>
    <row r="56" spans="1:6" x14ac:dyDescent="0.3">
      <c r="A56" s="2">
        <v>45016</v>
      </c>
      <c r="B56" s="13">
        <v>0.13</v>
      </c>
      <c r="C56" s="13">
        <v>0.26700000000000002</v>
      </c>
      <c r="D56" s="13">
        <v>0.56599999999999995</v>
      </c>
      <c r="E56" s="13">
        <v>3.1E-2</v>
      </c>
      <c r="F56" s="13">
        <v>6.0000000000000001E-3</v>
      </c>
    </row>
    <row r="57" spans="1:6" x14ac:dyDescent="0.3">
      <c r="A57" s="2">
        <v>45046</v>
      </c>
      <c r="B57" s="13">
        <v>0.127</v>
      </c>
      <c r="C57" s="13">
        <v>0.27800000000000002</v>
      </c>
      <c r="D57" s="13">
        <v>0.55300000000000005</v>
      </c>
      <c r="E57" s="13">
        <v>3.4000000000000002E-2</v>
      </c>
      <c r="F57" s="13">
        <v>7.0000000000000001E-3</v>
      </c>
    </row>
    <row r="58" spans="1:6" x14ac:dyDescent="0.3">
      <c r="A58" s="2">
        <v>45077</v>
      </c>
      <c r="B58" s="13">
        <v>0.13900000000000001</v>
      </c>
      <c r="C58" s="13">
        <v>0.27700000000000002</v>
      </c>
      <c r="D58" s="13">
        <v>0.53900000000000003</v>
      </c>
      <c r="E58" s="13">
        <v>3.7999999999999999E-2</v>
      </c>
      <c r="F58" s="13">
        <v>8.0000000000000002E-3</v>
      </c>
    </row>
    <row r="59" spans="1:6" x14ac:dyDescent="0.3">
      <c r="A59" s="2">
        <v>45107</v>
      </c>
      <c r="B59" s="13">
        <v>0.13800000000000001</v>
      </c>
      <c r="C59" s="13">
        <v>0.28399999999999997</v>
      </c>
      <c r="D59" s="13">
        <v>0.53700000000000003</v>
      </c>
      <c r="E59" s="13">
        <v>3.2000000000000001E-2</v>
      </c>
      <c r="F59" s="13">
        <v>8.9999999999999993E-3</v>
      </c>
    </row>
    <row r="60" spans="1:6" x14ac:dyDescent="0.3">
      <c r="A60" s="2">
        <v>45138</v>
      </c>
      <c r="B60" s="13">
        <v>0.14299999999999999</v>
      </c>
      <c r="C60" s="13">
        <v>0.28199999999999997</v>
      </c>
      <c r="D60" s="13">
        <v>0.53300000000000003</v>
      </c>
      <c r="E60" s="13">
        <v>3.5999999999999997E-2</v>
      </c>
      <c r="F60" s="13">
        <v>6.0000000000000001E-3</v>
      </c>
    </row>
    <row r="61" spans="1:6" x14ac:dyDescent="0.3">
      <c r="A61" s="2">
        <v>45169</v>
      </c>
      <c r="B61" s="13">
        <v>0.14299999999999999</v>
      </c>
      <c r="C61" s="13">
        <v>0.28000000000000003</v>
      </c>
      <c r="D61" s="13">
        <v>0.53300000000000003</v>
      </c>
      <c r="E61" s="13">
        <v>3.6999999999999998E-2</v>
      </c>
      <c r="F61" s="13">
        <v>7.0000000000000001E-3</v>
      </c>
    </row>
    <row r="62" spans="1:6" x14ac:dyDescent="0.3">
      <c r="A62" s="2">
        <v>45199</v>
      </c>
      <c r="B62" s="13">
        <v>0.13500000000000001</v>
      </c>
      <c r="C62" s="13">
        <v>0.26800000000000002</v>
      </c>
      <c r="D62" s="13">
        <v>0.55400000000000005</v>
      </c>
      <c r="E62" s="13">
        <v>3.3000000000000002E-2</v>
      </c>
      <c r="F62" s="13">
        <v>0.01</v>
      </c>
    </row>
    <row r="63" spans="1:6" x14ac:dyDescent="0.3">
      <c r="A63" s="2">
        <v>45230</v>
      </c>
      <c r="B63" s="13">
        <v>0.13500000000000001</v>
      </c>
      <c r="C63" s="13">
        <v>0.25600000000000001</v>
      </c>
      <c r="D63" s="13">
        <v>0.56399999999999995</v>
      </c>
      <c r="E63" s="13">
        <v>3.6999999999999998E-2</v>
      </c>
      <c r="F63" s="13">
        <v>8.0000000000000002E-3</v>
      </c>
    </row>
    <row r="64" spans="1:6" x14ac:dyDescent="0.3">
      <c r="A64" s="2">
        <v>45260</v>
      </c>
      <c r="B64" s="13">
        <v>0.13500000000000001</v>
      </c>
      <c r="C64" s="13">
        <v>0.26600000000000001</v>
      </c>
      <c r="D64" s="13">
        <v>0.55000000000000004</v>
      </c>
      <c r="E64" s="13">
        <v>4.1000000000000002E-2</v>
      </c>
      <c r="F64" s="13">
        <v>8.0000000000000002E-3</v>
      </c>
    </row>
    <row r="65" spans="1:6" x14ac:dyDescent="0.3">
      <c r="A65" s="2">
        <v>45291</v>
      </c>
      <c r="B65" s="13">
        <v>0.13800000000000001</v>
      </c>
      <c r="C65" s="13">
        <v>0.27100000000000002</v>
      </c>
      <c r="D65" s="13">
        <v>0.54700000000000004</v>
      </c>
      <c r="E65" s="13">
        <v>3.5999999999999997E-2</v>
      </c>
      <c r="F65" s="13">
        <v>8.0000000000000002E-3</v>
      </c>
    </row>
    <row r="66" spans="1:6" x14ac:dyDescent="0.3">
      <c r="A66" s="2">
        <v>45322</v>
      </c>
      <c r="B66" s="13">
        <v>0.13700000000000001</v>
      </c>
      <c r="C66" s="13">
        <v>0.27500000000000002</v>
      </c>
      <c r="D66" s="13">
        <v>0.53800000000000003</v>
      </c>
      <c r="E66" s="13">
        <v>4.2999999999999997E-2</v>
      </c>
      <c r="F66" s="13">
        <v>8.0000000000000002E-3</v>
      </c>
    </row>
    <row r="67" spans="1:6" x14ac:dyDescent="0.3">
      <c r="A67" s="2">
        <v>45351</v>
      </c>
      <c r="B67" s="13">
        <v>0.13500000000000001</v>
      </c>
      <c r="C67" s="13">
        <v>0.26500000000000001</v>
      </c>
      <c r="D67" s="13">
        <v>0.55200000000000005</v>
      </c>
      <c r="E67" s="13">
        <v>4.1000000000000002E-2</v>
      </c>
      <c r="F67" s="13">
        <v>7.0000000000000001E-3</v>
      </c>
    </row>
    <row r="68" spans="1:6" x14ac:dyDescent="0.3">
      <c r="A68" s="2">
        <v>45382</v>
      </c>
      <c r="B68" s="13">
        <v>0.14799999999999999</v>
      </c>
      <c r="C68" s="13">
        <v>0.25900000000000001</v>
      </c>
      <c r="D68" s="13">
        <v>0.54400000000000004</v>
      </c>
      <c r="E68" s="13">
        <v>4.2000000000000003E-2</v>
      </c>
      <c r="F68" s="13">
        <v>7.0000000000000001E-3</v>
      </c>
    </row>
    <row r="69" spans="1:6" x14ac:dyDescent="0.3">
      <c r="A69" s="2">
        <v>45412</v>
      </c>
      <c r="B69" s="13">
        <v>0.13300000000000001</v>
      </c>
      <c r="C69" s="13">
        <v>0.26700000000000002</v>
      </c>
      <c r="D69" s="13">
        <v>0.55400000000000005</v>
      </c>
      <c r="E69" s="13">
        <v>3.7999999999999999E-2</v>
      </c>
      <c r="F69" s="13">
        <v>7.0000000000000001E-3</v>
      </c>
    </row>
    <row r="70" spans="1:6" x14ac:dyDescent="0.3">
      <c r="A70" s="2">
        <v>45443</v>
      </c>
      <c r="B70" s="13">
        <v>0.13700000000000001</v>
      </c>
      <c r="C70" s="13">
        <v>0.255</v>
      </c>
      <c r="D70" s="13">
        <v>0.56200000000000006</v>
      </c>
      <c r="E70" s="13">
        <v>3.7999999999999999E-2</v>
      </c>
      <c r="F70" s="13">
        <v>8.0000000000000002E-3</v>
      </c>
    </row>
    <row r="71" spans="1:6" x14ac:dyDescent="0.3">
      <c r="A71" s="2">
        <v>45473</v>
      </c>
      <c r="B71" s="13">
        <v>0.127</v>
      </c>
      <c r="C71" s="13">
        <v>0.29099999999999998</v>
      </c>
      <c r="D71" s="13">
        <v>0.52800000000000002</v>
      </c>
      <c r="E71" s="13">
        <v>4.7E-2</v>
      </c>
      <c r="F71" s="13">
        <v>7.0000000000000001E-3</v>
      </c>
    </row>
    <row r="72" spans="1:6" x14ac:dyDescent="0.3">
      <c r="A72" s="2">
        <v>45504</v>
      </c>
      <c r="B72" s="13">
        <v>0.13900000000000001</v>
      </c>
      <c r="C72" s="13">
        <v>0.28000000000000003</v>
      </c>
      <c r="D72" s="13">
        <v>0.53900000000000003</v>
      </c>
      <c r="E72" s="13">
        <v>3.4000000000000002E-2</v>
      </c>
      <c r="F72" s="13">
        <v>8.0000000000000002E-3</v>
      </c>
    </row>
    <row r="73" spans="1:6" x14ac:dyDescent="0.3">
      <c r="A73" s="2">
        <v>45535</v>
      </c>
      <c r="B73" s="13">
        <v>0.13100000000000001</v>
      </c>
      <c r="C73" s="13">
        <v>0.26300000000000001</v>
      </c>
      <c r="D73" s="13">
        <v>0.56100000000000005</v>
      </c>
      <c r="E73" s="13">
        <v>3.4000000000000002E-2</v>
      </c>
      <c r="F73" s="13">
        <v>1.2E-2</v>
      </c>
    </row>
    <row r="74" spans="1:6" x14ac:dyDescent="0.3">
      <c r="A74" s="2">
        <v>45565</v>
      </c>
      <c r="B74" s="13">
        <v>0.13700000000000001</v>
      </c>
      <c r="C74" s="13">
        <v>0.25700000000000001</v>
      </c>
      <c r="D74" s="13">
        <v>0.56299999999999994</v>
      </c>
      <c r="E74" s="13">
        <v>3.5999999999999997E-2</v>
      </c>
      <c r="F74" s="13">
        <v>7.0000000000000001E-3</v>
      </c>
    </row>
    <row r="75" spans="1:6" x14ac:dyDescent="0.3">
      <c r="A75" s="2">
        <v>45596</v>
      </c>
      <c r="B75" s="13">
        <v>0.13400000000000001</v>
      </c>
      <c r="C75" s="13">
        <v>0.245</v>
      </c>
      <c r="D75" s="13">
        <v>0.58199999999999996</v>
      </c>
      <c r="E75" s="13">
        <v>3.2000000000000001E-2</v>
      </c>
      <c r="F75" s="13">
        <v>6.0000000000000001E-3</v>
      </c>
    </row>
    <row r="76" spans="1:6" x14ac:dyDescent="0.3">
      <c r="A76" s="2">
        <v>45626</v>
      </c>
      <c r="B76" s="13">
        <v>0.13</v>
      </c>
      <c r="C76" s="13">
        <v>0.249</v>
      </c>
      <c r="D76" s="13">
        <v>0.58299999999999996</v>
      </c>
      <c r="E76" s="13">
        <v>3.2000000000000001E-2</v>
      </c>
      <c r="F76" s="13">
        <v>7.0000000000000001E-3</v>
      </c>
    </row>
    <row r="77" spans="1:6" x14ac:dyDescent="0.3">
      <c r="A77" s="2">
        <v>45657</v>
      </c>
      <c r="B77" s="13">
        <v>0.13100000000000001</v>
      </c>
      <c r="C77" s="13">
        <v>0.24099999999999999</v>
      </c>
      <c r="D77" s="13">
        <v>0.58599999999999997</v>
      </c>
      <c r="E77" s="13">
        <v>3.4000000000000002E-2</v>
      </c>
      <c r="F77" s="13">
        <v>8.0000000000000002E-3</v>
      </c>
    </row>
    <row r="78" spans="1:6" x14ac:dyDescent="0.3">
      <c r="A78" s="2">
        <v>45688</v>
      </c>
      <c r="B78" s="13">
        <v>0.12</v>
      </c>
      <c r="C78" s="13">
        <v>0.25700000000000001</v>
      </c>
      <c r="D78" s="13">
        <v>0.57699999999999996</v>
      </c>
      <c r="E78" s="13">
        <v>2.9000000000000001E-2</v>
      </c>
      <c r="F78" s="13">
        <v>1.7000000000000001E-2</v>
      </c>
    </row>
    <row r="79" spans="1:6" x14ac:dyDescent="0.3">
      <c r="A79" s="2">
        <v>45716</v>
      </c>
      <c r="B79" s="13">
        <v>0.122</v>
      </c>
      <c r="C79" s="13">
        <v>0.251</v>
      </c>
      <c r="D79" s="13">
        <v>0.58199999999999996</v>
      </c>
      <c r="E79" s="13">
        <v>3.9E-2</v>
      </c>
      <c r="F79" s="13">
        <v>7.0000000000000001E-3</v>
      </c>
    </row>
    <row r="80" spans="1:6" x14ac:dyDescent="0.3">
      <c r="A80" s="2">
        <v>45747</v>
      </c>
      <c r="B80" s="13">
        <v>0.126</v>
      </c>
      <c r="C80" s="13">
        <v>0.23699999999999999</v>
      </c>
      <c r="D80" s="13">
        <v>0.58799999999999997</v>
      </c>
      <c r="E80" s="13">
        <v>4.2000000000000003E-2</v>
      </c>
      <c r="F80" s="13">
        <v>7.0000000000000001E-3</v>
      </c>
    </row>
    <row r="81" spans="1:6" x14ac:dyDescent="0.3">
      <c r="A81" s="2">
        <v>45777</v>
      </c>
      <c r="B81" s="13">
        <v>0.127</v>
      </c>
      <c r="C81" s="13">
        <v>0.24</v>
      </c>
      <c r="D81" s="13">
        <v>0.59</v>
      </c>
      <c r="E81" s="13">
        <v>3.3000000000000002E-2</v>
      </c>
      <c r="F81" s="13">
        <v>8.9999999999999993E-3</v>
      </c>
    </row>
    <row r="82" spans="1:6" x14ac:dyDescent="0.3">
      <c r="A82" s="2">
        <v>45808</v>
      </c>
      <c r="B82" s="13">
        <v>0.122</v>
      </c>
      <c r="C82" s="13">
        <v>0.247</v>
      </c>
      <c r="D82" s="13">
        <v>0.58699999999999997</v>
      </c>
      <c r="E82" s="13">
        <v>3.5000000000000003E-2</v>
      </c>
      <c r="F82" s="13">
        <v>8.9999999999999993E-3</v>
      </c>
    </row>
    <row r="83" spans="1:6" x14ac:dyDescent="0.3">
      <c r="A83" s="2">
        <v>45838</v>
      </c>
      <c r="B83" s="13">
        <v>0.124</v>
      </c>
      <c r="C83" s="13">
        <v>0.246</v>
      </c>
      <c r="D83" s="13">
        <v>0.59599999999999997</v>
      </c>
      <c r="E83" s="13">
        <v>2.8000000000000001E-2</v>
      </c>
      <c r="F83" s="13">
        <v>7.0000000000000001E-3</v>
      </c>
    </row>
    <row r="84" spans="1:6" x14ac:dyDescent="0.3">
      <c r="A84" s="2">
        <v>45869</v>
      </c>
      <c r="B84" s="13">
        <v>0.13100000000000001</v>
      </c>
      <c r="C84" s="13">
        <v>0.248</v>
      </c>
      <c r="D84" s="13">
        <v>0.58499999999999996</v>
      </c>
      <c r="E84" s="13">
        <v>2.8000000000000001E-2</v>
      </c>
      <c r="F84" s="13">
        <v>8.0000000000000002E-3</v>
      </c>
    </row>
    <row r="85" spans="1:6" x14ac:dyDescent="0.3">
      <c r="A85" s="2">
        <v>45900</v>
      </c>
      <c r="B85" s="13">
        <v>0.125</v>
      </c>
      <c r="C85" s="13">
        <v>0.27300000000000002</v>
      </c>
      <c r="D85" s="13">
        <v>0.56899999999999995</v>
      </c>
      <c r="E85" s="13">
        <v>2.3E-2</v>
      </c>
      <c r="F85" s="13">
        <v>0.01</v>
      </c>
    </row>
    <row r="86" spans="1:6" x14ac:dyDescent="0.3">
      <c r="A86" s="2">
        <v>45930</v>
      </c>
      <c r="B86" s="13">
        <v>0.13600000000000001</v>
      </c>
      <c r="C86" s="13">
        <v>0.26</v>
      </c>
      <c r="D86" s="13">
        <v>0.56599999999999995</v>
      </c>
      <c r="E86" s="13">
        <v>2.8000000000000001E-2</v>
      </c>
      <c r="F86" s="13">
        <v>1.0999999999999999E-2</v>
      </c>
    </row>
    <row r="87" spans="1:6" x14ac:dyDescent="0.3">
      <c r="A87" s="2">
        <v>45961</v>
      </c>
      <c r="B87" s="13">
        <v>0.122</v>
      </c>
      <c r="C87" s="13">
        <v>0.25700000000000001</v>
      </c>
      <c r="D87" s="13">
        <v>0.59</v>
      </c>
      <c r="E87" s="13">
        <v>2.5999999999999999E-2</v>
      </c>
      <c r="F87" s="13">
        <v>5.0000000000000001E-3</v>
      </c>
    </row>
    <row r="88" spans="1:6" x14ac:dyDescent="0.3">
      <c r="A88" s="2">
        <v>45991</v>
      </c>
      <c r="B88" s="13">
        <v>0.11799999999999999</v>
      </c>
      <c r="C88" s="13">
        <v>0.25900000000000001</v>
      </c>
      <c r="D88" s="13">
        <v>0.58799999999999997</v>
      </c>
      <c r="E88" s="13">
        <v>2.3E-2</v>
      </c>
      <c r="F88" s="13">
        <v>1.2999999999999999E-2</v>
      </c>
    </row>
    <row r="89" spans="1:6" x14ac:dyDescent="0.3">
      <c r="A89" s="2">
        <v>46022</v>
      </c>
      <c r="B89" s="13">
        <v>0.124</v>
      </c>
      <c r="C89" s="13">
        <v>0.254</v>
      </c>
      <c r="D89" s="13">
        <v>0.58299999999999996</v>
      </c>
      <c r="E89" s="13">
        <v>0.03</v>
      </c>
      <c r="F89" s="13">
        <v>8.9999999999999993E-3</v>
      </c>
    </row>
    <row r="90" spans="1:6" x14ac:dyDescent="0.3">
      <c r="A90" s="2">
        <v>46053</v>
      </c>
      <c r="B90" s="13">
        <v>0.11799999999999999</v>
      </c>
      <c r="C90" s="13">
        <v>0.24399999999999999</v>
      </c>
      <c r="D90" s="13">
        <v>0.60199999999999998</v>
      </c>
      <c r="E90" s="13">
        <v>0.03</v>
      </c>
      <c r="F90" s="13">
        <v>6.0000000000000001E-3</v>
      </c>
    </row>
    <row r="91" spans="1:6" x14ac:dyDescent="0.3">
      <c r="A91" s="2">
        <v>46081</v>
      </c>
      <c r="B91" s="13">
        <v>0.112</v>
      </c>
      <c r="C91" s="13">
        <v>0.23400000000000001</v>
      </c>
      <c r="D91" s="13">
        <v>0.621</v>
      </c>
      <c r="E91" s="13">
        <v>2.7E-2</v>
      </c>
      <c r="F91" s="13">
        <v>6.0000000000000001E-3</v>
      </c>
    </row>
    <row r="92" spans="1:6" x14ac:dyDescent="0.3">
      <c r="A92" s="2">
        <v>46112</v>
      </c>
      <c r="B92" s="13">
        <v>0.11</v>
      </c>
      <c r="C92" s="13">
        <v>0.23699999999999999</v>
      </c>
      <c r="D92" s="13">
        <v>0.621</v>
      </c>
      <c r="E92" s="13">
        <v>2.5999999999999999E-2</v>
      </c>
      <c r="F92" s="13">
        <v>7.0000000000000001E-3</v>
      </c>
    </row>
    <row r="93" spans="1:6" x14ac:dyDescent="0.3">
      <c r="A93" s="2">
        <v>46142</v>
      </c>
      <c r="B93" s="13">
        <v>0.104</v>
      </c>
      <c r="C93" s="13">
        <v>0.25900000000000001</v>
      </c>
      <c r="D93" s="13">
        <v>0.60299999999999998</v>
      </c>
      <c r="E93" s="13">
        <v>2.8000000000000001E-2</v>
      </c>
      <c r="F93" s="13">
        <v>6.0000000000000001E-3</v>
      </c>
    </row>
    <row r="94" spans="1:6" x14ac:dyDescent="0.3">
      <c r="A94" s="2">
        <v>46173</v>
      </c>
      <c r="B94" s="13">
        <v>0.10199999999999999</v>
      </c>
      <c r="C94" s="13">
        <v>0.23899999999999999</v>
      </c>
      <c r="D94" s="13">
        <v>0.61499999999999999</v>
      </c>
      <c r="E94" s="13">
        <v>3.3000000000000002E-2</v>
      </c>
      <c r="F94" s="13">
        <v>1.0999999999999999E-2</v>
      </c>
    </row>
    <row r="95" spans="1:6" x14ac:dyDescent="0.3">
      <c r="A95" s="2">
        <v>46203</v>
      </c>
      <c r="B95" s="13">
        <v>9.8000000000000004E-2</v>
      </c>
      <c r="C95" s="13">
        <v>0.27300000000000002</v>
      </c>
      <c r="D95" s="13">
        <v>0.58499999999999996</v>
      </c>
      <c r="E95" s="13">
        <v>3.4000000000000002E-2</v>
      </c>
      <c r="F95" s="13">
        <v>0.01</v>
      </c>
    </row>
    <row r="96" spans="1:6" x14ac:dyDescent="0.3">
      <c r="A96" s="2">
        <v>46234</v>
      </c>
      <c r="B96" s="13">
        <v>0.128</v>
      </c>
      <c r="C96" s="13">
        <v>0.23699999999999999</v>
      </c>
      <c r="D96" s="13">
        <v>0.6</v>
      </c>
      <c r="E96" s="13">
        <v>2.7E-2</v>
      </c>
      <c r="F96" s="13">
        <v>8.9999999999999993E-3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F139-E088-4C75-A44F-F506AAE45643}">
  <sheetPr>
    <tabColor rgb="FF7E7E7E"/>
  </sheetPr>
  <dimension ref="A1:F6"/>
  <sheetViews>
    <sheetView workbookViewId="0">
      <selection activeCell="F17" sqref="F17"/>
    </sheetView>
  </sheetViews>
  <sheetFormatPr defaultRowHeight="14.4" x14ac:dyDescent="0.3"/>
  <cols>
    <col min="1" max="1" width="10.5546875" bestFit="1" customWidth="1"/>
    <col min="2" max="3" width="12.6640625" bestFit="1" customWidth="1"/>
    <col min="4" max="4" width="16" bestFit="1" customWidth="1"/>
    <col min="5" max="5" width="13" bestFit="1" customWidth="1"/>
    <col min="6" max="6" width="12" bestFit="1" customWidth="1"/>
  </cols>
  <sheetData>
    <row r="1" spans="1:6" x14ac:dyDescent="0.3">
      <c r="A1" t="s">
        <v>132</v>
      </c>
      <c r="B1" t="s">
        <v>85</v>
      </c>
      <c r="C1" t="s">
        <v>86</v>
      </c>
      <c r="D1" t="s">
        <v>87</v>
      </c>
      <c r="E1" t="s">
        <v>92</v>
      </c>
      <c r="F1" t="s">
        <v>93</v>
      </c>
    </row>
    <row r="2" spans="1:6" x14ac:dyDescent="0.3">
      <c r="A2" s="42">
        <v>44562</v>
      </c>
      <c r="B2">
        <v>-57169.531464141292</v>
      </c>
      <c r="C2">
        <v>2326.0573732143998</v>
      </c>
      <c r="D2">
        <v>-164514.74791432489</v>
      </c>
      <c r="E2">
        <v>0</v>
      </c>
      <c r="F2">
        <v>0</v>
      </c>
    </row>
    <row r="3" spans="1:6" x14ac:dyDescent="0.3">
      <c r="A3" s="42">
        <v>44927</v>
      </c>
      <c r="B3">
        <v>-58042.069850438958</v>
      </c>
      <c r="C3">
        <v>3323.5286685084902</v>
      </c>
      <c r="D3">
        <v>-180911.58393884689</v>
      </c>
      <c r="E3">
        <v>0</v>
      </c>
      <c r="F3">
        <v>0</v>
      </c>
    </row>
    <row r="4" spans="1:6" x14ac:dyDescent="0.3">
      <c r="A4" s="42">
        <v>45292</v>
      </c>
      <c r="B4">
        <v>259715.03113182471</v>
      </c>
      <c r="C4">
        <v>-15782.36968120983</v>
      </c>
      <c r="D4">
        <v>-349364.84655511851</v>
      </c>
      <c r="E4">
        <v>38309.699999999997</v>
      </c>
      <c r="F4">
        <v>-852.19999999999936</v>
      </c>
    </row>
    <row r="5" spans="1:6" x14ac:dyDescent="0.3">
      <c r="A5" s="42">
        <v>45658</v>
      </c>
      <c r="B5">
        <v>84168.908639824585</v>
      </c>
      <c r="C5">
        <v>-49288.43349273198</v>
      </c>
      <c r="D5">
        <v>-46048.598325809689</v>
      </c>
      <c r="E5">
        <v>-19625.61253287983</v>
      </c>
      <c r="F5">
        <v>22864.384704645159</v>
      </c>
    </row>
    <row r="6" spans="1:6" x14ac:dyDescent="0.3">
      <c r="A6" s="42">
        <v>46023</v>
      </c>
      <c r="B6">
        <v>108445.8330370375</v>
      </c>
      <c r="C6">
        <v>-6541.8694492110499</v>
      </c>
      <c r="D6">
        <v>-9877.7518007482304</v>
      </c>
      <c r="E6">
        <v>-8582.9087007911403</v>
      </c>
      <c r="F6">
        <v>32482.424817671301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15DE-B0E8-4177-A902-FEACC8A60D99}">
  <sheetPr>
    <tabColor theme="1"/>
  </sheetPr>
  <dimension ref="A1"/>
  <sheetViews>
    <sheetView workbookViewId="0">
      <selection activeCell="I27" sqref="I27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7239-618B-4F9A-988E-DB8489BC9D84}">
  <sheetPr>
    <tabColor theme="4" tint="0.59999389629810485"/>
  </sheetPr>
  <dimension ref="A1:AR28"/>
  <sheetViews>
    <sheetView showGridLines="0" zoomScale="91" zoomScaleNormal="91" workbookViewId="0">
      <selection activeCell="E13" sqref="E13"/>
    </sheetView>
  </sheetViews>
  <sheetFormatPr defaultRowHeight="14.4" x14ac:dyDescent="0.3"/>
  <cols>
    <col min="1" max="1" width="11.33203125" style="3" bestFit="1" customWidth="1"/>
    <col min="2" max="3" width="8.88671875" style="3"/>
    <col min="4" max="4" width="13.77734375" style="3" customWidth="1"/>
    <col min="5" max="5" width="17.77734375" style="3" customWidth="1"/>
    <col min="6" max="8" width="20.33203125" style="3" customWidth="1"/>
    <col min="9" max="9" width="8.88671875" style="3"/>
    <col min="11" max="11" width="8.88671875" style="5"/>
    <col min="12" max="17" width="29.44140625" style="5" customWidth="1"/>
    <col min="18" max="20" width="8.88671875" style="5"/>
    <col min="24" max="34" width="8.88671875" style="10"/>
    <col min="35" max="35" width="8.88671875" style="3"/>
    <col min="36" max="44" width="8.88671875" style="40"/>
    <col min="45" max="16384" width="8.88671875" style="3"/>
  </cols>
  <sheetData>
    <row r="1" spans="1:17" x14ac:dyDescent="0.3">
      <c r="A1" s="6">
        <f ca="1">TODAY()-35</f>
        <v>46183</v>
      </c>
      <c r="D1" s="6">
        <f ca="1">EOMONTH(TODAY(),-12)</f>
        <v>45869</v>
      </c>
    </row>
    <row r="2" spans="1:17" x14ac:dyDescent="0.3">
      <c r="A2" s="4"/>
      <c r="L2" s="5">
        <f>MATCH(L3,foreign_annual[#Headers],0)</f>
        <v>1</v>
      </c>
      <c r="M2" s="5">
        <f>MATCH(M3,foreign_annual[#Headers],0)</f>
        <v>2</v>
      </c>
      <c r="N2" s="5">
        <f>MATCH(N3,foreign_annual[#Headers],0)</f>
        <v>3</v>
      </c>
      <c r="O2" s="5">
        <f>MATCH(O3,foreign_annual[#Headers],0)</f>
        <v>4</v>
      </c>
      <c r="P2" s="5">
        <f>MATCH(P3,foreign_annual[#Headers],0)</f>
        <v>5</v>
      </c>
      <c r="Q2" s="5">
        <f>MATCH(Q3,foreign_annual[#Headers],0)</f>
        <v>6</v>
      </c>
    </row>
    <row r="3" spans="1:17" x14ac:dyDescent="0.3">
      <c r="D3" s="5">
        <f>MATCH(D4,monthly_b3[#Headers],0)</f>
        <v>1</v>
      </c>
      <c r="E3" s="5">
        <f>MATCH(E4,monthly_b3[#Headers],0)</f>
        <v>3</v>
      </c>
      <c r="F3" s="5">
        <f>MATCH(F4,monthly_b3[#Headers],0)</f>
        <v>5</v>
      </c>
      <c r="G3" s="5">
        <f>MATCH(G4,monthly_b3[#Headers],0)</f>
        <v>4</v>
      </c>
      <c r="H3" s="5"/>
      <c r="L3" s="8" t="s">
        <v>12</v>
      </c>
      <c r="M3" s="8" t="s">
        <v>13</v>
      </c>
      <c r="N3" s="8" t="s">
        <v>10</v>
      </c>
      <c r="O3" s="8" t="s">
        <v>14</v>
      </c>
      <c r="P3" s="8" t="s">
        <v>3</v>
      </c>
      <c r="Q3" s="8" t="s">
        <v>15</v>
      </c>
    </row>
    <row r="4" spans="1:17" x14ac:dyDescent="0.3">
      <c r="D4" s="8" t="s">
        <v>0</v>
      </c>
      <c r="E4" s="8" t="s">
        <v>2</v>
      </c>
      <c r="F4" s="8" t="s">
        <v>3</v>
      </c>
      <c r="G4" s="8" t="s">
        <v>10</v>
      </c>
      <c r="H4" s="8" t="s">
        <v>11</v>
      </c>
      <c r="I4" s="8" t="s">
        <v>9</v>
      </c>
      <c r="L4" s="5" cm="1">
        <f t="array" ref="L4:Q22">_xlfn.CHOOSECOLS(foreign_annual[],Foreign!L2,Foreign!M2,Foreign!N2,Foreign!O2,Foreign!P2,Foreign!Q2)</f>
        <v>2008</v>
      </c>
      <c r="M4" s="7">
        <v>-24.6297</v>
      </c>
      <c r="N4" s="7">
        <v>16.0655</v>
      </c>
      <c r="O4" s="7">
        <v>-8.5641999999999996</v>
      </c>
      <c r="P4" s="7">
        <v>0</v>
      </c>
      <c r="Q4" s="7">
        <v>0</v>
      </c>
    </row>
    <row r="5" spans="1:17" x14ac:dyDescent="0.3">
      <c r="D5" s="9" cm="1">
        <f t="array" aca="1" ref="D5:G17" ca="1">_xlfn._xlws.FILTER(_xlfn.CHOOSECOLS(monthly_b3[],Foreign!D3,Foreign!E3,Foreign!F3,G3),monthly_b3[date]&gt;=Foreign!$D$1)</f>
        <v>45869</v>
      </c>
      <c r="E5" s="7">
        <f ca="1"/>
        <v>-6.371969</v>
      </c>
      <c r="F5" s="7">
        <f ca="1"/>
        <v>-7.3110221009999989</v>
      </c>
      <c r="G5" s="7">
        <f ca="1"/>
        <v>0.1042</v>
      </c>
      <c r="H5" s="7">
        <f ca="1">E5+G5</f>
        <v>-6.2677690000000004</v>
      </c>
      <c r="I5" s="7">
        <f ca="1">SUM(E5,F5)</f>
        <v>-13.682991100999999</v>
      </c>
      <c r="L5" s="5">
        <v>2009</v>
      </c>
      <c r="M5" s="7">
        <v>20.596599999999999</v>
      </c>
      <c r="N5" s="7">
        <v>30.065999999999999</v>
      </c>
      <c r="O5" s="7">
        <v>50.662599999999998</v>
      </c>
      <c r="P5" s="7">
        <v>0</v>
      </c>
      <c r="Q5" s="7">
        <v>0</v>
      </c>
    </row>
    <row r="6" spans="1:17" x14ac:dyDescent="0.3">
      <c r="D6" s="9">
        <f ca="1"/>
        <v>45900</v>
      </c>
      <c r="E6" s="7">
        <f ca="1"/>
        <v>1.16831</v>
      </c>
      <c r="F6" s="7">
        <f ca="1"/>
        <v>-6.2264526990000002</v>
      </c>
      <c r="G6" s="7">
        <f ca="1"/>
        <v>0</v>
      </c>
      <c r="H6" s="7">
        <f t="shared" ref="H6:H17" ca="1" si="0">E6+G6</f>
        <v>1.16831</v>
      </c>
      <c r="I6" s="7">
        <f t="shared" ref="I6:I16" ca="1" si="1">SUM(E6,F6)</f>
        <v>-5.0581426990000002</v>
      </c>
      <c r="L6" s="5">
        <v>2010</v>
      </c>
      <c r="M6" s="7">
        <v>5.9580000000000002</v>
      </c>
      <c r="N6" s="7">
        <v>40.471400000000003</v>
      </c>
      <c r="O6" s="7">
        <v>46.429400000000001</v>
      </c>
      <c r="P6" s="7">
        <v>0</v>
      </c>
      <c r="Q6" s="7">
        <v>0</v>
      </c>
    </row>
    <row r="7" spans="1:17" x14ac:dyDescent="0.3">
      <c r="D7" s="9">
        <f ca="1"/>
        <v>45930</v>
      </c>
      <c r="E7" s="7">
        <f ca="1"/>
        <v>5.2671060000000001</v>
      </c>
      <c r="F7" s="7">
        <f ca="1"/>
        <v>5.1958857260000002</v>
      </c>
      <c r="G7" s="7">
        <f ca="1"/>
        <v>0</v>
      </c>
      <c r="H7" s="7">
        <f t="shared" ca="1" si="0"/>
        <v>5.2671060000000001</v>
      </c>
      <c r="I7" s="7">
        <f t="shared" ca="1" si="1"/>
        <v>10.462991726</v>
      </c>
      <c r="L7" s="5">
        <v>2011</v>
      </c>
      <c r="M7" s="7">
        <v>-1.3519000000000001</v>
      </c>
      <c r="N7" s="7">
        <v>9.8812999999999995</v>
      </c>
      <c r="O7" s="7">
        <v>8.5294000000000008</v>
      </c>
      <c r="P7" s="7">
        <v>0</v>
      </c>
      <c r="Q7" s="7">
        <v>0</v>
      </c>
    </row>
    <row r="8" spans="1:17" x14ac:dyDescent="0.3">
      <c r="D8" s="9">
        <f ca="1"/>
        <v>45961</v>
      </c>
      <c r="E8" s="7">
        <f ca="1"/>
        <v>-1.22645</v>
      </c>
      <c r="F8" s="7">
        <f ca="1"/>
        <v>3.1841459259999998</v>
      </c>
      <c r="G8" s="7">
        <f ca="1"/>
        <v>9.4500000000000001E-2</v>
      </c>
      <c r="H8" s="7">
        <f t="shared" ca="1" si="0"/>
        <v>-1.13195</v>
      </c>
      <c r="I8" s="7">
        <f ca="1">SUM(E8,F8)</f>
        <v>1.9576959259999998</v>
      </c>
      <c r="L8" s="5">
        <v>2012</v>
      </c>
      <c r="M8" s="7">
        <v>1.8222</v>
      </c>
      <c r="N8" s="7">
        <v>4.8274999999999997</v>
      </c>
      <c r="O8" s="7">
        <v>6.6497000000000002</v>
      </c>
      <c r="P8" s="7">
        <v>0</v>
      </c>
      <c r="Q8" s="7">
        <v>0</v>
      </c>
    </row>
    <row r="9" spans="1:17" x14ac:dyDescent="0.3">
      <c r="D9" s="9">
        <f ca="1"/>
        <v>45991</v>
      </c>
      <c r="E9" s="7">
        <f ca="1"/>
        <v>2.060820000000001</v>
      </c>
      <c r="F9" s="7">
        <f ca="1"/>
        <v>-6.8242585709999997</v>
      </c>
      <c r="G9" s="7">
        <f ca="1"/>
        <v>0.48930000000000001</v>
      </c>
      <c r="H9" s="7">
        <f ca="1">E9+G9</f>
        <v>2.5501200000000011</v>
      </c>
      <c r="I9" s="7">
        <f t="shared" ca="1" si="1"/>
        <v>-4.7634385709999982</v>
      </c>
      <c r="L9" s="5">
        <v>2013</v>
      </c>
      <c r="M9" s="7">
        <v>11.7463</v>
      </c>
      <c r="N9" s="7">
        <v>9.9314</v>
      </c>
      <c r="O9" s="7">
        <v>21.677700000000002</v>
      </c>
      <c r="P9" s="7">
        <v>0</v>
      </c>
      <c r="Q9" s="7">
        <v>0</v>
      </c>
    </row>
    <row r="10" spans="1:17" x14ac:dyDescent="0.3">
      <c r="D10" s="9">
        <f ca="1"/>
        <v>46022</v>
      </c>
      <c r="E10" s="7">
        <f ca="1"/>
        <v>-1.873478999999999</v>
      </c>
      <c r="F10" s="7">
        <f ca="1"/>
        <v>6.5027097450000007</v>
      </c>
      <c r="G10" s="7">
        <f ca="1"/>
        <v>0.25330000000000003</v>
      </c>
      <c r="H10" s="7">
        <f t="shared" ca="1" si="0"/>
        <v>-1.6201789999999989</v>
      </c>
      <c r="I10" s="7">
        <f t="shared" ca="1" si="1"/>
        <v>4.6292307450000019</v>
      </c>
      <c r="L10" s="5">
        <v>2014</v>
      </c>
      <c r="M10" s="7">
        <v>20.342600000000001</v>
      </c>
      <c r="N10" s="7">
        <v>5.5208000000000004</v>
      </c>
      <c r="O10" s="7">
        <v>25.863399999999999</v>
      </c>
      <c r="P10" s="7">
        <v>0</v>
      </c>
      <c r="Q10" s="7">
        <v>0</v>
      </c>
    </row>
    <row r="11" spans="1:17" x14ac:dyDescent="0.3">
      <c r="D11" s="9">
        <f ca="1"/>
        <v>46053</v>
      </c>
      <c r="E11" s="7">
        <f ca="1"/>
        <v>26.313596</v>
      </c>
      <c r="F11" s="7">
        <f ca="1"/>
        <v>1.334374656</v>
      </c>
      <c r="G11" s="7">
        <f ca="1"/>
        <v>0.15770000000000001</v>
      </c>
      <c r="H11" s="7">
        <f t="shared" ca="1" si="0"/>
        <v>26.471295999999999</v>
      </c>
      <c r="I11" s="7">
        <f t="shared" ca="1" si="1"/>
        <v>27.647970656000002</v>
      </c>
      <c r="L11" s="5">
        <v>2015</v>
      </c>
      <c r="M11" s="7">
        <v>16.387079</v>
      </c>
      <c r="N11" s="7">
        <v>11.984092</v>
      </c>
      <c r="O11" s="7">
        <v>28.371171</v>
      </c>
      <c r="P11" s="7">
        <v>0</v>
      </c>
      <c r="Q11" s="7">
        <v>0</v>
      </c>
    </row>
    <row r="12" spans="1:17" x14ac:dyDescent="0.3">
      <c r="D12" s="9">
        <f ca="1"/>
        <v>46081</v>
      </c>
      <c r="E12" s="7">
        <f ca="1"/>
        <v>15.395726</v>
      </c>
      <c r="F12" s="7">
        <f ca="1"/>
        <v>-10.564151389999999</v>
      </c>
      <c r="G12" s="7">
        <f ca="1"/>
        <v>0</v>
      </c>
      <c r="H12" s="7">
        <f t="shared" ca="1" si="0"/>
        <v>15.395726</v>
      </c>
      <c r="I12" s="7">
        <f t="shared" ca="1" si="1"/>
        <v>4.8315746100000005</v>
      </c>
      <c r="L12" s="5">
        <v>2016</v>
      </c>
      <c r="M12" s="7">
        <v>14.3254</v>
      </c>
      <c r="N12" s="7">
        <v>5.2161</v>
      </c>
      <c r="O12" s="7">
        <v>19.541499999999999</v>
      </c>
      <c r="P12" s="7">
        <v>0</v>
      </c>
      <c r="Q12" s="7">
        <v>0</v>
      </c>
    </row>
    <row r="13" spans="1:17" x14ac:dyDescent="0.3">
      <c r="D13" s="9">
        <f ca="1"/>
        <v>46112</v>
      </c>
      <c r="E13" s="7">
        <f ca="1"/>
        <v>11.655507999999999</v>
      </c>
      <c r="F13" s="7">
        <f ca="1"/>
        <v>-7.1123866060000003</v>
      </c>
      <c r="G13" s="7">
        <f ca="1"/>
        <v>0.30880000000000002</v>
      </c>
      <c r="H13" s="7">
        <f t="shared" ca="1" si="0"/>
        <v>11.964307999999999</v>
      </c>
      <c r="I13" s="7">
        <f t="shared" ca="1" si="1"/>
        <v>4.543121393999999</v>
      </c>
      <c r="L13" s="5">
        <v>2017</v>
      </c>
      <c r="M13" s="7">
        <v>14.353999999999999</v>
      </c>
      <c r="N13" s="7">
        <v>25.200800000000001</v>
      </c>
      <c r="O13" s="7">
        <v>39.5548</v>
      </c>
      <c r="P13" s="7">
        <v>0</v>
      </c>
      <c r="Q13" s="7">
        <v>0</v>
      </c>
    </row>
    <row r="14" spans="1:17" x14ac:dyDescent="0.3">
      <c r="D14" s="9">
        <f ca="1"/>
        <v>46142</v>
      </c>
      <c r="E14" s="7">
        <f ca="1"/>
        <v>3.1787230000000002</v>
      </c>
      <c r="F14" s="7">
        <f ca="1"/>
        <v>-3.6454206500000002</v>
      </c>
      <c r="G14" s="7">
        <f ca="1"/>
        <v>4.2900000000000001E-2</v>
      </c>
      <c r="H14" s="7">
        <f t="shared" ca="1" si="0"/>
        <v>3.2216230000000001</v>
      </c>
      <c r="I14" s="7">
        <f t="shared" ca="1" si="1"/>
        <v>-0.46669764999999996</v>
      </c>
      <c r="L14" s="5">
        <v>2018</v>
      </c>
      <c r="M14" s="7">
        <v>-11.521100000000001</v>
      </c>
      <c r="N14" s="7">
        <v>6.6896000000000004</v>
      </c>
      <c r="O14" s="7">
        <v>-4.8315000000000001</v>
      </c>
      <c r="P14" s="7">
        <v>0.57683200000000001</v>
      </c>
      <c r="Q14" s="7">
        <v>-4.2546679999999997</v>
      </c>
    </row>
    <row r="15" spans="1:17" x14ac:dyDescent="0.3">
      <c r="D15" s="9">
        <f ca="1"/>
        <v>46173</v>
      </c>
      <c r="E15" s="7">
        <f ca="1"/>
        <v>-14.91</v>
      </c>
      <c r="F15" s="7">
        <f ca="1"/>
        <v>1.711179757</v>
      </c>
      <c r="G15" s="7">
        <f ca="1"/>
        <v>1.6351</v>
      </c>
      <c r="H15" s="7">
        <f t="shared" ca="1" si="0"/>
        <v>-13.274900000000001</v>
      </c>
      <c r="I15" s="7">
        <f ca="1">SUM(E15,F15)</f>
        <v>-13.198820243</v>
      </c>
      <c r="L15" s="5">
        <v>2019</v>
      </c>
      <c r="M15" s="7">
        <v>-44.517400000000002</v>
      </c>
      <c r="N15" s="7">
        <v>38.018999999999998</v>
      </c>
      <c r="O15" s="7">
        <v>-6.4984000000000002</v>
      </c>
      <c r="P15" s="7">
        <v>-4.194369</v>
      </c>
      <c r="Q15" s="7">
        <v>-10.692769</v>
      </c>
    </row>
    <row r="16" spans="1:17" x14ac:dyDescent="0.3">
      <c r="D16" s="9">
        <f ca="1"/>
        <v>46203</v>
      </c>
      <c r="E16" s="7">
        <f ca="1"/>
        <v>-7.7855729999999994</v>
      </c>
      <c r="F16" s="7">
        <f ca="1"/>
        <v>7.705491299999967E-2</v>
      </c>
      <c r="G16" s="7">
        <f ca="1"/>
        <v>0.73829999999999996</v>
      </c>
      <c r="H16" s="7">
        <f t="shared" ca="1" si="0"/>
        <v>-7.0472729999999997</v>
      </c>
      <c r="I16" s="7">
        <f t="shared" ca="1" si="1"/>
        <v>-7.7085180869999999</v>
      </c>
      <c r="L16" s="5">
        <v>2020</v>
      </c>
      <c r="M16" s="7">
        <v>-39.663499999999999</v>
      </c>
      <c r="N16" s="7">
        <v>40.364600000000003</v>
      </c>
      <c r="O16" s="7">
        <v>0.70120000000000005</v>
      </c>
      <c r="P16" s="7">
        <v>2.6177670000000002</v>
      </c>
      <c r="Q16" s="7">
        <v>3.3189669999999998</v>
      </c>
    </row>
    <row r="17" spans="3:17" x14ac:dyDescent="0.3">
      <c r="D17" s="9">
        <f ca="1"/>
        <v>46234</v>
      </c>
      <c r="E17" s="7">
        <f ca="1"/>
        <v>1.1305050000000001</v>
      </c>
      <c r="F17" s="7">
        <f ca="1"/>
        <v>0.78841007199999968</v>
      </c>
      <c r="G17" s="7">
        <f ca="1"/>
        <v>0</v>
      </c>
      <c r="H17" s="7">
        <f t="shared" ca="1" si="0"/>
        <v>1.1305050000000001</v>
      </c>
      <c r="I17" s="7">
        <f ca="1">SUM(E17,F17)</f>
        <v>1.9189150719999999</v>
      </c>
      <c r="L17" s="5">
        <v>2021</v>
      </c>
      <c r="M17" s="7">
        <v>-7.1524000000000001</v>
      </c>
      <c r="N17" s="7">
        <v>48.690399999999997</v>
      </c>
      <c r="O17" s="7">
        <v>41.537999999999997</v>
      </c>
      <c r="P17" s="7">
        <v>27.192254999999999</v>
      </c>
      <c r="Q17" s="7">
        <v>68.730255</v>
      </c>
    </row>
    <row r="18" spans="3:17" x14ac:dyDescent="0.3">
      <c r="D18" s="6"/>
      <c r="E18" s="7"/>
      <c r="F18" s="7"/>
      <c r="G18" s="7"/>
      <c r="H18" s="7"/>
      <c r="I18" s="7"/>
      <c r="L18" s="5">
        <v>2022</v>
      </c>
      <c r="M18" s="7">
        <v>100.82429999999999</v>
      </c>
      <c r="N18" s="7">
        <v>18.970199999999998</v>
      </c>
      <c r="O18" s="7">
        <v>119.79430000000001</v>
      </c>
      <c r="P18" s="7">
        <v>-1.8631470000000001</v>
      </c>
      <c r="Q18" s="7">
        <v>117.93115299999999</v>
      </c>
    </row>
    <row r="19" spans="3:17" x14ac:dyDescent="0.3">
      <c r="D19" s="6"/>
      <c r="E19" s="7"/>
      <c r="F19" s="7"/>
      <c r="G19" s="7"/>
      <c r="H19" s="7"/>
      <c r="I19" s="7"/>
      <c r="L19" s="5">
        <v>2023</v>
      </c>
      <c r="M19" s="7">
        <v>44.853400000000001</v>
      </c>
      <c r="N19" s="7">
        <v>11.101599999999999</v>
      </c>
      <c r="O19" s="7">
        <v>55.954500000000003</v>
      </c>
      <c r="P19" s="7">
        <v>2.464804</v>
      </c>
      <c r="Q19" s="7">
        <v>58.419303999999997</v>
      </c>
    </row>
    <row r="20" spans="3:17" x14ac:dyDescent="0.3">
      <c r="D20" s="6"/>
      <c r="E20" s="7"/>
      <c r="F20" s="7"/>
      <c r="G20" s="7"/>
      <c r="H20" s="7"/>
      <c r="I20" s="7"/>
      <c r="L20" s="5">
        <v>2024</v>
      </c>
      <c r="M20" s="7">
        <v>-32.1083</v>
      </c>
      <c r="N20" s="7">
        <v>7.9099000000000004</v>
      </c>
      <c r="O20" s="7">
        <v>-24.1982</v>
      </c>
      <c r="P20" s="7">
        <v>5.2692500000000004</v>
      </c>
      <c r="Q20" s="7">
        <v>-18.92895</v>
      </c>
    </row>
    <row r="21" spans="3:17" x14ac:dyDescent="0.3">
      <c r="D21" s="6"/>
      <c r="E21" s="7"/>
      <c r="F21" s="7"/>
      <c r="G21" s="7"/>
      <c r="H21" s="7"/>
      <c r="I21" s="7"/>
      <c r="L21" s="5">
        <v>2025</v>
      </c>
      <c r="M21" s="7">
        <v>25.472999999999999</v>
      </c>
      <c r="N21" s="7">
        <v>1.3972</v>
      </c>
      <c r="O21" s="7">
        <v>26.8704</v>
      </c>
      <c r="P21" s="7">
        <v>-7.8737380000000003</v>
      </c>
      <c r="Q21" s="7">
        <v>18.996662000000001</v>
      </c>
    </row>
    <row r="22" spans="3:17" x14ac:dyDescent="0.3">
      <c r="D22" s="6"/>
      <c r="E22" s="7"/>
      <c r="F22" s="7"/>
      <c r="G22" s="7"/>
      <c r="H22" s="7"/>
      <c r="I22" s="7"/>
      <c r="L22" s="5">
        <v>2026</v>
      </c>
      <c r="M22" s="7">
        <v>34.978484999999999</v>
      </c>
      <c r="N22" s="7">
        <v>2.8828</v>
      </c>
      <c r="O22" s="7">
        <v>37.861285000000002</v>
      </c>
      <c r="P22" s="7">
        <v>-17.410938999999999</v>
      </c>
      <c r="Q22" s="7">
        <v>20.450346</v>
      </c>
    </row>
    <row r="23" spans="3:17" x14ac:dyDescent="0.3">
      <c r="D23" s="6"/>
      <c r="E23" s="48"/>
      <c r="F23" s="7"/>
      <c r="G23" s="7"/>
      <c r="H23" s="7"/>
      <c r="I23" s="7"/>
    </row>
    <row r="24" spans="3:17" x14ac:dyDescent="0.3">
      <c r="D24" s="6"/>
      <c r="E24" s="7"/>
      <c r="F24" s="7"/>
      <c r="G24" s="7"/>
      <c r="H24" s="7"/>
      <c r="I24" s="7"/>
    </row>
    <row r="25" spans="3:17" x14ac:dyDescent="0.3">
      <c r="D25" s="6"/>
      <c r="E25" s="7"/>
      <c r="F25" s="7"/>
      <c r="G25" s="7"/>
      <c r="H25" s="7"/>
      <c r="I25" s="7"/>
    </row>
    <row r="26" spans="3:17" x14ac:dyDescent="0.3">
      <c r="D26" s="6"/>
      <c r="E26" s="7"/>
      <c r="F26" s="7"/>
      <c r="G26" s="7"/>
      <c r="H26" s="7"/>
      <c r="I26" s="7"/>
    </row>
    <row r="27" spans="3:17" x14ac:dyDescent="0.3">
      <c r="D27" s="6"/>
      <c r="E27" s="7"/>
      <c r="F27" s="7"/>
      <c r="G27" s="7"/>
      <c r="H27" s="7"/>
      <c r="I27" s="7"/>
    </row>
    <row r="28" spans="3:17" x14ac:dyDescent="0.3">
      <c r="C28" s="47"/>
      <c r="D28" s="6"/>
      <c r="E28" s="7"/>
      <c r="F28" s="7"/>
      <c r="G28" s="7"/>
      <c r="H28" s="7"/>
      <c r="I28" s="7"/>
    </row>
  </sheetData>
  <pageMargins left="0.7" right="0.7" top="0.75" bottom="0.75" header="0.3" footer="0.3"/>
  <headerFooter>
    <oddFooter>&amp;R_x000D_&amp;1#&amp;"Calibri"&amp;10&amp;K0000FF [ CLASSIFICAÇÃO: INTERNA ]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W1010"/>
  <sheetViews>
    <sheetView showGridLines="0" zoomScale="92" zoomScaleNormal="92" workbookViewId="0">
      <selection activeCell="P3" sqref="P3"/>
    </sheetView>
  </sheetViews>
  <sheetFormatPr defaultRowHeight="13.2" x14ac:dyDescent="0.25"/>
  <cols>
    <col min="1" max="1" width="11.33203125" style="3" bestFit="1" customWidth="1"/>
    <col min="2" max="2" width="13.77734375" style="3" customWidth="1"/>
    <col min="3" max="3" width="17.77734375" style="3" customWidth="1"/>
    <col min="4" max="4" width="20.33203125" style="3" customWidth="1"/>
    <col min="5" max="7" width="8.88671875" style="3"/>
    <col min="8" max="8" width="13.77734375" style="3" customWidth="1"/>
    <col min="9" max="9" width="17.77734375" style="3" customWidth="1"/>
    <col min="10" max="10" width="20.33203125" style="3" customWidth="1"/>
    <col min="11" max="12" width="8.88671875" style="3"/>
    <col min="13" max="23" width="8.88671875" style="10"/>
    <col min="24" max="16384" width="8.88671875" style="3"/>
  </cols>
  <sheetData>
    <row r="1" spans="1:11" x14ac:dyDescent="0.25">
      <c r="A1" s="6">
        <f ca="1">TODAY()-35</f>
        <v>46183</v>
      </c>
      <c r="B1" s="4"/>
      <c r="H1" s="6">
        <f ca="1">EOMONTH(TODAY(),-12)</f>
        <v>45869</v>
      </c>
    </row>
    <row r="2" spans="1:11" x14ac:dyDescent="0.25">
      <c r="A2" s="4"/>
      <c r="B2" s="4"/>
    </row>
    <row r="3" spans="1:11" x14ac:dyDescent="0.25">
      <c r="B3" s="5">
        <f>MATCH(B4,daily_b3[#Headers],0)</f>
        <v>1</v>
      </c>
      <c r="C3" s="5">
        <f>MATCH(C4,daily_b3[#Headers],0)</f>
        <v>7</v>
      </c>
      <c r="D3" s="5">
        <f>MATCH(D4,daily_b3[#Headers],0)</f>
        <v>8</v>
      </c>
      <c r="H3" s="5">
        <f>MATCH(H4,monthly_b3[#Headers],0)</f>
        <v>1</v>
      </c>
      <c r="I3" s="5">
        <f>MATCH(I4,monthly_b3[#Headers],0)</f>
        <v>8</v>
      </c>
      <c r="J3" s="5">
        <f>MATCH(J4,monthly_b3[#Headers],0)</f>
        <v>9</v>
      </c>
    </row>
    <row r="4" spans="1:11" x14ac:dyDescent="0.25">
      <c r="B4" s="8" t="s">
        <v>0</v>
      </c>
      <c r="C4" s="8" t="s">
        <v>6</v>
      </c>
      <c r="D4" s="8" t="s">
        <v>7</v>
      </c>
      <c r="E4" s="8" t="s">
        <v>9</v>
      </c>
      <c r="H4" s="8" t="s">
        <v>0</v>
      </c>
      <c r="I4" s="8" t="s">
        <v>6</v>
      </c>
      <c r="J4" s="8" t="s">
        <v>7</v>
      </c>
      <c r="K4" s="8" t="s">
        <v>9</v>
      </c>
    </row>
    <row r="5" spans="1:11" x14ac:dyDescent="0.25">
      <c r="B5" s="6" cm="1">
        <f t="array" aca="1" ref="B5:D29" ca="1">_xlfn._xlws.FILTER(_xlfn.CHOOSECOLS(daily_b3[],Institutional!B3,Institutional!C3,Institutional!D3),daily_b3[date]&gt;=Institutional!A1)</f>
        <v>46183</v>
      </c>
      <c r="C5" s="7">
        <f ca="1"/>
        <v>0.54480499999999998</v>
      </c>
      <c r="D5" s="7">
        <f ca="1"/>
        <v>-2.8449974999999999E-2</v>
      </c>
      <c r="E5" s="7">
        <f ca="1">SUM(C5,D5)</f>
        <v>0.51635502499999997</v>
      </c>
      <c r="H5" s="9" cm="1">
        <f t="array" aca="1" ref="H5:J17" ca="1">_xlfn._xlws.FILTER(_xlfn.CHOOSECOLS(monthly_b3[],Institutional!H3,Institutional!I3,Institutional!J3),monthly_b3[date]&gt;=Institutional!$H$1)</f>
        <v>45869</v>
      </c>
      <c r="I5" s="7">
        <f ca="1"/>
        <v>-0.51952100000000001</v>
      </c>
      <c r="J5" s="7">
        <f ca="1"/>
        <v>4.2185808359999992</v>
      </c>
      <c r="K5" s="7">
        <f ca="1">SUM(I5,J5)</f>
        <v>3.6990598359999991</v>
      </c>
    </row>
    <row r="6" spans="1:11" x14ac:dyDescent="0.25">
      <c r="B6" s="6">
        <f ca="1"/>
        <v>46184</v>
      </c>
      <c r="C6" s="7">
        <f ca="1"/>
        <v>0.46625100000000003</v>
      </c>
      <c r="D6" s="7">
        <f ca="1"/>
        <v>2.1969710509999998</v>
      </c>
      <c r="E6" s="7">
        <f t="shared" ref="E6:E27" ca="1" si="0">SUM(C6,D6)</f>
        <v>2.663222051</v>
      </c>
      <c r="H6" s="9">
        <f ca="1"/>
        <v>45900</v>
      </c>
      <c r="I6" s="7">
        <f ca="1"/>
        <v>-1.2803789999999999</v>
      </c>
      <c r="J6" s="7">
        <f ca="1"/>
        <v>9.2737978129999998</v>
      </c>
      <c r="K6" s="7">
        <f t="shared" ref="K6:K16" ca="1" si="1">SUM(I6,J6)</f>
        <v>7.9934188129999999</v>
      </c>
    </row>
    <row r="7" spans="1:11" x14ac:dyDescent="0.25">
      <c r="B7" s="6">
        <f ca="1"/>
        <v>46185</v>
      </c>
      <c r="C7" s="7">
        <f ca="1"/>
        <v>-0.636768</v>
      </c>
      <c r="D7" s="7">
        <f ca="1"/>
        <v>-0.391471183</v>
      </c>
      <c r="E7" s="7">
        <f t="shared" ca="1" si="0"/>
        <v>-1.0282391829999999</v>
      </c>
      <c r="H7" s="9">
        <f ca="1"/>
        <v>45930</v>
      </c>
      <c r="I7" s="7">
        <f ca="1"/>
        <v>-9.2146000000000008</v>
      </c>
      <c r="J7" s="7">
        <f ca="1"/>
        <v>-6.1161535329999994</v>
      </c>
      <c r="K7" s="7">
        <f t="shared" ca="1" si="1"/>
        <v>-15.330753532999999</v>
      </c>
    </row>
    <row r="8" spans="1:11" x14ac:dyDescent="0.25">
      <c r="B8" s="6">
        <f ca="1"/>
        <v>46188</v>
      </c>
      <c r="C8" s="7">
        <f ca="1"/>
        <v>-0.67395700000000003</v>
      </c>
      <c r="D8" s="7">
        <f ca="1"/>
        <v>0.22605634799999999</v>
      </c>
      <c r="E8" s="7">
        <f t="shared" ca="1" si="0"/>
        <v>-0.44790065200000007</v>
      </c>
      <c r="H8" s="9">
        <f ca="1"/>
        <v>45961</v>
      </c>
      <c r="I8" s="7">
        <f ca="1"/>
        <v>0.2853059999999995</v>
      </c>
      <c r="J8" s="7">
        <f ca="1"/>
        <v>-1.68093252</v>
      </c>
      <c r="K8" s="7">
        <f ca="1">SUM(I8,J8)</f>
        <v>-1.3956265200000004</v>
      </c>
    </row>
    <row r="9" spans="1:11" x14ac:dyDescent="0.25">
      <c r="B9" s="6">
        <f ca="1"/>
        <v>46189</v>
      </c>
      <c r="C9" s="7">
        <f ca="1"/>
        <v>1.2207330000000001</v>
      </c>
      <c r="D9" s="7">
        <f ca="1"/>
        <v>-2.8325357169999998</v>
      </c>
      <c r="E9" s="7">
        <f t="shared" ca="1" si="0"/>
        <v>-1.6118027169999998</v>
      </c>
      <c r="H9" s="9">
        <f ca="1"/>
        <v>45991</v>
      </c>
      <c r="I9" s="7">
        <f ca="1"/>
        <v>-8.7411589999999997</v>
      </c>
      <c r="J9" s="7">
        <f ca="1"/>
        <v>5.1488821040000001</v>
      </c>
      <c r="K9" s="7">
        <f t="shared" ca="1" si="1"/>
        <v>-3.5922768959999996</v>
      </c>
    </row>
    <row r="10" spans="1:11" x14ac:dyDescent="0.25">
      <c r="B10" s="6">
        <f ca="1"/>
        <v>46190</v>
      </c>
      <c r="C10" s="7">
        <f ca="1"/>
        <v>-0.17199300000000001</v>
      </c>
      <c r="D10" s="7">
        <f ca="1"/>
        <v>-1.811987134</v>
      </c>
      <c r="E10" s="7">
        <f t="shared" ca="1" si="0"/>
        <v>-1.9839801340000001</v>
      </c>
      <c r="H10" s="9">
        <f ca="1"/>
        <v>46022</v>
      </c>
      <c r="I10" s="7">
        <f ca="1"/>
        <v>2.891489</v>
      </c>
      <c r="J10" s="7">
        <f ca="1"/>
        <v>-8.5009125370000014</v>
      </c>
      <c r="K10" s="7">
        <f t="shared" ca="1" si="1"/>
        <v>-5.6094235370000014</v>
      </c>
    </row>
    <row r="11" spans="1:11" x14ac:dyDescent="0.25">
      <c r="B11" s="6">
        <f ca="1"/>
        <v>46191</v>
      </c>
      <c r="C11" s="7">
        <f ca="1"/>
        <v>-0.37211100000000003</v>
      </c>
      <c r="D11" s="7">
        <f ca="1"/>
        <v>0.41955584699999998</v>
      </c>
      <c r="E11" s="7">
        <f t="shared" ca="1" si="0"/>
        <v>4.7444846999999957E-2</v>
      </c>
      <c r="H11" s="9">
        <f ca="1"/>
        <v>46053</v>
      </c>
      <c r="I11" s="7">
        <f ca="1"/>
        <v>-17.538169</v>
      </c>
      <c r="J11" s="7">
        <f ca="1"/>
        <v>-0.36041536199999991</v>
      </c>
      <c r="K11" s="7">
        <f t="shared" ca="1" si="1"/>
        <v>-17.898584362000001</v>
      </c>
    </row>
    <row r="12" spans="1:11" x14ac:dyDescent="0.25">
      <c r="B12" s="6">
        <f ca="1"/>
        <v>46192</v>
      </c>
      <c r="C12" s="7">
        <f ca="1"/>
        <v>-2.7328269999999999</v>
      </c>
      <c r="D12" s="7">
        <f ca="1"/>
        <v>-0.30568442600000001</v>
      </c>
      <c r="E12" s="7">
        <f t="shared" ca="1" si="0"/>
        <v>-3.0385114259999999</v>
      </c>
      <c r="H12" s="9">
        <f ca="1"/>
        <v>46081</v>
      </c>
      <c r="I12" s="7">
        <f ca="1"/>
        <v>-12.788470999999999</v>
      </c>
      <c r="J12" s="7">
        <f ca="1"/>
        <v>9.4720787239999993</v>
      </c>
      <c r="K12" s="7">
        <f t="shared" ca="1" si="1"/>
        <v>-3.3163922760000002</v>
      </c>
    </row>
    <row r="13" spans="1:11" x14ac:dyDescent="0.25">
      <c r="B13" s="6">
        <f ca="1"/>
        <v>46195</v>
      </c>
      <c r="C13" s="7">
        <f ca="1"/>
        <v>1.520575</v>
      </c>
      <c r="D13" s="7">
        <f ca="1"/>
        <v>0.503725337</v>
      </c>
      <c r="E13" s="7">
        <f t="shared" ca="1" si="0"/>
        <v>2.0243003370000001</v>
      </c>
      <c r="H13" s="9">
        <f ca="1"/>
        <v>46112</v>
      </c>
      <c r="I13" s="7">
        <f ca="1"/>
        <v>-9.9492290000000008</v>
      </c>
      <c r="J13" s="7">
        <f ca="1"/>
        <v>8.175380659</v>
      </c>
      <c r="K13" s="7">
        <f t="shared" ca="1" si="1"/>
        <v>-1.7738483410000008</v>
      </c>
    </row>
    <row r="14" spans="1:11" x14ac:dyDescent="0.25">
      <c r="B14" s="6">
        <f ca="1"/>
        <v>46196</v>
      </c>
      <c r="C14" s="7">
        <f ca="1"/>
        <v>0.78634599999999999</v>
      </c>
      <c r="D14" s="7">
        <f ca="1"/>
        <v>-9.1896317000000005E-2</v>
      </c>
      <c r="E14" s="7">
        <f t="shared" ca="1" si="0"/>
        <v>0.69444968299999998</v>
      </c>
      <c r="H14" s="9">
        <f ca="1"/>
        <v>46142</v>
      </c>
      <c r="I14" s="7">
        <f ca="1"/>
        <v>-9.4446060000000003</v>
      </c>
      <c r="J14" s="7">
        <f ca="1"/>
        <v>2.0480833189999998</v>
      </c>
      <c r="K14" s="7">
        <f t="shared" ca="1" si="1"/>
        <v>-7.3965226810000004</v>
      </c>
    </row>
    <row r="15" spans="1:11" x14ac:dyDescent="0.25">
      <c r="B15" s="6">
        <f ca="1"/>
        <v>46197</v>
      </c>
      <c r="C15" s="7">
        <f ca="1"/>
        <v>0.339694</v>
      </c>
      <c r="D15" s="7">
        <f ca="1"/>
        <v>1.9262055629999999</v>
      </c>
      <c r="E15" s="7">
        <f t="shared" ca="1" si="0"/>
        <v>2.2658995630000001</v>
      </c>
      <c r="H15" s="9">
        <f ca="1"/>
        <v>46173</v>
      </c>
      <c r="I15" s="7">
        <f ca="1"/>
        <v>13.329084999999999</v>
      </c>
      <c r="J15" s="7">
        <f ca="1"/>
        <v>-3.1966362089999989</v>
      </c>
      <c r="K15" s="7">
        <f ca="1">SUM(I15,J15)</f>
        <v>10.132448791</v>
      </c>
    </row>
    <row r="16" spans="1:11" x14ac:dyDescent="0.25">
      <c r="B16" s="6">
        <f ca="1"/>
        <v>46198</v>
      </c>
      <c r="C16" s="7">
        <f ca="1"/>
        <v>0.23721</v>
      </c>
      <c r="D16" s="7">
        <f ca="1"/>
        <v>0.90508800599999994</v>
      </c>
      <c r="E16" s="7">
        <f t="shared" ca="1" si="0"/>
        <v>1.1422980059999999</v>
      </c>
      <c r="H16" s="9">
        <f ca="1"/>
        <v>46203</v>
      </c>
      <c r="I16" s="7">
        <f ca="1"/>
        <v>1.788724</v>
      </c>
      <c r="J16" s="7">
        <f ca="1"/>
        <v>0.7630051149999999</v>
      </c>
      <c r="K16" s="7">
        <f t="shared" ca="1" si="1"/>
        <v>2.5517291149999997</v>
      </c>
    </row>
    <row r="17" spans="2:11" x14ac:dyDescent="0.25">
      <c r="B17" s="6">
        <f ca="1"/>
        <v>46199</v>
      </c>
      <c r="C17" s="7">
        <f ca="1"/>
        <v>0.40831099999999998</v>
      </c>
      <c r="D17" s="7">
        <f ca="1"/>
        <v>1.5682706120000001</v>
      </c>
      <c r="E17" s="7">
        <f t="shared" ca="1" si="0"/>
        <v>1.9765816119999999</v>
      </c>
      <c r="H17" s="9">
        <f ca="1"/>
        <v>46234</v>
      </c>
      <c r="I17" s="7">
        <f ca="1"/>
        <v>-2.8435480000000002</v>
      </c>
      <c r="J17" s="7">
        <f ca="1"/>
        <v>-0.22871378999999981</v>
      </c>
      <c r="K17" s="7">
        <f ca="1">SUM(I17,J17)</f>
        <v>-3.0722617899999998</v>
      </c>
    </row>
    <row r="18" spans="2:11" x14ac:dyDescent="0.25">
      <c r="B18" s="6">
        <f ca="1"/>
        <v>46202</v>
      </c>
      <c r="C18" s="7">
        <f ca="1"/>
        <v>-0.766988</v>
      </c>
      <c r="D18" s="7">
        <f ca="1"/>
        <v>9.5796447000000007E-2</v>
      </c>
      <c r="E18" s="7">
        <f t="shared" ca="1" si="0"/>
        <v>-0.671191553</v>
      </c>
      <c r="H18" s="6"/>
      <c r="I18" s="7"/>
      <c r="J18" s="7"/>
      <c r="K18" s="7"/>
    </row>
    <row r="19" spans="2:11" x14ac:dyDescent="0.25">
      <c r="B19" s="6">
        <f ca="1"/>
        <v>46203</v>
      </c>
      <c r="C19" s="7">
        <f ca="1"/>
        <v>-0.85096700000000003</v>
      </c>
      <c r="D19" s="7">
        <f ca="1"/>
        <v>-0.55468568200000001</v>
      </c>
      <c r="E19" s="7">
        <f t="shared" ca="1" si="0"/>
        <v>-1.4056526819999999</v>
      </c>
      <c r="H19" s="6"/>
      <c r="I19" s="7"/>
      <c r="J19" s="7"/>
      <c r="K19" s="7"/>
    </row>
    <row r="20" spans="2:11" x14ac:dyDescent="0.25">
      <c r="B20" s="6">
        <f ca="1"/>
        <v>46204</v>
      </c>
      <c r="C20" s="7">
        <f ca="1"/>
        <v>0.19903799999999999</v>
      </c>
      <c r="D20" s="7">
        <f ca="1"/>
        <v>-1.682657289</v>
      </c>
      <c r="E20" s="7">
        <f t="shared" ca="1" si="0"/>
        <v>-1.483619289</v>
      </c>
      <c r="H20" s="6"/>
      <c r="I20" s="7"/>
      <c r="J20" s="7"/>
      <c r="K20" s="7"/>
    </row>
    <row r="21" spans="2:11" x14ac:dyDescent="0.25">
      <c r="B21" s="6">
        <f ca="1"/>
        <v>46205</v>
      </c>
      <c r="C21" s="7">
        <f ca="1"/>
        <v>-0.119224</v>
      </c>
      <c r="D21" s="7">
        <f ca="1"/>
        <v>0.32175965299999998</v>
      </c>
      <c r="E21" s="7">
        <f t="shared" ca="1" si="0"/>
        <v>0.20253565299999998</v>
      </c>
      <c r="H21" s="6"/>
      <c r="I21" s="7"/>
      <c r="J21" s="7"/>
      <c r="K21" s="7"/>
    </row>
    <row r="22" spans="2:11" x14ac:dyDescent="0.25">
      <c r="B22" s="6">
        <f ca="1"/>
        <v>46206</v>
      </c>
      <c r="C22" s="7">
        <f ca="1"/>
        <v>-0.67962699999999998</v>
      </c>
      <c r="D22" s="7">
        <f ca="1"/>
        <v>0.155114428</v>
      </c>
      <c r="E22" s="7">
        <f t="shared" ca="1" si="0"/>
        <v>-0.52451257200000001</v>
      </c>
      <c r="H22" s="6"/>
      <c r="I22" s="7"/>
      <c r="J22" s="7"/>
      <c r="K22" s="7"/>
    </row>
    <row r="23" spans="2:11" x14ac:dyDescent="0.25">
      <c r="B23" s="6">
        <f ca="1"/>
        <v>46209</v>
      </c>
      <c r="C23" s="7">
        <f ca="1"/>
        <v>-0.39186599999999999</v>
      </c>
      <c r="D23" s="7">
        <f ca="1"/>
        <v>2.1493327080000002</v>
      </c>
      <c r="E23" s="7">
        <f t="shared" ca="1" si="0"/>
        <v>1.7574667080000002</v>
      </c>
      <c r="H23" s="6"/>
      <c r="I23" s="7"/>
      <c r="J23" s="7"/>
      <c r="K23" s="7"/>
    </row>
    <row r="24" spans="2:11" x14ac:dyDescent="0.25">
      <c r="B24" s="6">
        <f ca="1"/>
        <v>46210</v>
      </c>
      <c r="C24" s="7">
        <f ca="1"/>
        <v>-0.57709999999999995</v>
      </c>
      <c r="D24" s="7">
        <f ca="1"/>
        <v>-0.92616625900000005</v>
      </c>
      <c r="E24" s="7">
        <f t="shared" ca="1" si="0"/>
        <v>-1.5032662590000001</v>
      </c>
      <c r="H24" s="6"/>
      <c r="I24" s="7"/>
      <c r="J24" s="7"/>
      <c r="K24" s="7"/>
    </row>
    <row r="25" spans="2:11" x14ac:dyDescent="0.25">
      <c r="B25" s="6">
        <f ca="1"/>
        <v>46211</v>
      </c>
      <c r="C25" s="7">
        <f ca="1"/>
        <v>0.17241000000000001</v>
      </c>
      <c r="D25" s="7">
        <f ca="1"/>
        <v>-1.515294028</v>
      </c>
      <c r="E25" s="7">
        <f t="shared" ca="1" si="0"/>
        <v>-1.3428840280000001</v>
      </c>
      <c r="H25" s="6"/>
      <c r="I25" s="7"/>
      <c r="J25" s="7"/>
      <c r="K25" s="7"/>
    </row>
    <row r="26" spans="2:11" x14ac:dyDescent="0.25">
      <c r="B26" s="6">
        <f ca="1"/>
        <v>46212</v>
      </c>
      <c r="C26" s="7">
        <f ca="1"/>
        <v>-0.281495</v>
      </c>
      <c r="D26" s="7">
        <f ca="1"/>
        <v>-0.145430222</v>
      </c>
      <c r="E26" s="7">
        <f t="shared" ca="1" si="0"/>
        <v>-0.42692522199999999</v>
      </c>
      <c r="H26" s="6"/>
      <c r="I26" s="7">
        <f ca="1">I16+PFs!I16</f>
        <v>4.9441300000000004</v>
      </c>
      <c r="J26" s="7">
        <f ca="1">J16+PFs!J16</f>
        <v>0.20750726999999969</v>
      </c>
      <c r="K26" s="7"/>
    </row>
    <row r="27" spans="2:11" x14ac:dyDescent="0.25">
      <c r="B27" s="6">
        <f ca="1"/>
        <v>46213</v>
      </c>
      <c r="C27" s="7">
        <f ca="1"/>
        <v>-0.84080200000000005</v>
      </c>
      <c r="D27" s="7">
        <f ca="1"/>
        <v>8.0161607999999995E-2</v>
      </c>
      <c r="E27" s="7">
        <f t="shared" ca="1" si="0"/>
        <v>-0.760640392</v>
      </c>
      <c r="H27" s="6"/>
      <c r="I27" s="7"/>
      <c r="J27" s="7"/>
      <c r="K27" s="7"/>
    </row>
    <row r="28" spans="2:11" x14ac:dyDescent="0.25">
      <c r="B28" s="6">
        <f ca="1"/>
        <v>46216</v>
      </c>
      <c r="C28" s="7">
        <f ca="1"/>
        <v>-0.324882</v>
      </c>
      <c r="D28" s="7">
        <f ca="1"/>
        <v>0.586832927</v>
      </c>
      <c r="E28" s="7"/>
      <c r="H28" s="6"/>
      <c r="I28" s="7"/>
      <c r="J28" s="7"/>
      <c r="K28" s="7"/>
    </row>
    <row r="29" spans="2:11" x14ac:dyDescent="0.25">
      <c r="B29" s="6">
        <f ca="1"/>
        <v>46217</v>
      </c>
      <c r="C29" s="7">
        <f ca="1"/>
        <v>0</v>
      </c>
      <c r="D29" s="7">
        <f ca="1"/>
        <v>0.74763268400000005</v>
      </c>
      <c r="E29" s="7"/>
    </row>
    <row r="30" spans="2:11" x14ac:dyDescent="0.25">
      <c r="B30" s="6"/>
      <c r="C30" s="7"/>
      <c r="D30" s="7"/>
      <c r="E30" s="7"/>
    </row>
    <row r="31" spans="2:11" x14ac:dyDescent="0.25">
      <c r="B31" s="6"/>
      <c r="C31" s="7"/>
      <c r="D31" s="7"/>
      <c r="E31" s="7"/>
    </row>
    <row r="32" spans="2:11" x14ac:dyDescent="0.25">
      <c r="B32" s="6"/>
      <c r="C32" s="7"/>
      <c r="D32" s="7"/>
      <c r="E32" s="7"/>
    </row>
    <row r="33" spans="2:5" x14ac:dyDescent="0.25">
      <c r="B33" s="6"/>
      <c r="C33" s="7"/>
      <c r="D33" s="7"/>
      <c r="E33" s="7"/>
    </row>
    <row r="34" spans="2:5" x14ac:dyDescent="0.25">
      <c r="B34" s="6"/>
      <c r="C34" s="7"/>
      <c r="D34" s="7"/>
      <c r="E34" s="7"/>
    </row>
    <row r="35" spans="2:5" x14ac:dyDescent="0.25">
      <c r="B35" s="6"/>
      <c r="C35" s="7"/>
      <c r="D35" s="7"/>
      <c r="E35" s="7"/>
    </row>
    <row r="36" spans="2:5" x14ac:dyDescent="0.25">
      <c r="B36" s="6"/>
      <c r="C36" s="7"/>
      <c r="D36" s="7"/>
      <c r="E36" s="7"/>
    </row>
    <row r="37" spans="2:5" x14ac:dyDescent="0.25">
      <c r="B37" s="6"/>
      <c r="C37" s="7"/>
      <c r="D37" s="7"/>
      <c r="E37" s="7"/>
    </row>
    <row r="38" spans="2:5" x14ac:dyDescent="0.25">
      <c r="B38" s="6"/>
      <c r="C38" s="7"/>
      <c r="D38" s="7"/>
      <c r="E38" s="7"/>
    </row>
    <row r="39" spans="2:5" x14ac:dyDescent="0.25">
      <c r="B39" s="6"/>
      <c r="C39" s="7"/>
      <c r="D39" s="7"/>
      <c r="E39" s="7"/>
    </row>
    <row r="40" spans="2:5" x14ac:dyDescent="0.25">
      <c r="B40" s="6"/>
      <c r="C40" s="7"/>
      <c r="D40" s="7"/>
      <c r="E40" s="7"/>
    </row>
    <row r="41" spans="2:5" x14ac:dyDescent="0.25">
      <c r="B41" s="6"/>
      <c r="C41" s="7"/>
      <c r="D41" s="7"/>
      <c r="E41" s="7"/>
    </row>
    <row r="42" spans="2:5" x14ac:dyDescent="0.25">
      <c r="B42" s="6"/>
      <c r="C42" s="7"/>
      <c r="D42" s="7"/>
      <c r="E42" s="7"/>
    </row>
    <row r="43" spans="2:5" x14ac:dyDescent="0.25">
      <c r="B43" s="6"/>
      <c r="C43" s="7"/>
      <c r="D43" s="7"/>
      <c r="E43" s="7"/>
    </row>
    <row r="44" spans="2:5" x14ac:dyDescent="0.25">
      <c r="B44" s="6"/>
      <c r="C44" s="7"/>
      <c r="D44" s="7"/>
      <c r="E44" s="7"/>
    </row>
    <row r="45" spans="2:5" x14ac:dyDescent="0.25">
      <c r="B45" s="6"/>
      <c r="C45" s="7"/>
      <c r="D45" s="7"/>
      <c r="E45" s="7"/>
    </row>
    <row r="46" spans="2:5" x14ac:dyDescent="0.25">
      <c r="B46" s="6"/>
      <c r="C46" s="7"/>
      <c r="D46" s="7"/>
      <c r="E46" s="7"/>
    </row>
    <row r="47" spans="2:5" x14ac:dyDescent="0.25">
      <c r="B47" s="6"/>
      <c r="C47" s="7"/>
      <c r="D47" s="7"/>
      <c r="E47" s="7"/>
    </row>
    <row r="48" spans="2:5" x14ac:dyDescent="0.25">
      <c r="B48" s="6"/>
      <c r="C48" s="7"/>
      <c r="D48" s="7"/>
      <c r="E48" s="7"/>
    </row>
    <row r="49" spans="2:5" x14ac:dyDescent="0.25">
      <c r="B49" s="6"/>
      <c r="C49" s="7"/>
      <c r="D49" s="7"/>
      <c r="E49" s="7"/>
    </row>
    <row r="50" spans="2:5" x14ac:dyDescent="0.25">
      <c r="B50" s="6"/>
      <c r="C50" s="7"/>
      <c r="D50" s="7"/>
      <c r="E50" s="7"/>
    </row>
    <row r="51" spans="2:5" x14ac:dyDescent="0.25">
      <c r="B51" s="6"/>
      <c r="C51" s="7"/>
      <c r="D51" s="7"/>
      <c r="E51" s="7"/>
    </row>
    <row r="52" spans="2:5" x14ac:dyDescent="0.25">
      <c r="B52" s="6"/>
      <c r="C52" s="7"/>
      <c r="D52" s="7"/>
      <c r="E52" s="7"/>
    </row>
    <row r="53" spans="2:5" x14ac:dyDescent="0.25">
      <c r="B53" s="6"/>
      <c r="C53" s="7"/>
      <c r="D53" s="7"/>
      <c r="E53" s="7"/>
    </row>
    <row r="54" spans="2:5" x14ac:dyDescent="0.25">
      <c r="B54" s="6"/>
      <c r="C54" s="7"/>
      <c r="D54" s="7"/>
      <c r="E54" s="7"/>
    </row>
    <row r="55" spans="2:5" x14ac:dyDescent="0.25">
      <c r="B55" s="6"/>
      <c r="C55" s="7"/>
      <c r="D55" s="7"/>
      <c r="E55" s="7"/>
    </row>
    <row r="56" spans="2:5" x14ac:dyDescent="0.25">
      <c r="B56" s="6"/>
      <c r="C56" s="7"/>
      <c r="D56" s="7"/>
      <c r="E56" s="7"/>
    </row>
    <row r="57" spans="2:5" x14ac:dyDescent="0.25">
      <c r="B57" s="6"/>
      <c r="C57" s="7"/>
      <c r="D57" s="7"/>
      <c r="E57" s="7"/>
    </row>
    <row r="58" spans="2:5" x14ac:dyDescent="0.25">
      <c r="B58" s="6"/>
      <c r="C58" s="7"/>
      <c r="D58" s="7"/>
      <c r="E58" s="7"/>
    </row>
    <row r="59" spans="2:5" x14ac:dyDescent="0.25">
      <c r="B59" s="6"/>
      <c r="C59" s="7"/>
      <c r="D59" s="7"/>
      <c r="E59" s="7"/>
    </row>
    <row r="60" spans="2:5" x14ac:dyDescent="0.25">
      <c r="B60" s="6"/>
      <c r="C60" s="7"/>
      <c r="D60" s="7"/>
      <c r="E60" s="7"/>
    </row>
    <row r="61" spans="2:5" x14ac:dyDescent="0.25">
      <c r="B61" s="6"/>
      <c r="C61" s="7"/>
      <c r="D61" s="7"/>
    </row>
    <row r="62" spans="2:5" x14ac:dyDescent="0.25">
      <c r="B62" s="6"/>
      <c r="C62" s="7"/>
      <c r="D62" s="7"/>
    </row>
    <row r="63" spans="2:5" x14ac:dyDescent="0.25">
      <c r="B63" s="6"/>
      <c r="C63" s="7"/>
      <c r="D63" s="7"/>
    </row>
    <row r="64" spans="2:5" x14ac:dyDescent="0.25">
      <c r="B64" s="6"/>
      <c r="C64" s="7"/>
      <c r="D64" s="7"/>
    </row>
    <row r="65" spans="2:4" x14ac:dyDescent="0.25">
      <c r="B65" s="6"/>
      <c r="C65" s="7"/>
      <c r="D65" s="7"/>
    </row>
    <row r="66" spans="2:4" x14ac:dyDescent="0.25">
      <c r="B66" s="6"/>
      <c r="C66" s="7"/>
      <c r="D66" s="7"/>
    </row>
    <row r="67" spans="2:4" x14ac:dyDescent="0.25">
      <c r="B67" s="6"/>
      <c r="C67" s="7"/>
      <c r="D67" s="7"/>
    </row>
    <row r="68" spans="2:4" x14ac:dyDescent="0.25">
      <c r="B68" s="6"/>
      <c r="C68" s="7"/>
      <c r="D68" s="7"/>
    </row>
    <row r="69" spans="2:4" x14ac:dyDescent="0.25">
      <c r="B69" s="6"/>
      <c r="C69" s="7"/>
      <c r="D69" s="7"/>
    </row>
    <row r="70" spans="2:4" x14ac:dyDescent="0.25">
      <c r="B70" s="6"/>
      <c r="C70" s="7"/>
      <c r="D70" s="7"/>
    </row>
    <row r="71" spans="2:4" x14ac:dyDescent="0.25">
      <c r="B71" s="6"/>
      <c r="C71" s="7"/>
      <c r="D71" s="7"/>
    </row>
    <row r="72" spans="2:4" x14ac:dyDescent="0.25">
      <c r="B72" s="5"/>
      <c r="C72" s="5"/>
      <c r="D72" s="5"/>
    </row>
    <row r="73" spans="2:4" x14ac:dyDescent="0.25">
      <c r="B73" s="5"/>
      <c r="C73" s="5"/>
      <c r="D73" s="5"/>
    </row>
    <row r="74" spans="2:4" x14ac:dyDescent="0.25">
      <c r="B74" s="5"/>
      <c r="C74" s="5"/>
      <c r="D74" s="5"/>
    </row>
    <row r="75" spans="2:4" x14ac:dyDescent="0.25">
      <c r="B75" s="5"/>
      <c r="C75" s="5"/>
      <c r="D75" s="5"/>
    </row>
    <row r="76" spans="2:4" x14ac:dyDescent="0.25">
      <c r="B76" s="5"/>
      <c r="C76" s="5"/>
      <c r="D76" s="5"/>
    </row>
    <row r="77" spans="2:4" x14ac:dyDescent="0.25">
      <c r="B77" s="5"/>
      <c r="C77" s="5"/>
      <c r="D77" s="5"/>
    </row>
    <row r="78" spans="2:4" x14ac:dyDescent="0.25">
      <c r="B78" s="5"/>
      <c r="C78" s="5"/>
      <c r="D78" s="5"/>
    </row>
    <row r="79" spans="2:4" x14ac:dyDescent="0.25">
      <c r="B79" s="5"/>
      <c r="C79" s="5"/>
      <c r="D79" s="5"/>
    </row>
    <row r="80" spans="2:4" x14ac:dyDescent="0.25">
      <c r="B80" s="5"/>
      <c r="C80" s="5"/>
      <c r="D80" s="5"/>
    </row>
    <row r="81" spans="2:4" x14ac:dyDescent="0.25">
      <c r="B81" s="5"/>
      <c r="C81" s="5"/>
      <c r="D81" s="5"/>
    </row>
    <row r="82" spans="2:4" x14ac:dyDescent="0.25">
      <c r="B82" s="5"/>
      <c r="C82" s="5"/>
      <c r="D82" s="5"/>
    </row>
    <row r="83" spans="2:4" x14ac:dyDescent="0.25">
      <c r="B83" s="5"/>
      <c r="C83" s="5"/>
      <c r="D83" s="5"/>
    </row>
    <row r="84" spans="2:4" x14ac:dyDescent="0.25">
      <c r="B84" s="5"/>
      <c r="C84" s="5"/>
      <c r="D84" s="5"/>
    </row>
    <row r="85" spans="2:4" x14ac:dyDescent="0.25">
      <c r="B85" s="5"/>
      <c r="C85" s="5"/>
      <c r="D85" s="5"/>
    </row>
    <row r="86" spans="2:4" x14ac:dyDescent="0.25">
      <c r="B86" s="5"/>
      <c r="C86" s="5"/>
      <c r="D86" s="5"/>
    </row>
    <row r="87" spans="2:4" x14ac:dyDescent="0.25">
      <c r="B87" s="5"/>
      <c r="C87" s="5"/>
      <c r="D87" s="5"/>
    </row>
    <row r="88" spans="2:4" x14ac:dyDescent="0.25">
      <c r="B88" s="5"/>
      <c r="C88" s="5"/>
      <c r="D88" s="5"/>
    </row>
    <row r="89" spans="2:4" x14ac:dyDescent="0.25">
      <c r="B89" s="5"/>
      <c r="C89" s="5"/>
      <c r="D89" s="5"/>
    </row>
    <row r="90" spans="2:4" x14ac:dyDescent="0.25">
      <c r="B90" s="5"/>
      <c r="C90" s="5"/>
      <c r="D90" s="5"/>
    </row>
    <row r="91" spans="2:4" x14ac:dyDescent="0.25">
      <c r="B91" s="5"/>
      <c r="C91" s="5"/>
      <c r="D91" s="5"/>
    </row>
    <row r="92" spans="2:4" x14ac:dyDescent="0.25">
      <c r="B92" s="5"/>
      <c r="C92" s="5"/>
      <c r="D92" s="5"/>
    </row>
    <row r="93" spans="2:4" x14ac:dyDescent="0.25">
      <c r="B93" s="5"/>
      <c r="C93" s="5"/>
      <c r="D93" s="5"/>
    </row>
    <row r="94" spans="2:4" x14ac:dyDescent="0.25">
      <c r="B94" s="5"/>
      <c r="C94" s="5"/>
      <c r="D94" s="5"/>
    </row>
    <row r="95" spans="2:4" x14ac:dyDescent="0.25">
      <c r="B95" s="5"/>
      <c r="C95" s="5"/>
      <c r="D95" s="5"/>
    </row>
    <row r="96" spans="2:4" x14ac:dyDescent="0.25">
      <c r="B96" s="5"/>
      <c r="C96" s="5"/>
      <c r="D96" s="5"/>
    </row>
    <row r="97" spans="2:4" x14ac:dyDescent="0.25">
      <c r="B97" s="5"/>
      <c r="C97" s="5"/>
      <c r="D97" s="5"/>
    </row>
    <row r="98" spans="2:4" x14ac:dyDescent="0.25">
      <c r="B98" s="5"/>
      <c r="C98" s="5"/>
      <c r="D98" s="5"/>
    </row>
    <row r="99" spans="2:4" x14ac:dyDescent="0.25">
      <c r="B99" s="5"/>
      <c r="C99" s="5"/>
      <c r="D99" s="5"/>
    </row>
    <row r="100" spans="2:4" x14ac:dyDescent="0.25">
      <c r="B100" s="5"/>
      <c r="C100" s="5"/>
      <c r="D100" s="5"/>
    </row>
    <row r="101" spans="2:4" x14ac:dyDescent="0.25">
      <c r="B101" s="5"/>
      <c r="C101" s="5"/>
      <c r="D101" s="5"/>
    </row>
    <row r="102" spans="2:4" x14ac:dyDescent="0.25">
      <c r="B102" s="5"/>
      <c r="C102" s="5"/>
      <c r="D102" s="5"/>
    </row>
    <row r="103" spans="2:4" x14ac:dyDescent="0.25">
      <c r="B103" s="5"/>
      <c r="C103" s="5"/>
      <c r="D103" s="5"/>
    </row>
    <row r="104" spans="2:4" x14ac:dyDescent="0.25">
      <c r="B104" s="5"/>
      <c r="C104" s="5"/>
      <c r="D104" s="5"/>
    </row>
    <row r="105" spans="2:4" x14ac:dyDescent="0.25">
      <c r="B105" s="5"/>
      <c r="C105" s="5"/>
      <c r="D105" s="5"/>
    </row>
    <row r="106" spans="2:4" x14ac:dyDescent="0.25">
      <c r="B106" s="5"/>
      <c r="C106" s="5"/>
      <c r="D106" s="5"/>
    </row>
    <row r="107" spans="2:4" x14ac:dyDescent="0.25">
      <c r="B107" s="5"/>
      <c r="C107" s="5"/>
      <c r="D107" s="5"/>
    </row>
    <row r="108" spans="2:4" x14ac:dyDescent="0.25">
      <c r="B108" s="5"/>
      <c r="C108" s="5"/>
      <c r="D108" s="5"/>
    </row>
    <row r="109" spans="2:4" x14ac:dyDescent="0.25">
      <c r="B109" s="5"/>
      <c r="C109" s="5"/>
      <c r="D109" s="5"/>
    </row>
    <row r="110" spans="2:4" x14ac:dyDescent="0.25">
      <c r="B110" s="5"/>
      <c r="C110" s="5"/>
      <c r="D110" s="5"/>
    </row>
    <row r="111" spans="2:4" x14ac:dyDescent="0.25">
      <c r="B111" s="5"/>
      <c r="C111" s="5"/>
      <c r="D111" s="5"/>
    </row>
    <row r="112" spans="2:4" x14ac:dyDescent="0.25">
      <c r="B112" s="5"/>
      <c r="C112" s="5"/>
      <c r="D112" s="5"/>
    </row>
    <row r="113" spans="2:4" x14ac:dyDescent="0.25">
      <c r="B113" s="5"/>
      <c r="C113" s="5"/>
      <c r="D113" s="5"/>
    </row>
    <row r="114" spans="2:4" x14ac:dyDescent="0.25">
      <c r="B114" s="5"/>
      <c r="C114" s="5"/>
      <c r="D114" s="5"/>
    </row>
    <row r="115" spans="2:4" x14ac:dyDescent="0.25">
      <c r="B115" s="5"/>
      <c r="C115" s="5"/>
      <c r="D115" s="5"/>
    </row>
    <row r="116" spans="2:4" x14ac:dyDescent="0.25">
      <c r="B116" s="5"/>
      <c r="C116" s="5"/>
      <c r="D116" s="5"/>
    </row>
    <row r="117" spans="2:4" x14ac:dyDescent="0.25">
      <c r="B117" s="5"/>
      <c r="C117" s="5"/>
      <c r="D117" s="5"/>
    </row>
    <row r="118" spans="2:4" x14ac:dyDescent="0.25">
      <c r="B118" s="5"/>
      <c r="C118" s="5"/>
      <c r="D118" s="5"/>
    </row>
    <row r="119" spans="2:4" x14ac:dyDescent="0.25">
      <c r="B119" s="5"/>
      <c r="C119" s="5"/>
      <c r="D119" s="5"/>
    </row>
    <row r="120" spans="2:4" x14ac:dyDescent="0.25">
      <c r="B120" s="5"/>
      <c r="C120" s="5"/>
      <c r="D120" s="5"/>
    </row>
    <row r="121" spans="2:4" x14ac:dyDescent="0.25">
      <c r="B121" s="5"/>
      <c r="C121" s="5"/>
      <c r="D121" s="5"/>
    </row>
    <row r="122" spans="2:4" x14ac:dyDescent="0.25">
      <c r="B122" s="5"/>
      <c r="C122" s="5"/>
      <c r="D122" s="5"/>
    </row>
    <row r="123" spans="2:4" x14ac:dyDescent="0.25">
      <c r="B123" s="5"/>
      <c r="C123" s="5"/>
      <c r="D123" s="5"/>
    </row>
    <row r="124" spans="2:4" x14ac:dyDescent="0.25">
      <c r="B124" s="5"/>
      <c r="C124" s="5"/>
      <c r="D124" s="5"/>
    </row>
    <row r="125" spans="2:4" x14ac:dyDescent="0.25">
      <c r="B125" s="5"/>
      <c r="C125" s="5"/>
      <c r="D125" s="5"/>
    </row>
    <row r="126" spans="2:4" x14ac:dyDescent="0.25">
      <c r="B126" s="5"/>
      <c r="C126" s="5"/>
      <c r="D126" s="5"/>
    </row>
    <row r="127" spans="2:4" x14ac:dyDescent="0.25">
      <c r="B127" s="5"/>
      <c r="C127" s="5"/>
      <c r="D127" s="5"/>
    </row>
    <row r="128" spans="2:4" x14ac:dyDescent="0.25">
      <c r="B128" s="5"/>
      <c r="C128" s="5"/>
      <c r="D128" s="5"/>
    </row>
    <row r="129" spans="2:4" x14ac:dyDescent="0.25">
      <c r="B129" s="5"/>
      <c r="C129" s="5"/>
      <c r="D129" s="5"/>
    </row>
    <row r="130" spans="2:4" x14ac:dyDescent="0.25">
      <c r="B130" s="5"/>
      <c r="C130" s="5"/>
      <c r="D130" s="5"/>
    </row>
    <row r="131" spans="2:4" x14ac:dyDescent="0.25">
      <c r="B131" s="5"/>
      <c r="C131" s="5"/>
      <c r="D131" s="5"/>
    </row>
    <row r="132" spans="2:4" x14ac:dyDescent="0.25">
      <c r="B132" s="5"/>
      <c r="C132" s="5"/>
      <c r="D132" s="5"/>
    </row>
    <row r="133" spans="2:4" x14ac:dyDescent="0.25">
      <c r="B133" s="5"/>
      <c r="C133" s="5"/>
      <c r="D133" s="5"/>
    </row>
    <row r="134" spans="2:4" x14ac:dyDescent="0.25">
      <c r="B134" s="5"/>
      <c r="C134" s="5"/>
      <c r="D134" s="5"/>
    </row>
    <row r="135" spans="2:4" x14ac:dyDescent="0.25">
      <c r="B135" s="5"/>
      <c r="C135" s="5"/>
      <c r="D135" s="5"/>
    </row>
    <row r="136" spans="2:4" x14ac:dyDescent="0.25">
      <c r="B136" s="5"/>
      <c r="C136" s="5"/>
      <c r="D136" s="5"/>
    </row>
    <row r="137" spans="2:4" x14ac:dyDescent="0.25">
      <c r="B137" s="5"/>
      <c r="C137" s="5"/>
      <c r="D137" s="5"/>
    </row>
    <row r="138" spans="2:4" x14ac:dyDescent="0.25">
      <c r="B138" s="5"/>
      <c r="C138" s="5"/>
      <c r="D138" s="5"/>
    </row>
    <row r="139" spans="2:4" x14ac:dyDescent="0.25">
      <c r="B139" s="5"/>
      <c r="C139" s="5"/>
      <c r="D139" s="5"/>
    </row>
    <row r="140" spans="2:4" x14ac:dyDescent="0.25">
      <c r="B140" s="5"/>
      <c r="C140" s="5"/>
      <c r="D140" s="5"/>
    </row>
    <row r="141" spans="2:4" x14ac:dyDescent="0.25">
      <c r="B141" s="5"/>
      <c r="C141" s="5"/>
      <c r="D141" s="5"/>
    </row>
    <row r="142" spans="2:4" x14ac:dyDescent="0.25">
      <c r="B142" s="5"/>
      <c r="C142" s="5"/>
      <c r="D142" s="5"/>
    </row>
    <row r="143" spans="2:4" x14ac:dyDescent="0.25">
      <c r="B143" s="5"/>
      <c r="C143" s="5"/>
      <c r="D143" s="5"/>
    </row>
    <row r="144" spans="2:4" x14ac:dyDescent="0.25">
      <c r="B144" s="5"/>
      <c r="C144" s="5"/>
      <c r="D144" s="5"/>
    </row>
    <row r="145" spans="2:4" x14ac:dyDescent="0.25">
      <c r="B145" s="5"/>
      <c r="C145" s="5"/>
      <c r="D145" s="5"/>
    </row>
    <row r="146" spans="2:4" x14ac:dyDescent="0.25">
      <c r="B146" s="5"/>
      <c r="C146" s="5"/>
      <c r="D146" s="5"/>
    </row>
    <row r="147" spans="2:4" x14ac:dyDescent="0.25">
      <c r="B147" s="5"/>
      <c r="C147" s="5"/>
      <c r="D147" s="5"/>
    </row>
    <row r="148" spans="2:4" x14ac:dyDescent="0.25">
      <c r="B148" s="5"/>
      <c r="C148" s="5"/>
      <c r="D148" s="5"/>
    </row>
    <row r="149" spans="2:4" x14ac:dyDescent="0.25">
      <c r="B149" s="5"/>
      <c r="C149" s="5"/>
      <c r="D149" s="5"/>
    </row>
    <row r="150" spans="2:4" x14ac:dyDescent="0.25">
      <c r="B150" s="5"/>
      <c r="C150" s="5"/>
      <c r="D150" s="5"/>
    </row>
    <row r="151" spans="2:4" x14ac:dyDescent="0.25">
      <c r="B151" s="5"/>
      <c r="C151" s="5"/>
      <c r="D151" s="5"/>
    </row>
    <row r="152" spans="2:4" x14ac:dyDescent="0.25">
      <c r="B152" s="5"/>
      <c r="C152" s="5"/>
      <c r="D152" s="5"/>
    </row>
    <row r="153" spans="2:4" x14ac:dyDescent="0.25">
      <c r="B153" s="5"/>
      <c r="C153" s="5"/>
      <c r="D153" s="5"/>
    </row>
    <row r="154" spans="2:4" x14ac:dyDescent="0.25">
      <c r="B154" s="5"/>
      <c r="C154" s="5"/>
      <c r="D154" s="5"/>
    </row>
    <row r="155" spans="2:4" x14ac:dyDescent="0.25">
      <c r="B155" s="5"/>
      <c r="C155" s="5"/>
      <c r="D155" s="5"/>
    </row>
    <row r="156" spans="2:4" x14ac:dyDescent="0.25">
      <c r="B156" s="5"/>
      <c r="C156" s="5"/>
      <c r="D156" s="5"/>
    </row>
    <row r="157" spans="2:4" x14ac:dyDescent="0.25">
      <c r="B157" s="5"/>
      <c r="C157" s="5"/>
      <c r="D157" s="5"/>
    </row>
    <row r="158" spans="2:4" x14ac:dyDescent="0.25">
      <c r="B158" s="5"/>
      <c r="C158" s="5"/>
      <c r="D158" s="5"/>
    </row>
    <row r="159" spans="2:4" x14ac:dyDescent="0.25">
      <c r="B159" s="5"/>
      <c r="C159" s="5"/>
      <c r="D159" s="5"/>
    </row>
    <row r="160" spans="2:4" x14ac:dyDescent="0.25">
      <c r="B160" s="5"/>
      <c r="C160" s="5"/>
      <c r="D160" s="5"/>
    </row>
    <row r="161" spans="2:4" x14ac:dyDescent="0.25">
      <c r="B161" s="5"/>
      <c r="C161" s="5"/>
      <c r="D161" s="5"/>
    </row>
    <row r="162" spans="2:4" x14ac:dyDescent="0.25">
      <c r="B162" s="5"/>
      <c r="C162" s="5"/>
      <c r="D162" s="5"/>
    </row>
    <row r="163" spans="2:4" x14ac:dyDescent="0.25">
      <c r="B163" s="5"/>
      <c r="C163" s="5"/>
      <c r="D163" s="5"/>
    </row>
    <row r="164" spans="2:4" x14ac:dyDescent="0.25">
      <c r="B164" s="5"/>
      <c r="C164" s="5"/>
      <c r="D164" s="5"/>
    </row>
    <row r="165" spans="2:4" x14ac:dyDescent="0.25">
      <c r="B165" s="5"/>
      <c r="C165" s="5"/>
      <c r="D165" s="5"/>
    </row>
    <row r="166" spans="2:4" x14ac:dyDescent="0.25">
      <c r="B166" s="5"/>
      <c r="C166" s="5"/>
      <c r="D166" s="5"/>
    </row>
    <row r="167" spans="2:4" x14ac:dyDescent="0.25">
      <c r="B167" s="5"/>
      <c r="C167" s="5"/>
      <c r="D167" s="5"/>
    </row>
    <row r="168" spans="2:4" x14ac:dyDescent="0.25">
      <c r="B168" s="5"/>
      <c r="C168" s="5"/>
      <c r="D168" s="5"/>
    </row>
    <row r="169" spans="2:4" x14ac:dyDescent="0.25">
      <c r="B169" s="5"/>
      <c r="C169" s="5"/>
      <c r="D169" s="5"/>
    </row>
    <row r="170" spans="2:4" x14ac:dyDescent="0.25">
      <c r="B170" s="5"/>
      <c r="C170" s="5"/>
      <c r="D170" s="5"/>
    </row>
    <row r="171" spans="2:4" x14ac:dyDescent="0.25">
      <c r="B171" s="5"/>
      <c r="C171" s="5"/>
      <c r="D171" s="5"/>
    </row>
    <row r="172" spans="2:4" x14ac:dyDescent="0.25">
      <c r="B172" s="5"/>
      <c r="C172" s="5"/>
      <c r="D172" s="5"/>
    </row>
    <row r="173" spans="2:4" x14ac:dyDescent="0.25">
      <c r="B173" s="5"/>
      <c r="C173" s="5"/>
      <c r="D173" s="5"/>
    </row>
    <row r="174" spans="2:4" x14ac:dyDescent="0.25">
      <c r="B174" s="5"/>
      <c r="C174" s="5"/>
      <c r="D174" s="5"/>
    </row>
    <row r="175" spans="2:4" x14ac:dyDescent="0.25">
      <c r="B175" s="5"/>
      <c r="C175" s="5"/>
      <c r="D175" s="5"/>
    </row>
    <row r="176" spans="2:4" x14ac:dyDescent="0.25">
      <c r="B176" s="5"/>
      <c r="C176" s="5"/>
      <c r="D176" s="5"/>
    </row>
    <row r="177" spans="2:4" x14ac:dyDescent="0.25">
      <c r="B177" s="5"/>
      <c r="C177" s="5"/>
      <c r="D177" s="5"/>
    </row>
    <row r="178" spans="2:4" x14ac:dyDescent="0.25">
      <c r="B178" s="5"/>
      <c r="C178" s="5"/>
      <c r="D178" s="5"/>
    </row>
    <row r="179" spans="2:4" x14ac:dyDescent="0.25">
      <c r="B179" s="5"/>
      <c r="C179" s="5"/>
      <c r="D179" s="5"/>
    </row>
    <row r="180" spans="2:4" x14ac:dyDescent="0.25">
      <c r="B180" s="5"/>
      <c r="C180" s="5"/>
      <c r="D180" s="5"/>
    </row>
    <row r="181" spans="2:4" x14ac:dyDescent="0.25">
      <c r="B181" s="5"/>
      <c r="C181" s="5"/>
      <c r="D181" s="5"/>
    </row>
    <row r="182" spans="2:4" x14ac:dyDescent="0.25">
      <c r="B182" s="5"/>
      <c r="C182" s="5"/>
      <c r="D182" s="5"/>
    </row>
    <row r="183" spans="2:4" x14ac:dyDescent="0.25">
      <c r="B183" s="5"/>
      <c r="C183" s="5"/>
      <c r="D183" s="5"/>
    </row>
    <row r="184" spans="2:4" x14ac:dyDescent="0.25">
      <c r="B184" s="5"/>
      <c r="C184" s="5"/>
      <c r="D184" s="5"/>
    </row>
    <row r="185" spans="2:4" x14ac:dyDescent="0.25">
      <c r="B185" s="5"/>
      <c r="C185" s="5"/>
      <c r="D185" s="5"/>
    </row>
    <row r="186" spans="2:4" x14ac:dyDescent="0.25">
      <c r="B186" s="5"/>
      <c r="C186" s="5"/>
      <c r="D186" s="5"/>
    </row>
    <row r="187" spans="2:4" x14ac:dyDescent="0.25">
      <c r="B187" s="5"/>
      <c r="C187" s="5"/>
      <c r="D187" s="5"/>
    </row>
    <row r="188" spans="2:4" x14ac:dyDescent="0.25">
      <c r="B188" s="5"/>
      <c r="C188" s="5"/>
      <c r="D188" s="5"/>
    </row>
    <row r="189" spans="2:4" x14ac:dyDescent="0.25">
      <c r="B189" s="5"/>
      <c r="C189" s="5"/>
      <c r="D189" s="5"/>
    </row>
    <row r="190" spans="2:4" x14ac:dyDescent="0.25">
      <c r="B190" s="5"/>
      <c r="C190" s="5"/>
      <c r="D190" s="5"/>
    </row>
    <row r="191" spans="2:4" x14ac:dyDescent="0.25">
      <c r="B191" s="5"/>
      <c r="C191" s="5"/>
      <c r="D191" s="5"/>
    </row>
    <row r="192" spans="2:4" x14ac:dyDescent="0.25">
      <c r="B192" s="5"/>
      <c r="C192" s="5"/>
      <c r="D192" s="5"/>
    </row>
    <row r="193" spans="2:4" x14ac:dyDescent="0.25">
      <c r="B193" s="5"/>
      <c r="C193" s="5"/>
      <c r="D193" s="5"/>
    </row>
    <row r="194" spans="2:4" x14ac:dyDescent="0.25">
      <c r="B194" s="5"/>
      <c r="C194" s="5"/>
      <c r="D194" s="5"/>
    </row>
    <row r="195" spans="2:4" x14ac:dyDescent="0.25">
      <c r="B195" s="5"/>
      <c r="C195" s="5"/>
      <c r="D195" s="5"/>
    </row>
    <row r="196" spans="2:4" x14ac:dyDescent="0.25">
      <c r="B196" s="5"/>
      <c r="C196" s="5"/>
      <c r="D196" s="5"/>
    </row>
    <row r="197" spans="2:4" x14ac:dyDescent="0.25">
      <c r="B197" s="5"/>
      <c r="C197" s="5"/>
      <c r="D197" s="5"/>
    </row>
    <row r="198" spans="2:4" x14ac:dyDescent="0.25">
      <c r="B198" s="5"/>
      <c r="C198" s="5"/>
      <c r="D198" s="5"/>
    </row>
    <row r="199" spans="2:4" x14ac:dyDescent="0.25">
      <c r="B199" s="5"/>
      <c r="C199" s="5"/>
      <c r="D199" s="5"/>
    </row>
    <row r="200" spans="2:4" x14ac:dyDescent="0.25">
      <c r="B200" s="5"/>
      <c r="C200" s="5"/>
      <c r="D200" s="5"/>
    </row>
    <row r="201" spans="2:4" x14ac:dyDescent="0.25">
      <c r="B201" s="5"/>
      <c r="C201" s="5"/>
      <c r="D201" s="5"/>
    </row>
    <row r="202" spans="2:4" x14ac:dyDescent="0.25">
      <c r="B202" s="5"/>
      <c r="C202" s="5"/>
      <c r="D202" s="5"/>
    </row>
    <row r="203" spans="2:4" x14ac:dyDescent="0.25">
      <c r="B203" s="5"/>
      <c r="C203" s="5"/>
      <c r="D203" s="5"/>
    </row>
    <row r="204" spans="2:4" x14ac:dyDescent="0.25">
      <c r="B204" s="5"/>
      <c r="C204" s="5"/>
      <c r="D204" s="5"/>
    </row>
    <row r="205" spans="2:4" x14ac:dyDescent="0.25">
      <c r="B205" s="5"/>
      <c r="C205" s="5"/>
      <c r="D205" s="5"/>
    </row>
    <row r="206" spans="2:4" x14ac:dyDescent="0.25">
      <c r="B206" s="5"/>
      <c r="C206" s="5"/>
      <c r="D206" s="5"/>
    </row>
    <row r="207" spans="2:4" x14ac:dyDescent="0.25">
      <c r="B207" s="5"/>
      <c r="C207" s="5"/>
      <c r="D207" s="5"/>
    </row>
    <row r="208" spans="2:4" x14ac:dyDescent="0.25">
      <c r="B208" s="5"/>
      <c r="C208" s="5"/>
      <c r="D208" s="5"/>
    </row>
    <row r="209" spans="2:4" x14ac:dyDescent="0.25">
      <c r="B209" s="5"/>
      <c r="C209" s="5"/>
      <c r="D209" s="5"/>
    </row>
    <row r="210" spans="2:4" x14ac:dyDescent="0.25">
      <c r="B210" s="5"/>
      <c r="C210" s="5"/>
      <c r="D210" s="5"/>
    </row>
    <row r="211" spans="2:4" x14ac:dyDescent="0.25">
      <c r="B211" s="5"/>
      <c r="C211" s="5"/>
      <c r="D211" s="5"/>
    </row>
    <row r="212" spans="2:4" x14ac:dyDescent="0.25">
      <c r="B212" s="5"/>
      <c r="C212" s="5"/>
      <c r="D212" s="5"/>
    </row>
    <row r="213" spans="2:4" x14ac:dyDescent="0.25">
      <c r="B213" s="5"/>
      <c r="C213" s="5"/>
      <c r="D213" s="5"/>
    </row>
    <row r="214" spans="2:4" x14ac:dyDescent="0.25">
      <c r="B214" s="5"/>
      <c r="C214" s="5"/>
      <c r="D214" s="5"/>
    </row>
    <row r="215" spans="2:4" x14ac:dyDescent="0.25">
      <c r="B215" s="5"/>
      <c r="C215" s="5"/>
      <c r="D215" s="5"/>
    </row>
    <row r="216" spans="2:4" x14ac:dyDescent="0.25">
      <c r="B216" s="5"/>
      <c r="C216" s="5"/>
      <c r="D216" s="5"/>
    </row>
    <row r="217" spans="2:4" x14ac:dyDescent="0.25">
      <c r="B217" s="5"/>
      <c r="C217" s="5"/>
      <c r="D217" s="5"/>
    </row>
    <row r="218" spans="2:4" x14ac:dyDescent="0.25">
      <c r="B218" s="5"/>
      <c r="C218" s="5"/>
      <c r="D218" s="5"/>
    </row>
    <row r="219" spans="2:4" x14ac:dyDescent="0.25">
      <c r="B219" s="5"/>
      <c r="C219" s="5"/>
      <c r="D219" s="5"/>
    </row>
    <row r="220" spans="2:4" x14ac:dyDescent="0.25">
      <c r="B220" s="5"/>
      <c r="C220" s="5"/>
      <c r="D220" s="5"/>
    </row>
    <row r="221" spans="2:4" x14ac:dyDescent="0.25">
      <c r="B221" s="5"/>
      <c r="C221" s="5"/>
      <c r="D221" s="5"/>
    </row>
    <row r="222" spans="2:4" x14ac:dyDescent="0.25">
      <c r="B222" s="5"/>
      <c r="C222" s="5"/>
      <c r="D222" s="5"/>
    </row>
    <row r="223" spans="2:4" x14ac:dyDescent="0.25">
      <c r="B223" s="5"/>
      <c r="C223" s="5"/>
      <c r="D223" s="5"/>
    </row>
    <row r="224" spans="2:4" x14ac:dyDescent="0.25">
      <c r="B224" s="5"/>
      <c r="C224" s="5"/>
      <c r="D224" s="5"/>
    </row>
    <row r="225" spans="2:4" x14ac:dyDescent="0.25">
      <c r="B225" s="5"/>
      <c r="C225" s="5"/>
      <c r="D225" s="5"/>
    </row>
    <row r="226" spans="2:4" x14ac:dyDescent="0.25">
      <c r="B226" s="5"/>
      <c r="C226" s="5"/>
      <c r="D226" s="5"/>
    </row>
    <row r="227" spans="2:4" x14ac:dyDescent="0.25">
      <c r="B227" s="5"/>
      <c r="C227" s="5"/>
      <c r="D227" s="5"/>
    </row>
    <row r="228" spans="2:4" x14ac:dyDescent="0.25">
      <c r="B228" s="5"/>
      <c r="C228" s="5"/>
      <c r="D228" s="5"/>
    </row>
    <row r="229" spans="2:4" x14ac:dyDescent="0.25">
      <c r="B229" s="5"/>
      <c r="C229" s="5"/>
      <c r="D229" s="5"/>
    </row>
    <row r="230" spans="2:4" x14ac:dyDescent="0.25">
      <c r="B230" s="5"/>
      <c r="C230" s="5"/>
      <c r="D230" s="5"/>
    </row>
    <row r="231" spans="2:4" x14ac:dyDescent="0.25">
      <c r="B231" s="5"/>
      <c r="C231" s="5"/>
      <c r="D231" s="5"/>
    </row>
    <row r="232" spans="2:4" x14ac:dyDescent="0.25">
      <c r="B232" s="5"/>
      <c r="C232" s="5"/>
      <c r="D232" s="5"/>
    </row>
    <row r="233" spans="2:4" x14ac:dyDescent="0.25">
      <c r="B233" s="5"/>
      <c r="C233" s="5"/>
      <c r="D233" s="5"/>
    </row>
    <row r="234" spans="2:4" x14ac:dyDescent="0.25">
      <c r="B234" s="5"/>
      <c r="C234" s="5"/>
      <c r="D234" s="5"/>
    </row>
    <row r="235" spans="2:4" x14ac:dyDescent="0.25">
      <c r="B235" s="5"/>
      <c r="C235" s="5"/>
      <c r="D235" s="5"/>
    </row>
    <row r="236" spans="2:4" x14ac:dyDescent="0.25">
      <c r="B236" s="5"/>
      <c r="C236" s="5"/>
      <c r="D236" s="5"/>
    </row>
    <row r="237" spans="2:4" x14ac:dyDescent="0.25">
      <c r="B237" s="5"/>
      <c r="C237" s="5"/>
      <c r="D237" s="5"/>
    </row>
    <row r="238" spans="2:4" x14ac:dyDescent="0.25">
      <c r="B238" s="5"/>
      <c r="C238" s="5"/>
      <c r="D238" s="5"/>
    </row>
    <row r="239" spans="2:4" x14ac:dyDescent="0.25">
      <c r="B239" s="5"/>
      <c r="C239" s="5"/>
      <c r="D239" s="5"/>
    </row>
    <row r="240" spans="2:4" x14ac:dyDescent="0.25">
      <c r="B240" s="5"/>
      <c r="C240" s="5"/>
      <c r="D240" s="5"/>
    </row>
    <row r="241" spans="2:4" x14ac:dyDescent="0.25">
      <c r="B241" s="5"/>
      <c r="C241" s="5"/>
      <c r="D241" s="5"/>
    </row>
    <row r="242" spans="2:4" x14ac:dyDescent="0.25">
      <c r="B242" s="5"/>
      <c r="C242" s="5"/>
      <c r="D242" s="5"/>
    </row>
    <row r="243" spans="2:4" x14ac:dyDescent="0.25">
      <c r="B243" s="5"/>
      <c r="C243" s="5"/>
      <c r="D243" s="5"/>
    </row>
    <row r="244" spans="2:4" x14ac:dyDescent="0.25">
      <c r="B244" s="5"/>
      <c r="C244" s="5"/>
      <c r="D244" s="5"/>
    </row>
    <row r="245" spans="2:4" x14ac:dyDescent="0.25">
      <c r="B245" s="5"/>
      <c r="C245" s="5"/>
      <c r="D245" s="5"/>
    </row>
    <row r="246" spans="2:4" x14ac:dyDescent="0.25">
      <c r="B246" s="5"/>
      <c r="C246" s="5"/>
      <c r="D246" s="5"/>
    </row>
    <row r="247" spans="2:4" x14ac:dyDescent="0.25">
      <c r="B247" s="5"/>
      <c r="C247" s="5"/>
      <c r="D247" s="5"/>
    </row>
    <row r="248" spans="2:4" x14ac:dyDescent="0.25">
      <c r="B248" s="5"/>
      <c r="C248" s="5"/>
      <c r="D248" s="5"/>
    </row>
    <row r="249" spans="2:4" x14ac:dyDescent="0.25">
      <c r="B249" s="5"/>
      <c r="C249" s="5"/>
      <c r="D249" s="5"/>
    </row>
    <row r="250" spans="2:4" x14ac:dyDescent="0.25">
      <c r="B250" s="5"/>
      <c r="C250" s="5"/>
      <c r="D250" s="5"/>
    </row>
    <row r="251" spans="2:4" x14ac:dyDescent="0.25">
      <c r="B251" s="5"/>
      <c r="C251" s="5"/>
      <c r="D251" s="5"/>
    </row>
    <row r="252" spans="2:4" x14ac:dyDescent="0.25">
      <c r="B252" s="5"/>
      <c r="C252" s="5"/>
      <c r="D252" s="5"/>
    </row>
    <row r="253" spans="2:4" x14ac:dyDescent="0.25">
      <c r="B253" s="5"/>
      <c r="C253" s="5"/>
      <c r="D253" s="5"/>
    </row>
    <row r="254" spans="2:4" x14ac:dyDescent="0.25">
      <c r="B254" s="5"/>
      <c r="C254" s="5"/>
      <c r="D254" s="5"/>
    </row>
    <row r="255" spans="2:4" x14ac:dyDescent="0.25">
      <c r="B255" s="5"/>
      <c r="C255" s="5"/>
      <c r="D255" s="5"/>
    </row>
    <row r="256" spans="2:4" x14ac:dyDescent="0.25">
      <c r="B256" s="5"/>
      <c r="C256" s="5"/>
      <c r="D256" s="5"/>
    </row>
    <row r="257" spans="2:4" x14ac:dyDescent="0.25">
      <c r="B257" s="5"/>
      <c r="C257" s="5"/>
      <c r="D257" s="5"/>
    </row>
    <row r="258" spans="2:4" x14ac:dyDescent="0.25">
      <c r="B258" s="5"/>
      <c r="C258" s="5"/>
      <c r="D258" s="5"/>
    </row>
    <row r="259" spans="2:4" x14ac:dyDescent="0.25">
      <c r="B259" s="5"/>
      <c r="C259" s="5"/>
      <c r="D259" s="5"/>
    </row>
    <row r="260" spans="2:4" x14ac:dyDescent="0.25">
      <c r="B260" s="5"/>
      <c r="C260" s="5"/>
      <c r="D260" s="5"/>
    </row>
    <row r="261" spans="2:4" x14ac:dyDescent="0.25">
      <c r="B261" s="5"/>
      <c r="C261" s="5"/>
      <c r="D261" s="5"/>
    </row>
    <row r="262" spans="2:4" x14ac:dyDescent="0.25">
      <c r="B262" s="5"/>
      <c r="C262" s="5"/>
      <c r="D262" s="5"/>
    </row>
    <row r="263" spans="2:4" x14ac:dyDescent="0.25">
      <c r="B263" s="5"/>
      <c r="C263" s="5"/>
      <c r="D263" s="5"/>
    </row>
    <row r="264" spans="2:4" x14ac:dyDescent="0.25">
      <c r="B264" s="5"/>
      <c r="C264" s="5"/>
      <c r="D264" s="5"/>
    </row>
    <row r="265" spans="2:4" x14ac:dyDescent="0.25">
      <c r="B265" s="5"/>
      <c r="C265" s="5"/>
      <c r="D265" s="5"/>
    </row>
    <row r="266" spans="2:4" x14ac:dyDescent="0.25">
      <c r="B266" s="5"/>
      <c r="C266" s="5"/>
      <c r="D266" s="5"/>
    </row>
    <row r="267" spans="2:4" x14ac:dyDescent="0.25">
      <c r="B267" s="5"/>
      <c r="C267" s="5"/>
      <c r="D267" s="5"/>
    </row>
    <row r="268" spans="2:4" x14ac:dyDescent="0.25">
      <c r="B268" s="5"/>
      <c r="C268" s="5"/>
      <c r="D268" s="5"/>
    </row>
    <row r="269" spans="2:4" x14ac:dyDescent="0.25">
      <c r="B269" s="5"/>
      <c r="C269" s="5"/>
      <c r="D269" s="5"/>
    </row>
    <row r="270" spans="2:4" x14ac:dyDescent="0.25">
      <c r="B270" s="5"/>
      <c r="C270" s="5"/>
      <c r="D270" s="5"/>
    </row>
    <row r="271" spans="2:4" x14ac:dyDescent="0.25">
      <c r="B271" s="5"/>
      <c r="C271" s="5"/>
      <c r="D271" s="5"/>
    </row>
    <row r="272" spans="2:4" x14ac:dyDescent="0.25">
      <c r="B272" s="5"/>
      <c r="C272" s="5"/>
      <c r="D272" s="5"/>
    </row>
    <row r="273" spans="2:4" x14ac:dyDescent="0.25">
      <c r="B273" s="5"/>
      <c r="C273" s="5"/>
      <c r="D273" s="5"/>
    </row>
    <row r="274" spans="2:4" x14ac:dyDescent="0.25">
      <c r="B274" s="5"/>
      <c r="C274" s="5"/>
      <c r="D274" s="5"/>
    </row>
    <row r="275" spans="2:4" x14ac:dyDescent="0.25">
      <c r="B275" s="5"/>
      <c r="C275" s="5"/>
      <c r="D275" s="5"/>
    </row>
    <row r="276" spans="2:4" x14ac:dyDescent="0.25">
      <c r="B276" s="5"/>
      <c r="C276" s="5"/>
      <c r="D276" s="5"/>
    </row>
    <row r="277" spans="2:4" x14ac:dyDescent="0.25">
      <c r="B277" s="5"/>
      <c r="C277" s="5"/>
      <c r="D277" s="5"/>
    </row>
    <row r="278" spans="2:4" x14ac:dyDescent="0.25">
      <c r="B278" s="5"/>
      <c r="C278" s="5"/>
      <c r="D278" s="5"/>
    </row>
    <row r="279" spans="2:4" x14ac:dyDescent="0.25">
      <c r="B279" s="5"/>
      <c r="C279" s="5"/>
      <c r="D279" s="5"/>
    </row>
    <row r="280" spans="2:4" x14ac:dyDescent="0.25">
      <c r="B280" s="5"/>
      <c r="C280" s="5"/>
      <c r="D280" s="5"/>
    </row>
    <row r="281" spans="2:4" x14ac:dyDescent="0.25">
      <c r="B281" s="5"/>
      <c r="C281" s="5"/>
      <c r="D281" s="5"/>
    </row>
    <row r="282" spans="2:4" x14ac:dyDescent="0.25">
      <c r="B282" s="5"/>
      <c r="C282" s="5"/>
      <c r="D282" s="5"/>
    </row>
    <row r="283" spans="2:4" x14ac:dyDescent="0.25">
      <c r="B283" s="5"/>
      <c r="C283" s="5"/>
      <c r="D283" s="5"/>
    </row>
    <row r="284" spans="2:4" x14ac:dyDescent="0.25">
      <c r="B284" s="5"/>
      <c r="C284" s="5"/>
      <c r="D284" s="5"/>
    </row>
    <row r="285" spans="2:4" x14ac:dyDescent="0.25">
      <c r="B285" s="5"/>
      <c r="C285" s="5"/>
      <c r="D285" s="5"/>
    </row>
    <row r="286" spans="2:4" x14ac:dyDescent="0.25">
      <c r="B286" s="5"/>
      <c r="C286" s="5"/>
      <c r="D286" s="5"/>
    </row>
    <row r="287" spans="2:4" x14ac:dyDescent="0.25">
      <c r="B287" s="5"/>
      <c r="C287" s="5"/>
      <c r="D287" s="5"/>
    </row>
    <row r="288" spans="2:4" x14ac:dyDescent="0.25">
      <c r="B288" s="5"/>
      <c r="C288" s="5"/>
      <c r="D288" s="5"/>
    </row>
    <row r="289" spans="2:4" x14ac:dyDescent="0.25">
      <c r="B289" s="5"/>
      <c r="C289" s="5"/>
      <c r="D289" s="5"/>
    </row>
    <row r="290" spans="2:4" x14ac:dyDescent="0.25">
      <c r="B290" s="5"/>
      <c r="C290" s="5"/>
      <c r="D290" s="5"/>
    </row>
    <row r="291" spans="2:4" x14ac:dyDescent="0.25">
      <c r="B291" s="5"/>
      <c r="C291" s="5"/>
      <c r="D291" s="5"/>
    </row>
    <row r="292" spans="2:4" x14ac:dyDescent="0.25">
      <c r="B292" s="5"/>
      <c r="C292" s="5"/>
      <c r="D292" s="5"/>
    </row>
    <row r="293" spans="2:4" x14ac:dyDescent="0.25">
      <c r="B293" s="5"/>
      <c r="C293" s="5"/>
      <c r="D293" s="5"/>
    </row>
    <row r="294" spans="2:4" x14ac:dyDescent="0.25">
      <c r="B294" s="5"/>
      <c r="C294" s="5"/>
      <c r="D294" s="5"/>
    </row>
    <row r="295" spans="2:4" x14ac:dyDescent="0.25">
      <c r="B295" s="5"/>
      <c r="C295" s="5"/>
      <c r="D295" s="5"/>
    </row>
    <row r="296" spans="2:4" x14ac:dyDescent="0.25">
      <c r="B296" s="5"/>
      <c r="C296" s="5"/>
      <c r="D296" s="5"/>
    </row>
    <row r="297" spans="2:4" x14ac:dyDescent="0.25">
      <c r="B297" s="5"/>
      <c r="C297" s="5"/>
      <c r="D297" s="5"/>
    </row>
    <row r="298" spans="2:4" x14ac:dyDescent="0.25">
      <c r="B298" s="5"/>
      <c r="C298" s="5"/>
      <c r="D298" s="5"/>
    </row>
    <row r="299" spans="2:4" x14ac:dyDescent="0.25">
      <c r="B299" s="5"/>
      <c r="C299" s="5"/>
      <c r="D299" s="5"/>
    </row>
    <row r="300" spans="2:4" x14ac:dyDescent="0.25">
      <c r="B300" s="5"/>
      <c r="C300" s="5"/>
      <c r="D300" s="5"/>
    </row>
    <row r="301" spans="2:4" x14ac:dyDescent="0.25">
      <c r="B301" s="5"/>
      <c r="C301" s="5"/>
      <c r="D301" s="5"/>
    </row>
    <row r="302" spans="2:4" x14ac:dyDescent="0.25">
      <c r="B302" s="5"/>
      <c r="C302" s="5"/>
      <c r="D302" s="5"/>
    </row>
    <row r="303" spans="2:4" x14ac:dyDescent="0.25">
      <c r="B303" s="5"/>
      <c r="C303" s="5"/>
      <c r="D303" s="5"/>
    </row>
    <row r="304" spans="2:4" x14ac:dyDescent="0.25">
      <c r="B304" s="5"/>
      <c r="C304" s="5"/>
      <c r="D304" s="5"/>
    </row>
    <row r="305" spans="2:4" x14ac:dyDescent="0.25">
      <c r="B305" s="5"/>
      <c r="C305" s="5"/>
      <c r="D305" s="5"/>
    </row>
    <row r="306" spans="2:4" x14ac:dyDescent="0.25">
      <c r="B306" s="5"/>
      <c r="C306" s="5"/>
      <c r="D306" s="5"/>
    </row>
    <row r="307" spans="2:4" x14ac:dyDescent="0.25">
      <c r="B307" s="5"/>
      <c r="C307" s="5"/>
      <c r="D307" s="5"/>
    </row>
    <row r="308" spans="2:4" x14ac:dyDescent="0.25">
      <c r="B308" s="5"/>
      <c r="C308" s="5"/>
      <c r="D308" s="5"/>
    </row>
    <row r="309" spans="2:4" x14ac:dyDescent="0.25">
      <c r="B309" s="5"/>
      <c r="C309" s="5"/>
      <c r="D309" s="5"/>
    </row>
    <row r="310" spans="2:4" x14ac:dyDescent="0.25">
      <c r="B310" s="5"/>
      <c r="C310" s="5"/>
      <c r="D310" s="5"/>
    </row>
    <row r="311" spans="2:4" x14ac:dyDescent="0.25">
      <c r="B311" s="5"/>
      <c r="C311" s="5"/>
      <c r="D311" s="5"/>
    </row>
    <row r="312" spans="2:4" x14ac:dyDescent="0.25">
      <c r="B312" s="5"/>
      <c r="C312" s="5"/>
      <c r="D312" s="5"/>
    </row>
    <row r="313" spans="2:4" x14ac:dyDescent="0.25">
      <c r="B313" s="5"/>
      <c r="C313" s="5"/>
      <c r="D313" s="5"/>
    </row>
    <row r="314" spans="2:4" x14ac:dyDescent="0.25">
      <c r="B314" s="5"/>
      <c r="C314" s="5"/>
      <c r="D314" s="5"/>
    </row>
    <row r="315" spans="2:4" x14ac:dyDescent="0.25">
      <c r="B315" s="5"/>
      <c r="C315" s="5"/>
      <c r="D315" s="5"/>
    </row>
    <row r="316" spans="2:4" x14ac:dyDescent="0.25">
      <c r="B316" s="5"/>
      <c r="C316" s="5"/>
      <c r="D316" s="5"/>
    </row>
    <row r="317" spans="2:4" x14ac:dyDescent="0.25">
      <c r="B317" s="5"/>
      <c r="C317" s="5"/>
      <c r="D317" s="5"/>
    </row>
    <row r="318" spans="2:4" x14ac:dyDescent="0.25">
      <c r="B318" s="5"/>
      <c r="C318" s="5"/>
      <c r="D318" s="5"/>
    </row>
    <row r="319" spans="2:4" x14ac:dyDescent="0.25">
      <c r="B319" s="5"/>
      <c r="C319" s="5"/>
      <c r="D319" s="5"/>
    </row>
    <row r="320" spans="2:4" x14ac:dyDescent="0.25">
      <c r="B320" s="5"/>
      <c r="C320" s="5"/>
      <c r="D320" s="5"/>
    </row>
    <row r="321" spans="2:4" x14ac:dyDescent="0.25">
      <c r="B321" s="5"/>
      <c r="C321" s="5"/>
      <c r="D321" s="5"/>
    </row>
    <row r="322" spans="2:4" x14ac:dyDescent="0.25">
      <c r="B322" s="5"/>
      <c r="C322" s="5"/>
      <c r="D322" s="5"/>
    </row>
    <row r="323" spans="2:4" x14ac:dyDescent="0.25">
      <c r="B323" s="5"/>
      <c r="C323" s="5"/>
      <c r="D323" s="5"/>
    </row>
    <row r="324" spans="2:4" x14ac:dyDescent="0.25">
      <c r="B324" s="5"/>
      <c r="C324" s="5"/>
      <c r="D324" s="5"/>
    </row>
    <row r="325" spans="2:4" x14ac:dyDescent="0.25">
      <c r="B325" s="5"/>
      <c r="C325" s="5"/>
      <c r="D325" s="5"/>
    </row>
    <row r="326" spans="2:4" x14ac:dyDescent="0.25">
      <c r="B326" s="5"/>
      <c r="C326" s="5"/>
      <c r="D326" s="5"/>
    </row>
    <row r="327" spans="2:4" x14ac:dyDescent="0.25">
      <c r="B327" s="5"/>
      <c r="C327" s="5"/>
      <c r="D327" s="5"/>
    </row>
    <row r="328" spans="2:4" x14ac:dyDescent="0.25">
      <c r="B328" s="5"/>
      <c r="C328" s="5"/>
      <c r="D328" s="5"/>
    </row>
    <row r="329" spans="2:4" x14ac:dyDescent="0.25">
      <c r="B329" s="5"/>
      <c r="C329" s="5"/>
      <c r="D329" s="5"/>
    </row>
    <row r="330" spans="2:4" x14ac:dyDescent="0.25">
      <c r="B330" s="5"/>
      <c r="C330" s="5"/>
      <c r="D330" s="5"/>
    </row>
    <row r="331" spans="2:4" x14ac:dyDescent="0.25">
      <c r="B331" s="5"/>
      <c r="C331" s="5"/>
      <c r="D331" s="5"/>
    </row>
    <row r="332" spans="2:4" x14ac:dyDescent="0.25">
      <c r="B332" s="5"/>
      <c r="C332" s="5"/>
      <c r="D332" s="5"/>
    </row>
    <row r="333" spans="2:4" x14ac:dyDescent="0.25">
      <c r="B333" s="5"/>
      <c r="C333" s="5"/>
      <c r="D333" s="5"/>
    </row>
    <row r="334" spans="2:4" x14ac:dyDescent="0.25">
      <c r="B334" s="5"/>
      <c r="C334" s="5"/>
      <c r="D334" s="5"/>
    </row>
    <row r="335" spans="2:4" x14ac:dyDescent="0.25">
      <c r="B335" s="5"/>
      <c r="C335" s="5"/>
      <c r="D335" s="5"/>
    </row>
    <row r="336" spans="2:4" x14ac:dyDescent="0.25">
      <c r="B336" s="5"/>
      <c r="C336" s="5"/>
      <c r="D336" s="5"/>
    </row>
    <row r="337" spans="2:4" x14ac:dyDescent="0.25">
      <c r="B337" s="5"/>
      <c r="C337" s="5"/>
      <c r="D337" s="5"/>
    </row>
    <row r="338" spans="2:4" x14ac:dyDescent="0.25">
      <c r="B338" s="5"/>
      <c r="C338" s="5"/>
      <c r="D338" s="5"/>
    </row>
    <row r="339" spans="2:4" x14ac:dyDescent="0.25">
      <c r="B339" s="5"/>
      <c r="C339" s="5"/>
      <c r="D339" s="5"/>
    </row>
    <row r="340" spans="2:4" x14ac:dyDescent="0.25">
      <c r="B340" s="5"/>
      <c r="C340" s="5"/>
      <c r="D340" s="5"/>
    </row>
    <row r="341" spans="2:4" x14ac:dyDescent="0.25">
      <c r="B341" s="5"/>
      <c r="C341" s="5"/>
      <c r="D341" s="5"/>
    </row>
    <row r="342" spans="2:4" x14ac:dyDescent="0.25">
      <c r="B342" s="5"/>
      <c r="C342" s="5"/>
      <c r="D342" s="5"/>
    </row>
    <row r="343" spans="2:4" x14ac:dyDescent="0.25">
      <c r="B343" s="5"/>
      <c r="C343" s="5"/>
      <c r="D343" s="5"/>
    </row>
    <row r="344" spans="2:4" x14ac:dyDescent="0.25">
      <c r="B344" s="5"/>
      <c r="C344" s="5"/>
      <c r="D344" s="5"/>
    </row>
    <row r="345" spans="2:4" x14ac:dyDescent="0.25">
      <c r="B345" s="5"/>
      <c r="C345" s="5"/>
      <c r="D345" s="5"/>
    </row>
    <row r="346" spans="2:4" x14ac:dyDescent="0.25">
      <c r="B346" s="5"/>
      <c r="C346" s="5"/>
      <c r="D346" s="5"/>
    </row>
    <row r="347" spans="2:4" x14ac:dyDescent="0.25">
      <c r="B347" s="5"/>
      <c r="C347" s="5"/>
      <c r="D347" s="5"/>
    </row>
    <row r="348" spans="2:4" x14ac:dyDescent="0.25">
      <c r="B348" s="5"/>
      <c r="C348" s="5"/>
      <c r="D348" s="5"/>
    </row>
    <row r="349" spans="2:4" x14ac:dyDescent="0.25">
      <c r="B349" s="5"/>
      <c r="C349" s="5"/>
      <c r="D349" s="5"/>
    </row>
    <row r="350" spans="2:4" x14ac:dyDescent="0.25">
      <c r="B350" s="5"/>
      <c r="C350" s="5"/>
      <c r="D350" s="5"/>
    </row>
    <row r="351" spans="2:4" x14ac:dyDescent="0.25">
      <c r="B351" s="5"/>
      <c r="C351" s="5"/>
      <c r="D351" s="5"/>
    </row>
    <row r="352" spans="2:4" x14ac:dyDescent="0.25">
      <c r="B352" s="5"/>
      <c r="C352" s="5"/>
      <c r="D352" s="5"/>
    </row>
    <row r="353" spans="2:4" x14ac:dyDescent="0.25">
      <c r="B353" s="5"/>
      <c r="C353" s="5"/>
      <c r="D353" s="5"/>
    </row>
    <row r="354" spans="2:4" x14ac:dyDescent="0.25">
      <c r="B354" s="5"/>
      <c r="C354" s="5"/>
      <c r="D354" s="5"/>
    </row>
    <row r="355" spans="2:4" x14ac:dyDescent="0.25">
      <c r="B355" s="5"/>
      <c r="C355" s="5"/>
      <c r="D355" s="5"/>
    </row>
    <row r="356" spans="2:4" x14ac:dyDescent="0.25">
      <c r="B356" s="5"/>
      <c r="C356" s="5"/>
      <c r="D356" s="5"/>
    </row>
    <row r="357" spans="2:4" x14ac:dyDescent="0.25">
      <c r="B357" s="5"/>
      <c r="C357" s="5"/>
      <c r="D357" s="5"/>
    </row>
    <row r="358" spans="2:4" x14ac:dyDescent="0.25">
      <c r="B358" s="5"/>
      <c r="C358" s="5"/>
      <c r="D358" s="5"/>
    </row>
    <row r="359" spans="2:4" x14ac:dyDescent="0.25">
      <c r="B359" s="5"/>
      <c r="C359" s="5"/>
      <c r="D359" s="5"/>
    </row>
    <row r="360" spans="2:4" x14ac:dyDescent="0.25">
      <c r="B360" s="5"/>
      <c r="C360" s="5"/>
      <c r="D360" s="5"/>
    </row>
    <row r="361" spans="2:4" x14ac:dyDescent="0.25">
      <c r="B361" s="5"/>
      <c r="C361" s="5"/>
      <c r="D361" s="5"/>
    </row>
    <row r="362" spans="2:4" x14ac:dyDescent="0.25">
      <c r="B362" s="5"/>
      <c r="C362" s="5"/>
      <c r="D362" s="5"/>
    </row>
    <row r="363" spans="2:4" x14ac:dyDescent="0.25">
      <c r="B363" s="5"/>
      <c r="C363" s="5"/>
      <c r="D363" s="5"/>
    </row>
    <row r="364" spans="2:4" x14ac:dyDescent="0.25">
      <c r="B364" s="5"/>
      <c r="C364" s="5"/>
      <c r="D364" s="5"/>
    </row>
    <row r="365" spans="2:4" x14ac:dyDescent="0.25">
      <c r="B365" s="5"/>
      <c r="C365" s="5"/>
      <c r="D365" s="5"/>
    </row>
    <row r="366" spans="2:4" x14ac:dyDescent="0.25">
      <c r="B366" s="5"/>
      <c r="C366" s="5"/>
      <c r="D366" s="5"/>
    </row>
    <row r="367" spans="2:4" x14ac:dyDescent="0.25">
      <c r="B367" s="5"/>
      <c r="C367" s="5"/>
      <c r="D367" s="5"/>
    </row>
    <row r="368" spans="2:4" x14ac:dyDescent="0.25">
      <c r="B368" s="5"/>
      <c r="C368" s="5"/>
      <c r="D368" s="5"/>
    </row>
    <row r="369" spans="2:4" x14ac:dyDescent="0.25">
      <c r="B369" s="5"/>
      <c r="C369" s="5"/>
      <c r="D369" s="5"/>
    </row>
    <row r="370" spans="2:4" x14ac:dyDescent="0.25">
      <c r="B370" s="5"/>
      <c r="C370" s="5"/>
      <c r="D370" s="5"/>
    </row>
    <row r="371" spans="2:4" x14ac:dyDescent="0.25">
      <c r="B371" s="5"/>
      <c r="C371" s="5"/>
      <c r="D371" s="5"/>
    </row>
    <row r="372" spans="2:4" x14ac:dyDescent="0.25">
      <c r="B372" s="5"/>
      <c r="C372" s="5"/>
      <c r="D372" s="5"/>
    </row>
    <row r="373" spans="2:4" x14ac:dyDescent="0.25">
      <c r="B373" s="5"/>
      <c r="C373" s="5"/>
      <c r="D373" s="5"/>
    </row>
    <row r="374" spans="2:4" x14ac:dyDescent="0.25">
      <c r="B374" s="5"/>
      <c r="C374" s="5"/>
      <c r="D374" s="5"/>
    </row>
    <row r="375" spans="2:4" x14ac:dyDescent="0.25">
      <c r="B375" s="5"/>
      <c r="C375" s="5"/>
      <c r="D375" s="5"/>
    </row>
    <row r="376" spans="2:4" x14ac:dyDescent="0.25">
      <c r="B376" s="5"/>
      <c r="C376" s="5"/>
      <c r="D376" s="5"/>
    </row>
    <row r="377" spans="2:4" x14ac:dyDescent="0.25">
      <c r="B377" s="5"/>
      <c r="C377" s="5"/>
      <c r="D377" s="5"/>
    </row>
    <row r="378" spans="2:4" x14ac:dyDescent="0.25">
      <c r="B378" s="5"/>
      <c r="C378" s="5"/>
      <c r="D378" s="5"/>
    </row>
    <row r="379" spans="2:4" x14ac:dyDescent="0.25">
      <c r="B379" s="5"/>
      <c r="C379" s="5"/>
      <c r="D379" s="5"/>
    </row>
    <row r="380" spans="2:4" x14ac:dyDescent="0.25">
      <c r="B380" s="5"/>
      <c r="C380" s="5"/>
      <c r="D380" s="5"/>
    </row>
    <row r="381" spans="2:4" x14ac:dyDescent="0.25">
      <c r="B381" s="5"/>
      <c r="C381" s="5"/>
      <c r="D381" s="5"/>
    </row>
    <row r="382" spans="2:4" x14ac:dyDescent="0.25">
      <c r="B382" s="5"/>
      <c r="C382" s="5"/>
      <c r="D382" s="5"/>
    </row>
    <row r="383" spans="2:4" x14ac:dyDescent="0.25">
      <c r="B383" s="5"/>
      <c r="C383" s="5"/>
      <c r="D383" s="5"/>
    </row>
    <row r="384" spans="2:4" x14ac:dyDescent="0.25">
      <c r="B384" s="5"/>
      <c r="C384" s="5"/>
      <c r="D384" s="5"/>
    </row>
    <row r="385" spans="2:4" x14ac:dyDescent="0.25">
      <c r="B385" s="5"/>
      <c r="C385" s="5"/>
      <c r="D385" s="5"/>
    </row>
    <row r="386" spans="2:4" x14ac:dyDescent="0.25">
      <c r="B386" s="5"/>
      <c r="C386" s="5"/>
      <c r="D386" s="5"/>
    </row>
    <row r="387" spans="2:4" x14ac:dyDescent="0.25">
      <c r="B387" s="5"/>
      <c r="C387" s="5"/>
      <c r="D387" s="5"/>
    </row>
    <row r="388" spans="2:4" x14ac:dyDescent="0.25">
      <c r="B388" s="5"/>
      <c r="C388" s="5"/>
      <c r="D388" s="5"/>
    </row>
    <row r="389" spans="2:4" x14ac:dyDescent="0.25">
      <c r="B389" s="5"/>
      <c r="C389" s="5"/>
      <c r="D389" s="5"/>
    </row>
    <row r="390" spans="2:4" x14ac:dyDescent="0.25">
      <c r="B390" s="5"/>
      <c r="C390" s="5"/>
      <c r="D390" s="5"/>
    </row>
    <row r="391" spans="2:4" x14ac:dyDescent="0.25">
      <c r="B391" s="5"/>
      <c r="C391" s="5"/>
      <c r="D391" s="5"/>
    </row>
    <row r="392" spans="2:4" x14ac:dyDescent="0.25">
      <c r="B392" s="5"/>
      <c r="C392" s="5"/>
      <c r="D392" s="5"/>
    </row>
    <row r="393" spans="2:4" x14ac:dyDescent="0.25">
      <c r="B393" s="5"/>
      <c r="C393" s="5"/>
      <c r="D393" s="5"/>
    </row>
    <row r="394" spans="2:4" x14ac:dyDescent="0.25">
      <c r="B394" s="5"/>
      <c r="C394" s="5"/>
      <c r="D394" s="5"/>
    </row>
    <row r="395" spans="2:4" x14ac:dyDescent="0.25">
      <c r="B395" s="5"/>
      <c r="C395" s="5"/>
      <c r="D395" s="5"/>
    </row>
    <row r="396" spans="2:4" x14ac:dyDescent="0.25">
      <c r="B396" s="5"/>
      <c r="C396" s="5"/>
      <c r="D396" s="5"/>
    </row>
    <row r="397" spans="2:4" x14ac:dyDescent="0.25">
      <c r="B397" s="5"/>
      <c r="C397" s="5"/>
      <c r="D397" s="5"/>
    </row>
    <row r="398" spans="2:4" x14ac:dyDescent="0.25">
      <c r="B398" s="5"/>
      <c r="C398" s="5"/>
      <c r="D398" s="5"/>
    </row>
    <row r="399" spans="2:4" x14ac:dyDescent="0.25">
      <c r="B399" s="5"/>
      <c r="C399" s="5"/>
      <c r="D399" s="5"/>
    </row>
    <row r="400" spans="2:4" x14ac:dyDescent="0.25">
      <c r="B400" s="5"/>
      <c r="C400" s="5"/>
      <c r="D400" s="5"/>
    </row>
    <row r="401" spans="2:4" x14ac:dyDescent="0.25">
      <c r="B401" s="5"/>
      <c r="C401" s="5"/>
      <c r="D401" s="5"/>
    </row>
    <row r="402" spans="2:4" x14ac:dyDescent="0.25">
      <c r="B402" s="5"/>
      <c r="C402" s="5"/>
      <c r="D402" s="5"/>
    </row>
    <row r="403" spans="2:4" x14ac:dyDescent="0.25">
      <c r="B403" s="5"/>
      <c r="C403" s="5"/>
      <c r="D403" s="5"/>
    </row>
    <row r="404" spans="2:4" x14ac:dyDescent="0.25">
      <c r="B404" s="5"/>
      <c r="C404" s="5"/>
      <c r="D404" s="5"/>
    </row>
    <row r="405" spans="2:4" x14ac:dyDescent="0.25">
      <c r="B405" s="5"/>
      <c r="C405" s="5"/>
      <c r="D405" s="5"/>
    </row>
    <row r="406" spans="2:4" x14ac:dyDescent="0.25">
      <c r="B406" s="5"/>
      <c r="C406" s="5"/>
      <c r="D406" s="5"/>
    </row>
    <row r="407" spans="2:4" x14ac:dyDescent="0.25">
      <c r="B407" s="5"/>
      <c r="C407" s="5"/>
      <c r="D407" s="5"/>
    </row>
    <row r="408" spans="2:4" x14ac:dyDescent="0.25">
      <c r="B408" s="5"/>
      <c r="C408" s="5"/>
      <c r="D408" s="5"/>
    </row>
    <row r="409" spans="2:4" x14ac:dyDescent="0.25">
      <c r="B409" s="5"/>
      <c r="C409" s="5"/>
      <c r="D409" s="5"/>
    </row>
    <row r="410" spans="2:4" x14ac:dyDescent="0.25">
      <c r="B410" s="5"/>
      <c r="C410" s="5"/>
      <c r="D410" s="5"/>
    </row>
    <row r="411" spans="2:4" x14ac:dyDescent="0.25">
      <c r="B411" s="5"/>
      <c r="C411" s="5"/>
      <c r="D411" s="5"/>
    </row>
    <row r="412" spans="2:4" x14ac:dyDescent="0.25">
      <c r="B412" s="5"/>
      <c r="C412" s="5"/>
      <c r="D412" s="5"/>
    </row>
    <row r="413" spans="2:4" x14ac:dyDescent="0.25">
      <c r="B413" s="5"/>
      <c r="C413" s="5"/>
      <c r="D413" s="5"/>
    </row>
    <row r="414" spans="2:4" x14ac:dyDescent="0.25">
      <c r="B414" s="5"/>
      <c r="C414" s="5"/>
      <c r="D414" s="5"/>
    </row>
    <row r="415" spans="2:4" x14ac:dyDescent="0.25">
      <c r="B415" s="5"/>
      <c r="C415" s="5"/>
      <c r="D415" s="5"/>
    </row>
    <row r="416" spans="2:4" x14ac:dyDescent="0.25">
      <c r="B416" s="5"/>
      <c r="C416" s="5"/>
      <c r="D416" s="5"/>
    </row>
    <row r="417" spans="2:4" x14ac:dyDescent="0.25">
      <c r="B417" s="5"/>
      <c r="C417" s="5"/>
      <c r="D417" s="5"/>
    </row>
    <row r="418" spans="2:4" x14ac:dyDescent="0.25">
      <c r="B418" s="5"/>
      <c r="C418" s="5"/>
      <c r="D418" s="5"/>
    </row>
    <row r="419" spans="2:4" x14ac:dyDescent="0.25">
      <c r="B419" s="5"/>
      <c r="C419" s="5"/>
      <c r="D419" s="5"/>
    </row>
    <row r="420" spans="2:4" x14ac:dyDescent="0.25">
      <c r="B420" s="5"/>
      <c r="C420" s="5"/>
      <c r="D420" s="5"/>
    </row>
    <row r="421" spans="2:4" x14ac:dyDescent="0.25">
      <c r="B421" s="5"/>
      <c r="C421" s="5"/>
      <c r="D421" s="5"/>
    </row>
    <row r="422" spans="2:4" x14ac:dyDescent="0.25">
      <c r="B422" s="5"/>
      <c r="C422" s="5"/>
      <c r="D422" s="5"/>
    </row>
    <row r="423" spans="2:4" x14ac:dyDescent="0.25">
      <c r="B423" s="5"/>
      <c r="C423" s="5"/>
      <c r="D423" s="5"/>
    </row>
    <row r="424" spans="2:4" x14ac:dyDescent="0.25">
      <c r="B424" s="5"/>
      <c r="C424" s="5"/>
      <c r="D424" s="5"/>
    </row>
    <row r="425" spans="2:4" x14ac:dyDescent="0.25">
      <c r="B425" s="5"/>
      <c r="C425" s="5"/>
      <c r="D425" s="5"/>
    </row>
    <row r="426" spans="2:4" x14ac:dyDescent="0.25">
      <c r="B426" s="5"/>
      <c r="C426" s="5"/>
      <c r="D426" s="5"/>
    </row>
    <row r="427" spans="2:4" x14ac:dyDescent="0.25">
      <c r="B427" s="5"/>
      <c r="C427" s="5"/>
      <c r="D427" s="5"/>
    </row>
    <row r="428" spans="2:4" x14ac:dyDescent="0.25">
      <c r="B428" s="5"/>
      <c r="C428" s="5"/>
      <c r="D428" s="5"/>
    </row>
    <row r="429" spans="2:4" x14ac:dyDescent="0.25">
      <c r="B429" s="5"/>
      <c r="C429" s="5"/>
      <c r="D429" s="5"/>
    </row>
    <row r="430" spans="2:4" x14ac:dyDescent="0.25">
      <c r="B430" s="5"/>
      <c r="C430" s="5"/>
      <c r="D430" s="5"/>
    </row>
    <row r="431" spans="2:4" x14ac:dyDescent="0.25">
      <c r="B431" s="5"/>
      <c r="C431" s="5"/>
      <c r="D431" s="5"/>
    </row>
    <row r="432" spans="2:4" x14ac:dyDescent="0.25">
      <c r="B432" s="5"/>
      <c r="C432" s="5"/>
      <c r="D432" s="5"/>
    </row>
    <row r="433" spans="2:4" x14ac:dyDescent="0.25">
      <c r="B433" s="5"/>
      <c r="C433" s="5"/>
      <c r="D433" s="5"/>
    </row>
    <row r="434" spans="2:4" x14ac:dyDescent="0.25">
      <c r="B434" s="5"/>
      <c r="C434" s="5"/>
      <c r="D434" s="5"/>
    </row>
    <row r="435" spans="2:4" x14ac:dyDescent="0.25">
      <c r="B435" s="5"/>
      <c r="C435" s="5"/>
      <c r="D435" s="5"/>
    </row>
    <row r="436" spans="2:4" x14ac:dyDescent="0.25">
      <c r="B436" s="5"/>
      <c r="C436" s="5"/>
      <c r="D436" s="5"/>
    </row>
    <row r="437" spans="2:4" x14ac:dyDescent="0.25">
      <c r="B437" s="5"/>
      <c r="C437" s="5"/>
      <c r="D437" s="5"/>
    </row>
    <row r="438" spans="2:4" x14ac:dyDescent="0.25">
      <c r="B438" s="5"/>
      <c r="C438" s="5"/>
      <c r="D438" s="5"/>
    </row>
    <row r="439" spans="2:4" x14ac:dyDescent="0.25">
      <c r="B439" s="5"/>
      <c r="C439" s="5"/>
      <c r="D439" s="5"/>
    </row>
    <row r="440" spans="2:4" x14ac:dyDescent="0.25">
      <c r="B440" s="5"/>
      <c r="C440" s="5"/>
      <c r="D440" s="5"/>
    </row>
    <row r="441" spans="2:4" x14ac:dyDescent="0.25">
      <c r="B441" s="5"/>
      <c r="C441" s="5"/>
      <c r="D441" s="5"/>
    </row>
    <row r="442" spans="2:4" x14ac:dyDescent="0.25">
      <c r="B442" s="5"/>
      <c r="C442" s="5"/>
      <c r="D442" s="5"/>
    </row>
    <row r="443" spans="2:4" x14ac:dyDescent="0.25">
      <c r="B443" s="5"/>
      <c r="C443" s="5"/>
      <c r="D443" s="5"/>
    </row>
    <row r="444" spans="2:4" x14ac:dyDescent="0.25">
      <c r="B444" s="5"/>
      <c r="C444" s="5"/>
      <c r="D444" s="5"/>
    </row>
    <row r="445" spans="2:4" x14ac:dyDescent="0.25">
      <c r="B445" s="5"/>
      <c r="C445" s="5"/>
      <c r="D445" s="5"/>
    </row>
    <row r="446" spans="2:4" x14ac:dyDescent="0.25">
      <c r="B446" s="5"/>
      <c r="C446" s="5"/>
      <c r="D446" s="5"/>
    </row>
    <row r="447" spans="2:4" x14ac:dyDescent="0.25">
      <c r="B447" s="5"/>
      <c r="C447" s="5"/>
      <c r="D447" s="5"/>
    </row>
    <row r="448" spans="2:4" x14ac:dyDescent="0.25">
      <c r="B448" s="5"/>
      <c r="C448" s="5"/>
      <c r="D448" s="5"/>
    </row>
    <row r="449" spans="2:4" x14ac:dyDescent="0.25">
      <c r="B449" s="5"/>
      <c r="C449" s="5"/>
      <c r="D449" s="5"/>
    </row>
    <row r="450" spans="2:4" x14ac:dyDescent="0.25">
      <c r="B450" s="5"/>
      <c r="C450" s="5"/>
      <c r="D450" s="5"/>
    </row>
    <row r="451" spans="2:4" x14ac:dyDescent="0.25">
      <c r="B451" s="5"/>
      <c r="C451" s="5"/>
      <c r="D451" s="5"/>
    </row>
    <row r="452" spans="2:4" x14ac:dyDescent="0.25">
      <c r="B452" s="5"/>
      <c r="C452" s="5"/>
      <c r="D452" s="5"/>
    </row>
    <row r="453" spans="2:4" x14ac:dyDescent="0.25">
      <c r="B453" s="5"/>
      <c r="C453" s="5"/>
      <c r="D453" s="5"/>
    </row>
    <row r="454" spans="2:4" x14ac:dyDescent="0.25">
      <c r="B454" s="5"/>
      <c r="C454" s="5"/>
      <c r="D454" s="5"/>
    </row>
    <row r="455" spans="2:4" x14ac:dyDescent="0.25">
      <c r="B455" s="5"/>
      <c r="C455" s="5"/>
      <c r="D455" s="5"/>
    </row>
    <row r="456" spans="2:4" x14ac:dyDescent="0.25">
      <c r="B456" s="5"/>
      <c r="C456" s="5"/>
      <c r="D456" s="5"/>
    </row>
    <row r="457" spans="2:4" x14ac:dyDescent="0.25">
      <c r="B457" s="5"/>
      <c r="C457" s="5"/>
      <c r="D457" s="5"/>
    </row>
    <row r="458" spans="2:4" x14ac:dyDescent="0.25">
      <c r="B458" s="5"/>
      <c r="C458" s="5"/>
      <c r="D458" s="5"/>
    </row>
    <row r="459" spans="2:4" x14ac:dyDescent="0.25">
      <c r="B459" s="5"/>
      <c r="C459" s="5"/>
      <c r="D459" s="5"/>
    </row>
    <row r="460" spans="2:4" x14ac:dyDescent="0.25">
      <c r="B460" s="5"/>
      <c r="C460" s="5"/>
      <c r="D460" s="5"/>
    </row>
    <row r="461" spans="2:4" x14ac:dyDescent="0.25">
      <c r="B461" s="5"/>
      <c r="C461" s="5"/>
      <c r="D461" s="5"/>
    </row>
    <row r="462" spans="2:4" x14ac:dyDescent="0.25">
      <c r="B462" s="5"/>
      <c r="C462" s="5"/>
      <c r="D462" s="5"/>
    </row>
    <row r="463" spans="2:4" x14ac:dyDescent="0.25">
      <c r="B463" s="5"/>
      <c r="C463" s="5"/>
      <c r="D463" s="5"/>
    </row>
    <row r="464" spans="2:4" x14ac:dyDescent="0.25">
      <c r="B464" s="5"/>
      <c r="C464" s="5"/>
      <c r="D464" s="5"/>
    </row>
    <row r="465" spans="2:4" x14ac:dyDescent="0.25">
      <c r="B465" s="5"/>
      <c r="C465" s="5"/>
      <c r="D465" s="5"/>
    </row>
    <row r="466" spans="2:4" x14ac:dyDescent="0.25">
      <c r="B466" s="5"/>
      <c r="C466" s="5"/>
      <c r="D466" s="5"/>
    </row>
    <row r="467" spans="2:4" x14ac:dyDescent="0.25">
      <c r="B467" s="5"/>
      <c r="C467" s="5"/>
      <c r="D467" s="5"/>
    </row>
    <row r="468" spans="2:4" x14ac:dyDescent="0.25">
      <c r="B468" s="5"/>
      <c r="C468" s="5"/>
      <c r="D468" s="5"/>
    </row>
    <row r="469" spans="2:4" x14ac:dyDescent="0.25">
      <c r="B469" s="5"/>
      <c r="C469" s="5"/>
      <c r="D469" s="5"/>
    </row>
    <row r="470" spans="2:4" x14ac:dyDescent="0.25">
      <c r="B470" s="5"/>
      <c r="C470" s="5"/>
      <c r="D470" s="5"/>
    </row>
    <row r="471" spans="2:4" x14ac:dyDescent="0.25">
      <c r="B471" s="5"/>
      <c r="C471" s="5"/>
      <c r="D471" s="5"/>
    </row>
    <row r="472" spans="2:4" x14ac:dyDescent="0.25">
      <c r="B472" s="5"/>
      <c r="C472" s="5"/>
      <c r="D472" s="5"/>
    </row>
    <row r="473" spans="2:4" x14ac:dyDescent="0.25">
      <c r="B473" s="5"/>
      <c r="C473" s="5"/>
      <c r="D473" s="5"/>
    </row>
    <row r="474" spans="2:4" x14ac:dyDescent="0.25">
      <c r="B474" s="5"/>
      <c r="C474" s="5"/>
      <c r="D474" s="5"/>
    </row>
    <row r="475" spans="2:4" x14ac:dyDescent="0.25">
      <c r="B475" s="5"/>
      <c r="C475" s="5"/>
      <c r="D475" s="5"/>
    </row>
    <row r="476" spans="2:4" x14ac:dyDescent="0.25">
      <c r="B476" s="5"/>
      <c r="C476" s="5"/>
      <c r="D476" s="5"/>
    </row>
    <row r="477" spans="2:4" x14ac:dyDescent="0.25">
      <c r="B477" s="5"/>
      <c r="C477" s="5"/>
      <c r="D477" s="5"/>
    </row>
    <row r="478" spans="2:4" x14ac:dyDescent="0.25">
      <c r="B478" s="5"/>
      <c r="C478" s="5"/>
      <c r="D478" s="5"/>
    </row>
    <row r="479" spans="2:4" x14ac:dyDescent="0.25">
      <c r="B479" s="5"/>
      <c r="C479" s="5"/>
      <c r="D479" s="5"/>
    </row>
    <row r="480" spans="2:4" x14ac:dyDescent="0.25">
      <c r="B480" s="5"/>
      <c r="C480" s="5"/>
      <c r="D480" s="5"/>
    </row>
    <row r="481" spans="2:4" x14ac:dyDescent="0.25">
      <c r="B481" s="5"/>
      <c r="C481" s="5"/>
      <c r="D481" s="5"/>
    </row>
    <row r="482" spans="2:4" x14ac:dyDescent="0.25">
      <c r="B482" s="5"/>
      <c r="C482" s="5"/>
      <c r="D482" s="5"/>
    </row>
    <row r="483" spans="2:4" x14ac:dyDescent="0.25">
      <c r="B483" s="5"/>
      <c r="C483" s="5"/>
      <c r="D483" s="5"/>
    </row>
    <row r="484" spans="2:4" x14ac:dyDescent="0.25">
      <c r="B484" s="5"/>
      <c r="C484" s="5"/>
      <c r="D484" s="5"/>
    </row>
    <row r="485" spans="2:4" x14ac:dyDescent="0.25">
      <c r="B485" s="5"/>
      <c r="C485" s="5"/>
      <c r="D485" s="5"/>
    </row>
    <row r="486" spans="2:4" x14ac:dyDescent="0.25">
      <c r="B486" s="5"/>
      <c r="C486" s="5"/>
      <c r="D486" s="5"/>
    </row>
    <row r="487" spans="2:4" x14ac:dyDescent="0.25">
      <c r="B487" s="5"/>
      <c r="C487" s="5"/>
      <c r="D487" s="5"/>
    </row>
    <row r="488" spans="2:4" x14ac:dyDescent="0.25">
      <c r="B488" s="5"/>
      <c r="C488" s="5"/>
      <c r="D488" s="5"/>
    </row>
    <row r="489" spans="2:4" x14ac:dyDescent="0.25">
      <c r="B489" s="5"/>
      <c r="C489" s="5"/>
      <c r="D489" s="5"/>
    </row>
    <row r="490" spans="2:4" x14ac:dyDescent="0.25">
      <c r="B490" s="5"/>
      <c r="C490" s="5"/>
      <c r="D490" s="5"/>
    </row>
    <row r="491" spans="2:4" x14ac:dyDescent="0.25">
      <c r="B491" s="5"/>
      <c r="C491" s="5"/>
      <c r="D491" s="5"/>
    </row>
    <row r="492" spans="2:4" x14ac:dyDescent="0.25">
      <c r="B492" s="5"/>
      <c r="C492" s="5"/>
      <c r="D492" s="5"/>
    </row>
    <row r="493" spans="2:4" x14ac:dyDescent="0.25">
      <c r="B493" s="5"/>
      <c r="C493" s="5"/>
      <c r="D493" s="5"/>
    </row>
    <row r="494" spans="2:4" x14ac:dyDescent="0.25">
      <c r="B494" s="5"/>
      <c r="C494" s="5"/>
      <c r="D494" s="5"/>
    </row>
    <row r="495" spans="2:4" x14ac:dyDescent="0.25">
      <c r="B495" s="5"/>
      <c r="C495" s="5"/>
      <c r="D495" s="5"/>
    </row>
    <row r="496" spans="2:4" x14ac:dyDescent="0.25">
      <c r="B496" s="5"/>
      <c r="C496" s="5"/>
      <c r="D496" s="5"/>
    </row>
    <row r="497" spans="2:4" x14ac:dyDescent="0.25">
      <c r="B497" s="5"/>
      <c r="C497" s="5"/>
      <c r="D497" s="5"/>
    </row>
    <row r="498" spans="2:4" x14ac:dyDescent="0.25">
      <c r="B498" s="5"/>
      <c r="C498" s="5"/>
      <c r="D498" s="5"/>
    </row>
    <row r="499" spans="2:4" x14ac:dyDescent="0.25">
      <c r="B499" s="5"/>
      <c r="C499" s="5"/>
      <c r="D499" s="5"/>
    </row>
    <row r="500" spans="2:4" x14ac:dyDescent="0.25">
      <c r="B500" s="5"/>
      <c r="C500" s="5"/>
      <c r="D500" s="5"/>
    </row>
    <row r="501" spans="2:4" x14ac:dyDescent="0.25">
      <c r="B501" s="5"/>
      <c r="C501" s="5"/>
      <c r="D501" s="5"/>
    </row>
    <row r="502" spans="2:4" x14ac:dyDescent="0.25">
      <c r="B502" s="5"/>
      <c r="C502" s="5"/>
      <c r="D502" s="5"/>
    </row>
    <row r="503" spans="2:4" x14ac:dyDescent="0.25">
      <c r="B503" s="5"/>
      <c r="C503" s="5"/>
      <c r="D503" s="5"/>
    </row>
    <row r="504" spans="2:4" x14ac:dyDescent="0.25">
      <c r="B504" s="5"/>
      <c r="C504" s="5"/>
      <c r="D504" s="5"/>
    </row>
    <row r="505" spans="2:4" x14ac:dyDescent="0.25">
      <c r="B505" s="5"/>
      <c r="C505" s="5"/>
      <c r="D505" s="5"/>
    </row>
    <row r="506" spans="2:4" x14ac:dyDescent="0.25">
      <c r="B506" s="5"/>
      <c r="C506" s="5"/>
      <c r="D506" s="5"/>
    </row>
    <row r="507" spans="2:4" x14ac:dyDescent="0.25">
      <c r="B507" s="5"/>
      <c r="C507" s="5"/>
      <c r="D507" s="5"/>
    </row>
    <row r="508" spans="2:4" x14ac:dyDescent="0.25">
      <c r="B508" s="5"/>
      <c r="C508" s="5"/>
      <c r="D508" s="5"/>
    </row>
    <row r="509" spans="2:4" x14ac:dyDescent="0.25">
      <c r="B509" s="5"/>
      <c r="C509" s="5"/>
      <c r="D509" s="5"/>
    </row>
    <row r="510" spans="2:4" x14ac:dyDescent="0.25">
      <c r="B510" s="5"/>
      <c r="C510" s="5"/>
      <c r="D510" s="5"/>
    </row>
    <row r="511" spans="2:4" x14ac:dyDescent="0.25">
      <c r="B511" s="5"/>
      <c r="C511" s="5"/>
      <c r="D511" s="5"/>
    </row>
    <row r="512" spans="2:4" x14ac:dyDescent="0.25">
      <c r="B512" s="5"/>
      <c r="C512" s="5"/>
      <c r="D512" s="5"/>
    </row>
    <row r="513" spans="2:4" x14ac:dyDescent="0.25">
      <c r="B513" s="5"/>
      <c r="C513" s="5"/>
      <c r="D513" s="5"/>
    </row>
    <row r="514" spans="2:4" x14ac:dyDescent="0.25">
      <c r="B514" s="5"/>
      <c r="C514" s="5"/>
      <c r="D514" s="5"/>
    </row>
    <row r="515" spans="2:4" x14ac:dyDescent="0.25">
      <c r="B515" s="5"/>
      <c r="C515" s="5"/>
      <c r="D515" s="5"/>
    </row>
    <row r="516" spans="2:4" x14ac:dyDescent="0.25">
      <c r="B516" s="5"/>
      <c r="C516" s="5"/>
      <c r="D516" s="5"/>
    </row>
    <row r="517" spans="2:4" x14ac:dyDescent="0.25">
      <c r="B517" s="5"/>
      <c r="C517" s="5"/>
      <c r="D517" s="5"/>
    </row>
    <row r="518" spans="2:4" x14ac:dyDescent="0.25">
      <c r="B518" s="5"/>
      <c r="C518" s="5"/>
      <c r="D518" s="5"/>
    </row>
    <row r="519" spans="2:4" x14ac:dyDescent="0.25">
      <c r="B519" s="5"/>
      <c r="C519" s="5"/>
      <c r="D519" s="5"/>
    </row>
    <row r="520" spans="2:4" x14ac:dyDescent="0.25">
      <c r="B520" s="5"/>
      <c r="C520" s="5"/>
      <c r="D520" s="5"/>
    </row>
    <row r="521" spans="2:4" x14ac:dyDescent="0.25">
      <c r="B521" s="5"/>
      <c r="C521" s="5"/>
      <c r="D521" s="5"/>
    </row>
    <row r="522" spans="2:4" x14ac:dyDescent="0.25">
      <c r="B522" s="5"/>
      <c r="C522" s="5"/>
      <c r="D522" s="5"/>
    </row>
    <row r="523" spans="2:4" x14ac:dyDescent="0.25">
      <c r="B523" s="5"/>
      <c r="C523" s="5"/>
      <c r="D523" s="5"/>
    </row>
    <row r="524" spans="2:4" x14ac:dyDescent="0.25">
      <c r="B524" s="5"/>
      <c r="C524" s="5"/>
      <c r="D524" s="5"/>
    </row>
    <row r="525" spans="2:4" x14ac:dyDescent="0.25">
      <c r="B525" s="5"/>
      <c r="C525" s="5"/>
      <c r="D525" s="5"/>
    </row>
    <row r="526" spans="2:4" x14ac:dyDescent="0.25">
      <c r="B526" s="5"/>
      <c r="C526" s="5"/>
      <c r="D526" s="5"/>
    </row>
    <row r="527" spans="2:4" x14ac:dyDescent="0.25">
      <c r="B527" s="5"/>
      <c r="C527" s="5"/>
      <c r="D527" s="5"/>
    </row>
    <row r="528" spans="2:4" x14ac:dyDescent="0.25">
      <c r="B528" s="5"/>
      <c r="C528" s="5"/>
      <c r="D528" s="5"/>
    </row>
    <row r="529" spans="2:4" x14ac:dyDescent="0.25">
      <c r="B529" s="5"/>
      <c r="C529" s="5"/>
      <c r="D529" s="5"/>
    </row>
    <row r="530" spans="2:4" x14ac:dyDescent="0.25">
      <c r="B530" s="5"/>
      <c r="C530" s="5"/>
      <c r="D530" s="5"/>
    </row>
    <row r="531" spans="2:4" x14ac:dyDescent="0.25">
      <c r="B531" s="5"/>
      <c r="C531" s="5"/>
      <c r="D531" s="5"/>
    </row>
    <row r="532" spans="2:4" x14ac:dyDescent="0.25">
      <c r="B532" s="5"/>
      <c r="C532" s="5"/>
      <c r="D532" s="5"/>
    </row>
    <row r="533" spans="2:4" x14ac:dyDescent="0.25">
      <c r="B533" s="5"/>
      <c r="C533" s="5"/>
      <c r="D533" s="5"/>
    </row>
    <row r="534" spans="2:4" x14ac:dyDescent="0.25">
      <c r="B534" s="5"/>
      <c r="C534" s="5"/>
      <c r="D534" s="5"/>
    </row>
    <row r="535" spans="2:4" x14ac:dyDescent="0.25">
      <c r="B535" s="5"/>
      <c r="C535" s="5"/>
      <c r="D535" s="5"/>
    </row>
    <row r="536" spans="2:4" x14ac:dyDescent="0.25">
      <c r="B536" s="5"/>
      <c r="C536" s="5"/>
      <c r="D536" s="5"/>
    </row>
    <row r="537" spans="2:4" x14ac:dyDescent="0.25">
      <c r="B537" s="5"/>
      <c r="C537" s="5"/>
      <c r="D537" s="5"/>
    </row>
    <row r="538" spans="2:4" x14ac:dyDescent="0.25">
      <c r="B538" s="5"/>
      <c r="C538" s="5"/>
      <c r="D538" s="5"/>
    </row>
    <row r="539" spans="2:4" x14ac:dyDescent="0.25">
      <c r="B539" s="5"/>
      <c r="C539" s="5"/>
      <c r="D539" s="5"/>
    </row>
    <row r="540" spans="2:4" x14ac:dyDescent="0.25">
      <c r="B540" s="5"/>
      <c r="C540" s="5"/>
      <c r="D540" s="5"/>
    </row>
    <row r="541" spans="2:4" x14ac:dyDescent="0.25">
      <c r="B541" s="5"/>
      <c r="C541" s="5"/>
      <c r="D541" s="5"/>
    </row>
    <row r="542" spans="2:4" x14ac:dyDescent="0.25">
      <c r="B542" s="5"/>
      <c r="C542" s="5"/>
      <c r="D542" s="5"/>
    </row>
    <row r="543" spans="2:4" x14ac:dyDescent="0.25">
      <c r="B543" s="5"/>
      <c r="C543" s="5"/>
      <c r="D543" s="5"/>
    </row>
    <row r="544" spans="2:4" x14ac:dyDescent="0.25">
      <c r="B544" s="5"/>
      <c r="C544" s="5"/>
      <c r="D544" s="5"/>
    </row>
    <row r="545" spans="2:4" x14ac:dyDescent="0.25">
      <c r="B545" s="5"/>
      <c r="C545" s="5"/>
      <c r="D545" s="5"/>
    </row>
    <row r="546" spans="2:4" x14ac:dyDescent="0.25">
      <c r="B546" s="5"/>
      <c r="C546" s="5"/>
      <c r="D546" s="5"/>
    </row>
    <row r="547" spans="2:4" x14ac:dyDescent="0.25">
      <c r="B547" s="5"/>
      <c r="C547" s="5"/>
      <c r="D547" s="5"/>
    </row>
    <row r="548" spans="2:4" x14ac:dyDescent="0.25">
      <c r="B548" s="5"/>
      <c r="C548" s="5"/>
      <c r="D548" s="5"/>
    </row>
    <row r="549" spans="2:4" x14ac:dyDescent="0.25">
      <c r="B549" s="5"/>
      <c r="C549" s="5"/>
      <c r="D549" s="5"/>
    </row>
    <row r="550" spans="2:4" x14ac:dyDescent="0.25">
      <c r="B550" s="5"/>
      <c r="C550" s="5"/>
      <c r="D550" s="5"/>
    </row>
    <row r="551" spans="2:4" x14ac:dyDescent="0.25">
      <c r="B551" s="5"/>
      <c r="C551" s="5"/>
      <c r="D551" s="5"/>
    </row>
    <row r="552" spans="2:4" x14ac:dyDescent="0.25">
      <c r="B552" s="5"/>
      <c r="C552" s="5"/>
      <c r="D552" s="5"/>
    </row>
    <row r="553" spans="2:4" x14ac:dyDescent="0.25">
      <c r="B553" s="5"/>
      <c r="C553" s="5"/>
      <c r="D553" s="5"/>
    </row>
    <row r="554" spans="2:4" x14ac:dyDescent="0.25">
      <c r="B554" s="5"/>
      <c r="C554" s="5"/>
      <c r="D554" s="5"/>
    </row>
    <row r="555" spans="2:4" x14ac:dyDescent="0.25">
      <c r="B555" s="5"/>
      <c r="C555" s="5"/>
      <c r="D555" s="5"/>
    </row>
    <row r="556" spans="2:4" x14ac:dyDescent="0.25">
      <c r="B556" s="5"/>
      <c r="C556" s="5"/>
      <c r="D556" s="5"/>
    </row>
    <row r="557" spans="2:4" x14ac:dyDescent="0.25">
      <c r="B557" s="5"/>
      <c r="C557" s="5"/>
      <c r="D557" s="5"/>
    </row>
    <row r="558" spans="2:4" x14ac:dyDescent="0.25">
      <c r="B558" s="5"/>
      <c r="C558" s="5"/>
      <c r="D558" s="5"/>
    </row>
    <row r="559" spans="2:4" x14ac:dyDescent="0.25">
      <c r="B559" s="5"/>
      <c r="C559" s="5"/>
      <c r="D559" s="5"/>
    </row>
    <row r="560" spans="2:4" x14ac:dyDescent="0.25">
      <c r="B560" s="5"/>
      <c r="C560" s="5"/>
      <c r="D560" s="5"/>
    </row>
    <row r="561" spans="2:4" x14ac:dyDescent="0.25">
      <c r="B561" s="5"/>
      <c r="C561" s="5"/>
      <c r="D561" s="5"/>
    </row>
    <row r="562" spans="2:4" x14ac:dyDescent="0.25">
      <c r="B562" s="5"/>
      <c r="C562" s="5"/>
      <c r="D562" s="5"/>
    </row>
    <row r="563" spans="2:4" x14ac:dyDescent="0.25">
      <c r="B563" s="5"/>
      <c r="C563" s="5"/>
      <c r="D563" s="5"/>
    </row>
    <row r="564" spans="2:4" x14ac:dyDescent="0.25">
      <c r="B564" s="5"/>
      <c r="C564" s="5"/>
      <c r="D564" s="5"/>
    </row>
    <row r="565" spans="2:4" x14ac:dyDescent="0.25">
      <c r="B565" s="5"/>
      <c r="C565" s="5"/>
      <c r="D565" s="5"/>
    </row>
    <row r="566" spans="2:4" x14ac:dyDescent="0.25">
      <c r="B566" s="5"/>
      <c r="C566" s="5"/>
      <c r="D566" s="5"/>
    </row>
    <row r="567" spans="2:4" x14ac:dyDescent="0.25">
      <c r="B567" s="5"/>
      <c r="C567" s="5"/>
      <c r="D567" s="5"/>
    </row>
    <row r="568" spans="2:4" x14ac:dyDescent="0.25">
      <c r="B568" s="5"/>
      <c r="C568" s="5"/>
      <c r="D568" s="5"/>
    </row>
    <row r="569" spans="2:4" x14ac:dyDescent="0.25">
      <c r="B569" s="5"/>
      <c r="C569" s="5"/>
      <c r="D569" s="5"/>
    </row>
    <row r="570" spans="2:4" x14ac:dyDescent="0.25">
      <c r="B570" s="5"/>
      <c r="C570" s="5"/>
      <c r="D570" s="5"/>
    </row>
    <row r="571" spans="2:4" x14ac:dyDescent="0.25">
      <c r="B571" s="5"/>
      <c r="C571" s="5"/>
      <c r="D571" s="5"/>
    </row>
    <row r="572" spans="2:4" x14ac:dyDescent="0.25">
      <c r="B572" s="5"/>
      <c r="C572" s="5"/>
      <c r="D572" s="5"/>
    </row>
    <row r="573" spans="2:4" x14ac:dyDescent="0.25">
      <c r="B573" s="5"/>
      <c r="C573" s="5"/>
      <c r="D573" s="5"/>
    </row>
    <row r="574" spans="2:4" x14ac:dyDescent="0.25">
      <c r="B574" s="5"/>
      <c r="C574" s="5"/>
      <c r="D574" s="5"/>
    </row>
    <row r="575" spans="2:4" x14ac:dyDescent="0.25">
      <c r="B575" s="5"/>
      <c r="C575" s="5"/>
      <c r="D575" s="5"/>
    </row>
    <row r="576" spans="2:4" x14ac:dyDescent="0.25">
      <c r="B576" s="5"/>
      <c r="C576" s="5"/>
      <c r="D576" s="5"/>
    </row>
    <row r="577" spans="2:4" x14ac:dyDescent="0.25">
      <c r="B577" s="5"/>
      <c r="C577" s="5"/>
      <c r="D577" s="5"/>
    </row>
    <row r="578" spans="2:4" x14ac:dyDescent="0.25">
      <c r="B578" s="5"/>
      <c r="C578" s="5"/>
      <c r="D578" s="5"/>
    </row>
    <row r="579" spans="2:4" x14ac:dyDescent="0.25">
      <c r="B579" s="5"/>
      <c r="C579" s="5"/>
      <c r="D579" s="5"/>
    </row>
    <row r="580" spans="2:4" x14ac:dyDescent="0.25">
      <c r="B580" s="5"/>
      <c r="C580" s="5"/>
      <c r="D580" s="5"/>
    </row>
    <row r="581" spans="2:4" x14ac:dyDescent="0.25">
      <c r="B581" s="5"/>
      <c r="C581" s="5"/>
      <c r="D581" s="5"/>
    </row>
    <row r="582" spans="2:4" x14ac:dyDescent="0.25">
      <c r="B582" s="5"/>
      <c r="C582" s="5"/>
      <c r="D582" s="5"/>
    </row>
    <row r="583" spans="2:4" x14ac:dyDescent="0.25">
      <c r="B583" s="5"/>
      <c r="C583" s="5"/>
      <c r="D583" s="5"/>
    </row>
    <row r="584" spans="2:4" x14ac:dyDescent="0.25">
      <c r="B584" s="5"/>
      <c r="C584" s="5"/>
      <c r="D584" s="5"/>
    </row>
    <row r="585" spans="2:4" x14ac:dyDescent="0.25">
      <c r="B585" s="5"/>
      <c r="C585" s="5"/>
      <c r="D585" s="5"/>
    </row>
    <row r="586" spans="2:4" x14ac:dyDescent="0.25">
      <c r="B586" s="5"/>
      <c r="C586" s="5"/>
      <c r="D586" s="5"/>
    </row>
    <row r="587" spans="2:4" x14ac:dyDescent="0.25">
      <c r="B587" s="5"/>
      <c r="C587" s="5"/>
      <c r="D587" s="5"/>
    </row>
    <row r="588" spans="2:4" x14ac:dyDescent="0.25">
      <c r="B588" s="5"/>
      <c r="C588" s="5"/>
      <c r="D588" s="5"/>
    </row>
    <row r="589" spans="2:4" x14ac:dyDescent="0.25">
      <c r="B589" s="5"/>
      <c r="C589" s="5"/>
      <c r="D589" s="5"/>
    </row>
    <row r="590" spans="2:4" x14ac:dyDescent="0.25">
      <c r="B590" s="5"/>
      <c r="C590" s="5"/>
      <c r="D590" s="5"/>
    </row>
    <row r="591" spans="2:4" x14ac:dyDescent="0.25">
      <c r="B591" s="5"/>
      <c r="C591" s="5"/>
      <c r="D591" s="5"/>
    </row>
    <row r="592" spans="2:4" x14ac:dyDescent="0.25">
      <c r="B592" s="5"/>
      <c r="C592" s="5"/>
      <c r="D592" s="5"/>
    </row>
    <row r="593" spans="2:4" x14ac:dyDescent="0.25">
      <c r="B593" s="5"/>
      <c r="C593" s="5"/>
      <c r="D593" s="5"/>
    </row>
    <row r="594" spans="2:4" x14ac:dyDescent="0.25">
      <c r="B594" s="5"/>
      <c r="C594" s="5"/>
      <c r="D594" s="5"/>
    </row>
    <row r="595" spans="2:4" x14ac:dyDescent="0.25">
      <c r="B595" s="5"/>
      <c r="C595" s="5"/>
      <c r="D595" s="5"/>
    </row>
    <row r="596" spans="2:4" x14ac:dyDescent="0.25">
      <c r="B596" s="5"/>
      <c r="C596" s="5"/>
      <c r="D596" s="5"/>
    </row>
    <row r="597" spans="2:4" x14ac:dyDescent="0.25">
      <c r="B597" s="5"/>
      <c r="C597" s="5"/>
      <c r="D597" s="5"/>
    </row>
    <row r="598" spans="2:4" x14ac:dyDescent="0.25">
      <c r="B598" s="5"/>
      <c r="C598" s="5"/>
      <c r="D598" s="5"/>
    </row>
    <row r="599" spans="2:4" x14ac:dyDescent="0.25">
      <c r="B599" s="5"/>
      <c r="C599" s="5"/>
      <c r="D599" s="5"/>
    </row>
    <row r="600" spans="2:4" x14ac:dyDescent="0.25">
      <c r="B600" s="5"/>
      <c r="C600" s="5"/>
      <c r="D600" s="5"/>
    </row>
    <row r="601" spans="2:4" x14ac:dyDescent="0.25">
      <c r="B601" s="5"/>
      <c r="C601" s="5"/>
      <c r="D601" s="5"/>
    </row>
    <row r="602" spans="2:4" x14ac:dyDescent="0.25">
      <c r="B602" s="5"/>
      <c r="C602" s="5"/>
      <c r="D602" s="5"/>
    </row>
    <row r="603" spans="2:4" x14ac:dyDescent="0.25">
      <c r="B603" s="5"/>
      <c r="C603" s="5"/>
      <c r="D603" s="5"/>
    </row>
    <row r="604" spans="2:4" x14ac:dyDescent="0.25">
      <c r="B604" s="5"/>
      <c r="C604" s="5"/>
      <c r="D604" s="5"/>
    </row>
    <row r="605" spans="2:4" x14ac:dyDescent="0.25">
      <c r="B605" s="5"/>
      <c r="C605" s="5"/>
      <c r="D605" s="5"/>
    </row>
    <row r="606" spans="2:4" x14ac:dyDescent="0.25">
      <c r="B606" s="5"/>
      <c r="C606" s="5"/>
      <c r="D606" s="5"/>
    </row>
    <row r="607" spans="2:4" x14ac:dyDescent="0.25">
      <c r="B607" s="5"/>
      <c r="C607" s="5"/>
      <c r="D607" s="5"/>
    </row>
    <row r="608" spans="2:4" x14ac:dyDescent="0.25">
      <c r="B608" s="5"/>
      <c r="C608" s="5"/>
      <c r="D608" s="5"/>
    </row>
    <row r="609" spans="2:4" x14ac:dyDescent="0.25">
      <c r="B609" s="5"/>
      <c r="C609" s="5"/>
      <c r="D609" s="5"/>
    </row>
    <row r="610" spans="2:4" x14ac:dyDescent="0.25">
      <c r="B610" s="5"/>
      <c r="C610" s="5"/>
      <c r="D610" s="5"/>
    </row>
    <row r="611" spans="2:4" x14ac:dyDescent="0.25">
      <c r="B611" s="5"/>
      <c r="C611" s="5"/>
      <c r="D611" s="5"/>
    </row>
    <row r="612" spans="2:4" x14ac:dyDescent="0.25">
      <c r="B612" s="5"/>
      <c r="C612" s="5"/>
      <c r="D612" s="5"/>
    </row>
    <row r="613" spans="2:4" x14ac:dyDescent="0.25">
      <c r="B613" s="5"/>
      <c r="C613" s="5"/>
      <c r="D613" s="5"/>
    </row>
    <row r="614" spans="2:4" x14ac:dyDescent="0.25">
      <c r="B614" s="5"/>
      <c r="C614" s="5"/>
      <c r="D614" s="5"/>
    </row>
    <row r="615" spans="2:4" x14ac:dyDescent="0.25">
      <c r="B615" s="5"/>
      <c r="C615" s="5"/>
      <c r="D615" s="5"/>
    </row>
    <row r="616" spans="2:4" x14ac:dyDescent="0.25">
      <c r="B616" s="5"/>
      <c r="C616" s="5"/>
      <c r="D616" s="5"/>
    </row>
    <row r="617" spans="2:4" x14ac:dyDescent="0.25">
      <c r="B617" s="5"/>
      <c r="C617" s="5"/>
      <c r="D617" s="5"/>
    </row>
    <row r="618" spans="2:4" x14ac:dyDescent="0.25">
      <c r="B618" s="5"/>
      <c r="C618" s="5"/>
      <c r="D618" s="5"/>
    </row>
    <row r="619" spans="2:4" x14ac:dyDescent="0.25">
      <c r="B619" s="5"/>
      <c r="C619" s="5"/>
      <c r="D619" s="5"/>
    </row>
    <row r="620" spans="2:4" x14ac:dyDescent="0.25">
      <c r="B620" s="5"/>
      <c r="C620" s="5"/>
      <c r="D620" s="5"/>
    </row>
    <row r="621" spans="2:4" x14ac:dyDescent="0.25">
      <c r="B621" s="5"/>
      <c r="C621" s="5"/>
      <c r="D621" s="5"/>
    </row>
    <row r="622" spans="2:4" x14ac:dyDescent="0.25">
      <c r="B622" s="5"/>
      <c r="C622" s="5"/>
      <c r="D622" s="5"/>
    </row>
    <row r="623" spans="2:4" x14ac:dyDescent="0.25">
      <c r="B623" s="5"/>
      <c r="C623" s="5"/>
      <c r="D623" s="5"/>
    </row>
    <row r="624" spans="2:4" x14ac:dyDescent="0.25">
      <c r="B624" s="5"/>
      <c r="C624" s="5"/>
      <c r="D624" s="5"/>
    </row>
    <row r="625" spans="2:4" x14ac:dyDescent="0.25">
      <c r="B625" s="5"/>
      <c r="C625" s="5"/>
      <c r="D625" s="5"/>
    </row>
    <row r="626" spans="2:4" x14ac:dyDescent="0.25">
      <c r="B626" s="5"/>
      <c r="C626" s="5"/>
      <c r="D626" s="5"/>
    </row>
    <row r="627" spans="2:4" x14ac:dyDescent="0.25">
      <c r="B627" s="5"/>
      <c r="C627" s="5"/>
      <c r="D627" s="5"/>
    </row>
    <row r="628" spans="2:4" x14ac:dyDescent="0.25">
      <c r="B628" s="5"/>
      <c r="C628" s="5"/>
      <c r="D628" s="5"/>
    </row>
    <row r="629" spans="2:4" x14ac:dyDescent="0.25">
      <c r="B629" s="5"/>
      <c r="C629" s="5"/>
      <c r="D629" s="5"/>
    </row>
    <row r="630" spans="2:4" x14ac:dyDescent="0.25">
      <c r="B630" s="5"/>
      <c r="C630" s="5"/>
      <c r="D630" s="5"/>
    </row>
    <row r="631" spans="2:4" x14ac:dyDescent="0.25">
      <c r="B631" s="5"/>
      <c r="C631" s="5"/>
      <c r="D631" s="5"/>
    </row>
    <row r="632" spans="2:4" x14ac:dyDescent="0.25">
      <c r="B632" s="5"/>
      <c r="C632" s="5"/>
      <c r="D632" s="5"/>
    </row>
    <row r="633" spans="2:4" x14ac:dyDescent="0.25">
      <c r="B633" s="5"/>
      <c r="C633" s="5"/>
      <c r="D633" s="5"/>
    </row>
    <row r="634" spans="2:4" x14ac:dyDescent="0.25">
      <c r="B634" s="5"/>
      <c r="C634" s="5"/>
      <c r="D634" s="5"/>
    </row>
    <row r="635" spans="2:4" x14ac:dyDescent="0.25">
      <c r="B635" s="5"/>
      <c r="C635" s="5"/>
      <c r="D635" s="5"/>
    </row>
    <row r="636" spans="2:4" x14ac:dyDescent="0.25">
      <c r="B636" s="5"/>
      <c r="C636" s="5"/>
      <c r="D636" s="5"/>
    </row>
    <row r="637" spans="2:4" x14ac:dyDescent="0.25">
      <c r="B637" s="5"/>
      <c r="C637" s="5"/>
      <c r="D637" s="5"/>
    </row>
    <row r="638" spans="2:4" x14ac:dyDescent="0.25">
      <c r="B638" s="5"/>
      <c r="C638" s="5"/>
      <c r="D638" s="5"/>
    </row>
    <row r="639" spans="2:4" x14ac:dyDescent="0.25">
      <c r="B639" s="5"/>
      <c r="C639" s="5"/>
      <c r="D639" s="5"/>
    </row>
    <row r="640" spans="2:4" x14ac:dyDescent="0.25">
      <c r="B640" s="5"/>
      <c r="C640" s="5"/>
      <c r="D640" s="5"/>
    </row>
    <row r="641" spans="2:4" x14ac:dyDescent="0.25">
      <c r="B641" s="5"/>
      <c r="C641" s="5"/>
      <c r="D641" s="5"/>
    </row>
    <row r="642" spans="2:4" x14ac:dyDescent="0.25">
      <c r="B642" s="5"/>
      <c r="C642" s="5"/>
      <c r="D642" s="5"/>
    </row>
    <row r="643" spans="2:4" x14ac:dyDescent="0.25">
      <c r="B643" s="5"/>
      <c r="C643" s="5"/>
      <c r="D643" s="5"/>
    </row>
    <row r="644" spans="2:4" x14ac:dyDescent="0.25">
      <c r="B644" s="5"/>
      <c r="C644" s="5"/>
      <c r="D644" s="5"/>
    </row>
    <row r="645" spans="2:4" x14ac:dyDescent="0.25">
      <c r="B645" s="5"/>
      <c r="C645" s="5"/>
      <c r="D645" s="5"/>
    </row>
    <row r="646" spans="2:4" x14ac:dyDescent="0.25">
      <c r="B646" s="5"/>
      <c r="C646" s="5"/>
      <c r="D646" s="5"/>
    </row>
    <row r="647" spans="2:4" x14ac:dyDescent="0.25">
      <c r="B647" s="5"/>
      <c r="C647" s="5"/>
      <c r="D647" s="5"/>
    </row>
    <row r="648" spans="2:4" x14ac:dyDescent="0.25">
      <c r="B648" s="5"/>
      <c r="C648" s="5"/>
      <c r="D648" s="5"/>
    </row>
    <row r="649" spans="2:4" x14ac:dyDescent="0.25">
      <c r="B649" s="5"/>
      <c r="C649" s="5"/>
      <c r="D649" s="5"/>
    </row>
    <row r="650" spans="2:4" x14ac:dyDescent="0.25">
      <c r="B650" s="5"/>
      <c r="C650" s="5"/>
      <c r="D650" s="5"/>
    </row>
    <row r="651" spans="2:4" x14ac:dyDescent="0.25">
      <c r="B651" s="5"/>
      <c r="C651" s="5"/>
      <c r="D651" s="5"/>
    </row>
    <row r="652" spans="2:4" x14ac:dyDescent="0.25">
      <c r="B652" s="5"/>
      <c r="C652" s="5"/>
      <c r="D652" s="5"/>
    </row>
    <row r="653" spans="2:4" x14ac:dyDescent="0.25">
      <c r="B653" s="5"/>
      <c r="C653" s="5"/>
      <c r="D653" s="5"/>
    </row>
    <row r="654" spans="2:4" x14ac:dyDescent="0.25">
      <c r="B654" s="5"/>
      <c r="C654" s="5"/>
      <c r="D654" s="5"/>
    </row>
    <row r="655" spans="2:4" x14ac:dyDescent="0.25">
      <c r="B655" s="5"/>
      <c r="C655" s="5"/>
      <c r="D655" s="5"/>
    </row>
    <row r="656" spans="2:4" x14ac:dyDescent="0.25">
      <c r="B656" s="5"/>
      <c r="C656" s="5"/>
      <c r="D656" s="5"/>
    </row>
    <row r="657" spans="2:4" x14ac:dyDescent="0.25">
      <c r="B657" s="5"/>
      <c r="C657" s="5"/>
      <c r="D657" s="5"/>
    </row>
    <row r="658" spans="2:4" x14ac:dyDescent="0.25">
      <c r="B658" s="5"/>
      <c r="C658" s="5"/>
      <c r="D658" s="5"/>
    </row>
    <row r="659" spans="2:4" x14ac:dyDescent="0.25">
      <c r="B659" s="5"/>
      <c r="C659" s="5"/>
      <c r="D659" s="5"/>
    </row>
    <row r="660" spans="2:4" x14ac:dyDescent="0.25">
      <c r="B660" s="5"/>
      <c r="C660" s="5"/>
      <c r="D660" s="5"/>
    </row>
    <row r="661" spans="2:4" x14ac:dyDescent="0.25">
      <c r="B661" s="5"/>
      <c r="C661" s="5"/>
      <c r="D661" s="5"/>
    </row>
    <row r="662" spans="2:4" x14ac:dyDescent="0.25">
      <c r="B662" s="5"/>
      <c r="C662" s="5"/>
      <c r="D662" s="5"/>
    </row>
    <row r="663" spans="2:4" x14ac:dyDescent="0.25">
      <c r="B663" s="5"/>
      <c r="C663" s="5"/>
      <c r="D663" s="5"/>
    </row>
    <row r="664" spans="2:4" x14ac:dyDescent="0.25">
      <c r="B664" s="5"/>
      <c r="C664" s="5"/>
      <c r="D664" s="5"/>
    </row>
    <row r="665" spans="2:4" x14ac:dyDescent="0.25">
      <c r="B665" s="5"/>
      <c r="C665" s="5"/>
      <c r="D665" s="5"/>
    </row>
    <row r="666" spans="2:4" x14ac:dyDescent="0.25">
      <c r="B666" s="5"/>
      <c r="C666" s="5"/>
      <c r="D666" s="5"/>
    </row>
    <row r="667" spans="2:4" x14ac:dyDescent="0.25">
      <c r="B667" s="5"/>
      <c r="C667" s="5"/>
      <c r="D667" s="5"/>
    </row>
    <row r="668" spans="2:4" x14ac:dyDescent="0.25">
      <c r="B668" s="5"/>
      <c r="C668" s="5"/>
      <c r="D668" s="5"/>
    </row>
    <row r="669" spans="2:4" x14ac:dyDescent="0.25">
      <c r="B669" s="5"/>
      <c r="C669" s="5"/>
      <c r="D669" s="5"/>
    </row>
    <row r="670" spans="2:4" x14ac:dyDescent="0.25">
      <c r="B670" s="5"/>
      <c r="C670" s="5"/>
      <c r="D670" s="5"/>
    </row>
    <row r="671" spans="2:4" x14ac:dyDescent="0.25">
      <c r="B671" s="5"/>
      <c r="C671" s="5"/>
      <c r="D671" s="5"/>
    </row>
    <row r="672" spans="2:4" x14ac:dyDescent="0.25">
      <c r="B672" s="5"/>
      <c r="C672" s="5"/>
      <c r="D672" s="5"/>
    </row>
    <row r="673" spans="2:4" x14ac:dyDescent="0.25">
      <c r="B673" s="5"/>
      <c r="C673" s="5"/>
      <c r="D673" s="5"/>
    </row>
    <row r="674" spans="2:4" x14ac:dyDescent="0.25">
      <c r="B674" s="5"/>
      <c r="C674" s="5"/>
      <c r="D674" s="5"/>
    </row>
    <row r="675" spans="2:4" x14ac:dyDescent="0.25">
      <c r="B675" s="5"/>
      <c r="C675" s="5"/>
      <c r="D675" s="5"/>
    </row>
    <row r="676" spans="2:4" x14ac:dyDescent="0.25">
      <c r="B676" s="5"/>
      <c r="C676" s="5"/>
      <c r="D676" s="5"/>
    </row>
    <row r="677" spans="2:4" x14ac:dyDescent="0.25">
      <c r="B677" s="5"/>
      <c r="C677" s="5"/>
      <c r="D677" s="5"/>
    </row>
    <row r="678" spans="2:4" x14ac:dyDescent="0.25">
      <c r="B678" s="5"/>
      <c r="C678" s="5"/>
      <c r="D678" s="5"/>
    </row>
    <row r="679" spans="2:4" x14ac:dyDescent="0.25">
      <c r="B679" s="5"/>
      <c r="C679" s="5"/>
      <c r="D679" s="5"/>
    </row>
    <row r="680" spans="2:4" x14ac:dyDescent="0.25">
      <c r="B680" s="5"/>
      <c r="C680" s="5"/>
      <c r="D680" s="5"/>
    </row>
    <row r="681" spans="2:4" x14ac:dyDescent="0.25">
      <c r="B681" s="5"/>
      <c r="C681" s="5"/>
      <c r="D681" s="5"/>
    </row>
    <row r="682" spans="2:4" x14ac:dyDescent="0.25">
      <c r="B682" s="5"/>
      <c r="C682" s="5"/>
      <c r="D682" s="5"/>
    </row>
    <row r="683" spans="2:4" x14ac:dyDescent="0.25">
      <c r="B683" s="5"/>
      <c r="C683" s="5"/>
      <c r="D683" s="5"/>
    </row>
    <row r="684" spans="2:4" x14ac:dyDescent="0.25">
      <c r="B684" s="5"/>
      <c r="C684" s="5"/>
      <c r="D684" s="5"/>
    </row>
    <row r="685" spans="2:4" x14ac:dyDescent="0.25">
      <c r="B685" s="5"/>
      <c r="C685" s="5"/>
      <c r="D685" s="5"/>
    </row>
    <row r="686" spans="2:4" x14ac:dyDescent="0.25">
      <c r="B686" s="5"/>
      <c r="C686" s="5"/>
      <c r="D686" s="5"/>
    </row>
    <row r="687" spans="2:4" x14ac:dyDescent="0.25">
      <c r="B687" s="5"/>
      <c r="C687" s="5"/>
      <c r="D687" s="5"/>
    </row>
    <row r="688" spans="2:4" x14ac:dyDescent="0.25">
      <c r="B688" s="5"/>
      <c r="C688" s="5"/>
      <c r="D688" s="5"/>
    </row>
    <row r="689" spans="2:4" x14ac:dyDescent="0.25">
      <c r="B689" s="5"/>
      <c r="C689" s="5"/>
      <c r="D689" s="5"/>
    </row>
    <row r="690" spans="2:4" x14ac:dyDescent="0.25">
      <c r="B690" s="5"/>
      <c r="C690" s="5"/>
      <c r="D690" s="5"/>
    </row>
    <row r="691" spans="2:4" x14ac:dyDescent="0.25">
      <c r="B691" s="5"/>
      <c r="C691" s="5"/>
      <c r="D691" s="5"/>
    </row>
    <row r="692" spans="2:4" x14ac:dyDescent="0.25">
      <c r="B692" s="5"/>
      <c r="C692" s="5"/>
      <c r="D692" s="5"/>
    </row>
    <row r="693" spans="2:4" x14ac:dyDescent="0.25">
      <c r="B693" s="5"/>
      <c r="C693" s="5"/>
      <c r="D693" s="5"/>
    </row>
    <row r="694" spans="2:4" x14ac:dyDescent="0.25">
      <c r="B694" s="5"/>
      <c r="C694" s="5"/>
      <c r="D694" s="5"/>
    </row>
    <row r="695" spans="2:4" x14ac:dyDescent="0.25">
      <c r="B695" s="5"/>
      <c r="C695" s="5"/>
      <c r="D695" s="5"/>
    </row>
    <row r="696" spans="2:4" x14ac:dyDescent="0.25">
      <c r="B696" s="5"/>
      <c r="C696" s="5"/>
      <c r="D696" s="5"/>
    </row>
    <row r="697" spans="2:4" x14ac:dyDescent="0.25">
      <c r="B697" s="5"/>
      <c r="C697" s="5"/>
      <c r="D697" s="5"/>
    </row>
    <row r="698" spans="2:4" x14ac:dyDescent="0.25">
      <c r="B698" s="5"/>
      <c r="C698" s="5"/>
      <c r="D698" s="5"/>
    </row>
    <row r="699" spans="2:4" x14ac:dyDescent="0.25">
      <c r="B699" s="5"/>
      <c r="C699" s="5"/>
      <c r="D699" s="5"/>
    </row>
    <row r="700" spans="2:4" x14ac:dyDescent="0.25">
      <c r="B700" s="5"/>
      <c r="C700" s="5"/>
      <c r="D700" s="5"/>
    </row>
    <row r="701" spans="2:4" x14ac:dyDescent="0.25">
      <c r="B701" s="5"/>
      <c r="C701" s="5"/>
      <c r="D701" s="5"/>
    </row>
    <row r="702" spans="2:4" x14ac:dyDescent="0.25">
      <c r="B702" s="5"/>
      <c r="C702" s="5"/>
      <c r="D702" s="5"/>
    </row>
    <row r="703" spans="2:4" x14ac:dyDescent="0.25">
      <c r="B703" s="5"/>
      <c r="C703" s="5"/>
      <c r="D703" s="5"/>
    </row>
    <row r="704" spans="2:4" x14ac:dyDescent="0.25">
      <c r="B704" s="5"/>
      <c r="C704" s="5"/>
      <c r="D704" s="5"/>
    </row>
    <row r="705" spans="2:4" x14ac:dyDescent="0.25">
      <c r="B705" s="5"/>
      <c r="C705" s="5"/>
      <c r="D705" s="5"/>
    </row>
    <row r="706" spans="2:4" x14ac:dyDescent="0.25">
      <c r="B706" s="5"/>
      <c r="C706" s="5"/>
      <c r="D706" s="5"/>
    </row>
    <row r="707" spans="2:4" x14ac:dyDescent="0.25">
      <c r="B707" s="5"/>
      <c r="C707" s="5"/>
      <c r="D707" s="5"/>
    </row>
    <row r="708" spans="2:4" x14ac:dyDescent="0.25">
      <c r="B708" s="5"/>
      <c r="C708" s="5"/>
      <c r="D708" s="5"/>
    </row>
    <row r="709" spans="2:4" x14ac:dyDescent="0.25">
      <c r="B709" s="5"/>
      <c r="C709" s="5"/>
      <c r="D709" s="5"/>
    </row>
    <row r="710" spans="2:4" x14ac:dyDescent="0.25">
      <c r="B710" s="5"/>
      <c r="C710" s="5"/>
      <c r="D710" s="5"/>
    </row>
    <row r="711" spans="2:4" x14ac:dyDescent="0.25">
      <c r="B711" s="5"/>
      <c r="C711" s="5"/>
      <c r="D711" s="5"/>
    </row>
    <row r="712" spans="2:4" x14ac:dyDescent="0.25">
      <c r="B712" s="5"/>
      <c r="C712" s="5"/>
      <c r="D712" s="5"/>
    </row>
    <row r="713" spans="2:4" x14ac:dyDescent="0.25">
      <c r="B713" s="5"/>
      <c r="C713" s="5"/>
      <c r="D713" s="5"/>
    </row>
    <row r="714" spans="2:4" x14ac:dyDescent="0.25">
      <c r="B714" s="5"/>
      <c r="C714" s="5"/>
      <c r="D714" s="5"/>
    </row>
    <row r="715" spans="2:4" x14ac:dyDescent="0.25">
      <c r="B715" s="5"/>
      <c r="C715" s="5"/>
      <c r="D715" s="5"/>
    </row>
    <row r="716" spans="2:4" x14ac:dyDescent="0.25">
      <c r="B716" s="5"/>
      <c r="C716" s="5"/>
      <c r="D716" s="5"/>
    </row>
    <row r="717" spans="2:4" x14ac:dyDescent="0.25">
      <c r="B717" s="5"/>
      <c r="C717" s="5"/>
      <c r="D717" s="5"/>
    </row>
    <row r="718" spans="2:4" x14ac:dyDescent="0.25">
      <c r="B718" s="5"/>
      <c r="C718" s="5"/>
      <c r="D718" s="5"/>
    </row>
    <row r="719" spans="2:4" x14ac:dyDescent="0.25">
      <c r="B719" s="5"/>
      <c r="C719" s="5"/>
      <c r="D719" s="5"/>
    </row>
    <row r="720" spans="2:4" x14ac:dyDescent="0.25">
      <c r="B720" s="5"/>
      <c r="C720" s="5"/>
      <c r="D720" s="5"/>
    </row>
    <row r="721" spans="2:4" x14ac:dyDescent="0.25">
      <c r="B721" s="5"/>
      <c r="C721" s="5"/>
      <c r="D721" s="5"/>
    </row>
    <row r="722" spans="2:4" x14ac:dyDescent="0.25">
      <c r="B722" s="5"/>
      <c r="C722" s="5"/>
      <c r="D722" s="5"/>
    </row>
    <row r="723" spans="2:4" x14ac:dyDescent="0.25">
      <c r="B723" s="5"/>
      <c r="C723" s="5"/>
      <c r="D723" s="5"/>
    </row>
    <row r="724" spans="2:4" x14ac:dyDescent="0.25">
      <c r="B724" s="5"/>
      <c r="C724" s="5"/>
      <c r="D724" s="5"/>
    </row>
    <row r="725" spans="2:4" x14ac:dyDescent="0.25">
      <c r="B725" s="5"/>
      <c r="C725" s="5"/>
      <c r="D725" s="5"/>
    </row>
    <row r="726" spans="2:4" x14ac:dyDescent="0.25">
      <c r="B726" s="5"/>
      <c r="C726" s="5"/>
      <c r="D726" s="5"/>
    </row>
    <row r="727" spans="2:4" x14ac:dyDescent="0.25">
      <c r="B727" s="5"/>
      <c r="C727" s="5"/>
      <c r="D727" s="5"/>
    </row>
    <row r="728" spans="2:4" x14ac:dyDescent="0.25">
      <c r="B728" s="5"/>
      <c r="C728" s="5"/>
      <c r="D728" s="5"/>
    </row>
    <row r="729" spans="2:4" x14ac:dyDescent="0.25">
      <c r="B729" s="5"/>
      <c r="C729" s="5"/>
      <c r="D729" s="5"/>
    </row>
    <row r="730" spans="2:4" x14ac:dyDescent="0.25">
      <c r="B730" s="5"/>
      <c r="C730" s="5"/>
      <c r="D730" s="5"/>
    </row>
    <row r="731" spans="2:4" x14ac:dyDescent="0.25">
      <c r="B731" s="5"/>
      <c r="C731" s="5"/>
      <c r="D731" s="5"/>
    </row>
    <row r="732" spans="2:4" x14ac:dyDescent="0.25">
      <c r="B732" s="5"/>
      <c r="C732" s="5"/>
      <c r="D732" s="5"/>
    </row>
    <row r="733" spans="2:4" x14ac:dyDescent="0.25">
      <c r="B733" s="5"/>
      <c r="C733" s="5"/>
      <c r="D733" s="5"/>
    </row>
    <row r="734" spans="2:4" x14ac:dyDescent="0.25">
      <c r="B734" s="5"/>
      <c r="C734" s="5"/>
      <c r="D734" s="5"/>
    </row>
    <row r="735" spans="2:4" x14ac:dyDescent="0.25">
      <c r="B735" s="5"/>
      <c r="C735" s="5"/>
      <c r="D735" s="5"/>
    </row>
    <row r="736" spans="2:4" x14ac:dyDescent="0.25">
      <c r="B736" s="5"/>
      <c r="C736" s="5"/>
      <c r="D736" s="5"/>
    </row>
    <row r="737" spans="2:4" x14ac:dyDescent="0.25">
      <c r="B737" s="5"/>
      <c r="C737" s="5"/>
      <c r="D737" s="5"/>
    </row>
    <row r="738" spans="2:4" x14ac:dyDescent="0.25">
      <c r="B738" s="5"/>
      <c r="C738" s="5"/>
      <c r="D738" s="5"/>
    </row>
    <row r="739" spans="2:4" x14ac:dyDescent="0.25">
      <c r="B739" s="5"/>
      <c r="C739" s="5"/>
      <c r="D739" s="5"/>
    </row>
    <row r="740" spans="2:4" x14ac:dyDescent="0.25">
      <c r="B740" s="5"/>
      <c r="C740" s="5"/>
      <c r="D740" s="5"/>
    </row>
    <row r="741" spans="2:4" x14ac:dyDescent="0.25">
      <c r="B741" s="5"/>
      <c r="C741" s="5"/>
      <c r="D741" s="5"/>
    </row>
    <row r="742" spans="2:4" x14ac:dyDescent="0.25">
      <c r="B742" s="5"/>
      <c r="C742" s="5"/>
      <c r="D742" s="5"/>
    </row>
    <row r="743" spans="2:4" x14ac:dyDescent="0.25">
      <c r="B743" s="5"/>
      <c r="C743" s="5"/>
      <c r="D743" s="5"/>
    </row>
    <row r="744" spans="2:4" x14ac:dyDescent="0.25">
      <c r="B744" s="5"/>
      <c r="C744" s="5"/>
      <c r="D744" s="5"/>
    </row>
    <row r="745" spans="2:4" x14ac:dyDescent="0.25">
      <c r="B745" s="5"/>
      <c r="C745" s="5"/>
      <c r="D745" s="5"/>
    </row>
    <row r="746" spans="2:4" x14ac:dyDescent="0.25">
      <c r="B746" s="5"/>
      <c r="C746" s="5"/>
      <c r="D746" s="5"/>
    </row>
    <row r="747" spans="2:4" x14ac:dyDescent="0.25">
      <c r="B747" s="5"/>
      <c r="C747" s="5"/>
      <c r="D747" s="5"/>
    </row>
    <row r="748" spans="2:4" x14ac:dyDescent="0.25">
      <c r="B748" s="5"/>
      <c r="C748" s="5"/>
      <c r="D748" s="5"/>
    </row>
    <row r="749" spans="2:4" x14ac:dyDescent="0.25">
      <c r="B749" s="5"/>
      <c r="C749" s="5"/>
      <c r="D749" s="5"/>
    </row>
    <row r="750" spans="2:4" x14ac:dyDescent="0.25">
      <c r="B750" s="5"/>
      <c r="C750" s="5"/>
      <c r="D750" s="5"/>
    </row>
    <row r="751" spans="2:4" x14ac:dyDescent="0.25">
      <c r="B751" s="5"/>
      <c r="C751" s="5"/>
      <c r="D751" s="5"/>
    </row>
    <row r="752" spans="2:4" x14ac:dyDescent="0.25">
      <c r="B752" s="5"/>
      <c r="C752" s="5"/>
      <c r="D752" s="5"/>
    </row>
    <row r="753" spans="2:4" x14ac:dyDescent="0.25">
      <c r="B753" s="5"/>
      <c r="C753" s="5"/>
      <c r="D753" s="5"/>
    </row>
    <row r="754" spans="2:4" x14ac:dyDescent="0.25">
      <c r="B754" s="5"/>
      <c r="C754" s="5"/>
      <c r="D754" s="5"/>
    </row>
    <row r="755" spans="2:4" x14ac:dyDescent="0.25">
      <c r="B755" s="5"/>
      <c r="C755" s="5"/>
      <c r="D755" s="5"/>
    </row>
    <row r="756" spans="2:4" x14ac:dyDescent="0.25">
      <c r="B756" s="5"/>
      <c r="C756" s="5"/>
      <c r="D756" s="5"/>
    </row>
    <row r="757" spans="2:4" x14ac:dyDescent="0.25">
      <c r="B757" s="5"/>
      <c r="C757" s="5"/>
      <c r="D757" s="5"/>
    </row>
    <row r="758" spans="2:4" x14ac:dyDescent="0.25">
      <c r="B758" s="5"/>
      <c r="C758" s="5"/>
      <c r="D758" s="5"/>
    </row>
    <row r="759" spans="2:4" x14ac:dyDescent="0.25">
      <c r="B759" s="5"/>
      <c r="C759" s="5"/>
      <c r="D759" s="5"/>
    </row>
    <row r="760" spans="2:4" x14ac:dyDescent="0.25">
      <c r="B760" s="5"/>
      <c r="C760" s="5"/>
      <c r="D760" s="5"/>
    </row>
    <row r="761" spans="2:4" x14ac:dyDescent="0.25">
      <c r="B761" s="5"/>
      <c r="C761" s="5"/>
      <c r="D761" s="5"/>
    </row>
    <row r="762" spans="2:4" x14ac:dyDescent="0.25">
      <c r="B762" s="5"/>
      <c r="C762" s="5"/>
      <c r="D762" s="5"/>
    </row>
    <row r="763" spans="2:4" x14ac:dyDescent="0.25">
      <c r="B763" s="5"/>
      <c r="C763" s="5"/>
      <c r="D763" s="5"/>
    </row>
    <row r="764" spans="2:4" x14ac:dyDescent="0.25">
      <c r="B764" s="5"/>
      <c r="C764" s="5"/>
      <c r="D764" s="5"/>
    </row>
    <row r="765" spans="2:4" x14ac:dyDescent="0.25">
      <c r="B765" s="5"/>
      <c r="C765" s="5"/>
      <c r="D765" s="5"/>
    </row>
    <row r="766" spans="2:4" x14ac:dyDescent="0.25">
      <c r="B766" s="5"/>
      <c r="C766" s="5"/>
      <c r="D766" s="5"/>
    </row>
    <row r="767" spans="2:4" x14ac:dyDescent="0.25">
      <c r="B767" s="5"/>
      <c r="C767" s="5"/>
      <c r="D767" s="5"/>
    </row>
    <row r="768" spans="2:4" x14ac:dyDescent="0.25">
      <c r="B768" s="5"/>
      <c r="C768" s="5"/>
      <c r="D768" s="5"/>
    </row>
    <row r="769" spans="2:4" x14ac:dyDescent="0.25">
      <c r="B769" s="5"/>
      <c r="C769" s="5"/>
      <c r="D769" s="5"/>
    </row>
    <row r="770" spans="2:4" x14ac:dyDescent="0.25">
      <c r="B770" s="5"/>
      <c r="C770" s="5"/>
      <c r="D770" s="5"/>
    </row>
    <row r="771" spans="2:4" x14ac:dyDescent="0.25">
      <c r="B771" s="5"/>
      <c r="C771" s="5"/>
      <c r="D771" s="5"/>
    </row>
    <row r="772" spans="2:4" x14ac:dyDescent="0.25">
      <c r="B772" s="5"/>
      <c r="C772" s="5"/>
      <c r="D772" s="5"/>
    </row>
    <row r="773" spans="2:4" x14ac:dyDescent="0.25">
      <c r="B773" s="5"/>
      <c r="C773" s="5"/>
      <c r="D773" s="5"/>
    </row>
    <row r="774" spans="2:4" x14ac:dyDescent="0.25">
      <c r="B774" s="5"/>
      <c r="C774" s="5"/>
      <c r="D774" s="5"/>
    </row>
    <row r="775" spans="2:4" x14ac:dyDescent="0.25">
      <c r="B775" s="5"/>
      <c r="C775" s="5"/>
      <c r="D775" s="5"/>
    </row>
    <row r="776" spans="2:4" x14ac:dyDescent="0.25">
      <c r="B776" s="5"/>
      <c r="C776" s="5"/>
      <c r="D776" s="5"/>
    </row>
    <row r="777" spans="2:4" x14ac:dyDescent="0.25">
      <c r="B777" s="5"/>
      <c r="C777" s="5"/>
      <c r="D777" s="5"/>
    </row>
    <row r="778" spans="2:4" x14ac:dyDescent="0.25">
      <c r="B778" s="5"/>
      <c r="C778" s="5"/>
      <c r="D778" s="5"/>
    </row>
    <row r="779" spans="2:4" x14ac:dyDescent="0.25">
      <c r="B779" s="5"/>
      <c r="C779" s="5"/>
      <c r="D779" s="5"/>
    </row>
    <row r="780" spans="2:4" x14ac:dyDescent="0.25">
      <c r="B780" s="5"/>
      <c r="C780" s="5"/>
      <c r="D780" s="5"/>
    </row>
    <row r="781" spans="2:4" x14ac:dyDescent="0.25">
      <c r="B781" s="5"/>
      <c r="C781" s="5"/>
      <c r="D781" s="5"/>
    </row>
    <row r="782" spans="2:4" x14ac:dyDescent="0.25">
      <c r="B782" s="5"/>
      <c r="C782" s="5"/>
      <c r="D782" s="5"/>
    </row>
    <row r="783" spans="2:4" x14ac:dyDescent="0.25">
      <c r="B783" s="5"/>
      <c r="C783" s="5"/>
      <c r="D783" s="5"/>
    </row>
    <row r="784" spans="2:4" x14ac:dyDescent="0.25">
      <c r="B784" s="5"/>
      <c r="C784" s="5"/>
      <c r="D784" s="5"/>
    </row>
    <row r="785" spans="2:4" x14ac:dyDescent="0.25">
      <c r="B785" s="5"/>
      <c r="C785" s="5"/>
      <c r="D785" s="5"/>
    </row>
    <row r="786" spans="2:4" x14ac:dyDescent="0.25">
      <c r="B786" s="5"/>
      <c r="C786" s="5"/>
      <c r="D786" s="5"/>
    </row>
    <row r="787" spans="2:4" x14ac:dyDescent="0.25">
      <c r="B787" s="5"/>
      <c r="C787" s="5"/>
      <c r="D787" s="5"/>
    </row>
    <row r="788" spans="2:4" x14ac:dyDescent="0.25">
      <c r="B788" s="5"/>
      <c r="C788" s="5"/>
      <c r="D788" s="5"/>
    </row>
    <row r="789" spans="2:4" x14ac:dyDescent="0.25">
      <c r="B789" s="5"/>
      <c r="C789" s="5"/>
      <c r="D789" s="5"/>
    </row>
    <row r="790" spans="2:4" x14ac:dyDescent="0.25">
      <c r="B790" s="5"/>
      <c r="C790" s="5"/>
      <c r="D790" s="5"/>
    </row>
    <row r="791" spans="2:4" x14ac:dyDescent="0.25">
      <c r="B791" s="5"/>
      <c r="C791" s="5"/>
      <c r="D791" s="5"/>
    </row>
    <row r="792" spans="2:4" x14ac:dyDescent="0.25">
      <c r="B792" s="5"/>
      <c r="C792" s="5"/>
      <c r="D792" s="5"/>
    </row>
    <row r="793" spans="2:4" x14ac:dyDescent="0.25">
      <c r="B793" s="5"/>
      <c r="C793" s="5"/>
      <c r="D793" s="5"/>
    </row>
    <row r="794" spans="2:4" x14ac:dyDescent="0.25">
      <c r="B794" s="5"/>
      <c r="C794" s="5"/>
      <c r="D794" s="5"/>
    </row>
    <row r="795" spans="2:4" x14ac:dyDescent="0.25">
      <c r="B795" s="5"/>
      <c r="C795" s="5"/>
      <c r="D795" s="5"/>
    </row>
    <row r="796" spans="2:4" x14ac:dyDescent="0.25">
      <c r="B796" s="5"/>
      <c r="C796" s="5"/>
      <c r="D796" s="5"/>
    </row>
    <row r="797" spans="2:4" x14ac:dyDescent="0.25">
      <c r="B797" s="5"/>
      <c r="C797" s="5"/>
      <c r="D797" s="5"/>
    </row>
    <row r="798" spans="2:4" x14ac:dyDescent="0.25">
      <c r="B798" s="5"/>
      <c r="C798" s="5"/>
      <c r="D798" s="5"/>
    </row>
    <row r="799" spans="2:4" x14ac:dyDescent="0.25">
      <c r="B799" s="5"/>
      <c r="C799" s="5"/>
      <c r="D799" s="5"/>
    </row>
    <row r="800" spans="2:4" x14ac:dyDescent="0.25">
      <c r="B800" s="5"/>
      <c r="C800" s="5"/>
      <c r="D800" s="5"/>
    </row>
    <row r="801" spans="2:4" x14ac:dyDescent="0.25">
      <c r="B801" s="5"/>
      <c r="C801" s="5"/>
      <c r="D801" s="5"/>
    </row>
    <row r="802" spans="2:4" x14ac:dyDescent="0.25">
      <c r="B802" s="5"/>
      <c r="C802" s="5"/>
      <c r="D802" s="5"/>
    </row>
    <row r="803" spans="2:4" x14ac:dyDescent="0.25">
      <c r="B803" s="5"/>
      <c r="C803" s="5"/>
      <c r="D803" s="5"/>
    </row>
    <row r="804" spans="2:4" x14ac:dyDescent="0.25">
      <c r="B804" s="5"/>
      <c r="C804" s="5"/>
      <c r="D804" s="5"/>
    </row>
    <row r="805" spans="2:4" x14ac:dyDescent="0.25">
      <c r="B805" s="5"/>
      <c r="C805" s="5"/>
      <c r="D805" s="5"/>
    </row>
    <row r="806" spans="2:4" x14ac:dyDescent="0.25">
      <c r="B806" s="5"/>
      <c r="C806" s="5"/>
      <c r="D806" s="5"/>
    </row>
    <row r="807" spans="2:4" x14ac:dyDescent="0.25">
      <c r="B807" s="5"/>
      <c r="C807" s="5"/>
      <c r="D807" s="5"/>
    </row>
    <row r="808" spans="2:4" x14ac:dyDescent="0.25">
      <c r="B808" s="5"/>
      <c r="C808" s="5"/>
      <c r="D808" s="5"/>
    </row>
    <row r="809" spans="2:4" x14ac:dyDescent="0.25">
      <c r="B809" s="5"/>
      <c r="C809" s="5"/>
      <c r="D809" s="5"/>
    </row>
    <row r="810" spans="2:4" x14ac:dyDescent="0.25">
      <c r="B810" s="5"/>
      <c r="C810" s="5"/>
      <c r="D810" s="5"/>
    </row>
    <row r="811" spans="2:4" x14ac:dyDescent="0.25">
      <c r="B811" s="5"/>
      <c r="C811" s="5"/>
      <c r="D811" s="5"/>
    </row>
    <row r="812" spans="2:4" x14ac:dyDescent="0.25">
      <c r="B812" s="5"/>
      <c r="C812" s="5"/>
      <c r="D812" s="5"/>
    </row>
    <row r="813" spans="2:4" x14ac:dyDescent="0.25">
      <c r="B813" s="5"/>
      <c r="C813" s="5"/>
      <c r="D813" s="5"/>
    </row>
    <row r="814" spans="2:4" x14ac:dyDescent="0.25">
      <c r="B814" s="5"/>
      <c r="C814" s="5"/>
      <c r="D814" s="5"/>
    </row>
    <row r="815" spans="2:4" x14ac:dyDescent="0.25">
      <c r="B815" s="5"/>
      <c r="C815" s="5"/>
      <c r="D815" s="5"/>
    </row>
    <row r="816" spans="2:4" x14ac:dyDescent="0.25">
      <c r="B816" s="5"/>
      <c r="C816" s="5"/>
      <c r="D816" s="5"/>
    </row>
    <row r="817" spans="2:4" x14ac:dyDescent="0.25">
      <c r="B817" s="5"/>
      <c r="C817" s="5"/>
      <c r="D817" s="5"/>
    </row>
    <row r="818" spans="2:4" x14ac:dyDescent="0.25">
      <c r="B818" s="5"/>
      <c r="C818" s="5"/>
      <c r="D818" s="5"/>
    </row>
    <row r="819" spans="2:4" x14ac:dyDescent="0.25">
      <c r="B819" s="5"/>
      <c r="C819" s="5"/>
      <c r="D819" s="5"/>
    </row>
    <row r="820" spans="2:4" x14ac:dyDescent="0.25">
      <c r="B820" s="5"/>
      <c r="C820" s="5"/>
      <c r="D820" s="5"/>
    </row>
    <row r="821" spans="2:4" x14ac:dyDescent="0.25">
      <c r="B821" s="5"/>
      <c r="C821" s="5"/>
      <c r="D821" s="5"/>
    </row>
    <row r="822" spans="2:4" x14ac:dyDescent="0.25">
      <c r="B822" s="5"/>
      <c r="C822" s="5"/>
      <c r="D822" s="5"/>
    </row>
    <row r="823" spans="2:4" x14ac:dyDescent="0.25">
      <c r="B823" s="5"/>
      <c r="C823" s="5"/>
      <c r="D823" s="5"/>
    </row>
    <row r="824" spans="2:4" x14ac:dyDescent="0.25">
      <c r="B824" s="5"/>
      <c r="C824" s="5"/>
      <c r="D824" s="5"/>
    </row>
    <row r="825" spans="2:4" x14ac:dyDescent="0.25">
      <c r="B825" s="5"/>
      <c r="C825" s="5"/>
      <c r="D825" s="5"/>
    </row>
    <row r="826" spans="2:4" x14ac:dyDescent="0.25">
      <c r="B826" s="5"/>
      <c r="C826" s="5"/>
      <c r="D826" s="5"/>
    </row>
    <row r="827" spans="2:4" x14ac:dyDescent="0.25">
      <c r="B827" s="5"/>
      <c r="C827" s="5"/>
      <c r="D827" s="5"/>
    </row>
    <row r="828" spans="2:4" x14ac:dyDescent="0.25">
      <c r="B828" s="5"/>
      <c r="C828" s="5"/>
      <c r="D828" s="5"/>
    </row>
    <row r="829" spans="2:4" x14ac:dyDescent="0.25">
      <c r="B829" s="5"/>
      <c r="C829" s="5"/>
      <c r="D829" s="5"/>
    </row>
    <row r="830" spans="2:4" x14ac:dyDescent="0.25">
      <c r="B830" s="5"/>
      <c r="C830" s="5"/>
      <c r="D830" s="5"/>
    </row>
    <row r="831" spans="2:4" x14ac:dyDescent="0.25">
      <c r="B831" s="5"/>
      <c r="C831" s="5"/>
      <c r="D831" s="5"/>
    </row>
    <row r="832" spans="2:4" x14ac:dyDescent="0.25">
      <c r="B832" s="5"/>
      <c r="C832" s="5"/>
      <c r="D832" s="5"/>
    </row>
    <row r="833" spans="2:4" x14ac:dyDescent="0.25">
      <c r="B833" s="5"/>
      <c r="C833" s="5"/>
      <c r="D833" s="5"/>
    </row>
    <row r="834" spans="2:4" x14ac:dyDescent="0.25">
      <c r="B834" s="5"/>
      <c r="C834" s="5"/>
      <c r="D834" s="5"/>
    </row>
    <row r="835" spans="2:4" x14ac:dyDescent="0.25">
      <c r="B835" s="5"/>
      <c r="C835" s="5"/>
      <c r="D835" s="5"/>
    </row>
    <row r="836" spans="2:4" x14ac:dyDescent="0.25">
      <c r="B836" s="5"/>
      <c r="C836" s="5"/>
      <c r="D836" s="5"/>
    </row>
    <row r="837" spans="2:4" x14ac:dyDescent="0.25">
      <c r="B837" s="5"/>
      <c r="C837" s="5"/>
      <c r="D837" s="5"/>
    </row>
    <row r="838" spans="2:4" x14ac:dyDescent="0.25">
      <c r="B838" s="5"/>
      <c r="C838" s="5"/>
      <c r="D838" s="5"/>
    </row>
    <row r="839" spans="2:4" x14ac:dyDescent="0.25">
      <c r="B839" s="5"/>
      <c r="C839" s="5"/>
      <c r="D839" s="5"/>
    </row>
    <row r="840" spans="2:4" x14ac:dyDescent="0.25">
      <c r="B840" s="5"/>
      <c r="C840" s="5"/>
      <c r="D840" s="5"/>
    </row>
    <row r="841" spans="2:4" x14ac:dyDescent="0.25">
      <c r="B841" s="5"/>
      <c r="C841" s="5"/>
      <c r="D841" s="5"/>
    </row>
    <row r="842" spans="2:4" x14ac:dyDescent="0.25">
      <c r="B842" s="5"/>
      <c r="C842" s="5"/>
      <c r="D842" s="5"/>
    </row>
    <row r="843" spans="2:4" x14ac:dyDescent="0.25">
      <c r="B843" s="5"/>
      <c r="C843" s="5"/>
      <c r="D843" s="5"/>
    </row>
    <row r="844" spans="2:4" x14ac:dyDescent="0.25">
      <c r="B844" s="5"/>
      <c r="C844" s="5"/>
      <c r="D844" s="5"/>
    </row>
    <row r="845" spans="2:4" x14ac:dyDescent="0.25">
      <c r="B845" s="5"/>
      <c r="C845" s="5"/>
      <c r="D845" s="5"/>
    </row>
    <row r="846" spans="2:4" x14ac:dyDescent="0.25">
      <c r="B846" s="5"/>
      <c r="C846" s="5"/>
      <c r="D846" s="5"/>
    </row>
    <row r="847" spans="2:4" x14ac:dyDescent="0.25">
      <c r="B847" s="5"/>
      <c r="C847" s="5"/>
      <c r="D847" s="5"/>
    </row>
    <row r="848" spans="2:4" x14ac:dyDescent="0.25">
      <c r="B848" s="5"/>
      <c r="C848" s="5"/>
      <c r="D848" s="5"/>
    </row>
    <row r="849" spans="2:4" x14ac:dyDescent="0.25">
      <c r="B849" s="5"/>
      <c r="C849" s="5"/>
      <c r="D849" s="5"/>
    </row>
    <row r="850" spans="2:4" x14ac:dyDescent="0.25">
      <c r="B850" s="5"/>
      <c r="C850" s="5"/>
      <c r="D850" s="5"/>
    </row>
    <row r="851" spans="2:4" x14ac:dyDescent="0.25">
      <c r="B851" s="5"/>
      <c r="C851" s="5"/>
      <c r="D851" s="5"/>
    </row>
    <row r="852" spans="2:4" x14ac:dyDescent="0.25">
      <c r="B852" s="5"/>
      <c r="C852" s="5"/>
      <c r="D852" s="5"/>
    </row>
    <row r="853" spans="2:4" x14ac:dyDescent="0.25">
      <c r="B853" s="5"/>
      <c r="C853" s="5"/>
      <c r="D853" s="5"/>
    </row>
    <row r="854" spans="2:4" x14ac:dyDescent="0.25">
      <c r="B854" s="5"/>
      <c r="C854" s="5"/>
      <c r="D854" s="5"/>
    </row>
    <row r="855" spans="2:4" x14ac:dyDescent="0.25">
      <c r="B855" s="5"/>
      <c r="C855" s="5"/>
      <c r="D855" s="5"/>
    </row>
    <row r="856" spans="2:4" x14ac:dyDescent="0.25">
      <c r="B856" s="5"/>
      <c r="C856" s="5"/>
      <c r="D856" s="5"/>
    </row>
    <row r="857" spans="2:4" x14ac:dyDescent="0.25">
      <c r="B857" s="5"/>
      <c r="C857" s="5"/>
      <c r="D857" s="5"/>
    </row>
    <row r="858" spans="2:4" x14ac:dyDescent="0.25">
      <c r="B858" s="5"/>
      <c r="C858" s="5"/>
      <c r="D858" s="5"/>
    </row>
    <row r="859" spans="2:4" x14ac:dyDescent="0.25">
      <c r="B859" s="5"/>
      <c r="C859" s="5"/>
      <c r="D859" s="5"/>
    </row>
    <row r="860" spans="2:4" x14ac:dyDescent="0.25">
      <c r="B860" s="5"/>
      <c r="C860" s="5"/>
      <c r="D860" s="5"/>
    </row>
    <row r="861" spans="2:4" x14ac:dyDescent="0.25">
      <c r="B861" s="5"/>
      <c r="C861" s="5"/>
      <c r="D861" s="5"/>
    </row>
    <row r="862" spans="2:4" x14ac:dyDescent="0.25">
      <c r="B862" s="5"/>
      <c r="C862" s="5"/>
      <c r="D862" s="5"/>
    </row>
    <row r="863" spans="2:4" x14ac:dyDescent="0.25">
      <c r="B863" s="5"/>
      <c r="C863" s="5"/>
      <c r="D863" s="5"/>
    </row>
    <row r="864" spans="2:4" x14ac:dyDescent="0.25">
      <c r="B864" s="5"/>
      <c r="C864" s="5"/>
      <c r="D864" s="5"/>
    </row>
    <row r="865" spans="2:4" x14ac:dyDescent="0.25">
      <c r="B865" s="5"/>
      <c r="C865" s="5"/>
      <c r="D865" s="5"/>
    </row>
    <row r="866" spans="2:4" x14ac:dyDescent="0.25">
      <c r="B866" s="5"/>
      <c r="C866" s="5"/>
      <c r="D866" s="5"/>
    </row>
    <row r="867" spans="2:4" x14ac:dyDescent="0.25">
      <c r="B867" s="5"/>
      <c r="C867" s="5"/>
      <c r="D867" s="5"/>
    </row>
    <row r="868" spans="2:4" x14ac:dyDescent="0.25">
      <c r="B868" s="5"/>
      <c r="C868" s="5"/>
      <c r="D868" s="5"/>
    </row>
    <row r="869" spans="2:4" x14ac:dyDescent="0.25">
      <c r="B869" s="5"/>
      <c r="C869" s="5"/>
      <c r="D869" s="5"/>
    </row>
    <row r="870" spans="2:4" x14ac:dyDescent="0.25">
      <c r="B870" s="5"/>
      <c r="C870" s="5"/>
      <c r="D870" s="5"/>
    </row>
    <row r="871" spans="2:4" x14ac:dyDescent="0.25">
      <c r="B871" s="5"/>
      <c r="C871" s="5"/>
      <c r="D871" s="5"/>
    </row>
    <row r="872" spans="2:4" x14ac:dyDescent="0.25">
      <c r="B872" s="5"/>
      <c r="C872" s="5"/>
      <c r="D872" s="5"/>
    </row>
    <row r="873" spans="2:4" x14ac:dyDescent="0.25">
      <c r="B873" s="5"/>
      <c r="C873" s="5"/>
      <c r="D873" s="5"/>
    </row>
    <row r="874" spans="2:4" x14ac:dyDescent="0.25">
      <c r="B874" s="5"/>
      <c r="C874" s="5"/>
      <c r="D874" s="5"/>
    </row>
    <row r="875" spans="2:4" x14ac:dyDescent="0.25">
      <c r="B875" s="5"/>
      <c r="C875" s="5"/>
      <c r="D875" s="5"/>
    </row>
    <row r="876" spans="2:4" x14ac:dyDescent="0.25">
      <c r="B876" s="5"/>
      <c r="C876" s="5"/>
      <c r="D876" s="5"/>
    </row>
    <row r="877" spans="2:4" x14ac:dyDescent="0.25">
      <c r="B877" s="5"/>
      <c r="C877" s="5"/>
      <c r="D877" s="5"/>
    </row>
    <row r="878" spans="2:4" x14ac:dyDescent="0.25">
      <c r="B878" s="5"/>
      <c r="C878" s="5"/>
      <c r="D878" s="5"/>
    </row>
    <row r="879" spans="2:4" x14ac:dyDescent="0.25">
      <c r="B879" s="5"/>
      <c r="C879" s="5"/>
      <c r="D879" s="5"/>
    </row>
    <row r="880" spans="2:4" x14ac:dyDescent="0.25">
      <c r="B880" s="5"/>
      <c r="C880" s="5"/>
      <c r="D880" s="5"/>
    </row>
    <row r="881" spans="2:4" x14ac:dyDescent="0.25">
      <c r="B881" s="5"/>
      <c r="C881" s="5"/>
      <c r="D881" s="5"/>
    </row>
    <row r="882" spans="2:4" x14ac:dyDescent="0.25">
      <c r="B882" s="5"/>
      <c r="C882" s="5"/>
      <c r="D882" s="5"/>
    </row>
    <row r="883" spans="2:4" x14ac:dyDescent="0.25">
      <c r="B883" s="5"/>
      <c r="C883" s="5"/>
      <c r="D883" s="5"/>
    </row>
    <row r="884" spans="2:4" x14ac:dyDescent="0.25">
      <c r="B884" s="5"/>
      <c r="C884" s="5"/>
      <c r="D884" s="5"/>
    </row>
    <row r="885" spans="2:4" x14ac:dyDescent="0.25">
      <c r="B885" s="5"/>
      <c r="C885" s="5"/>
      <c r="D885" s="5"/>
    </row>
    <row r="886" spans="2:4" x14ac:dyDescent="0.25">
      <c r="B886" s="5"/>
      <c r="C886" s="5"/>
      <c r="D886" s="5"/>
    </row>
    <row r="887" spans="2:4" x14ac:dyDescent="0.25">
      <c r="B887" s="5"/>
      <c r="C887" s="5"/>
      <c r="D887" s="5"/>
    </row>
    <row r="888" spans="2:4" x14ac:dyDescent="0.25">
      <c r="B888" s="5"/>
      <c r="C888" s="5"/>
      <c r="D888" s="5"/>
    </row>
    <row r="889" spans="2:4" x14ac:dyDescent="0.25">
      <c r="B889" s="5"/>
      <c r="C889" s="5"/>
      <c r="D889" s="5"/>
    </row>
    <row r="890" spans="2:4" x14ac:dyDescent="0.25">
      <c r="B890" s="5"/>
      <c r="C890" s="5"/>
      <c r="D890" s="5"/>
    </row>
    <row r="891" spans="2:4" x14ac:dyDescent="0.25">
      <c r="B891" s="5"/>
      <c r="C891" s="5"/>
      <c r="D891" s="5"/>
    </row>
    <row r="892" spans="2:4" x14ac:dyDescent="0.25">
      <c r="B892" s="5"/>
      <c r="C892" s="5"/>
      <c r="D892" s="5"/>
    </row>
    <row r="893" spans="2:4" x14ac:dyDescent="0.25">
      <c r="B893" s="5"/>
      <c r="C893" s="5"/>
      <c r="D893" s="5"/>
    </row>
    <row r="894" spans="2:4" x14ac:dyDescent="0.25">
      <c r="B894" s="5"/>
      <c r="C894" s="5"/>
      <c r="D894" s="5"/>
    </row>
    <row r="895" spans="2:4" x14ac:dyDescent="0.25">
      <c r="B895" s="5"/>
      <c r="C895" s="5"/>
      <c r="D895" s="5"/>
    </row>
    <row r="896" spans="2:4" x14ac:dyDescent="0.25">
      <c r="B896" s="5"/>
      <c r="C896" s="5"/>
      <c r="D896" s="5"/>
    </row>
    <row r="897" spans="2:4" x14ac:dyDescent="0.25">
      <c r="B897" s="5"/>
      <c r="C897" s="5"/>
      <c r="D897" s="5"/>
    </row>
    <row r="898" spans="2:4" x14ac:dyDescent="0.25">
      <c r="B898" s="5"/>
      <c r="C898" s="5"/>
      <c r="D898" s="5"/>
    </row>
    <row r="899" spans="2:4" x14ac:dyDescent="0.25">
      <c r="B899" s="5"/>
      <c r="C899" s="5"/>
      <c r="D899" s="5"/>
    </row>
    <row r="900" spans="2:4" x14ac:dyDescent="0.25">
      <c r="B900" s="5"/>
      <c r="C900" s="5"/>
      <c r="D900" s="5"/>
    </row>
    <row r="901" spans="2:4" x14ac:dyDescent="0.25">
      <c r="B901" s="5"/>
      <c r="C901" s="5"/>
      <c r="D901" s="5"/>
    </row>
    <row r="902" spans="2:4" x14ac:dyDescent="0.25">
      <c r="B902" s="5"/>
      <c r="C902" s="5"/>
      <c r="D902" s="5"/>
    </row>
    <row r="903" spans="2:4" x14ac:dyDescent="0.25">
      <c r="B903" s="5"/>
      <c r="C903" s="5"/>
      <c r="D903" s="5"/>
    </row>
    <row r="904" spans="2:4" x14ac:dyDescent="0.25">
      <c r="B904" s="5"/>
      <c r="C904" s="5"/>
      <c r="D904" s="5"/>
    </row>
    <row r="905" spans="2:4" x14ac:dyDescent="0.25">
      <c r="B905" s="5"/>
      <c r="C905" s="5"/>
      <c r="D905" s="5"/>
    </row>
    <row r="906" spans="2:4" x14ac:dyDescent="0.25">
      <c r="B906" s="5"/>
      <c r="C906" s="5"/>
      <c r="D906" s="5"/>
    </row>
    <row r="907" spans="2:4" x14ac:dyDescent="0.25">
      <c r="B907" s="5"/>
      <c r="C907" s="5"/>
      <c r="D907" s="5"/>
    </row>
    <row r="908" spans="2:4" x14ac:dyDescent="0.25">
      <c r="B908" s="5"/>
      <c r="C908" s="5"/>
      <c r="D908" s="5"/>
    </row>
    <row r="909" spans="2:4" x14ac:dyDescent="0.25">
      <c r="B909" s="5"/>
      <c r="C909" s="5"/>
      <c r="D909" s="5"/>
    </row>
    <row r="910" spans="2:4" x14ac:dyDescent="0.25">
      <c r="B910" s="5"/>
      <c r="C910" s="5"/>
      <c r="D910" s="5"/>
    </row>
    <row r="911" spans="2:4" x14ac:dyDescent="0.25">
      <c r="B911" s="5"/>
      <c r="C911" s="5"/>
      <c r="D911" s="5"/>
    </row>
    <row r="912" spans="2:4" x14ac:dyDescent="0.25">
      <c r="B912" s="5"/>
      <c r="C912" s="5"/>
      <c r="D912" s="5"/>
    </row>
    <row r="913" spans="2:4" x14ac:dyDescent="0.25">
      <c r="B913" s="5"/>
      <c r="C913" s="5"/>
      <c r="D913" s="5"/>
    </row>
    <row r="914" spans="2:4" x14ac:dyDescent="0.25">
      <c r="B914" s="5"/>
      <c r="C914" s="5"/>
      <c r="D914" s="5"/>
    </row>
    <row r="915" spans="2:4" x14ac:dyDescent="0.25">
      <c r="B915" s="5"/>
      <c r="C915" s="5"/>
      <c r="D915" s="5"/>
    </row>
    <row r="916" spans="2:4" x14ac:dyDescent="0.25">
      <c r="B916" s="5"/>
      <c r="C916" s="5"/>
      <c r="D916" s="5"/>
    </row>
    <row r="917" spans="2:4" x14ac:dyDescent="0.25">
      <c r="B917" s="5"/>
      <c r="C917" s="5"/>
      <c r="D917" s="5"/>
    </row>
    <row r="918" spans="2:4" x14ac:dyDescent="0.25">
      <c r="B918" s="5"/>
      <c r="C918" s="5"/>
      <c r="D918" s="5"/>
    </row>
    <row r="919" spans="2:4" x14ac:dyDescent="0.25">
      <c r="B919" s="5"/>
      <c r="C919" s="5"/>
      <c r="D919" s="5"/>
    </row>
    <row r="920" spans="2:4" x14ac:dyDescent="0.25">
      <c r="B920" s="5"/>
      <c r="C920" s="5"/>
      <c r="D920" s="5"/>
    </row>
    <row r="921" spans="2:4" x14ac:dyDescent="0.25">
      <c r="B921" s="5"/>
      <c r="C921" s="5"/>
      <c r="D921" s="5"/>
    </row>
    <row r="922" spans="2:4" x14ac:dyDescent="0.25">
      <c r="B922" s="5"/>
      <c r="C922" s="5"/>
      <c r="D922" s="5"/>
    </row>
    <row r="923" spans="2:4" x14ac:dyDescent="0.25">
      <c r="B923" s="5"/>
      <c r="C923" s="5"/>
      <c r="D923" s="5"/>
    </row>
    <row r="924" spans="2:4" x14ac:dyDescent="0.25">
      <c r="B924" s="5"/>
      <c r="C924" s="5"/>
      <c r="D924" s="5"/>
    </row>
    <row r="925" spans="2:4" x14ac:dyDescent="0.25">
      <c r="B925" s="5"/>
      <c r="C925" s="5"/>
      <c r="D925" s="5"/>
    </row>
    <row r="926" spans="2:4" x14ac:dyDescent="0.25">
      <c r="B926" s="5"/>
      <c r="C926" s="5"/>
      <c r="D926" s="5"/>
    </row>
    <row r="927" spans="2:4" x14ac:dyDescent="0.25">
      <c r="B927" s="5"/>
      <c r="C927" s="5"/>
      <c r="D927" s="5"/>
    </row>
    <row r="928" spans="2:4" x14ac:dyDescent="0.25">
      <c r="B928" s="5"/>
      <c r="C928" s="5"/>
      <c r="D928" s="5"/>
    </row>
    <row r="929" spans="2:4" x14ac:dyDescent="0.25">
      <c r="B929" s="5"/>
      <c r="C929" s="5"/>
      <c r="D929" s="5"/>
    </row>
    <row r="930" spans="2:4" x14ac:dyDescent="0.25">
      <c r="B930" s="5"/>
      <c r="C930" s="5"/>
      <c r="D930" s="5"/>
    </row>
    <row r="931" spans="2:4" x14ac:dyDescent="0.25">
      <c r="B931" s="5"/>
      <c r="C931" s="5"/>
      <c r="D931" s="5"/>
    </row>
    <row r="932" spans="2:4" x14ac:dyDescent="0.25">
      <c r="B932" s="5"/>
      <c r="C932" s="5"/>
      <c r="D932" s="5"/>
    </row>
    <row r="933" spans="2:4" x14ac:dyDescent="0.25">
      <c r="B933" s="5"/>
      <c r="C933" s="5"/>
      <c r="D933" s="5"/>
    </row>
    <row r="934" spans="2:4" x14ac:dyDescent="0.25">
      <c r="B934" s="5"/>
      <c r="C934" s="5"/>
      <c r="D934" s="5"/>
    </row>
    <row r="935" spans="2:4" x14ac:dyDescent="0.25">
      <c r="B935" s="5"/>
      <c r="C935" s="5"/>
      <c r="D935" s="5"/>
    </row>
    <row r="936" spans="2:4" x14ac:dyDescent="0.25">
      <c r="B936" s="5"/>
      <c r="C936" s="5"/>
      <c r="D936" s="5"/>
    </row>
    <row r="937" spans="2:4" x14ac:dyDescent="0.25">
      <c r="B937" s="5"/>
      <c r="C937" s="5"/>
      <c r="D937" s="5"/>
    </row>
    <row r="938" spans="2:4" x14ac:dyDescent="0.25">
      <c r="B938" s="5"/>
      <c r="C938" s="5"/>
      <c r="D938" s="5"/>
    </row>
    <row r="939" spans="2:4" x14ac:dyDescent="0.25">
      <c r="B939" s="5"/>
      <c r="C939" s="5"/>
      <c r="D939" s="5"/>
    </row>
    <row r="940" spans="2:4" x14ac:dyDescent="0.25">
      <c r="B940" s="5"/>
      <c r="C940" s="5"/>
      <c r="D940" s="5"/>
    </row>
    <row r="941" spans="2:4" x14ac:dyDescent="0.25">
      <c r="B941" s="5"/>
      <c r="C941" s="5"/>
      <c r="D941" s="5"/>
    </row>
    <row r="942" spans="2:4" x14ac:dyDescent="0.25">
      <c r="B942" s="5"/>
      <c r="C942" s="5"/>
      <c r="D942" s="5"/>
    </row>
    <row r="943" spans="2:4" x14ac:dyDescent="0.25">
      <c r="B943" s="5"/>
      <c r="C943" s="5"/>
      <c r="D943" s="5"/>
    </row>
    <row r="944" spans="2:4" x14ac:dyDescent="0.25">
      <c r="B944" s="5"/>
      <c r="C944" s="5"/>
      <c r="D944" s="5"/>
    </row>
    <row r="945" spans="2:4" x14ac:dyDescent="0.25">
      <c r="B945" s="5"/>
      <c r="C945" s="5"/>
      <c r="D945" s="5"/>
    </row>
    <row r="946" spans="2:4" x14ac:dyDescent="0.25">
      <c r="B946" s="5"/>
      <c r="C946" s="5"/>
      <c r="D946" s="5"/>
    </row>
    <row r="947" spans="2:4" x14ac:dyDescent="0.25">
      <c r="B947" s="5"/>
      <c r="C947" s="5"/>
      <c r="D947" s="5"/>
    </row>
    <row r="948" spans="2:4" x14ac:dyDescent="0.25">
      <c r="B948" s="5"/>
      <c r="C948" s="5"/>
      <c r="D948" s="5"/>
    </row>
    <row r="949" spans="2:4" x14ac:dyDescent="0.25">
      <c r="B949" s="5"/>
      <c r="C949" s="5"/>
      <c r="D949" s="5"/>
    </row>
    <row r="950" spans="2:4" x14ac:dyDescent="0.25">
      <c r="B950" s="5"/>
      <c r="C950" s="5"/>
      <c r="D950" s="5"/>
    </row>
    <row r="951" spans="2:4" x14ac:dyDescent="0.25">
      <c r="B951" s="5"/>
      <c r="C951" s="5"/>
      <c r="D951" s="5"/>
    </row>
    <row r="952" spans="2:4" x14ac:dyDescent="0.25">
      <c r="B952" s="5"/>
      <c r="C952" s="5"/>
      <c r="D952" s="5"/>
    </row>
    <row r="953" spans="2:4" x14ac:dyDescent="0.25">
      <c r="B953" s="5"/>
      <c r="C953" s="5"/>
      <c r="D953" s="5"/>
    </row>
    <row r="954" spans="2:4" x14ac:dyDescent="0.25">
      <c r="B954" s="5"/>
      <c r="C954" s="5"/>
      <c r="D954" s="5"/>
    </row>
    <row r="955" spans="2:4" x14ac:dyDescent="0.25">
      <c r="B955" s="5"/>
      <c r="C955" s="5"/>
      <c r="D955" s="5"/>
    </row>
    <row r="956" spans="2:4" x14ac:dyDescent="0.25">
      <c r="B956" s="5"/>
      <c r="C956" s="5"/>
      <c r="D956" s="5"/>
    </row>
    <row r="957" spans="2:4" x14ac:dyDescent="0.25">
      <c r="B957" s="5"/>
      <c r="C957" s="5"/>
      <c r="D957" s="5"/>
    </row>
    <row r="958" spans="2:4" x14ac:dyDescent="0.25">
      <c r="B958" s="5"/>
      <c r="C958" s="5"/>
      <c r="D958" s="5"/>
    </row>
    <row r="959" spans="2:4" x14ac:dyDescent="0.25">
      <c r="B959" s="5"/>
      <c r="C959" s="5"/>
      <c r="D959" s="5"/>
    </row>
    <row r="960" spans="2:4" x14ac:dyDescent="0.25">
      <c r="B960" s="5"/>
      <c r="C960" s="5"/>
      <c r="D960" s="5"/>
    </row>
    <row r="961" spans="2:4" x14ac:dyDescent="0.25">
      <c r="B961" s="5"/>
      <c r="C961" s="5"/>
      <c r="D961" s="5"/>
    </row>
    <row r="962" spans="2:4" x14ac:dyDescent="0.25">
      <c r="B962" s="5"/>
      <c r="C962" s="5"/>
      <c r="D962" s="5"/>
    </row>
    <row r="963" spans="2:4" x14ac:dyDescent="0.25">
      <c r="B963" s="5"/>
      <c r="C963" s="5"/>
      <c r="D963" s="5"/>
    </row>
    <row r="964" spans="2:4" x14ac:dyDescent="0.25">
      <c r="B964" s="5"/>
      <c r="C964" s="5"/>
      <c r="D964" s="5"/>
    </row>
    <row r="965" spans="2:4" x14ac:dyDescent="0.25">
      <c r="B965" s="5"/>
      <c r="C965" s="5"/>
      <c r="D965" s="5"/>
    </row>
    <row r="966" spans="2:4" x14ac:dyDescent="0.25">
      <c r="B966" s="5"/>
      <c r="C966" s="5"/>
      <c r="D966" s="5"/>
    </row>
    <row r="967" spans="2:4" x14ac:dyDescent="0.25">
      <c r="B967" s="5"/>
      <c r="C967" s="5"/>
      <c r="D967" s="5"/>
    </row>
    <row r="968" spans="2:4" x14ac:dyDescent="0.25">
      <c r="B968" s="5"/>
      <c r="C968" s="5"/>
      <c r="D968" s="5"/>
    </row>
    <row r="969" spans="2:4" x14ac:dyDescent="0.25">
      <c r="B969" s="5"/>
      <c r="C969" s="5"/>
      <c r="D969" s="5"/>
    </row>
    <row r="970" spans="2:4" x14ac:dyDescent="0.25">
      <c r="B970" s="5"/>
      <c r="C970" s="5"/>
      <c r="D970" s="5"/>
    </row>
    <row r="971" spans="2:4" x14ac:dyDescent="0.25">
      <c r="B971" s="5"/>
      <c r="C971" s="5"/>
      <c r="D971" s="5"/>
    </row>
    <row r="972" spans="2:4" x14ac:dyDescent="0.25">
      <c r="B972" s="5"/>
      <c r="C972" s="5"/>
      <c r="D972" s="5"/>
    </row>
    <row r="973" spans="2:4" x14ac:dyDescent="0.25">
      <c r="B973" s="5"/>
      <c r="C973" s="5"/>
      <c r="D973" s="5"/>
    </row>
    <row r="974" spans="2:4" x14ac:dyDescent="0.25">
      <c r="B974" s="5"/>
      <c r="C974" s="5"/>
      <c r="D974" s="5"/>
    </row>
    <row r="975" spans="2:4" x14ac:dyDescent="0.25">
      <c r="B975" s="5"/>
      <c r="C975" s="5"/>
      <c r="D975" s="5"/>
    </row>
    <row r="976" spans="2:4" x14ac:dyDescent="0.25">
      <c r="B976" s="5"/>
      <c r="C976" s="5"/>
      <c r="D976" s="5"/>
    </row>
    <row r="977" spans="2:4" x14ac:dyDescent="0.25">
      <c r="B977" s="5"/>
      <c r="C977" s="5"/>
      <c r="D977" s="5"/>
    </row>
    <row r="978" spans="2:4" x14ac:dyDescent="0.25">
      <c r="B978" s="5"/>
      <c r="C978" s="5"/>
      <c r="D978" s="5"/>
    </row>
    <row r="979" spans="2:4" x14ac:dyDescent="0.25">
      <c r="B979" s="5"/>
      <c r="C979" s="5"/>
      <c r="D979" s="5"/>
    </row>
    <row r="980" spans="2:4" x14ac:dyDescent="0.25">
      <c r="B980" s="5"/>
      <c r="C980" s="5"/>
      <c r="D980" s="5"/>
    </row>
    <row r="981" spans="2:4" x14ac:dyDescent="0.25">
      <c r="B981" s="5"/>
      <c r="C981" s="5"/>
      <c r="D981" s="5"/>
    </row>
    <row r="982" spans="2:4" x14ac:dyDescent="0.25">
      <c r="B982" s="5"/>
      <c r="C982" s="5"/>
      <c r="D982" s="5"/>
    </row>
    <row r="983" spans="2:4" x14ac:dyDescent="0.25">
      <c r="B983" s="5"/>
      <c r="C983" s="5"/>
      <c r="D983" s="5"/>
    </row>
    <row r="984" spans="2:4" x14ac:dyDescent="0.25">
      <c r="B984" s="5"/>
      <c r="C984" s="5"/>
      <c r="D984" s="5"/>
    </row>
    <row r="985" spans="2:4" x14ac:dyDescent="0.25">
      <c r="B985" s="5"/>
      <c r="C985" s="5"/>
      <c r="D985" s="5"/>
    </row>
    <row r="986" spans="2:4" x14ac:dyDescent="0.25">
      <c r="B986" s="5"/>
      <c r="C986" s="5"/>
      <c r="D986" s="5"/>
    </row>
    <row r="987" spans="2:4" x14ac:dyDescent="0.25">
      <c r="B987" s="5"/>
      <c r="C987" s="5"/>
      <c r="D987" s="5"/>
    </row>
    <row r="988" spans="2:4" x14ac:dyDescent="0.25">
      <c r="B988" s="5"/>
      <c r="C988" s="5"/>
      <c r="D988" s="5"/>
    </row>
    <row r="989" spans="2:4" x14ac:dyDescent="0.25">
      <c r="B989" s="5"/>
      <c r="C989" s="5"/>
      <c r="D989" s="5"/>
    </row>
    <row r="990" spans="2:4" x14ac:dyDescent="0.25">
      <c r="B990" s="5"/>
      <c r="C990" s="5"/>
      <c r="D990" s="5"/>
    </row>
    <row r="991" spans="2:4" x14ac:dyDescent="0.25">
      <c r="B991" s="5"/>
      <c r="C991" s="5"/>
      <c r="D991" s="5"/>
    </row>
    <row r="992" spans="2:4" x14ac:dyDescent="0.25">
      <c r="B992" s="5"/>
      <c r="C992" s="5"/>
      <c r="D992" s="5"/>
    </row>
    <row r="993" spans="2:4" x14ac:dyDescent="0.25">
      <c r="B993" s="5"/>
      <c r="C993" s="5"/>
      <c r="D993" s="5"/>
    </row>
    <row r="994" spans="2:4" x14ac:dyDescent="0.25">
      <c r="B994" s="5"/>
      <c r="C994" s="5"/>
      <c r="D994" s="5"/>
    </row>
    <row r="995" spans="2:4" x14ac:dyDescent="0.25">
      <c r="B995" s="5"/>
      <c r="C995" s="5"/>
      <c r="D995" s="5"/>
    </row>
    <row r="996" spans="2:4" x14ac:dyDescent="0.25">
      <c r="B996" s="5"/>
      <c r="C996" s="5"/>
      <c r="D996" s="5"/>
    </row>
    <row r="997" spans="2:4" x14ac:dyDescent="0.25">
      <c r="B997" s="5"/>
      <c r="C997" s="5"/>
      <c r="D997" s="5"/>
    </row>
    <row r="998" spans="2:4" x14ac:dyDescent="0.25">
      <c r="B998" s="5"/>
      <c r="C998" s="5"/>
      <c r="D998" s="5"/>
    </row>
    <row r="999" spans="2:4" x14ac:dyDescent="0.25">
      <c r="B999" s="5"/>
      <c r="C999" s="5"/>
      <c r="D999" s="5"/>
    </row>
    <row r="1000" spans="2:4" x14ac:dyDescent="0.25">
      <c r="B1000" s="5"/>
      <c r="C1000" s="5"/>
      <c r="D1000" s="5"/>
    </row>
    <row r="1001" spans="2:4" x14ac:dyDescent="0.25">
      <c r="B1001" s="5"/>
      <c r="C1001" s="5"/>
      <c r="D1001" s="5"/>
    </row>
    <row r="1002" spans="2:4" x14ac:dyDescent="0.25">
      <c r="B1002" s="5"/>
      <c r="C1002" s="5"/>
      <c r="D1002" s="5"/>
    </row>
    <row r="1003" spans="2:4" x14ac:dyDescent="0.25">
      <c r="B1003" s="5"/>
      <c r="C1003" s="5"/>
      <c r="D1003" s="5"/>
    </row>
    <row r="1004" spans="2:4" x14ac:dyDescent="0.25">
      <c r="B1004" s="5"/>
      <c r="C1004" s="5"/>
      <c r="D1004" s="5"/>
    </row>
    <row r="1005" spans="2:4" x14ac:dyDescent="0.25">
      <c r="B1005" s="5"/>
      <c r="C1005" s="5"/>
      <c r="D1005" s="5"/>
    </row>
    <row r="1006" spans="2:4" x14ac:dyDescent="0.25">
      <c r="B1006" s="5"/>
      <c r="C1006" s="5"/>
      <c r="D1006" s="5"/>
    </row>
    <row r="1007" spans="2:4" x14ac:dyDescent="0.25">
      <c r="B1007" s="5"/>
      <c r="C1007" s="5"/>
      <c r="D1007" s="5"/>
    </row>
    <row r="1008" spans="2:4" x14ac:dyDescent="0.25">
      <c r="B1008" s="5"/>
      <c r="C1008" s="5"/>
      <c r="D1008" s="5"/>
    </row>
    <row r="1009" spans="2:4" x14ac:dyDescent="0.25">
      <c r="B1009" s="5"/>
      <c r="C1009" s="5"/>
      <c r="D1009" s="5"/>
    </row>
    <row r="1010" spans="2:4" x14ac:dyDescent="0.25">
      <c r="C1010" s="5"/>
      <c r="D1010" s="5"/>
    </row>
  </sheetData>
  <pageMargins left="0.7" right="0.7" top="0.75" bottom="0.75" header="0.3" footer="0.3"/>
  <headerFooter>
    <oddFooter>&amp;R_x000D_&amp;1#&amp;"Calibri"&amp;10&amp;K0000FF [ CLASSIFICAÇÃO: INTERNA ]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01F3-2CC0-40F9-81D3-2688EEF07A41}">
  <sheetPr>
    <tabColor theme="4" tint="0.59999389629810485"/>
  </sheetPr>
  <dimension ref="A1:W1010"/>
  <sheetViews>
    <sheetView showGridLines="0" topLeftCell="B1" zoomScale="126" zoomScaleNormal="126" workbookViewId="0">
      <selection activeCell="I17" sqref="I17"/>
    </sheetView>
  </sheetViews>
  <sheetFormatPr defaultRowHeight="13.2" x14ac:dyDescent="0.25"/>
  <cols>
    <col min="1" max="1" width="11.33203125" style="3" bestFit="1" customWidth="1"/>
    <col min="2" max="2" width="13.77734375" style="3" customWidth="1"/>
    <col min="3" max="3" width="17.77734375" style="3" customWidth="1"/>
    <col min="4" max="4" width="20.33203125" style="3" customWidth="1"/>
    <col min="5" max="7" width="8.88671875" style="3"/>
    <col min="8" max="8" width="13.77734375" style="3" customWidth="1"/>
    <col min="9" max="9" width="17.77734375" style="3" customWidth="1"/>
    <col min="10" max="10" width="20.33203125" style="3" customWidth="1"/>
    <col min="11" max="12" width="8.88671875" style="3"/>
    <col min="13" max="23" width="8.88671875" style="10"/>
    <col min="24" max="16384" width="8.88671875" style="3"/>
  </cols>
  <sheetData>
    <row r="1" spans="1:11" x14ac:dyDescent="0.25">
      <c r="A1" s="6">
        <f ca="1">TODAY()-35</f>
        <v>46183</v>
      </c>
      <c r="B1" s="4"/>
      <c r="H1" s="6">
        <f ca="1">EOMONTH(TODAY(),-12)</f>
        <v>45869</v>
      </c>
    </row>
    <row r="2" spans="1:11" x14ac:dyDescent="0.25">
      <c r="A2" s="4"/>
      <c r="B2" s="4"/>
    </row>
    <row r="3" spans="1:11" x14ac:dyDescent="0.25">
      <c r="B3" s="5">
        <f>MATCH(B4,daily_b3[#Headers],0)</f>
        <v>1</v>
      </c>
      <c r="C3" s="5">
        <f>MATCH(C4,daily_b3[#Headers],0)</f>
        <v>5</v>
      </c>
      <c r="D3" s="5">
        <f>MATCH(D4,daily_b3[#Headers],0)</f>
        <v>6</v>
      </c>
      <c r="H3" s="5">
        <f>MATCH(H4,monthly_b3[#Headers],0)</f>
        <v>1</v>
      </c>
      <c r="I3" s="5">
        <f>MATCH(I4,monthly_b3[#Headers],0)</f>
        <v>6</v>
      </c>
      <c r="J3" s="5">
        <f>MATCH(J4,monthly_b3[#Headers],0)</f>
        <v>7</v>
      </c>
    </row>
    <row r="4" spans="1:11" x14ac:dyDescent="0.25">
      <c r="B4" s="8" t="s">
        <v>0</v>
      </c>
      <c r="C4" s="8" t="s">
        <v>4</v>
      </c>
      <c r="D4" s="8" t="s">
        <v>5</v>
      </c>
      <c r="E4" s="8" t="s">
        <v>9</v>
      </c>
      <c r="H4" s="8" t="s">
        <v>0</v>
      </c>
      <c r="I4" s="8" t="s">
        <v>4</v>
      </c>
      <c r="J4" s="8" t="s">
        <v>5</v>
      </c>
      <c r="K4" s="8" t="s">
        <v>9</v>
      </c>
    </row>
    <row r="5" spans="1:11" x14ac:dyDescent="0.25">
      <c r="B5" s="6" cm="1">
        <f t="array" aca="1" ref="B5:D29" ca="1">_xlfn._xlws.FILTER(_xlfn.CHOOSECOLS(daily_b3[],PFs!B3,PFs!C3,PFs!D3),daily_b3[date]&gt;=PFs!A1)</f>
        <v>46183</v>
      </c>
      <c r="C5" s="7">
        <f ca="1"/>
        <v>0.29809000000000002</v>
      </c>
      <c r="D5" s="7">
        <f ca="1"/>
        <v>0.148131228</v>
      </c>
      <c r="E5" s="7">
        <f ca="1">SUM(C5,D5)</f>
        <v>0.44622122800000003</v>
      </c>
      <c r="H5" s="9" cm="1">
        <f t="array" aca="1" ref="H5:J17" ca="1">_xlfn._xlws.FILTER(_xlfn.CHOOSECOLS(monthly_b3[],PFs!H3,PFs!I3,PFs!J3),monthly_b3[date]&gt;=PFs!$H$1)</f>
        <v>45869</v>
      </c>
      <c r="I5" s="7">
        <f ca="1"/>
        <v>1.052135</v>
      </c>
      <c r="J5" s="7">
        <f ca="1"/>
        <v>2.4338461050000002</v>
      </c>
      <c r="K5" s="7">
        <f ca="1">SUM(I5,J5)</f>
        <v>3.4859811050000005</v>
      </c>
    </row>
    <row r="6" spans="1:11" x14ac:dyDescent="0.25">
      <c r="B6" s="6">
        <f ca="1"/>
        <v>46184</v>
      </c>
      <c r="C6" s="7">
        <f ca="1"/>
        <v>-0.10427599999999999</v>
      </c>
      <c r="D6" s="7">
        <f ca="1"/>
        <v>-0.90869017200000002</v>
      </c>
      <c r="E6" s="7">
        <f t="shared" ref="E6:E28" ca="1" si="0">SUM(C6,D6)</f>
        <v>-1.0129661720000001</v>
      </c>
      <c r="H6" s="9">
        <f ca="1"/>
        <v>45900</v>
      </c>
      <c r="I6" s="7">
        <f ca="1"/>
        <v>-1.3610869999999999</v>
      </c>
      <c r="J6" s="7">
        <f ca="1"/>
        <v>-3.0614057059999999</v>
      </c>
      <c r="K6" s="7">
        <f t="shared" ref="K6:K16" ca="1" si="1">SUM(I6,J6)</f>
        <v>-4.4224927059999999</v>
      </c>
    </row>
    <row r="7" spans="1:11" x14ac:dyDescent="0.25">
      <c r="B7" s="6">
        <f ca="1"/>
        <v>46185</v>
      </c>
      <c r="C7" s="7">
        <f ca="1"/>
        <v>0.25691799999999998</v>
      </c>
      <c r="D7" s="7">
        <f ca="1"/>
        <v>0.42110502999999999</v>
      </c>
      <c r="E7" s="7">
        <f t="shared" ca="1" si="0"/>
        <v>0.67802302999999997</v>
      </c>
      <c r="H7" s="9">
        <f ca="1"/>
        <v>45930</v>
      </c>
      <c r="I7" s="7">
        <f ca="1"/>
        <v>-0.1188629999999999</v>
      </c>
      <c r="J7" s="7">
        <f ca="1"/>
        <v>1.3290396090000001</v>
      </c>
      <c r="K7" s="7">
        <f t="shared" ca="1" si="1"/>
        <v>1.2101766090000001</v>
      </c>
    </row>
    <row r="8" spans="1:11" x14ac:dyDescent="0.25">
      <c r="B8" s="6">
        <f ca="1"/>
        <v>46188</v>
      </c>
      <c r="C8" s="7">
        <f ca="1"/>
        <v>-0.50826800000000005</v>
      </c>
      <c r="D8" s="7">
        <f ca="1"/>
        <v>0.62058062300000005</v>
      </c>
      <c r="E8" s="7">
        <f t="shared" ca="1" si="0"/>
        <v>0.112312623</v>
      </c>
      <c r="H8" s="9">
        <f ca="1"/>
        <v>45961</v>
      </c>
      <c r="I8" s="7">
        <f ca="1"/>
        <v>0.75816299999999992</v>
      </c>
      <c r="J8" s="7">
        <f ca="1"/>
        <v>-1.0948306160000001</v>
      </c>
      <c r="K8" s="7">
        <f ca="1">SUM(I8,J8)</f>
        <v>-0.33666761600000017</v>
      </c>
    </row>
    <row r="9" spans="1:11" x14ac:dyDescent="0.25">
      <c r="B9" s="6">
        <f ca="1"/>
        <v>46189</v>
      </c>
      <c r="C9" s="7">
        <f ca="1"/>
        <v>0.362564</v>
      </c>
      <c r="D9" s="7">
        <f ca="1"/>
        <v>-9.4101762000000005E-2</v>
      </c>
      <c r="E9" s="7">
        <f t="shared" ca="1" si="0"/>
        <v>0.26846223800000002</v>
      </c>
      <c r="H9" s="9">
        <f ca="1"/>
        <v>45991</v>
      </c>
      <c r="I9" s="7">
        <f ca="1"/>
        <v>-3.4861140000000002</v>
      </c>
      <c r="J9" s="7">
        <f ca="1"/>
        <v>0.50334230700000016</v>
      </c>
      <c r="K9" s="7">
        <f t="shared" ca="1" si="1"/>
        <v>-2.9827716930000001</v>
      </c>
    </row>
    <row r="10" spans="1:11" x14ac:dyDescent="0.25">
      <c r="B10" s="6">
        <f ca="1"/>
        <v>46190</v>
      </c>
      <c r="C10" s="7">
        <f ca="1"/>
        <v>0.254027</v>
      </c>
      <c r="D10" s="7">
        <f ca="1"/>
        <v>-0.378652618</v>
      </c>
      <c r="E10" s="7">
        <f t="shared" ca="1" si="0"/>
        <v>-0.12462561799999999</v>
      </c>
      <c r="H10" s="9">
        <f ca="1"/>
        <v>46022</v>
      </c>
      <c r="I10" s="7">
        <f ca="1"/>
        <v>3.8613490000000001</v>
      </c>
      <c r="J10" s="7">
        <f ca="1"/>
        <v>2.4881467659999998</v>
      </c>
      <c r="K10" s="7">
        <f t="shared" ca="1" si="1"/>
        <v>6.3494957660000004</v>
      </c>
    </row>
    <row r="11" spans="1:11" x14ac:dyDescent="0.25">
      <c r="B11" s="6">
        <f ca="1"/>
        <v>46191</v>
      </c>
      <c r="C11" s="7">
        <f ca="1"/>
        <v>7.6979000000000006E-2</v>
      </c>
      <c r="D11" s="7">
        <f ca="1"/>
        <v>-0.29855029700000002</v>
      </c>
      <c r="E11" s="7">
        <f t="shared" ca="1" si="0"/>
        <v>-0.221571297</v>
      </c>
      <c r="H11" s="9">
        <f ca="1"/>
        <v>46053</v>
      </c>
      <c r="I11" s="7">
        <f ca="1"/>
        <v>-3.5714730000000001</v>
      </c>
      <c r="J11" s="7">
        <f ca="1"/>
        <v>-0.9135001359999998</v>
      </c>
      <c r="K11" s="7">
        <f t="shared" ca="1" si="1"/>
        <v>-4.4849731359999998</v>
      </c>
    </row>
    <row r="12" spans="1:11" x14ac:dyDescent="0.25">
      <c r="B12" s="6">
        <f ca="1"/>
        <v>46192</v>
      </c>
      <c r="C12" s="7">
        <f ca="1"/>
        <v>0.55646799999999996</v>
      </c>
      <c r="D12" s="7">
        <f ca="1"/>
        <v>-0.132681417</v>
      </c>
      <c r="E12" s="7">
        <f t="shared" ca="1" si="0"/>
        <v>0.42378658299999994</v>
      </c>
      <c r="H12" s="9">
        <f ca="1"/>
        <v>46081</v>
      </c>
      <c r="I12" s="7">
        <f ca="1"/>
        <v>-2.7345820000000001</v>
      </c>
      <c r="J12" s="7">
        <f ca="1"/>
        <v>1.3775953830000001</v>
      </c>
      <c r="K12" s="7">
        <f t="shared" ca="1" si="1"/>
        <v>-1.356986617</v>
      </c>
    </row>
    <row r="13" spans="1:11" x14ac:dyDescent="0.25">
      <c r="B13" s="6">
        <f ca="1"/>
        <v>46195</v>
      </c>
      <c r="C13" s="7">
        <f ca="1"/>
        <v>1.9238000000000002E-2</v>
      </c>
      <c r="D13" s="7">
        <f ca="1"/>
        <v>-0.29660361600000001</v>
      </c>
      <c r="E13" s="7">
        <f t="shared" ca="1" si="0"/>
        <v>-0.27736561600000004</v>
      </c>
      <c r="H13" s="9">
        <f ca="1"/>
        <v>46112</v>
      </c>
      <c r="I13" s="7">
        <f ca="1"/>
        <v>0.27678600000000009</v>
      </c>
      <c r="J13" s="7">
        <f ca="1"/>
        <v>-0.97707440099999998</v>
      </c>
      <c r="K13" s="7">
        <f t="shared" ca="1" si="1"/>
        <v>-0.70028840099999989</v>
      </c>
    </row>
    <row r="14" spans="1:11" x14ac:dyDescent="0.25">
      <c r="B14" s="6">
        <f ca="1"/>
        <v>46196</v>
      </c>
      <c r="C14" s="7">
        <f ca="1"/>
        <v>0.13811599999999999</v>
      </c>
      <c r="D14" s="7">
        <f ca="1"/>
        <v>-0.190078199</v>
      </c>
      <c r="E14" s="7">
        <f t="shared" ca="1" si="0"/>
        <v>-5.1962199000000014E-2</v>
      </c>
      <c r="H14" s="9">
        <f ca="1"/>
        <v>46142</v>
      </c>
      <c r="I14" s="7">
        <f ca="1"/>
        <v>3.2989999999999957E-2</v>
      </c>
      <c r="J14" s="7">
        <f ca="1"/>
        <v>1.8815836370000001</v>
      </c>
      <c r="K14" s="7">
        <f t="shared" ca="1" si="1"/>
        <v>1.9145736369999999</v>
      </c>
    </row>
    <row r="15" spans="1:11" x14ac:dyDescent="0.25">
      <c r="B15" s="6">
        <f ca="1"/>
        <v>46197</v>
      </c>
      <c r="C15" s="7">
        <f ca="1"/>
        <v>0.26236999999999999</v>
      </c>
      <c r="D15" s="7">
        <f ca="1"/>
        <v>0.20753535000000001</v>
      </c>
      <c r="E15" s="7">
        <f t="shared" ca="1" si="0"/>
        <v>0.46990535</v>
      </c>
      <c r="H15" s="9">
        <f ca="1"/>
        <v>46173</v>
      </c>
      <c r="I15" s="7">
        <f ca="1"/>
        <v>5.820614</v>
      </c>
      <c r="J15" s="7">
        <f ca="1"/>
        <v>1.5315990070000001</v>
      </c>
      <c r="K15" s="7">
        <f ca="1">SUM(I15,J15)</f>
        <v>7.3522130069999996</v>
      </c>
    </row>
    <row r="16" spans="1:11" x14ac:dyDescent="0.25">
      <c r="B16" s="6">
        <f ca="1"/>
        <v>46198</v>
      </c>
      <c r="C16" s="7">
        <f ca="1"/>
        <v>-6.9961999999999996E-2</v>
      </c>
      <c r="D16" s="7">
        <f ca="1"/>
        <v>0.17460563700000001</v>
      </c>
      <c r="E16" s="7">
        <f t="shared" ca="1" si="0"/>
        <v>0.10464363700000001</v>
      </c>
      <c r="H16" s="9">
        <f ca="1"/>
        <v>46203</v>
      </c>
      <c r="I16" s="7">
        <f ca="1"/>
        <v>3.1554060000000002</v>
      </c>
      <c r="J16" s="7">
        <f ca="1"/>
        <v>-0.55549784500000021</v>
      </c>
      <c r="K16" s="7">
        <f t="shared" ca="1" si="1"/>
        <v>2.5999081550000001</v>
      </c>
    </row>
    <row r="17" spans="2:11" x14ac:dyDescent="0.25">
      <c r="B17" s="6">
        <f ca="1"/>
        <v>46199</v>
      </c>
      <c r="C17" s="7">
        <f ca="1"/>
        <v>-9.9316000000000002E-2</v>
      </c>
      <c r="D17" s="7">
        <f ca="1"/>
        <v>-0.64834431299999995</v>
      </c>
      <c r="E17" s="7">
        <f t="shared" ca="1" si="0"/>
        <v>-0.74766031299999991</v>
      </c>
      <c r="H17" s="9">
        <f ca="1"/>
        <v>46234</v>
      </c>
      <c r="I17" s="7">
        <f ca="1"/>
        <v>0.51982300000000015</v>
      </c>
      <c r="J17" s="7">
        <f ca="1"/>
        <v>-0.47423865600000042</v>
      </c>
      <c r="K17" s="7">
        <f ca="1">SUM(I17,J17)</f>
        <v>4.5584343999999721E-2</v>
      </c>
    </row>
    <row r="18" spans="2:11" x14ac:dyDescent="0.25">
      <c r="B18" s="6">
        <f ca="1"/>
        <v>46202</v>
      </c>
      <c r="C18" s="7">
        <f ca="1"/>
        <v>8.0040000000000007E-3</v>
      </c>
      <c r="D18" s="7">
        <f ca="1"/>
        <v>0.60882383399999995</v>
      </c>
      <c r="E18" s="7">
        <f t="shared" ca="1" si="0"/>
        <v>0.61682783399999996</v>
      </c>
      <c r="H18" s="6"/>
      <c r="I18" s="7"/>
      <c r="J18" s="7"/>
      <c r="K18" s="7"/>
    </row>
    <row r="19" spans="2:11" x14ac:dyDescent="0.25">
      <c r="B19" s="6">
        <f ca="1"/>
        <v>46203</v>
      </c>
      <c r="C19" s="7">
        <f ca="1"/>
        <v>0.31928800000000002</v>
      </c>
      <c r="D19" s="7">
        <f ca="1"/>
        <v>0.34090274300000001</v>
      </c>
      <c r="E19" s="7">
        <f t="shared" ca="1" si="0"/>
        <v>0.66019074300000002</v>
      </c>
      <c r="H19" s="16">
        <f ca="1">I16+Institutional!I16</f>
        <v>4.9441300000000004</v>
      </c>
      <c r="I19" s="16">
        <f ca="1">J16+Institutional!J16</f>
        <v>0.20750726999999969</v>
      </c>
      <c r="J19" s="7"/>
      <c r="K19" s="7"/>
    </row>
    <row r="20" spans="2:11" x14ac:dyDescent="0.25">
      <c r="B20" s="6">
        <f ca="1"/>
        <v>46204</v>
      </c>
      <c r="C20" s="7">
        <f ca="1"/>
        <v>0.186669</v>
      </c>
      <c r="D20" s="7">
        <f ca="1"/>
        <v>-0.32987717999999999</v>
      </c>
      <c r="E20" s="7">
        <f t="shared" ca="1" si="0"/>
        <v>-0.14320817999999999</v>
      </c>
      <c r="H20" s="6"/>
      <c r="I20" s="7"/>
      <c r="J20" s="7"/>
      <c r="K20" s="7"/>
    </row>
    <row r="21" spans="2:11" x14ac:dyDescent="0.25">
      <c r="B21" s="6">
        <f ca="1"/>
        <v>46205</v>
      </c>
      <c r="C21" s="7">
        <f ca="1"/>
        <v>7.6913999999999996E-2</v>
      </c>
      <c r="D21" s="7">
        <f ca="1"/>
        <v>6.6082399999999996E-4</v>
      </c>
      <c r="E21" s="7">
        <f t="shared" ca="1" si="0"/>
        <v>7.7574824000000001E-2</v>
      </c>
      <c r="H21" s="6"/>
      <c r="I21" s="7"/>
      <c r="J21" s="7"/>
      <c r="K21" s="7"/>
    </row>
    <row r="22" spans="2:11" x14ac:dyDescent="0.25">
      <c r="B22" s="6">
        <f ca="1"/>
        <v>46206</v>
      </c>
      <c r="C22" s="7">
        <f ca="1"/>
        <v>-0.213172</v>
      </c>
      <c r="D22" s="7">
        <f ca="1"/>
        <v>-0.48464657700000002</v>
      </c>
      <c r="E22" s="7">
        <f t="shared" ca="1" si="0"/>
        <v>-0.69781857700000005</v>
      </c>
      <c r="H22" s="6"/>
      <c r="I22" s="7"/>
      <c r="J22" s="7"/>
      <c r="K22" s="7"/>
    </row>
    <row r="23" spans="2:11" x14ac:dyDescent="0.25">
      <c r="B23" s="6">
        <f ca="1"/>
        <v>46209</v>
      </c>
      <c r="C23" s="7">
        <f ca="1"/>
        <v>0.46466200000000002</v>
      </c>
      <c r="D23" s="7">
        <f ca="1"/>
        <v>1.069972607</v>
      </c>
      <c r="E23" s="7">
        <f t="shared" ca="1" si="0"/>
        <v>1.5346346070000001</v>
      </c>
      <c r="H23" s="6"/>
      <c r="I23" s="7"/>
      <c r="J23" s="7"/>
      <c r="K23" s="7"/>
    </row>
    <row r="24" spans="2:11" x14ac:dyDescent="0.25">
      <c r="B24" s="6">
        <f ca="1"/>
        <v>46210</v>
      </c>
      <c r="C24" s="7">
        <f ca="1"/>
        <v>0.30252400000000002</v>
      </c>
      <c r="D24" s="7">
        <f ca="1"/>
        <v>2.6895985000000001E-2</v>
      </c>
      <c r="E24" s="7">
        <f t="shared" ca="1" si="0"/>
        <v>0.32941998500000003</v>
      </c>
      <c r="H24" s="6"/>
      <c r="I24" s="7"/>
      <c r="J24" s="7"/>
      <c r="K24" s="7"/>
    </row>
    <row r="25" spans="2:11" x14ac:dyDescent="0.25">
      <c r="B25" s="6">
        <f ca="1"/>
        <v>46211</v>
      </c>
      <c r="C25" s="7">
        <f ca="1"/>
        <v>0.22042500000000001</v>
      </c>
      <c r="D25" s="7">
        <f ca="1"/>
        <v>-9.0826356999999996E-2</v>
      </c>
      <c r="E25" s="7">
        <f t="shared" ca="1" si="0"/>
        <v>0.12959864300000001</v>
      </c>
      <c r="H25" s="6"/>
      <c r="I25" s="7"/>
      <c r="J25" s="7"/>
      <c r="K25" s="7"/>
    </row>
    <row r="26" spans="2:11" x14ac:dyDescent="0.25">
      <c r="B26" s="6">
        <f ca="1"/>
        <v>46212</v>
      </c>
      <c r="C26" s="7">
        <f ca="1"/>
        <v>-0.24787500000000001</v>
      </c>
      <c r="D26" s="7">
        <f ca="1"/>
        <v>-1.4228211740000001</v>
      </c>
      <c r="E26" s="7">
        <f t="shared" ca="1" si="0"/>
        <v>-1.6706961740000001</v>
      </c>
      <c r="H26" s="6"/>
      <c r="I26" s="7">
        <f ca="1">I16+Foreign!E16+Institutional!I16+'Fin Inst.'!F16+Others!F16</f>
        <v>1.1657341758564144E-15</v>
      </c>
      <c r="J26" s="7"/>
      <c r="K26" s="7"/>
    </row>
    <row r="27" spans="2:11" x14ac:dyDescent="0.25">
      <c r="B27" s="6">
        <f ca="1"/>
        <v>46213</v>
      </c>
      <c r="C27" s="7">
        <f ca="1"/>
        <v>-0.64097099999999996</v>
      </c>
      <c r="D27" s="7">
        <f ca="1"/>
        <v>-0.82253808100000003</v>
      </c>
      <c r="E27" s="7">
        <f t="shared" ca="1" si="0"/>
        <v>-1.463509081</v>
      </c>
      <c r="H27" s="6"/>
      <c r="I27" s="7"/>
      <c r="J27" s="7"/>
      <c r="K27" s="7"/>
    </row>
    <row r="28" spans="2:11" x14ac:dyDescent="0.25">
      <c r="B28" s="6">
        <f ca="1"/>
        <v>46216</v>
      </c>
      <c r="C28" s="7">
        <f ca="1"/>
        <v>0.370647</v>
      </c>
      <c r="D28" s="7">
        <f ca="1"/>
        <v>2.0415226529999999</v>
      </c>
      <c r="E28" s="7">
        <f t="shared" ca="1" si="0"/>
        <v>2.4121696529999999</v>
      </c>
      <c r="H28" s="6"/>
      <c r="I28" s="7"/>
      <c r="J28" s="7"/>
      <c r="K28" s="7"/>
    </row>
    <row r="29" spans="2:11" x14ac:dyDescent="0.25">
      <c r="B29" s="6">
        <f ca="1"/>
        <v>46217</v>
      </c>
      <c r="C29" s="7">
        <f ca="1"/>
        <v>0</v>
      </c>
      <c r="D29" s="7">
        <f ca="1"/>
        <v>-0.462581356</v>
      </c>
      <c r="E29" s="7"/>
    </row>
    <row r="30" spans="2:11" x14ac:dyDescent="0.25">
      <c r="B30" s="6"/>
      <c r="C30" s="7"/>
      <c r="D30" s="7"/>
      <c r="E30" s="7"/>
    </row>
    <row r="31" spans="2:11" x14ac:dyDescent="0.25">
      <c r="B31" s="6"/>
      <c r="C31" s="7"/>
      <c r="D31" s="7"/>
      <c r="E31" s="7"/>
    </row>
    <row r="32" spans="2:11" x14ac:dyDescent="0.25">
      <c r="B32" s="6"/>
      <c r="C32" s="7"/>
      <c r="D32" s="7"/>
      <c r="E32" s="7"/>
    </row>
    <row r="33" spans="2:5" x14ac:dyDescent="0.25">
      <c r="B33" s="6"/>
      <c r="C33" s="7"/>
      <c r="D33" s="7"/>
      <c r="E33" s="7"/>
    </row>
    <row r="34" spans="2:5" x14ac:dyDescent="0.25">
      <c r="B34" s="6"/>
      <c r="C34" s="7"/>
      <c r="D34" s="7"/>
      <c r="E34" s="7"/>
    </row>
    <row r="35" spans="2:5" x14ac:dyDescent="0.25">
      <c r="B35" s="6"/>
      <c r="C35" s="7"/>
      <c r="D35" s="7"/>
      <c r="E35" s="7"/>
    </row>
    <row r="36" spans="2:5" x14ac:dyDescent="0.25">
      <c r="B36" s="6"/>
      <c r="C36" s="7"/>
      <c r="D36" s="7"/>
      <c r="E36" s="7"/>
    </row>
    <row r="37" spans="2:5" x14ac:dyDescent="0.25">
      <c r="B37" s="6"/>
      <c r="C37" s="7"/>
      <c r="D37" s="7"/>
      <c r="E37" s="7"/>
    </row>
    <row r="38" spans="2:5" x14ac:dyDescent="0.25">
      <c r="B38" s="6"/>
      <c r="C38" s="7"/>
      <c r="D38" s="7"/>
      <c r="E38" s="7"/>
    </row>
    <row r="39" spans="2:5" x14ac:dyDescent="0.25">
      <c r="B39" s="6"/>
      <c r="C39" s="7"/>
      <c r="D39" s="7"/>
      <c r="E39" s="7"/>
    </row>
    <row r="40" spans="2:5" x14ac:dyDescent="0.25">
      <c r="B40" s="6"/>
      <c r="C40" s="7"/>
      <c r="D40" s="7"/>
      <c r="E40" s="7"/>
    </row>
    <row r="41" spans="2:5" x14ac:dyDescent="0.25">
      <c r="B41" s="6"/>
      <c r="C41" s="7"/>
      <c r="D41" s="7"/>
      <c r="E41" s="7"/>
    </row>
    <row r="42" spans="2:5" x14ac:dyDescent="0.25">
      <c r="B42" s="6"/>
      <c r="C42" s="7"/>
      <c r="D42" s="7"/>
      <c r="E42" s="7"/>
    </row>
    <row r="43" spans="2:5" x14ac:dyDescent="0.25">
      <c r="B43" s="6"/>
      <c r="C43" s="7"/>
      <c r="D43" s="7"/>
      <c r="E43" s="7"/>
    </row>
    <row r="44" spans="2:5" x14ac:dyDescent="0.25">
      <c r="B44" s="6"/>
      <c r="C44" s="7"/>
      <c r="D44" s="7"/>
      <c r="E44" s="7"/>
    </row>
    <row r="45" spans="2:5" x14ac:dyDescent="0.25">
      <c r="B45" s="6"/>
      <c r="C45" s="7"/>
      <c r="D45" s="7"/>
      <c r="E45" s="7"/>
    </row>
    <row r="46" spans="2:5" x14ac:dyDescent="0.25">
      <c r="B46" s="6"/>
      <c r="C46" s="7"/>
      <c r="D46" s="7"/>
      <c r="E46" s="7"/>
    </row>
    <row r="47" spans="2:5" x14ac:dyDescent="0.25">
      <c r="B47" s="6"/>
      <c r="C47" s="7"/>
      <c r="D47" s="7"/>
      <c r="E47" s="7"/>
    </row>
    <row r="48" spans="2:5" x14ac:dyDescent="0.25">
      <c r="B48" s="6"/>
      <c r="C48" s="7"/>
      <c r="D48" s="7"/>
      <c r="E48" s="7"/>
    </row>
    <row r="49" spans="2:5" x14ac:dyDescent="0.25">
      <c r="B49" s="6"/>
      <c r="C49" s="7"/>
      <c r="D49" s="7"/>
      <c r="E49" s="7"/>
    </row>
    <row r="50" spans="2:5" x14ac:dyDescent="0.25">
      <c r="B50" s="6"/>
      <c r="C50" s="7"/>
      <c r="D50" s="7"/>
      <c r="E50" s="7"/>
    </row>
    <row r="51" spans="2:5" x14ac:dyDescent="0.25">
      <c r="B51" s="6"/>
      <c r="C51" s="7"/>
      <c r="D51" s="7"/>
      <c r="E51" s="7"/>
    </row>
    <row r="52" spans="2:5" x14ac:dyDescent="0.25">
      <c r="B52" s="6"/>
      <c r="C52" s="7"/>
      <c r="D52" s="7"/>
      <c r="E52" s="7"/>
    </row>
    <row r="53" spans="2:5" x14ac:dyDescent="0.25">
      <c r="B53" s="6"/>
      <c r="C53" s="7"/>
      <c r="D53" s="7"/>
      <c r="E53" s="7"/>
    </row>
    <row r="54" spans="2:5" x14ac:dyDescent="0.25">
      <c r="B54" s="6"/>
      <c r="C54" s="7"/>
      <c r="D54" s="7"/>
      <c r="E54" s="7"/>
    </row>
    <row r="55" spans="2:5" x14ac:dyDescent="0.25">
      <c r="B55" s="6"/>
      <c r="C55" s="7"/>
      <c r="D55" s="7"/>
      <c r="E55" s="7"/>
    </row>
    <row r="56" spans="2:5" x14ac:dyDescent="0.25">
      <c r="B56" s="6"/>
      <c r="C56" s="7"/>
      <c r="D56" s="7"/>
      <c r="E56" s="7"/>
    </row>
    <row r="57" spans="2:5" x14ac:dyDescent="0.25">
      <c r="B57" s="6"/>
      <c r="C57" s="7"/>
      <c r="D57" s="7"/>
      <c r="E57" s="7"/>
    </row>
    <row r="58" spans="2:5" x14ac:dyDescent="0.25">
      <c r="B58" s="6"/>
      <c r="C58" s="7"/>
      <c r="D58" s="7"/>
      <c r="E58" s="7"/>
    </row>
    <row r="59" spans="2:5" x14ac:dyDescent="0.25">
      <c r="B59" s="6"/>
      <c r="C59" s="7"/>
      <c r="D59" s="7"/>
      <c r="E59" s="7"/>
    </row>
    <row r="60" spans="2:5" x14ac:dyDescent="0.25">
      <c r="B60" s="6"/>
      <c r="C60" s="7"/>
      <c r="D60" s="7"/>
      <c r="E60" s="7"/>
    </row>
    <row r="61" spans="2:5" x14ac:dyDescent="0.25">
      <c r="B61" s="6"/>
      <c r="C61" s="7"/>
      <c r="D61" s="7"/>
    </row>
    <row r="62" spans="2:5" x14ac:dyDescent="0.25">
      <c r="B62" s="6"/>
      <c r="C62" s="7"/>
      <c r="D62" s="7"/>
    </row>
    <row r="63" spans="2:5" x14ac:dyDescent="0.25">
      <c r="B63" s="6"/>
      <c r="C63" s="7"/>
      <c r="D63" s="7"/>
    </row>
    <row r="64" spans="2:5" x14ac:dyDescent="0.25">
      <c r="B64" s="6"/>
      <c r="C64" s="7"/>
      <c r="D64" s="7"/>
    </row>
    <row r="65" spans="2:4" x14ac:dyDescent="0.25">
      <c r="B65" s="6"/>
      <c r="C65" s="7"/>
      <c r="D65" s="7"/>
    </row>
    <row r="66" spans="2:4" x14ac:dyDescent="0.25">
      <c r="B66" s="6"/>
      <c r="C66" s="7"/>
      <c r="D66" s="7"/>
    </row>
    <row r="67" spans="2:4" x14ac:dyDescent="0.25">
      <c r="B67" s="6"/>
      <c r="C67" s="7"/>
      <c r="D67" s="7"/>
    </row>
    <row r="68" spans="2:4" x14ac:dyDescent="0.25">
      <c r="B68" s="6"/>
      <c r="C68" s="7"/>
      <c r="D68" s="7"/>
    </row>
    <row r="69" spans="2:4" x14ac:dyDescent="0.25">
      <c r="B69" s="6"/>
      <c r="C69" s="7"/>
      <c r="D69" s="7"/>
    </row>
    <row r="70" spans="2:4" x14ac:dyDescent="0.25">
      <c r="B70" s="6"/>
      <c r="C70" s="7"/>
      <c r="D70" s="7"/>
    </row>
    <row r="71" spans="2:4" x14ac:dyDescent="0.25">
      <c r="B71" s="6"/>
      <c r="C71" s="7"/>
      <c r="D71" s="7"/>
    </row>
    <row r="72" spans="2:4" x14ac:dyDescent="0.25">
      <c r="B72" s="5"/>
      <c r="C72" s="5"/>
      <c r="D72" s="5"/>
    </row>
    <row r="73" spans="2:4" x14ac:dyDescent="0.25">
      <c r="B73" s="5"/>
      <c r="C73" s="5"/>
      <c r="D73" s="5"/>
    </row>
    <row r="74" spans="2:4" x14ac:dyDescent="0.25">
      <c r="B74" s="5"/>
      <c r="C74" s="5"/>
      <c r="D74" s="5"/>
    </row>
    <row r="75" spans="2:4" x14ac:dyDescent="0.25">
      <c r="B75" s="5"/>
      <c r="C75" s="5"/>
      <c r="D75" s="5"/>
    </row>
    <row r="76" spans="2:4" x14ac:dyDescent="0.25">
      <c r="B76" s="5"/>
      <c r="C76" s="5"/>
      <c r="D76" s="5"/>
    </row>
    <row r="77" spans="2:4" x14ac:dyDescent="0.25">
      <c r="B77" s="5"/>
      <c r="C77" s="5"/>
      <c r="D77" s="5"/>
    </row>
    <row r="78" spans="2:4" x14ac:dyDescent="0.25">
      <c r="B78" s="5"/>
      <c r="C78" s="5"/>
      <c r="D78" s="5"/>
    </row>
    <row r="79" spans="2:4" x14ac:dyDescent="0.25">
      <c r="B79" s="5"/>
      <c r="C79" s="5"/>
      <c r="D79" s="5"/>
    </row>
    <row r="80" spans="2:4" x14ac:dyDescent="0.25">
      <c r="B80" s="5"/>
      <c r="C80" s="5"/>
      <c r="D80" s="5"/>
    </row>
    <row r="81" spans="2:4" x14ac:dyDescent="0.25">
      <c r="B81" s="5"/>
      <c r="C81" s="5"/>
      <c r="D81" s="5"/>
    </row>
    <row r="82" spans="2:4" x14ac:dyDescent="0.25">
      <c r="B82" s="5"/>
      <c r="C82" s="5"/>
      <c r="D82" s="5"/>
    </row>
    <row r="83" spans="2:4" x14ac:dyDescent="0.25">
      <c r="B83" s="5"/>
      <c r="C83" s="5"/>
      <c r="D83" s="5"/>
    </row>
    <row r="84" spans="2:4" x14ac:dyDescent="0.25">
      <c r="B84" s="5"/>
      <c r="C84" s="5"/>
      <c r="D84" s="5"/>
    </row>
    <row r="85" spans="2:4" x14ac:dyDescent="0.25">
      <c r="B85" s="5"/>
      <c r="C85" s="5"/>
      <c r="D85" s="5"/>
    </row>
    <row r="86" spans="2:4" x14ac:dyDescent="0.25">
      <c r="B86" s="5"/>
      <c r="C86" s="5"/>
      <c r="D86" s="5"/>
    </row>
    <row r="87" spans="2:4" x14ac:dyDescent="0.25">
      <c r="B87" s="5"/>
      <c r="C87" s="5"/>
      <c r="D87" s="5"/>
    </row>
    <row r="88" spans="2:4" x14ac:dyDescent="0.25">
      <c r="B88" s="5"/>
      <c r="C88" s="5"/>
      <c r="D88" s="5"/>
    </row>
    <row r="89" spans="2:4" x14ac:dyDescent="0.25">
      <c r="B89" s="5"/>
      <c r="C89" s="5"/>
      <c r="D89" s="5"/>
    </row>
    <row r="90" spans="2:4" x14ac:dyDescent="0.25">
      <c r="B90" s="5"/>
      <c r="C90" s="5"/>
      <c r="D90" s="5"/>
    </row>
    <row r="91" spans="2:4" x14ac:dyDescent="0.25">
      <c r="B91" s="5"/>
      <c r="C91" s="5"/>
      <c r="D91" s="5"/>
    </row>
    <row r="92" spans="2:4" x14ac:dyDescent="0.25">
      <c r="B92" s="5"/>
      <c r="C92" s="5"/>
      <c r="D92" s="5"/>
    </row>
    <row r="93" spans="2:4" x14ac:dyDescent="0.25">
      <c r="B93" s="5"/>
      <c r="C93" s="5"/>
      <c r="D93" s="5"/>
    </row>
    <row r="94" spans="2:4" x14ac:dyDescent="0.25">
      <c r="B94" s="5"/>
      <c r="C94" s="5"/>
      <c r="D94" s="5"/>
    </row>
    <row r="95" spans="2:4" x14ac:dyDescent="0.25">
      <c r="B95" s="5"/>
      <c r="C95" s="5"/>
      <c r="D95" s="5"/>
    </row>
    <row r="96" spans="2:4" x14ac:dyDescent="0.25">
      <c r="B96" s="5"/>
      <c r="C96" s="5"/>
      <c r="D96" s="5"/>
    </row>
    <row r="97" spans="2:4" x14ac:dyDescent="0.25">
      <c r="B97" s="5"/>
      <c r="C97" s="5"/>
      <c r="D97" s="5"/>
    </row>
    <row r="98" spans="2:4" x14ac:dyDescent="0.25">
      <c r="B98" s="5"/>
      <c r="C98" s="5"/>
      <c r="D98" s="5"/>
    </row>
    <row r="99" spans="2:4" x14ac:dyDescent="0.25">
      <c r="B99" s="5"/>
      <c r="C99" s="5"/>
      <c r="D99" s="5"/>
    </row>
    <row r="100" spans="2:4" x14ac:dyDescent="0.25">
      <c r="B100" s="5"/>
      <c r="C100" s="5"/>
      <c r="D100" s="5"/>
    </row>
    <row r="101" spans="2:4" x14ac:dyDescent="0.25">
      <c r="B101" s="5"/>
      <c r="C101" s="5"/>
      <c r="D101" s="5"/>
    </row>
    <row r="102" spans="2:4" x14ac:dyDescent="0.25">
      <c r="B102" s="5"/>
      <c r="C102" s="5"/>
      <c r="D102" s="5"/>
    </row>
    <row r="103" spans="2:4" x14ac:dyDescent="0.25">
      <c r="B103" s="5"/>
      <c r="C103" s="5"/>
      <c r="D103" s="5"/>
    </row>
    <row r="104" spans="2:4" x14ac:dyDescent="0.25">
      <c r="B104" s="5"/>
      <c r="C104" s="5"/>
      <c r="D104" s="5"/>
    </row>
    <row r="105" spans="2:4" x14ac:dyDescent="0.25">
      <c r="B105" s="5"/>
      <c r="C105" s="5"/>
      <c r="D105" s="5"/>
    </row>
    <row r="106" spans="2:4" x14ac:dyDescent="0.25">
      <c r="B106" s="5"/>
      <c r="C106" s="5"/>
      <c r="D106" s="5"/>
    </row>
    <row r="107" spans="2:4" x14ac:dyDescent="0.25">
      <c r="B107" s="5"/>
      <c r="C107" s="5"/>
      <c r="D107" s="5"/>
    </row>
    <row r="108" spans="2:4" x14ac:dyDescent="0.25">
      <c r="B108" s="5"/>
      <c r="C108" s="5"/>
      <c r="D108" s="5"/>
    </row>
    <row r="109" spans="2:4" x14ac:dyDescent="0.25">
      <c r="B109" s="5"/>
      <c r="C109" s="5"/>
      <c r="D109" s="5"/>
    </row>
    <row r="110" spans="2:4" x14ac:dyDescent="0.25">
      <c r="B110" s="5"/>
      <c r="C110" s="5"/>
      <c r="D110" s="5"/>
    </row>
    <row r="111" spans="2:4" x14ac:dyDescent="0.25">
      <c r="B111" s="5"/>
      <c r="C111" s="5"/>
      <c r="D111" s="5"/>
    </row>
    <row r="112" spans="2:4" x14ac:dyDescent="0.25">
      <c r="B112" s="5"/>
      <c r="C112" s="5"/>
      <c r="D112" s="5"/>
    </row>
    <row r="113" spans="2:4" x14ac:dyDescent="0.25">
      <c r="B113" s="5"/>
      <c r="C113" s="5"/>
      <c r="D113" s="5"/>
    </row>
    <row r="114" spans="2:4" x14ac:dyDescent="0.25">
      <c r="B114" s="5"/>
      <c r="C114" s="5"/>
      <c r="D114" s="5"/>
    </row>
    <row r="115" spans="2:4" x14ac:dyDescent="0.25">
      <c r="B115" s="5"/>
      <c r="C115" s="5"/>
      <c r="D115" s="5"/>
    </row>
    <row r="116" spans="2:4" x14ac:dyDescent="0.25">
      <c r="B116" s="5"/>
      <c r="C116" s="5"/>
      <c r="D116" s="5"/>
    </row>
    <row r="117" spans="2:4" x14ac:dyDescent="0.25">
      <c r="B117" s="5"/>
      <c r="C117" s="5"/>
      <c r="D117" s="5"/>
    </row>
    <row r="118" spans="2:4" x14ac:dyDescent="0.25">
      <c r="B118" s="5"/>
      <c r="C118" s="5"/>
      <c r="D118" s="5"/>
    </row>
    <row r="119" spans="2:4" x14ac:dyDescent="0.25">
      <c r="B119" s="5"/>
      <c r="C119" s="5"/>
      <c r="D119" s="5"/>
    </row>
    <row r="120" spans="2:4" x14ac:dyDescent="0.25">
      <c r="B120" s="5"/>
      <c r="C120" s="5"/>
      <c r="D120" s="5"/>
    </row>
    <row r="121" spans="2:4" x14ac:dyDescent="0.25">
      <c r="B121" s="5"/>
      <c r="C121" s="5"/>
      <c r="D121" s="5"/>
    </row>
    <row r="122" spans="2:4" x14ac:dyDescent="0.25">
      <c r="B122" s="5"/>
      <c r="C122" s="5"/>
      <c r="D122" s="5"/>
    </row>
    <row r="123" spans="2:4" x14ac:dyDescent="0.25">
      <c r="B123" s="5"/>
      <c r="C123" s="5"/>
      <c r="D123" s="5"/>
    </row>
    <row r="124" spans="2:4" x14ac:dyDescent="0.25">
      <c r="B124" s="5"/>
      <c r="C124" s="5"/>
      <c r="D124" s="5"/>
    </row>
    <row r="125" spans="2:4" x14ac:dyDescent="0.25">
      <c r="B125" s="5"/>
      <c r="C125" s="5"/>
      <c r="D125" s="5"/>
    </row>
    <row r="126" spans="2:4" x14ac:dyDescent="0.25">
      <c r="B126" s="5"/>
      <c r="C126" s="5"/>
      <c r="D126" s="5"/>
    </row>
    <row r="127" spans="2:4" x14ac:dyDescent="0.25">
      <c r="B127" s="5"/>
      <c r="C127" s="5"/>
      <c r="D127" s="5"/>
    </row>
    <row r="128" spans="2:4" x14ac:dyDescent="0.25">
      <c r="B128" s="5"/>
      <c r="C128" s="5"/>
      <c r="D128" s="5"/>
    </row>
    <row r="129" spans="2:4" x14ac:dyDescent="0.25">
      <c r="B129" s="5"/>
      <c r="C129" s="5"/>
      <c r="D129" s="5"/>
    </row>
    <row r="130" spans="2:4" x14ac:dyDescent="0.25">
      <c r="B130" s="5"/>
      <c r="C130" s="5"/>
      <c r="D130" s="5"/>
    </row>
    <row r="131" spans="2:4" x14ac:dyDescent="0.25">
      <c r="B131" s="5"/>
      <c r="C131" s="5"/>
      <c r="D131" s="5"/>
    </row>
    <row r="132" spans="2:4" x14ac:dyDescent="0.25">
      <c r="B132" s="5"/>
      <c r="C132" s="5"/>
      <c r="D132" s="5"/>
    </row>
    <row r="133" spans="2:4" x14ac:dyDescent="0.25">
      <c r="B133" s="5"/>
      <c r="C133" s="5"/>
      <c r="D133" s="5"/>
    </row>
    <row r="134" spans="2:4" x14ac:dyDescent="0.25">
      <c r="B134" s="5"/>
      <c r="C134" s="5"/>
      <c r="D134" s="5"/>
    </row>
    <row r="135" spans="2:4" x14ac:dyDescent="0.25">
      <c r="B135" s="5"/>
      <c r="C135" s="5"/>
      <c r="D135" s="5"/>
    </row>
    <row r="136" spans="2:4" x14ac:dyDescent="0.25">
      <c r="B136" s="5"/>
      <c r="C136" s="5"/>
      <c r="D136" s="5"/>
    </row>
    <row r="137" spans="2:4" x14ac:dyDescent="0.25">
      <c r="B137" s="5"/>
      <c r="C137" s="5"/>
      <c r="D137" s="5"/>
    </row>
    <row r="138" spans="2:4" x14ac:dyDescent="0.25">
      <c r="B138" s="5"/>
      <c r="C138" s="5"/>
      <c r="D138" s="5"/>
    </row>
    <row r="139" spans="2:4" x14ac:dyDescent="0.25">
      <c r="B139" s="5"/>
      <c r="C139" s="5"/>
      <c r="D139" s="5"/>
    </row>
    <row r="140" spans="2:4" x14ac:dyDescent="0.25">
      <c r="B140" s="5"/>
      <c r="C140" s="5"/>
      <c r="D140" s="5"/>
    </row>
    <row r="141" spans="2:4" x14ac:dyDescent="0.25">
      <c r="B141" s="5"/>
      <c r="C141" s="5"/>
      <c r="D141" s="5"/>
    </row>
    <row r="142" spans="2:4" x14ac:dyDescent="0.25">
      <c r="B142" s="5"/>
      <c r="C142" s="5"/>
      <c r="D142" s="5"/>
    </row>
    <row r="143" spans="2:4" x14ac:dyDescent="0.25">
      <c r="B143" s="5"/>
      <c r="C143" s="5"/>
      <c r="D143" s="5"/>
    </row>
    <row r="144" spans="2:4" x14ac:dyDescent="0.25">
      <c r="B144" s="5"/>
      <c r="C144" s="5"/>
      <c r="D144" s="5"/>
    </row>
    <row r="145" spans="2:4" x14ac:dyDescent="0.25">
      <c r="B145" s="5"/>
      <c r="C145" s="5"/>
      <c r="D145" s="5"/>
    </row>
    <row r="146" spans="2:4" x14ac:dyDescent="0.25">
      <c r="B146" s="5"/>
      <c r="C146" s="5"/>
      <c r="D146" s="5"/>
    </row>
    <row r="147" spans="2:4" x14ac:dyDescent="0.25">
      <c r="B147" s="5"/>
      <c r="C147" s="5"/>
      <c r="D147" s="5"/>
    </row>
    <row r="148" spans="2:4" x14ac:dyDescent="0.25">
      <c r="B148" s="5"/>
      <c r="C148" s="5"/>
      <c r="D148" s="5"/>
    </row>
    <row r="149" spans="2:4" x14ac:dyDescent="0.25">
      <c r="B149" s="5"/>
      <c r="C149" s="5"/>
      <c r="D149" s="5"/>
    </row>
    <row r="150" spans="2:4" x14ac:dyDescent="0.25">
      <c r="B150" s="5"/>
      <c r="C150" s="5"/>
      <c r="D150" s="5"/>
    </row>
    <row r="151" spans="2:4" x14ac:dyDescent="0.25">
      <c r="B151" s="5"/>
      <c r="C151" s="5"/>
      <c r="D151" s="5"/>
    </row>
    <row r="152" spans="2:4" x14ac:dyDescent="0.25">
      <c r="B152" s="5"/>
      <c r="C152" s="5"/>
      <c r="D152" s="5"/>
    </row>
    <row r="153" spans="2:4" x14ac:dyDescent="0.25">
      <c r="B153" s="5"/>
      <c r="C153" s="5"/>
      <c r="D153" s="5"/>
    </row>
    <row r="154" spans="2:4" x14ac:dyDescent="0.25">
      <c r="B154" s="5"/>
      <c r="C154" s="5"/>
      <c r="D154" s="5"/>
    </row>
    <row r="155" spans="2:4" x14ac:dyDescent="0.25">
      <c r="B155" s="5"/>
      <c r="C155" s="5"/>
      <c r="D155" s="5"/>
    </row>
    <row r="156" spans="2:4" x14ac:dyDescent="0.25">
      <c r="B156" s="5"/>
      <c r="C156" s="5"/>
      <c r="D156" s="5"/>
    </row>
    <row r="157" spans="2:4" x14ac:dyDescent="0.25">
      <c r="B157" s="5"/>
      <c r="C157" s="5"/>
      <c r="D157" s="5"/>
    </row>
    <row r="158" spans="2:4" x14ac:dyDescent="0.25">
      <c r="B158" s="5"/>
      <c r="C158" s="5"/>
      <c r="D158" s="5"/>
    </row>
    <row r="159" spans="2:4" x14ac:dyDescent="0.25">
      <c r="B159" s="5"/>
      <c r="C159" s="5"/>
      <c r="D159" s="5"/>
    </row>
    <row r="160" spans="2:4" x14ac:dyDescent="0.25">
      <c r="B160" s="5"/>
      <c r="C160" s="5"/>
      <c r="D160" s="5"/>
    </row>
    <row r="161" spans="2:4" x14ac:dyDescent="0.25">
      <c r="B161" s="5"/>
      <c r="C161" s="5"/>
      <c r="D161" s="5"/>
    </row>
    <row r="162" spans="2:4" x14ac:dyDescent="0.25">
      <c r="B162" s="5"/>
      <c r="C162" s="5"/>
      <c r="D162" s="5"/>
    </row>
    <row r="163" spans="2:4" x14ac:dyDescent="0.25">
      <c r="B163" s="5"/>
      <c r="C163" s="5"/>
      <c r="D163" s="5"/>
    </row>
    <row r="164" spans="2:4" x14ac:dyDescent="0.25">
      <c r="B164" s="5"/>
      <c r="C164" s="5"/>
      <c r="D164" s="5"/>
    </row>
    <row r="165" spans="2:4" x14ac:dyDescent="0.25">
      <c r="B165" s="5"/>
      <c r="C165" s="5"/>
      <c r="D165" s="5"/>
    </row>
    <row r="166" spans="2:4" x14ac:dyDescent="0.25">
      <c r="B166" s="5"/>
      <c r="C166" s="5"/>
      <c r="D166" s="5"/>
    </row>
    <row r="167" spans="2:4" x14ac:dyDescent="0.25">
      <c r="B167" s="5"/>
      <c r="C167" s="5"/>
      <c r="D167" s="5"/>
    </row>
    <row r="168" spans="2:4" x14ac:dyDescent="0.25">
      <c r="B168" s="5"/>
      <c r="C168" s="5"/>
      <c r="D168" s="5"/>
    </row>
    <row r="169" spans="2:4" x14ac:dyDescent="0.25">
      <c r="B169" s="5"/>
      <c r="C169" s="5"/>
      <c r="D169" s="5"/>
    </row>
    <row r="170" spans="2:4" x14ac:dyDescent="0.25">
      <c r="B170" s="5"/>
      <c r="C170" s="5"/>
      <c r="D170" s="5"/>
    </row>
    <row r="171" spans="2:4" x14ac:dyDescent="0.25">
      <c r="B171" s="5"/>
      <c r="C171" s="5"/>
      <c r="D171" s="5"/>
    </row>
    <row r="172" spans="2:4" x14ac:dyDescent="0.25">
      <c r="B172" s="5"/>
      <c r="C172" s="5"/>
      <c r="D172" s="5"/>
    </row>
    <row r="173" spans="2:4" x14ac:dyDescent="0.25">
      <c r="B173" s="5"/>
      <c r="C173" s="5"/>
      <c r="D173" s="5"/>
    </row>
    <row r="174" spans="2:4" x14ac:dyDescent="0.25">
      <c r="B174" s="5"/>
      <c r="C174" s="5"/>
      <c r="D174" s="5"/>
    </row>
    <row r="175" spans="2:4" x14ac:dyDescent="0.25">
      <c r="B175" s="5"/>
      <c r="C175" s="5"/>
      <c r="D175" s="5"/>
    </row>
    <row r="176" spans="2:4" x14ac:dyDescent="0.25">
      <c r="B176" s="5"/>
      <c r="C176" s="5"/>
      <c r="D176" s="5"/>
    </row>
    <row r="177" spans="2:4" x14ac:dyDescent="0.25">
      <c r="B177" s="5"/>
      <c r="C177" s="5"/>
      <c r="D177" s="5"/>
    </row>
    <row r="178" spans="2:4" x14ac:dyDescent="0.25">
      <c r="B178" s="5"/>
      <c r="C178" s="5"/>
      <c r="D178" s="5"/>
    </row>
    <row r="179" spans="2:4" x14ac:dyDescent="0.25">
      <c r="B179" s="5"/>
      <c r="C179" s="5"/>
      <c r="D179" s="5"/>
    </row>
    <row r="180" spans="2:4" x14ac:dyDescent="0.25">
      <c r="B180" s="5"/>
      <c r="C180" s="5"/>
      <c r="D180" s="5"/>
    </row>
    <row r="181" spans="2:4" x14ac:dyDescent="0.25">
      <c r="B181" s="5"/>
      <c r="C181" s="5"/>
      <c r="D181" s="5"/>
    </row>
    <row r="182" spans="2:4" x14ac:dyDescent="0.25">
      <c r="B182" s="5"/>
      <c r="C182" s="5"/>
      <c r="D182" s="5"/>
    </row>
    <row r="183" spans="2:4" x14ac:dyDescent="0.25">
      <c r="B183" s="5"/>
      <c r="C183" s="5"/>
      <c r="D183" s="5"/>
    </row>
    <row r="184" spans="2:4" x14ac:dyDescent="0.25">
      <c r="B184" s="5"/>
      <c r="C184" s="5"/>
      <c r="D184" s="5"/>
    </row>
    <row r="185" spans="2:4" x14ac:dyDescent="0.25">
      <c r="B185" s="5"/>
      <c r="C185" s="5"/>
      <c r="D185" s="5"/>
    </row>
    <row r="186" spans="2:4" x14ac:dyDescent="0.25">
      <c r="B186" s="5"/>
      <c r="C186" s="5"/>
      <c r="D186" s="5"/>
    </row>
    <row r="187" spans="2:4" x14ac:dyDescent="0.25">
      <c r="B187" s="5"/>
      <c r="C187" s="5"/>
      <c r="D187" s="5"/>
    </row>
    <row r="188" spans="2:4" x14ac:dyDescent="0.25">
      <c r="B188" s="5"/>
      <c r="C188" s="5"/>
      <c r="D188" s="5"/>
    </row>
    <row r="189" spans="2:4" x14ac:dyDescent="0.25">
      <c r="B189" s="5"/>
      <c r="C189" s="5"/>
      <c r="D189" s="5"/>
    </row>
    <row r="190" spans="2:4" x14ac:dyDescent="0.25">
      <c r="B190" s="5"/>
      <c r="C190" s="5"/>
      <c r="D190" s="5"/>
    </row>
    <row r="191" spans="2:4" x14ac:dyDescent="0.25">
      <c r="B191" s="5"/>
      <c r="C191" s="5"/>
      <c r="D191" s="5"/>
    </row>
    <row r="192" spans="2:4" x14ac:dyDescent="0.25">
      <c r="B192" s="5"/>
      <c r="C192" s="5"/>
      <c r="D192" s="5"/>
    </row>
    <row r="193" spans="2:4" x14ac:dyDescent="0.25">
      <c r="B193" s="5"/>
      <c r="C193" s="5"/>
      <c r="D193" s="5"/>
    </row>
    <row r="194" spans="2:4" x14ac:dyDescent="0.25">
      <c r="B194" s="5"/>
      <c r="C194" s="5"/>
      <c r="D194" s="5"/>
    </row>
    <row r="195" spans="2:4" x14ac:dyDescent="0.25">
      <c r="B195" s="5"/>
      <c r="C195" s="5"/>
      <c r="D195" s="5"/>
    </row>
    <row r="196" spans="2:4" x14ac:dyDescent="0.25">
      <c r="B196" s="5"/>
      <c r="C196" s="5"/>
      <c r="D196" s="5"/>
    </row>
    <row r="197" spans="2:4" x14ac:dyDescent="0.25">
      <c r="B197" s="5"/>
      <c r="C197" s="5"/>
      <c r="D197" s="5"/>
    </row>
    <row r="198" spans="2:4" x14ac:dyDescent="0.25">
      <c r="B198" s="5"/>
      <c r="C198" s="5"/>
      <c r="D198" s="5"/>
    </row>
    <row r="199" spans="2:4" x14ac:dyDescent="0.25">
      <c r="B199" s="5"/>
      <c r="C199" s="5"/>
      <c r="D199" s="5"/>
    </row>
    <row r="200" spans="2:4" x14ac:dyDescent="0.25">
      <c r="B200" s="5"/>
      <c r="C200" s="5"/>
      <c r="D200" s="5"/>
    </row>
    <row r="201" spans="2:4" x14ac:dyDescent="0.25">
      <c r="B201" s="5"/>
      <c r="C201" s="5"/>
      <c r="D201" s="5"/>
    </row>
    <row r="202" spans="2:4" x14ac:dyDescent="0.25">
      <c r="B202" s="5"/>
      <c r="C202" s="5"/>
      <c r="D202" s="5"/>
    </row>
    <row r="203" spans="2:4" x14ac:dyDescent="0.25">
      <c r="B203" s="5"/>
      <c r="C203" s="5"/>
      <c r="D203" s="5"/>
    </row>
    <row r="204" spans="2:4" x14ac:dyDescent="0.25">
      <c r="B204" s="5"/>
      <c r="C204" s="5"/>
      <c r="D204" s="5"/>
    </row>
    <row r="205" spans="2:4" x14ac:dyDescent="0.25">
      <c r="B205" s="5"/>
      <c r="C205" s="5"/>
      <c r="D205" s="5"/>
    </row>
    <row r="206" spans="2:4" x14ac:dyDescent="0.25">
      <c r="B206" s="5"/>
      <c r="C206" s="5"/>
      <c r="D206" s="5"/>
    </row>
    <row r="207" spans="2:4" x14ac:dyDescent="0.25">
      <c r="B207" s="5"/>
      <c r="C207" s="5"/>
      <c r="D207" s="5"/>
    </row>
    <row r="208" spans="2:4" x14ac:dyDescent="0.25">
      <c r="B208" s="5"/>
      <c r="C208" s="5"/>
      <c r="D208" s="5"/>
    </row>
    <row r="209" spans="2:4" x14ac:dyDescent="0.25">
      <c r="B209" s="5"/>
      <c r="C209" s="5"/>
      <c r="D209" s="5"/>
    </row>
    <row r="210" spans="2:4" x14ac:dyDescent="0.25">
      <c r="B210" s="5"/>
      <c r="C210" s="5"/>
      <c r="D210" s="5"/>
    </row>
    <row r="211" spans="2:4" x14ac:dyDescent="0.25">
      <c r="B211" s="5"/>
      <c r="C211" s="5"/>
      <c r="D211" s="5"/>
    </row>
    <row r="212" spans="2:4" x14ac:dyDescent="0.25">
      <c r="B212" s="5"/>
      <c r="C212" s="5"/>
      <c r="D212" s="5"/>
    </row>
    <row r="213" spans="2:4" x14ac:dyDescent="0.25">
      <c r="B213" s="5"/>
      <c r="C213" s="5"/>
      <c r="D213" s="5"/>
    </row>
    <row r="214" spans="2:4" x14ac:dyDescent="0.25">
      <c r="B214" s="5"/>
      <c r="C214" s="5"/>
      <c r="D214" s="5"/>
    </row>
    <row r="215" spans="2:4" x14ac:dyDescent="0.25">
      <c r="B215" s="5"/>
      <c r="C215" s="5"/>
      <c r="D215" s="5"/>
    </row>
    <row r="216" spans="2:4" x14ac:dyDescent="0.25">
      <c r="B216" s="5"/>
      <c r="C216" s="5"/>
      <c r="D216" s="5"/>
    </row>
    <row r="217" spans="2:4" x14ac:dyDescent="0.25">
      <c r="B217" s="5"/>
      <c r="C217" s="5"/>
      <c r="D217" s="5"/>
    </row>
    <row r="218" spans="2:4" x14ac:dyDescent="0.25">
      <c r="B218" s="5"/>
      <c r="C218" s="5"/>
      <c r="D218" s="5"/>
    </row>
    <row r="219" spans="2:4" x14ac:dyDescent="0.25">
      <c r="B219" s="5"/>
      <c r="C219" s="5"/>
      <c r="D219" s="5"/>
    </row>
    <row r="220" spans="2:4" x14ac:dyDescent="0.25">
      <c r="B220" s="5"/>
      <c r="C220" s="5"/>
      <c r="D220" s="5"/>
    </row>
    <row r="221" spans="2:4" x14ac:dyDescent="0.25">
      <c r="B221" s="5"/>
      <c r="C221" s="5"/>
      <c r="D221" s="5"/>
    </row>
    <row r="222" spans="2:4" x14ac:dyDescent="0.25">
      <c r="B222" s="5"/>
      <c r="C222" s="5"/>
      <c r="D222" s="5"/>
    </row>
    <row r="223" spans="2:4" x14ac:dyDescent="0.25">
      <c r="B223" s="5"/>
      <c r="C223" s="5"/>
      <c r="D223" s="5"/>
    </row>
    <row r="224" spans="2:4" x14ac:dyDescent="0.25">
      <c r="B224" s="5"/>
      <c r="C224" s="5"/>
      <c r="D224" s="5"/>
    </row>
    <row r="225" spans="2:4" x14ac:dyDescent="0.25">
      <c r="B225" s="5"/>
      <c r="C225" s="5"/>
      <c r="D225" s="5"/>
    </row>
    <row r="226" spans="2:4" x14ac:dyDescent="0.25">
      <c r="B226" s="5"/>
      <c r="C226" s="5"/>
      <c r="D226" s="5"/>
    </row>
    <row r="227" spans="2:4" x14ac:dyDescent="0.25">
      <c r="B227" s="5"/>
      <c r="C227" s="5"/>
      <c r="D227" s="5"/>
    </row>
    <row r="228" spans="2:4" x14ac:dyDescent="0.25">
      <c r="B228" s="5"/>
      <c r="C228" s="5"/>
      <c r="D228" s="5"/>
    </row>
    <row r="229" spans="2:4" x14ac:dyDescent="0.25">
      <c r="B229" s="5"/>
      <c r="C229" s="5"/>
      <c r="D229" s="5"/>
    </row>
    <row r="230" spans="2:4" x14ac:dyDescent="0.25">
      <c r="B230" s="5"/>
      <c r="C230" s="5"/>
      <c r="D230" s="5"/>
    </row>
    <row r="231" spans="2:4" x14ac:dyDescent="0.25">
      <c r="B231" s="5"/>
      <c r="C231" s="5"/>
      <c r="D231" s="5"/>
    </row>
    <row r="232" spans="2:4" x14ac:dyDescent="0.25">
      <c r="B232" s="5"/>
      <c r="C232" s="5"/>
      <c r="D232" s="5"/>
    </row>
    <row r="233" spans="2:4" x14ac:dyDescent="0.25">
      <c r="B233" s="5"/>
      <c r="C233" s="5"/>
      <c r="D233" s="5"/>
    </row>
    <row r="234" spans="2:4" x14ac:dyDescent="0.25">
      <c r="B234" s="5"/>
      <c r="C234" s="5"/>
      <c r="D234" s="5"/>
    </row>
    <row r="235" spans="2:4" x14ac:dyDescent="0.25">
      <c r="B235" s="5"/>
      <c r="C235" s="5"/>
      <c r="D235" s="5"/>
    </row>
    <row r="236" spans="2:4" x14ac:dyDescent="0.25">
      <c r="B236" s="5"/>
      <c r="C236" s="5"/>
      <c r="D236" s="5"/>
    </row>
    <row r="237" spans="2:4" x14ac:dyDescent="0.25">
      <c r="B237" s="5"/>
      <c r="C237" s="5"/>
      <c r="D237" s="5"/>
    </row>
    <row r="238" spans="2:4" x14ac:dyDescent="0.25">
      <c r="B238" s="5"/>
      <c r="C238" s="5"/>
      <c r="D238" s="5"/>
    </row>
    <row r="239" spans="2:4" x14ac:dyDescent="0.25">
      <c r="B239" s="5"/>
      <c r="C239" s="5"/>
      <c r="D239" s="5"/>
    </row>
    <row r="240" spans="2:4" x14ac:dyDescent="0.25">
      <c r="B240" s="5"/>
      <c r="C240" s="5"/>
      <c r="D240" s="5"/>
    </row>
    <row r="241" spans="2:4" x14ac:dyDescent="0.25">
      <c r="B241" s="5"/>
      <c r="C241" s="5"/>
      <c r="D241" s="5"/>
    </row>
    <row r="242" spans="2:4" x14ac:dyDescent="0.25">
      <c r="B242" s="5"/>
      <c r="C242" s="5"/>
      <c r="D242" s="5"/>
    </row>
    <row r="243" spans="2:4" x14ac:dyDescent="0.25">
      <c r="B243" s="5"/>
      <c r="C243" s="5"/>
      <c r="D243" s="5"/>
    </row>
    <row r="244" spans="2:4" x14ac:dyDescent="0.25">
      <c r="B244" s="5"/>
      <c r="C244" s="5"/>
      <c r="D244" s="5"/>
    </row>
    <row r="245" spans="2:4" x14ac:dyDescent="0.25">
      <c r="B245" s="5"/>
      <c r="C245" s="5"/>
      <c r="D245" s="5"/>
    </row>
    <row r="246" spans="2:4" x14ac:dyDescent="0.25">
      <c r="B246" s="5"/>
      <c r="C246" s="5"/>
      <c r="D246" s="5"/>
    </row>
    <row r="247" spans="2:4" x14ac:dyDescent="0.25">
      <c r="B247" s="5"/>
      <c r="C247" s="5"/>
      <c r="D247" s="5"/>
    </row>
    <row r="248" spans="2:4" x14ac:dyDescent="0.25">
      <c r="B248" s="5"/>
      <c r="C248" s="5"/>
      <c r="D248" s="5"/>
    </row>
    <row r="249" spans="2:4" x14ac:dyDescent="0.25">
      <c r="B249" s="5"/>
      <c r="C249" s="5"/>
      <c r="D249" s="5"/>
    </row>
    <row r="250" spans="2:4" x14ac:dyDescent="0.25">
      <c r="B250" s="5"/>
      <c r="C250" s="5"/>
      <c r="D250" s="5"/>
    </row>
    <row r="251" spans="2:4" x14ac:dyDescent="0.25">
      <c r="B251" s="5"/>
      <c r="C251" s="5"/>
      <c r="D251" s="5"/>
    </row>
    <row r="252" spans="2:4" x14ac:dyDescent="0.25">
      <c r="B252" s="5"/>
      <c r="C252" s="5"/>
      <c r="D252" s="5"/>
    </row>
    <row r="253" spans="2:4" x14ac:dyDescent="0.25">
      <c r="B253" s="5"/>
      <c r="C253" s="5"/>
      <c r="D253" s="5"/>
    </row>
    <row r="254" spans="2:4" x14ac:dyDescent="0.25">
      <c r="B254" s="5"/>
      <c r="C254" s="5"/>
      <c r="D254" s="5"/>
    </row>
    <row r="255" spans="2:4" x14ac:dyDescent="0.25">
      <c r="B255" s="5"/>
      <c r="C255" s="5"/>
      <c r="D255" s="5"/>
    </row>
    <row r="256" spans="2:4" x14ac:dyDescent="0.25">
      <c r="B256" s="5"/>
      <c r="C256" s="5"/>
      <c r="D256" s="5"/>
    </row>
    <row r="257" spans="2:4" x14ac:dyDescent="0.25">
      <c r="B257" s="5"/>
      <c r="C257" s="5"/>
      <c r="D257" s="5"/>
    </row>
    <row r="258" spans="2:4" x14ac:dyDescent="0.25">
      <c r="B258" s="5"/>
      <c r="C258" s="5"/>
      <c r="D258" s="5"/>
    </row>
    <row r="259" spans="2:4" x14ac:dyDescent="0.25">
      <c r="B259" s="5"/>
      <c r="C259" s="5"/>
      <c r="D259" s="5"/>
    </row>
    <row r="260" spans="2:4" x14ac:dyDescent="0.25">
      <c r="B260" s="5"/>
      <c r="C260" s="5"/>
      <c r="D260" s="5"/>
    </row>
    <row r="261" spans="2:4" x14ac:dyDescent="0.25">
      <c r="B261" s="5"/>
      <c r="C261" s="5"/>
      <c r="D261" s="5"/>
    </row>
    <row r="262" spans="2:4" x14ac:dyDescent="0.25">
      <c r="B262" s="5"/>
      <c r="C262" s="5"/>
      <c r="D262" s="5"/>
    </row>
    <row r="263" spans="2:4" x14ac:dyDescent="0.25">
      <c r="B263" s="5"/>
      <c r="C263" s="5"/>
      <c r="D263" s="5"/>
    </row>
    <row r="264" spans="2:4" x14ac:dyDescent="0.25">
      <c r="B264" s="5"/>
      <c r="C264" s="5"/>
      <c r="D264" s="5"/>
    </row>
    <row r="265" spans="2:4" x14ac:dyDescent="0.25">
      <c r="B265" s="5"/>
      <c r="C265" s="5"/>
      <c r="D265" s="5"/>
    </row>
    <row r="266" spans="2:4" x14ac:dyDescent="0.25">
      <c r="B266" s="5"/>
      <c r="C266" s="5"/>
      <c r="D266" s="5"/>
    </row>
    <row r="267" spans="2:4" x14ac:dyDescent="0.25">
      <c r="B267" s="5"/>
      <c r="C267" s="5"/>
      <c r="D267" s="5"/>
    </row>
    <row r="268" spans="2:4" x14ac:dyDescent="0.25">
      <c r="B268" s="5"/>
      <c r="C268" s="5"/>
      <c r="D268" s="5"/>
    </row>
    <row r="269" spans="2:4" x14ac:dyDescent="0.25">
      <c r="B269" s="5"/>
      <c r="C269" s="5"/>
      <c r="D269" s="5"/>
    </row>
    <row r="270" spans="2:4" x14ac:dyDescent="0.25">
      <c r="B270" s="5"/>
      <c r="C270" s="5"/>
      <c r="D270" s="5"/>
    </row>
    <row r="271" spans="2:4" x14ac:dyDescent="0.25">
      <c r="B271" s="5"/>
      <c r="C271" s="5"/>
      <c r="D271" s="5"/>
    </row>
    <row r="272" spans="2:4" x14ac:dyDescent="0.25">
      <c r="B272" s="5"/>
      <c r="C272" s="5"/>
      <c r="D272" s="5"/>
    </row>
    <row r="273" spans="2:4" x14ac:dyDescent="0.25">
      <c r="B273" s="5"/>
      <c r="C273" s="5"/>
      <c r="D273" s="5"/>
    </row>
    <row r="274" spans="2:4" x14ac:dyDescent="0.25">
      <c r="B274" s="5"/>
      <c r="C274" s="5"/>
      <c r="D274" s="5"/>
    </row>
    <row r="275" spans="2:4" x14ac:dyDescent="0.25">
      <c r="B275" s="5"/>
      <c r="C275" s="5"/>
      <c r="D275" s="5"/>
    </row>
    <row r="276" spans="2:4" x14ac:dyDescent="0.25">
      <c r="B276" s="5"/>
      <c r="C276" s="5"/>
      <c r="D276" s="5"/>
    </row>
    <row r="277" spans="2:4" x14ac:dyDescent="0.25">
      <c r="B277" s="5"/>
      <c r="C277" s="5"/>
      <c r="D277" s="5"/>
    </row>
    <row r="278" spans="2:4" x14ac:dyDescent="0.25">
      <c r="B278" s="5"/>
      <c r="C278" s="5"/>
      <c r="D278" s="5"/>
    </row>
    <row r="279" spans="2:4" x14ac:dyDescent="0.25">
      <c r="B279" s="5"/>
      <c r="C279" s="5"/>
      <c r="D279" s="5"/>
    </row>
    <row r="280" spans="2:4" x14ac:dyDescent="0.25">
      <c r="B280" s="5"/>
      <c r="C280" s="5"/>
      <c r="D280" s="5"/>
    </row>
    <row r="281" spans="2:4" x14ac:dyDescent="0.25">
      <c r="B281" s="5"/>
      <c r="C281" s="5"/>
      <c r="D281" s="5"/>
    </row>
    <row r="282" spans="2:4" x14ac:dyDescent="0.25">
      <c r="B282" s="5"/>
      <c r="C282" s="5"/>
      <c r="D282" s="5"/>
    </row>
    <row r="283" spans="2:4" x14ac:dyDescent="0.25">
      <c r="B283" s="5"/>
      <c r="C283" s="5"/>
      <c r="D283" s="5"/>
    </row>
    <row r="284" spans="2:4" x14ac:dyDescent="0.25">
      <c r="B284" s="5"/>
      <c r="C284" s="5"/>
      <c r="D284" s="5"/>
    </row>
    <row r="285" spans="2:4" x14ac:dyDescent="0.25">
      <c r="B285" s="5"/>
      <c r="C285" s="5"/>
      <c r="D285" s="5"/>
    </row>
    <row r="286" spans="2:4" x14ac:dyDescent="0.25">
      <c r="B286" s="5"/>
      <c r="C286" s="5"/>
      <c r="D286" s="5"/>
    </row>
    <row r="287" spans="2:4" x14ac:dyDescent="0.25">
      <c r="B287" s="5"/>
      <c r="C287" s="5"/>
      <c r="D287" s="5"/>
    </row>
    <row r="288" spans="2:4" x14ac:dyDescent="0.25">
      <c r="B288" s="5"/>
      <c r="C288" s="5"/>
      <c r="D288" s="5"/>
    </row>
    <row r="289" spans="2:4" x14ac:dyDescent="0.25">
      <c r="B289" s="5"/>
      <c r="C289" s="5"/>
      <c r="D289" s="5"/>
    </row>
    <row r="290" spans="2:4" x14ac:dyDescent="0.25">
      <c r="B290" s="5"/>
      <c r="C290" s="5"/>
      <c r="D290" s="5"/>
    </row>
    <row r="291" spans="2:4" x14ac:dyDescent="0.25">
      <c r="B291" s="5"/>
      <c r="C291" s="5"/>
      <c r="D291" s="5"/>
    </row>
    <row r="292" spans="2:4" x14ac:dyDescent="0.25">
      <c r="B292" s="5"/>
      <c r="C292" s="5"/>
      <c r="D292" s="5"/>
    </row>
    <row r="293" spans="2:4" x14ac:dyDescent="0.25">
      <c r="B293" s="5"/>
      <c r="C293" s="5"/>
      <c r="D293" s="5"/>
    </row>
    <row r="294" spans="2:4" x14ac:dyDescent="0.25">
      <c r="B294" s="5"/>
      <c r="C294" s="5"/>
      <c r="D294" s="5"/>
    </row>
    <row r="295" spans="2:4" x14ac:dyDescent="0.25">
      <c r="B295" s="5"/>
      <c r="C295" s="5"/>
      <c r="D295" s="5"/>
    </row>
    <row r="296" spans="2:4" x14ac:dyDescent="0.25">
      <c r="B296" s="5"/>
      <c r="C296" s="5"/>
      <c r="D296" s="5"/>
    </row>
    <row r="297" spans="2:4" x14ac:dyDescent="0.25">
      <c r="B297" s="5"/>
      <c r="C297" s="5"/>
      <c r="D297" s="5"/>
    </row>
    <row r="298" spans="2:4" x14ac:dyDescent="0.25">
      <c r="B298" s="5"/>
      <c r="C298" s="5"/>
      <c r="D298" s="5"/>
    </row>
    <row r="299" spans="2:4" x14ac:dyDescent="0.25">
      <c r="B299" s="5"/>
      <c r="C299" s="5"/>
      <c r="D299" s="5"/>
    </row>
    <row r="300" spans="2:4" x14ac:dyDescent="0.25">
      <c r="B300" s="5"/>
      <c r="C300" s="5"/>
      <c r="D300" s="5"/>
    </row>
    <row r="301" spans="2:4" x14ac:dyDescent="0.25">
      <c r="B301" s="5"/>
      <c r="C301" s="5"/>
      <c r="D301" s="5"/>
    </row>
    <row r="302" spans="2:4" x14ac:dyDescent="0.25">
      <c r="B302" s="5"/>
      <c r="C302" s="5"/>
      <c r="D302" s="5"/>
    </row>
    <row r="303" spans="2:4" x14ac:dyDescent="0.25">
      <c r="B303" s="5"/>
      <c r="C303" s="5"/>
      <c r="D303" s="5"/>
    </row>
    <row r="304" spans="2:4" x14ac:dyDescent="0.25">
      <c r="B304" s="5"/>
      <c r="C304" s="5"/>
      <c r="D304" s="5"/>
    </row>
    <row r="305" spans="2:4" x14ac:dyDescent="0.25">
      <c r="B305" s="5"/>
      <c r="C305" s="5"/>
      <c r="D305" s="5"/>
    </row>
    <row r="306" spans="2:4" x14ac:dyDescent="0.25">
      <c r="B306" s="5"/>
      <c r="C306" s="5"/>
      <c r="D306" s="5"/>
    </row>
    <row r="307" spans="2:4" x14ac:dyDescent="0.25">
      <c r="B307" s="5"/>
      <c r="C307" s="5"/>
      <c r="D307" s="5"/>
    </row>
    <row r="308" spans="2:4" x14ac:dyDescent="0.25">
      <c r="B308" s="5"/>
      <c r="C308" s="5"/>
      <c r="D308" s="5"/>
    </row>
    <row r="309" spans="2:4" x14ac:dyDescent="0.25">
      <c r="B309" s="5"/>
      <c r="C309" s="5"/>
      <c r="D309" s="5"/>
    </row>
    <row r="310" spans="2:4" x14ac:dyDescent="0.25">
      <c r="B310" s="5"/>
      <c r="C310" s="5"/>
      <c r="D310" s="5"/>
    </row>
    <row r="311" spans="2:4" x14ac:dyDescent="0.25">
      <c r="B311" s="5"/>
      <c r="C311" s="5"/>
      <c r="D311" s="5"/>
    </row>
    <row r="312" spans="2:4" x14ac:dyDescent="0.25">
      <c r="B312" s="5"/>
      <c r="C312" s="5"/>
      <c r="D312" s="5"/>
    </row>
    <row r="313" spans="2:4" x14ac:dyDescent="0.25">
      <c r="B313" s="5"/>
      <c r="C313" s="5"/>
      <c r="D313" s="5"/>
    </row>
    <row r="314" spans="2:4" x14ac:dyDescent="0.25">
      <c r="B314" s="5"/>
      <c r="C314" s="5"/>
      <c r="D314" s="5"/>
    </row>
    <row r="315" spans="2:4" x14ac:dyDescent="0.25">
      <c r="B315" s="5"/>
      <c r="C315" s="5"/>
      <c r="D315" s="5"/>
    </row>
    <row r="316" spans="2:4" x14ac:dyDescent="0.25">
      <c r="B316" s="5"/>
      <c r="C316" s="5"/>
      <c r="D316" s="5"/>
    </row>
    <row r="317" spans="2:4" x14ac:dyDescent="0.25">
      <c r="B317" s="5"/>
      <c r="C317" s="5"/>
      <c r="D317" s="5"/>
    </row>
    <row r="318" spans="2:4" x14ac:dyDescent="0.25">
      <c r="B318" s="5"/>
      <c r="C318" s="5"/>
      <c r="D318" s="5"/>
    </row>
    <row r="319" spans="2:4" x14ac:dyDescent="0.25">
      <c r="B319" s="5"/>
      <c r="C319" s="5"/>
      <c r="D319" s="5"/>
    </row>
    <row r="320" spans="2:4" x14ac:dyDescent="0.25">
      <c r="B320" s="5"/>
      <c r="C320" s="5"/>
      <c r="D320" s="5"/>
    </row>
    <row r="321" spans="2:4" x14ac:dyDescent="0.25">
      <c r="B321" s="5"/>
      <c r="C321" s="5"/>
      <c r="D321" s="5"/>
    </row>
    <row r="322" spans="2:4" x14ac:dyDescent="0.25">
      <c r="B322" s="5"/>
      <c r="C322" s="5"/>
      <c r="D322" s="5"/>
    </row>
    <row r="323" spans="2:4" x14ac:dyDescent="0.25">
      <c r="B323" s="5"/>
      <c r="C323" s="5"/>
      <c r="D323" s="5"/>
    </row>
    <row r="324" spans="2:4" x14ac:dyDescent="0.25">
      <c r="B324" s="5"/>
      <c r="C324" s="5"/>
      <c r="D324" s="5"/>
    </row>
    <row r="325" spans="2:4" x14ac:dyDescent="0.25">
      <c r="B325" s="5"/>
      <c r="C325" s="5"/>
      <c r="D325" s="5"/>
    </row>
    <row r="326" spans="2:4" x14ac:dyDescent="0.25">
      <c r="B326" s="5"/>
      <c r="C326" s="5"/>
      <c r="D326" s="5"/>
    </row>
    <row r="327" spans="2:4" x14ac:dyDescent="0.25">
      <c r="B327" s="5"/>
      <c r="C327" s="5"/>
      <c r="D327" s="5"/>
    </row>
    <row r="328" spans="2:4" x14ac:dyDescent="0.25">
      <c r="B328" s="5"/>
      <c r="C328" s="5"/>
      <c r="D328" s="5"/>
    </row>
    <row r="329" spans="2:4" x14ac:dyDescent="0.25">
      <c r="B329" s="5"/>
      <c r="C329" s="5"/>
      <c r="D329" s="5"/>
    </row>
    <row r="330" spans="2:4" x14ac:dyDescent="0.25">
      <c r="B330" s="5"/>
      <c r="C330" s="5"/>
      <c r="D330" s="5"/>
    </row>
    <row r="331" spans="2:4" x14ac:dyDescent="0.25">
      <c r="B331" s="5"/>
      <c r="C331" s="5"/>
      <c r="D331" s="5"/>
    </row>
    <row r="332" spans="2:4" x14ac:dyDescent="0.25">
      <c r="B332" s="5"/>
      <c r="C332" s="5"/>
      <c r="D332" s="5"/>
    </row>
    <row r="333" spans="2:4" x14ac:dyDescent="0.25">
      <c r="B333" s="5"/>
      <c r="C333" s="5"/>
      <c r="D333" s="5"/>
    </row>
    <row r="334" spans="2:4" x14ac:dyDescent="0.25">
      <c r="B334" s="5"/>
      <c r="C334" s="5"/>
      <c r="D334" s="5"/>
    </row>
    <row r="335" spans="2:4" x14ac:dyDescent="0.25">
      <c r="B335" s="5"/>
      <c r="C335" s="5"/>
      <c r="D335" s="5"/>
    </row>
    <row r="336" spans="2:4" x14ac:dyDescent="0.25">
      <c r="B336" s="5"/>
      <c r="C336" s="5"/>
      <c r="D336" s="5"/>
    </row>
    <row r="337" spans="2:4" x14ac:dyDescent="0.25">
      <c r="B337" s="5"/>
      <c r="C337" s="5"/>
      <c r="D337" s="5"/>
    </row>
    <row r="338" spans="2:4" x14ac:dyDescent="0.25">
      <c r="B338" s="5"/>
      <c r="C338" s="5"/>
      <c r="D338" s="5"/>
    </row>
    <row r="339" spans="2:4" x14ac:dyDescent="0.25">
      <c r="B339" s="5"/>
      <c r="C339" s="5"/>
      <c r="D339" s="5"/>
    </row>
    <row r="340" spans="2:4" x14ac:dyDescent="0.25">
      <c r="B340" s="5"/>
      <c r="C340" s="5"/>
      <c r="D340" s="5"/>
    </row>
    <row r="341" spans="2:4" x14ac:dyDescent="0.25">
      <c r="B341" s="5"/>
      <c r="C341" s="5"/>
      <c r="D341" s="5"/>
    </row>
    <row r="342" spans="2:4" x14ac:dyDescent="0.25">
      <c r="B342" s="5"/>
      <c r="C342" s="5"/>
      <c r="D342" s="5"/>
    </row>
    <row r="343" spans="2:4" x14ac:dyDescent="0.25">
      <c r="B343" s="5"/>
      <c r="C343" s="5"/>
      <c r="D343" s="5"/>
    </row>
    <row r="344" spans="2:4" x14ac:dyDescent="0.25">
      <c r="B344" s="5"/>
      <c r="C344" s="5"/>
      <c r="D344" s="5"/>
    </row>
    <row r="345" spans="2:4" x14ac:dyDescent="0.25">
      <c r="B345" s="5"/>
      <c r="C345" s="5"/>
      <c r="D345" s="5"/>
    </row>
    <row r="346" spans="2:4" x14ac:dyDescent="0.25">
      <c r="B346" s="5"/>
      <c r="C346" s="5"/>
      <c r="D346" s="5"/>
    </row>
    <row r="347" spans="2:4" x14ac:dyDescent="0.25">
      <c r="B347" s="5"/>
      <c r="C347" s="5"/>
      <c r="D347" s="5"/>
    </row>
    <row r="348" spans="2:4" x14ac:dyDescent="0.25">
      <c r="B348" s="5"/>
      <c r="C348" s="5"/>
      <c r="D348" s="5"/>
    </row>
    <row r="349" spans="2:4" x14ac:dyDescent="0.25">
      <c r="B349" s="5"/>
      <c r="C349" s="5"/>
      <c r="D349" s="5"/>
    </row>
    <row r="350" spans="2:4" x14ac:dyDescent="0.25">
      <c r="B350" s="5"/>
      <c r="C350" s="5"/>
      <c r="D350" s="5"/>
    </row>
    <row r="351" spans="2:4" x14ac:dyDescent="0.25">
      <c r="B351" s="5"/>
      <c r="C351" s="5"/>
      <c r="D351" s="5"/>
    </row>
    <row r="352" spans="2:4" x14ac:dyDescent="0.25">
      <c r="B352" s="5"/>
      <c r="C352" s="5"/>
      <c r="D352" s="5"/>
    </row>
    <row r="353" spans="2:4" x14ac:dyDescent="0.25">
      <c r="B353" s="5"/>
      <c r="C353" s="5"/>
      <c r="D353" s="5"/>
    </row>
    <row r="354" spans="2:4" x14ac:dyDescent="0.25">
      <c r="B354" s="5"/>
      <c r="C354" s="5"/>
      <c r="D354" s="5"/>
    </row>
    <row r="355" spans="2:4" x14ac:dyDescent="0.25">
      <c r="B355" s="5"/>
      <c r="C355" s="5"/>
      <c r="D355" s="5"/>
    </row>
    <row r="356" spans="2:4" x14ac:dyDescent="0.25">
      <c r="B356" s="5"/>
      <c r="C356" s="5"/>
      <c r="D356" s="5"/>
    </row>
    <row r="357" spans="2:4" x14ac:dyDescent="0.25">
      <c r="B357" s="5"/>
      <c r="C357" s="5"/>
      <c r="D357" s="5"/>
    </row>
    <row r="358" spans="2:4" x14ac:dyDescent="0.25">
      <c r="B358" s="5"/>
      <c r="C358" s="5"/>
      <c r="D358" s="5"/>
    </row>
    <row r="359" spans="2:4" x14ac:dyDescent="0.25">
      <c r="B359" s="5"/>
      <c r="C359" s="5"/>
      <c r="D359" s="5"/>
    </row>
    <row r="360" spans="2:4" x14ac:dyDescent="0.25">
      <c r="B360" s="5"/>
      <c r="C360" s="5"/>
      <c r="D360" s="5"/>
    </row>
    <row r="361" spans="2:4" x14ac:dyDescent="0.25">
      <c r="B361" s="5"/>
      <c r="C361" s="5"/>
      <c r="D361" s="5"/>
    </row>
    <row r="362" spans="2:4" x14ac:dyDescent="0.25">
      <c r="B362" s="5"/>
      <c r="C362" s="5"/>
      <c r="D362" s="5"/>
    </row>
    <row r="363" spans="2:4" x14ac:dyDescent="0.25">
      <c r="B363" s="5"/>
      <c r="C363" s="5"/>
      <c r="D363" s="5"/>
    </row>
    <row r="364" spans="2:4" x14ac:dyDescent="0.25">
      <c r="B364" s="5"/>
      <c r="C364" s="5"/>
      <c r="D364" s="5"/>
    </row>
    <row r="365" spans="2:4" x14ac:dyDescent="0.25">
      <c r="B365" s="5"/>
      <c r="C365" s="5"/>
      <c r="D365" s="5"/>
    </row>
    <row r="366" spans="2:4" x14ac:dyDescent="0.25">
      <c r="B366" s="5"/>
      <c r="C366" s="5"/>
      <c r="D366" s="5"/>
    </row>
    <row r="367" spans="2:4" x14ac:dyDescent="0.25">
      <c r="B367" s="5"/>
      <c r="C367" s="5"/>
      <c r="D367" s="5"/>
    </row>
    <row r="368" spans="2:4" x14ac:dyDescent="0.25">
      <c r="B368" s="5"/>
      <c r="C368" s="5"/>
      <c r="D368" s="5"/>
    </row>
    <row r="369" spans="2:4" x14ac:dyDescent="0.25">
      <c r="B369" s="5"/>
      <c r="C369" s="5"/>
      <c r="D369" s="5"/>
    </row>
    <row r="370" spans="2:4" x14ac:dyDescent="0.25">
      <c r="B370" s="5"/>
      <c r="C370" s="5"/>
      <c r="D370" s="5"/>
    </row>
    <row r="371" spans="2:4" x14ac:dyDescent="0.25">
      <c r="B371" s="5"/>
      <c r="C371" s="5"/>
      <c r="D371" s="5"/>
    </row>
    <row r="372" spans="2:4" x14ac:dyDescent="0.25">
      <c r="B372" s="5"/>
      <c r="C372" s="5"/>
      <c r="D372" s="5"/>
    </row>
    <row r="373" spans="2:4" x14ac:dyDescent="0.25">
      <c r="B373" s="5"/>
      <c r="C373" s="5"/>
      <c r="D373" s="5"/>
    </row>
    <row r="374" spans="2:4" x14ac:dyDescent="0.25">
      <c r="B374" s="5"/>
      <c r="C374" s="5"/>
      <c r="D374" s="5"/>
    </row>
    <row r="375" spans="2:4" x14ac:dyDescent="0.25">
      <c r="B375" s="5"/>
      <c r="C375" s="5"/>
      <c r="D375" s="5"/>
    </row>
    <row r="376" spans="2:4" x14ac:dyDescent="0.25">
      <c r="B376" s="5"/>
      <c r="C376" s="5"/>
      <c r="D376" s="5"/>
    </row>
    <row r="377" spans="2:4" x14ac:dyDescent="0.25">
      <c r="B377" s="5"/>
      <c r="C377" s="5"/>
      <c r="D377" s="5"/>
    </row>
    <row r="378" spans="2:4" x14ac:dyDescent="0.25">
      <c r="B378" s="5"/>
      <c r="C378" s="5"/>
      <c r="D378" s="5"/>
    </row>
    <row r="379" spans="2:4" x14ac:dyDescent="0.25">
      <c r="B379" s="5"/>
      <c r="C379" s="5"/>
      <c r="D379" s="5"/>
    </row>
    <row r="380" spans="2:4" x14ac:dyDescent="0.25">
      <c r="B380" s="5"/>
      <c r="C380" s="5"/>
      <c r="D380" s="5"/>
    </row>
    <row r="381" spans="2:4" x14ac:dyDescent="0.25">
      <c r="B381" s="5"/>
      <c r="C381" s="5"/>
      <c r="D381" s="5"/>
    </row>
    <row r="382" spans="2:4" x14ac:dyDescent="0.25">
      <c r="B382" s="5"/>
      <c r="C382" s="5"/>
      <c r="D382" s="5"/>
    </row>
    <row r="383" spans="2:4" x14ac:dyDescent="0.25">
      <c r="B383" s="5"/>
      <c r="C383" s="5"/>
      <c r="D383" s="5"/>
    </row>
    <row r="384" spans="2:4" x14ac:dyDescent="0.25">
      <c r="B384" s="5"/>
      <c r="C384" s="5"/>
      <c r="D384" s="5"/>
    </row>
    <row r="385" spans="2:4" x14ac:dyDescent="0.25">
      <c r="B385" s="5"/>
      <c r="C385" s="5"/>
      <c r="D385" s="5"/>
    </row>
    <row r="386" spans="2:4" x14ac:dyDescent="0.25">
      <c r="B386" s="5"/>
      <c r="C386" s="5"/>
      <c r="D386" s="5"/>
    </row>
    <row r="387" spans="2:4" x14ac:dyDescent="0.25">
      <c r="B387" s="5"/>
      <c r="C387" s="5"/>
      <c r="D387" s="5"/>
    </row>
    <row r="388" spans="2:4" x14ac:dyDescent="0.25">
      <c r="B388" s="5"/>
      <c r="C388" s="5"/>
      <c r="D388" s="5"/>
    </row>
    <row r="389" spans="2:4" x14ac:dyDescent="0.25">
      <c r="B389" s="5"/>
      <c r="C389" s="5"/>
      <c r="D389" s="5"/>
    </row>
    <row r="390" spans="2:4" x14ac:dyDescent="0.25">
      <c r="B390" s="5"/>
      <c r="C390" s="5"/>
      <c r="D390" s="5"/>
    </row>
    <row r="391" spans="2:4" x14ac:dyDescent="0.25">
      <c r="B391" s="5"/>
      <c r="C391" s="5"/>
      <c r="D391" s="5"/>
    </row>
    <row r="392" spans="2:4" x14ac:dyDescent="0.25">
      <c r="B392" s="5"/>
      <c r="C392" s="5"/>
      <c r="D392" s="5"/>
    </row>
    <row r="393" spans="2:4" x14ac:dyDescent="0.25">
      <c r="B393" s="5"/>
      <c r="C393" s="5"/>
      <c r="D393" s="5"/>
    </row>
    <row r="394" spans="2:4" x14ac:dyDescent="0.25">
      <c r="B394" s="5"/>
      <c r="C394" s="5"/>
      <c r="D394" s="5"/>
    </row>
    <row r="395" spans="2:4" x14ac:dyDescent="0.25">
      <c r="B395" s="5"/>
      <c r="C395" s="5"/>
      <c r="D395" s="5"/>
    </row>
    <row r="396" spans="2:4" x14ac:dyDescent="0.25">
      <c r="B396" s="5"/>
      <c r="C396" s="5"/>
      <c r="D396" s="5"/>
    </row>
    <row r="397" spans="2:4" x14ac:dyDescent="0.25">
      <c r="B397" s="5"/>
      <c r="C397" s="5"/>
      <c r="D397" s="5"/>
    </row>
    <row r="398" spans="2:4" x14ac:dyDescent="0.25">
      <c r="B398" s="5"/>
      <c r="C398" s="5"/>
      <c r="D398" s="5"/>
    </row>
    <row r="399" spans="2:4" x14ac:dyDescent="0.25">
      <c r="B399" s="5"/>
      <c r="C399" s="5"/>
      <c r="D399" s="5"/>
    </row>
    <row r="400" spans="2:4" x14ac:dyDescent="0.25">
      <c r="B400" s="5"/>
      <c r="C400" s="5"/>
      <c r="D400" s="5"/>
    </row>
    <row r="401" spans="2:4" x14ac:dyDescent="0.25">
      <c r="B401" s="5"/>
      <c r="C401" s="5"/>
      <c r="D401" s="5"/>
    </row>
    <row r="402" spans="2:4" x14ac:dyDescent="0.25">
      <c r="B402" s="5"/>
      <c r="C402" s="5"/>
      <c r="D402" s="5"/>
    </row>
    <row r="403" spans="2:4" x14ac:dyDescent="0.25">
      <c r="B403" s="5"/>
      <c r="C403" s="5"/>
      <c r="D403" s="5"/>
    </row>
    <row r="404" spans="2:4" x14ac:dyDescent="0.25">
      <c r="B404" s="5"/>
      <c r="C404" s="5"/>
      <c r="D404" s="5"/>
    </row>
    <row r="405" spans="2:4" x14ac:dyDescent="0.25">
      <c r="B405" s="5"/>
      <c r="C405" s="5"/>
      <c r="D405" s="5"/>
    </row>
    <row r="406" spans="2:4" x14ac:dyDescent="0.25">
      <c r="B406" s="5"/>
      <c r="C406" s="5"/>
      <c r="D406" s="5"/>
    </row>
    <row r="407" spans="2:4" x14ac:dyDescent="0.25">
      <c r="B407" s="5"/>
      <c r="C407" s="5"/>
      <c r="D407" s="5"/>
    </row>
    <row r="408" spans="2:4" x14ac:dyDescent="0.25">
      <c r="B408" s="5"/>
      <c r="C408" s="5"/>
      <c r="D408" s="5"/>
    </row>
    <row r="409" spans="2:4" x14ac:dyDescent="0.25">
      <c r="B409" s="5"/>
      <c r="C409" s="5"/>
      <c r="D409" s="5"/>
    </row>
    <row r="410" spans="2:4" x14ac:dyDescent="0.25">
      <c r="B410" s="5"/>
      <c r="C410" s="5"/>
      <c r="D410" s="5"/>
    </row>
    <row r="411" spans="2:4" x14ac:dyDescent="0.25">
      <c r="B411" s="5"/>
      <c r="C411" s="5"/>
      <c r="D411" s="5"/>
    </row>
    <row r="412" spans="2:4" x14ac:dyDescent="0.25">
      <c r="B412" s="5"/>
      <c r="C412" s="5"/>
      <c r="D412" s="5"/>
    </row>
    <row r="413" spans="2:4" x14ac:dyDescent="0.25">
      <c r="B413" s="5"/>
      <c r="C413" s="5"/>
      <c r="D413" s="5"/>
    </row>
    <row r="414" spans="2:4" x14ac:dyDescent="0.25">
      <c r="B414" s="5"/>
      <c r="C414" s="5"/>
      <c r="D414" s="5"/>
    </row>
    <row r="415" spans="2:4" x14ac:dyDescent="0.25">
      <c r="B415" s="5"/>
      <c r="C415" s="5"/>
      <c r="D415" s="5"/>
    </row>
    <row r="416" spans="2:4" x14ac:dyDescent="0.25">
      <c r="B416" s="5"/>
      <c r="C416" s="5"/>
      <c r="D416" s="5"/>
    </row>
    <row r="417" spans="2:4" x14ac:dyDescent="0.25">
      <c r="B417" s="5"/>
      <c r="C417" s="5"/>
      <c r="D417" s="5"/>
    </row>
    <row r="418" spans="2:4" x14ac:dyDescent="0.25">
      <c r="B418" s="5"/>
      <c r="C418" s="5"/>
      <c r="D418" s="5"/>
    </row>
    <row r="419" spans="2:4" x14ac:dyDescent="0.25">
      <c r="B419" s="5"/>
      <c r="C419" s="5"/>
      <c r="D419" s="5"/>
    </row>
    <row r="420" spans="2:4" x14ac:dyDescent="0.25">
      <c r="B420" s="5"/>
      <c r="C420" s="5"/>
      <c r="D420" s="5"/>
    </row>
    <row r="421" spans="2:4" x14ac:dyDescent="0.25">
      <c r="B421" s="5"/>
      <c r="C421" s="5"/>
      <c r="D421" s="5"/>
    </row>
    <row r="422" spans="2:4" x14ac:dyDescent="0.25">
      <c r="B422" s="5"/>
      <c r="C422" s="5"/>
      <c r="D422" s="5"/>
    </row>
    <row r="423" spans="2:4" x14ac:dyDescent="0.25">
      <c r="B423" s="5"/>
      <c r="C423" s="5"/>
      <c r="D423" s="5"/>
    </row>
    <row r="424" spans="2:4" x14ac:dyDescent="0.25">
      <c r="B424" s="5"/>
      <c r="C424" s="5"/>
      <c r="D424" s="5"/>
    </row>
    <row r="425" spans="2:4" x14ac:dyDescent="0.25">
      <c r="B425" s="5"/>
      <c r="C425" s="5"/>
      <c r="D425" s="5"/>
    </row>
    <row r="426" spans="2:4" x14ac:dyDescent="0.25">
      <c r="B426" s="5"/>
      <c r="C426" s="5"/>
      <c r="D426" s="5"/>
    </row>
    <row r="427" spans="2:4" x14ac:dyDescent="0.25">
      <c r="B427" s="5"/>
      <c r="C427" s="5"/>
      <c r="D427" s="5"/>
    </row>
    <row r="428" spans="2:4" x14ac:dyDescent="0.25">
      <c r="B428" s="5"/>
      <c r="C428" s="5"/>
      <c r="D428" s="5"/>
    </row>
    <row r="429" spans="2:4" x14ac:dyDescent="0.25">
      <c r="B429" s="5"/>
      <c r="C429" s="5"/>
      <c r="D429" s="5"/>
    </row>
    <row r="430" spans="2:4" x14ac:dyDescent="0.25">
      <c r="B430" s="5"/>
      <c r="C430" s="5"/>
      <c r="D430" s="5"/>
    </row>
    <row r="431" spans="2:4" x14ac:dyDescent="0.25">
      <c r="B431" s="5"/>
      <c r="C431" s="5"/>
      <c r="D431" s="5"/>
    </row>
    <row r="432" spans="2:4" x14ac:dyDescent="0.25">
      <c r="B432" s="5"/>
      <c r="C432" s="5"/>
      <c r="D432" s="5"/>
    </row>
    <row r="433" spans="2:4" x14ac:dyDescent="0.25">
      <c r="B433" s="5"/>
      <c r="C433" s="5"/>
      <c r="D433" s="5"/>
    </row>
    <row r="434" spans="2:4" x14ac:dyDescent="0.25">
      <c r="B434" s="5"/>
      <c r="C434" s="5"/>
      <c r="D434" s="5"/>
    </row>
    <row r="435" spans="2:4" x14ac:dyDescent="0.25">
      <c r="B435" s="5"/>
      <c r="C435" s="5"/>
      <c r="D435" s="5"/>
    </row>
    <row r="436" spans="2:4" x14ac:dyDescent="0.25">
      <c r="B436" s="5"/>
      <c r="C436" s="5"/>
      <c r="D436" s="5"/>
    </row>
    <row r="437" spans="2:4" x14ac:dyDescent="0.25">
      <c r="B437" s="5"/>
      <c r="C437" s="5"/>
      <c r="D437" s="5"/>
    </row>
    <row r="438" spans="2:4" x14ac:dyDescent="0.25">
      <c r="B438" s="5"/>
      <c r="C438" s="5"/>
      <c r="D438" s="5"/>
    </row>
    <row r="439" spans="2:4" x14ac:dyDescent="0.25">
      <c r="B439" s="5"/>
      <c r="C439" s="5"/>
      <c r="D439" s="5"/>
    </row>
    <row r="440" spans="2:4" x14ac:dyDescent="0.25">
      <c r="B440" s="5"/>
      <c r="C440" s="5"/>
      <c r="D440" s="5"/>
    </row>
    <row r="441" spans="2:4" x14ac:dyDescent="0.25">
      <c r="B441" s="5"/>
      <c r="C441" s="5"/>
      <c r="D441" s="5"/>
    </row>
    <row r="442" spans="2:4" x14ac:dyDescent="0.25">
      <c r="B442" s="5"/>
      <c r="C442" s="5"/>
      <c r="D442" s="5"/>
    </row>
    <row r="443" spans="2:4" x14ac:dyDescent="0.25">
      <c r="B443" s="5"/>
      <c r="C443" s="5"/>
      <c r="D443" s="5"/>
    </row>
    <row r="444" spans="2:4" x14ac:dyDescent="0.25">
      <c r="B444" s="5"/>
      <c r="C444" s="5"/>
      <c r="D444" s="5"/>
    </row>
    <row r="445" spans="2:4" x14ac:dyDescent="0.25">
      <c r="B445" s="5"/>
      <c r="C445" s="5"/>
      <c r="D445" s="5"/>
    </row>
    <row r="446" spans="2:4" x14ac:dyDescent="0.25">
      <c r="B446" s="5"/>
      <c r="C446" s="5"/>
      <c r="D446" s="5"/>
    </row>
    <row r="447" spans="2:4" x14ac:dyDescent="0.25">
      <c r="B447" s="5"/>
      <c r="C447" s="5"/>
      <c r="D447" s="5"/>
    </row>
    <row r="448" spans="2:4" x14ac:dyDescent="0.25">
      <c r="B448" s="5"/>
      <c r="C448" s="5"/>
      <c r="D448" s="5"/>
    </row>
    <row r="449" spans="2:4" x14ac:dyDescent="0.25">
      <c r="B449" s="5"/>
      <c r="C449" s="5"/>
      <c r="D449" s="5"/>
    </row>
    <row r="450" spans="2:4" x14ac:dyDescent="0.25">
      <c r="B450" s="5"/>
      <c r="C450" s="5"/>
      <c r="D450" s="5"/>
    </row>
    <row r="451" spans="2:4" x14ac:dyDescent="0.25">
      <c r="B451" s="5"/>
      <c r="C451" s="5"/>
      <c r="D451" s="5"/>
    </row>
    <row r="452" spans="2:4" x14ac:dyDescent="0.25">
      <c r="B452" s="5"/>
      <c r="C452" s="5"/>
      <c r="D452" s="5"/>
    </row>
    <row r="453" spans="2:4" x14ac:dyDescent="0.25">
      <c r="B453" s="5"/>
      <c r="C453" s="5"/>
      <c r="D453" s="5"/>
    </row>
    <row r="454" spans="2:4" x14ac:dyDescent="0.25">
      <c r="B454" s="5"/>
      <c r="C454" s="5"/>
      <c r="D454" s="5"/>
    </row>
    <row r="455" spans="2:4" x14ac:dyDescent="0.25">
      <c r="B455" s="5"/>
      <c r="C455" s="5"/>
      <c r="D455" s="5"/>
    </row>
    <row r="456" spans="2:4" x14ac:dyDescent="0.25">
      <c r="B456" s="5"/>
      <c r="C456" s="5"/>
      <c r="D456" s="5"/>
    </row>
    <row r="457" spans="2:4" x14ac:dyDescent="0.25">
      <c r="B457" s="5"/>
      <c r="C457" s="5"/>
      <c r="D457" s="5"/>
    </row>
    <row r="458" spans="2:4" x14ac:dyDescent="0.25">
      <c r="B458" s="5"/>
      <c r="C458" s="5"/>
      <c r="D458" s="5"/>
    </row>
    <row r="459" spans="2:4" x14ac:dyDescent="0.25">
      <c r="B459" s="5"/>
      <c r="C459" s="5"/>
      <c r="D459" s="5"/>
    </row>
    <row r="460" spans="2:4" x14ac:dyDescent="0.25">
      <c r="B460" s="5"/>
      <c r="C460" s="5"/>
      <c r="D460" s="5"/>
    </row>
    <row r="461" spans="2:4" x14ac:dyDescent="0.25">
      <c r="B461" s="5"/>
      <c r="C461" s="5"/>
      <c r="D461" s="5"/>
    </row>
    <row r="462" spans="2:4" x14ac:dyDescent="0.25">
      <c r="B462" s="5"/>
      <c r="C462" s="5"/>
      <c r="D462" s="5"/>
    </row>
    <row r="463" spans="2:4" x14ac:dyDescent="0.25">
      <c r="B463" s="5"/>
      <c r="C463" s="5"/>
      <c r="D463" s="5"/>
    </row>
    <row r="464" spans="2:4" x14ac:dyDescent="0.25">
      <c r="B464" s="5"/>
      <c r="C464" s="5"/>
      <c r="D464" s="5"/>
    </row>
    <row r="465" spans="2:4" x14ac:dyDescent="0.25">
      <c r="B465" s="5"/>
      <c r="C465" s="5"/>
      <c r="D465" s="5"/>
    </row>
    <row r="466" spans="2:4" x14ac:dyDescent="0.25">
      <c r="B466" s="5"/>
      <c r="C466" s="5"/>
      <c r="D466" s="5"/>
    </row>
    <row r="467" spans="2:4" x14ac:dyDescent="0.25">
      <c r="B467" s="5"/>
      <c r="C467" s="5"/>
      <c r="D467" s="5"/>
    </row>
    <row r="468" spans="2:4" x14ac:dyDescent="0.25">
      <c r="B468" s="5"/>
      <c r="C468" s="5"/>
      <c r="D468" s="5"/>
    </row>
    <row r="469" spans="2:4" x14ac:dyDescent="0.25">
      <c r="B469" s="5"/>
      <c r="C469" s="5"/>
      <c r="D469" s="5"/>
    </row>
    <row r="470" spans="2:4" x14ac:dyDescent="0.25">
      <c r="B470" s="5"/>
      <c r="C470" s="5"/>
      <c r="D470" s="5"/>
    </row>
    <row r="471" spans="2:4" x14ac:dyDescent="0.25">
      <c r="B471" s="5"/>
      <c r="C471" s="5"/>
      <c r="D471" s="5"/>
    </row>
    <row r="472" spans="2:4" x14ac:dyDescent="0.25">
      <c r="B472" s="5"/>
      <c r="C472" s="5"/>
      <c r="D472" s="5"/>
    </row>
    <row r="473" spans="2:4" x14ac:dyDescent="0.25">
      <c r="B473" s="5"/>
      <c r="C473" s="5"/>
      <c r="D473" s="5"/>
    </row>
    <row r="474" spans="2:4" x14ac:dyDescent="0.25">
      <c r="B474" s="5"/>
      <c r="C474" s="5"/>
      <c r="D474" s="5"/>
    </row>
    <row r="475" spans="2:4" x14ac:dyDescent="0.25">
      <c r="B475" s="5"/>
      <c r="C475" s="5"/>
      <c r="D475" s="5"/>
    </row>
    <row r="476" spans="2:4" x14ac:dyDescent="0.25">
      <c r="B476" s="5"/>
      <c r="C476" s="5"/>
      <c r="D476" s="5"/>
    </row>
    <row r="477" spans="2:4" x14ac:dyDescent="0.25">
      <c r="B477" s="5"/>
      <c r="C477" s="5"/>
      <c r="D477" s="5"/>
    </row>
    <row r="478" spans="2:4" x14ac:dyDescent="0.25">
      <c r="B478" s="5"/>
      <c r="C478" s="5"/>
      <c r="D478" s="5"/>
    </row>
    <row r="479" spans="2:4" x14ac:dyDescent="0.25">
      <c r="B479" s="5"/>
      <c r="C479" s="5"/>
      <c r="D479" s="5"/>
    </row>
    <row r="480" spans="2:4" x14ac:dyDescent="0.25">
      <c r="B480" s="5"/>
      <c r="C480" s="5"/>
      <c r="D480" s="5"/>
    </row>
    <row r="481" spans="2:4" x14ac:dyDescent="0.25">
      <c r="B481" s="5"/>
      <c r="C481" s="5"/>
      <c r="D481" s="5"/>
    </row>
    <row r="482" spans="2:4" x14ac:dyDescent="0.25">
      <c r="B482" s="5"/>
      <c r="C482" s="5"/>
      <c r="D482" s="5"/>
    </row>
    <row r="483" spans="2:4" x14ac:dyDescent="0.25">
      <c r="B483" s="5"/>
      <c r="C483" s="5"/>
      <c r="D483" s="5"/>
    </row>
    <row r="484" spans="2:4" x14ac:dyDescent="0.25">
      <c r="B484" s="5"/>
      <c r="C484" s="5"/>
      <c r="D484" s="5"/>
    </row>
    <row r="485" spans="2:4" x14ac:dyDescent="0.25">
      <c r="B485" s="5"/>
      <c r="C485" s="5"/>
      <c r="D485" s="5"/>
    </row>
    <row r="486" spans="2:4" x14ac:dyDescent="0.25">
      <c r="B486" s="5"/>
      <c r="C486" s="5"/>
      <c r="D486" s="5"/>
    </row>
    <row r="487" spans="2:4" x14ac:dyDescent="0.25">
      <c r="B487" s="5"/>
      <c r="C487" s="5"/>
      <c r="D487" s="5"/>
    </row>
    <row r="488" spans="2:4" x14ac:dyDescent="0.25">
      <c r="B488" s="5"/>
      <c r="C488" s="5"/>
      <c r="D488" s="5"/>
    </row>
    <row r="489" spans="2:4" x14ac:dyDescent="0.25">
      <c r="B489" s="5"/>
      <c r="C489" s="5"/>
      <c r="D489" s="5"/>
    </row>
    <row r="490" spans="2:4" x14ac:dyDescent="0.25">
      <c r="B490" s="5"/>
      <c r="C490" s="5"/>
      <c r="D490" s="5"/>
    </row>
    <row r="491" spans="2:4" x14ac:dyDescent="0.25">
      <c r="B491" s="5"/>
      <c r="C491" s="5"/>
      <c r="D491" s="5"/>
    </row>
    <row r="492" spans="2:4" x14ac:dyDescent="0.25">
      <c r="B492" s="5"/>
      <c r="C492" s="5"/>
      <c r="D492" s="5"/>
    </row>
    <row r="493" spans="2:4" x14ac:dyDescent="0.25">
      <c r="B493" s="5"/>
      <c r="C493" s="5"/>
      <c r="D493" s="5"/>
    </row>
    <row r="494" spans="2:4" x14ac:dyDescent="0.25">
      <c r="B494" s="5"/>
      <c r="C494" s="5"/>
      <c r="D494" s="5"/>
    </row>
    <row r="495" spans="2:4" x14ac:dyDescent="0.25">
      <c r="B495" s="5"/>
      <c r="C495" s="5"/>
      <c r="D495" s="5"/>
    </row>
    <row r="496" spans="2:4" x14ac:dyDescent="0.25">
      <c r="B496" s="5"/>
      <c r="C496" s="5"/>
      <c r="D496" s="5"/>
    </row>
    <row r="497" spans="2:4" x14ac:dyDescent="0.25">
      <c r="B497" s="5"/>
      <c r="C497" s="5"/>
      <c r="D497" s="5"/>
    </row>
    <row r="498" spans="2:4" x14ac:dyDescent="0.25">
      <c r="B498" s="5"/>
      <c r="C498" s="5"/>
      <c r="D498" s="5"/>
    </row>
    <row r="499" spans="2:4" x14ac:dyDescent="0.25">
      <c r="B499" s="5"/>
      <c r="C499" s="5"/>
      <c r="D499" s="5"/>
    </row>
    <row r="500" spans="2:4" x14ac:dyDescent="0.25">
      <c r="B500" s="5"/>
      <c r="C500" s="5"/>
      <c r="D500" s="5"/>
    </row>
    <row r="501" spans="2:4" x14ac:dyDescent="0.25">
      <c r="B501" s="5"/>
      <c r="C501" s="5"/>
      <c r="D501" s="5"/>
    </row>
    <row r="502" spans="2:4" x14ac:dyDescent="0.25">
      <c r="B502" s="5"/>
      <c r="C502" s="5"/>
      <c r="D502" s="5"/>
    </row>
    <row r="503" spans="2:4" x14ac:dyDescent="0.25">
      <c r="B503" s="5"/>
      <c r="C503" s="5"/>
      <c r="D503" s="5"/>
    </row>
    <row r="504" spans="2:4" x14ac:dyDescent="0.25">
      <c r="B504" s="5"/>
      <c r="C504" s="5"/>
      <c r="D504" s="5"/>
    </row>
    <row r="505" spans="2:4" x14ac:dyDescent="0.25">
      <c r="B505" s="5"/>
      <c r="C505" s="5"/>
      <c r="D505" s="5"/>
    </row>
    <row r="506" spans="2:4" x14ac:dyDescent="0.25">
      <c r="B506" s="5"/>
      <c r="C506" s="5"/>
      <c r="D506" s="5"/>
    </row>
    <row r="507" spans="2:4" x14ac:dyDescent="0.25">
      <c r="B507" s="5"/>
      <c r="C507" s="5"/>
      <c r="D507" s="5"/>
    </row>
    <row r="508" spans="2:4" x14ac:dyDescent="0.25">
      <c r="B508" s="5"/>
      <c r="C508" s="5"/>
      <c r="D508" s="5"/>
    </row>
    <row r="509" spans="2:4" x14ac:dyDescent="0.25">
      <c r="B509" s="5"/>
      <c r="C509" s="5"/>
      <c r="D509" s="5"/>
    </row>
    <row r="510" spans="2:4" x14ac:dyDescent="0.25">
      <c r="B510" s="5"/>
      <c r="C510" s="5"/>
      <c r="D510" s="5"/>
    </row>
    <row r="511" spans="2:4" x14ac:dyDescent="0.25">
      <c r="B511" s="5"/>
      <c r="C511" s="5"/>
      <c r="D511" s="5"/>
    </row>
    <row r="512" spans="2:4" x14ac:dyDescent="0.25">
      <c r="B512" s="5"/>
      <c r="C512" s="5"/>
      <c r="D512" s="5"/>
    </row>
    <row r="513" spans="2:4" x14ac:dyDescent="0.25">
      <c r="B513" s="5"/>
      <c r="C513" s="5"/>
      <c r="D513" s="5"/>
    </row>
    <row r="514" spans="2:4" x14ac:dyDescent="0.25">
      <c r="B514" s="5"/>
      <c r="C514" s="5"/>
      <c r="D514" s="5"/>
    </row>
    <row r="515" spans="2:4" x14ac:dyDescent="0.25">
      <c r="B515" s="5"/>
      <c r="C515" s="5"/>
      <c r="D515" s="5"/>
    </row>
    <row r="516" spans="2:4" x14ac:dyDescent="0.25">
      <c r="B516" s="5"/>
      <c r="C516" s="5"/>
      <c r="D516" s="5"/>
    </row>
    <row r="517" spans="2:4" x14ac:dyDescent="0.25">
      <c r="B517" s="5"/>
      <c r="C517" s="5"/>
      <c r="D517" s="5"/>
    </row>
    <row r="518" spans="2:4" x14ac:dyDescent="0.25">
      <c r="B518" s="5"/>
      <c r="C518" s="5"/>
      <c r="D518" s="5"/>
    </row>
    <row r="519" spans="2:4" x14ac:dyDescent="0.25">
      <c r="B519" s="5"/>
      <c r="C519" s="5"/>
      <c r="D519" s="5"/>
    </row>
    <row r="520" spans="2:4" x14ac:dyDescent="0.25">
      <c r="B520" s="5"/>
      <c r="C520" s="5"/>
      <c r="D520" s="5"/>
    </row>
    <row r="521" spans="2:4" x14ac:dyDescent="0.25">
      <c r="B521" s="5"/>
      <c r="C521" s="5"/>
      <c r="D521" s="5"/>
    </row>
    <row r="522" spans="2:4" x14ac:dyDescent="0.25">
      <c r="B522" s="5"/>
      <c r="C522" s="5"/>
      <c r="D522" s="5"/>
    </row>
    <row r="523" spans="2:4" x14ac:dyDescent="0.25">
      <c r="B523" s="5"/>
      <c r="C523" s="5"/>
      <c r="D523" s="5"/>
    </row>
    <row r="524" spans="2:4" x14ac:dyDescent="0.25">
      <c r="B524" s="5"/>
      <c r="C524" s="5"/>
      <c r="D524" s="5"/>
    </row>
    <row r="525" spans="2:4" x14ac:dyDescent="0.25">
      <c r="B525" s="5"/>
      <c r="C525" s="5"/>
      <c r="D525" s="5"/>
    </row>
    <row r="526" spans="2:4" x14ac:dyDescent="0.25">
      <c r="B526" s="5"/>
      <c r="C526" s="5"/>
      <c r="D526" s="5"/>
    </row>
    <row r="527" spans="2:4" x14ac:dyDescent="0.25">
      <c r="B527" s="5"/>
      <c r="C527" s="5"/>
      <c r="D527" s="5"/>
    </row>
    <row r="528" spans="2:4" x14ac:dyDescent="0.25">
      <c r="B528" s="5"/>
      <c r="C528" s="5"/>
      <c r="D528" s="5"/>
    </row>
    <row r="529" spans="2:4" x14ac:dyDescent="0.25">
      <c r="B529" s="5"/>
      <c r="C529" s="5"/>
      <c r="D529" s="5"/>
    </row>
    <row r="530" spans="2:4" x14ac:dyDescent="0.25">
      <c r="B530" s="5"/>
      <c r="C530" s="5"/>
      <c r="D530" s="5"/>
    </row>
    <row r="531" spans="2:4" x14ac:dyDescent="0.25">
      <c r="B531" s="5"/>
      <c r="C531" s="5"/>
      <c r="D531" s="5"/>
    </row>
    <row r="532" spans="2:4" x14ac:dyDescent="0.25">
      <c r="B532" s="5"/>
      <c r="C532" s="5"/>
      <c r="D532" s="5"/>
    </row>
    <row r="533" spans="2:4" x14ac:dyDescent="0.25">
      <c r="B533" s="5"/>
      <c r="C533" s="5"/>
      <c r="D533" s="5"/>
    </row>
    <row r="534" spans="2:4" x14ac:dyDescent="0.25">
      <c r="B534" s="5"/>
      <c r="C534" s="5"/>
      <c r="D534" s="5"/>
    </row>
    <row r="535" spans="2:4" x14ac:dyDescent="0.25">
      <c r="B535" s="5"/>
      <c r="C535" s="5"/>
      <c r="D535" s="5"/>
    </row>
    <row r="536" spans="2:4" x14ac:dyDescent="0.25">
      <c r="B536" s="5"/>
      <c r="C536" s="5"/>
      <c r="D536" s="5"/>
    </row>
    <row r="537" spans="2:4" x14ac:dyDescent="0.25">
      <c r="B537" s="5"/>
      <c r="C537" s="5"/>
      <c r="D537" s="5"/>
    </row>
    <row r="538" spans="2:4" x14ac:dyDescent="0.25">
      <c r="B538" s="5"/>
      <c r="C538" s="5"/>
      <c r="D538" s="5"/>
    </row>
    <row r="539" spans="2:4" x14ac:dyDescent="0.25">
      <c r="B539" s="5"/>
      <c r="C539" s="5"/>
      <c r="D539" s="5"/>
    </row>
    <row r="540" spans="2:4" x14ac:dyDescent="0.25">
      <c r="B540" s="5"/>
      <c r="C540" s="5"/>
      <c r="D540" s="5"/>
    </row>
    <row r="541" spans="2:4" x14ac:dyDescent="0.25">
      <c r="B541" s="5"/>
      <c r="C541" s="5"/>
      <c r="D541" s="5"/>
    </row>
    <row r="542" spans="2:4" x14ac:dyDescent="0.25">
      <c r="B542" s="5"/>
      <c r="C542" s="5"/>
      <c r="D542" s="5"/>
    </row>
    <row r="543" spans="2:4" x14ac:dyDescent="0.25">
      <c r="B543" s="5"/>
      <c r="C543" s="5"/>
      <c r="D543" s="5"/>
    </row>
    <row r="544" spans="2:4" x14ac:dyDescent="0.25">
      <c r="B544" s="5"/>
      <c r="C544" s="5"/>
      <c r="D544" s="5"/>
    </row>
    <row r="545" spans="2:4" x14ac:dyDescent="0.25">
      <c r="B545" s="5"/>
      <c r="C545" s="5"/>
      <c r="D545" s="5"/>
    </row>
    <row r="546" spans="2:4" x14ac:dyDescent="0.25">
      <c r="B546" s="5"/>
      <c r="C546" s="5"/>
      <c r="D546" s="5"/>
    </row>
    <row r="547" spans="2:4" x14ac:dyDescent="0.25">
      <c r="B547" s="5"/>
      <c r="C547" s="5"/>
      <c r="D547" s="5"/>
    </row>
    <row r="548" spans="2:4" x14ac:dyDescent="0.25">
      <c r="B548" s="5"/>
      <c r="C548" s="5"/>
      <c r="D548" s="5"/>
    </row>
    <row r="549" spans="2:4" x14ac:dyDescent="0.25">
      <c r="B549" s="5"/>
      <c r="C549" s="5"/>
      <c r="D549" s="5"/>
    </row>
    <row r="550" spans="2:4" x14ac:dyDescent="0.25">
      <c r="B550" s="5"/>
      <c r="C550" s="5"/>
      <c r="D550" s="5"/>
    </row>
    <row r="551" spans="2:4" x14ac:dyDescent="0.25">
      <c r="B551" s="5"/>
      <c r="C551" s="5"/>
      <c r="D551" s="5"/>
    </row>
    <row r="552" spans="2:4" x14ac:dyDescent="0.25">
      <c r="B552" s="5"/>
      <c r="C552" s="5"/>
      <c r="D552" s="5"/>
    </row>
    <row r="553" spans="2:4" x14ac:dyDescent="0.25">
      <c r="B553" s="5"/>
      <c r="C553" s="5"/>
      <c r="D553" s="5"/>
    </row>
    <row r="554" spans="2:4" x14ac:dyDescent="0.25">
      <c r="B554" s="5"/>
      <c r="C554" s="5"/>
      <c r="D554" s="5"/>
    </row>
    <row r="555" spans="2:4" x14ac:dyDescent="0.25">
      <c r="B555" s="5"/>
      <c r="C555" s="5"/>
      <c r="D555" s="5"/>
    </row>
    <row r="556" spans="2:4" x14ac:dyDescent="0.25">
      <c r="B556" s="5"/>
      <c r="C556" s="5"/>
      <c r="D556" s="5"/>
    </row>
    <row r="557" spans="2:4" x14ac:dyDescent="0.25">
      <c r="B557" s="5"/>
      <c r="C557" s="5"/>
      <c r="D557" s="5"/>
    </row>
    <row r="558" spans="2:4" x14ac:dyDescent="0.25">
      <c r="B558" s="5"/>
      <c r="C558" s="5"/>
      <c r="D558" s="5"/>
    </row>
    <row r="559" spans="2:4" x14ac:dyDescent="0.25">
      <c r="B559" s="5"/>
      <c r="C559" s="5"/>
      <c r="D559" s="5"/>
    </row>
    <row r="560" spans="2:4" x14ac:dyDescent="0.25">
      <c r="B560" s="5"/>
      <c r="C560" s="5"/>
      <c r="D560" s="5"/>
    </row>
    <row r="561" spans="2:4" x14ac:dyDescent="0.25">
      <c r="B561" s="5"/>
      <c r="C561" s="5"/>
      <c r="D561" s="5"/>
    </row>
    <row r="562" spans="2:4" x14ac:dyDescent="0.25">
      <c r="B562" s="5"/>
      <c r="C562" s="5"/>
      <c r="D562" s="5"/>
    </row>
    <row r="563" spans="2:4" x14ac:dyDescent="0.25">
      <c r="B563" s="5"/>
      <c r="C563" s="5"/>
      <c r="D563" s="5"/>
    </row>
    <row r="564" spans="2:4" x14ac:dyDescent="0.25">
      <c r="B564" s="5"/>
      <c r="C564" s="5"/>
      <c r="D564" s="5"/>
    </row>
    <row r="565" spans="2:4" x14ac:dyDescent="0.25">
      <c r="B565" s="5"/>
      <c r="C565" s="5"/>
      <c r="D565" s="5"/>
    </row>
    <row r="566" spans="2:4" x14ac:dyDescent="0.25">
      <c r="B566" s="5"/>
      <c r="C566" s="5"/>
      <c r="D566" s="5"/>
    </row>
    <row r="567" spans="2:4" x14ac:dyDescent="0.25">
      <c r="B567" s="5"/>
      <c r="C567" s="5"/>
      <c r="D567" s="5"/>
    </row>
    <row r="568" spans="2:4" x14ac:dyDescent="0.25">
      <c r="B568" s="5"/>
      <c r="C568" s="5"/>
      <c r="D568" s="5"/>
    </row>
    <row r="569" spans="2:4" x14ac:dyDescent="0.25">
      <c r="B569" s="5"/>
      <c r="C569" s="5"/>
      <c r="D569" s="5"/>
    </row>
    <row r="570" spans="2:4" x14ac:dyDescent="0.25">
      <c r="B570" s="5"/>
      <c r="C570" s="5"/>
      <c r="D570" s="5"/>
    </row>
    <row r="571" spans="2:4" x14ac:dyDescent="0.25">
      <c r="B571" s="5"/>
      <c r="C571" s="5"/>
      <c r="D571" s="5"/>
    </row>
    <row r="572" spans="2:4" x14ac:dyDescent="0.25">
      <c r="B572" s="5"/>
      <c r="C572" s="5"/>
      <c r="D572" s="5"/>
    </row>
    <row r="573" spans="2:4" x14ac:dyDescent="0.25">
      <c r="B573" s="5"/>
      <c r="C573" s="5"/>
      <c r="D573" s="5"/>
    </row>
    <row r="574" spans="2:4" x14ac:dyDescent="0.25">
      <c r="B574" s="5"/>
      <c r="C574" s="5"/>
      <c r="D574" s="5"/>
    </row>
    <row r="575" spans="2:4" x14ac:dyDescent="0.25">
      <c r="B575" s="5"/>
      <c r="C575" s="5"/>
      <c r="D575" s="5"/>
    </row>
    <row r="576" spans="2:4" x14ac:dyDescent="0.25">
      <c r="B576" s="5"/>
      <c r="C576" s="5"/>
      <c r="D576" s="5"/>
    </row>
    <row r="577" spans="2:4" x14ac:dyDescent="0.25">
      <c r="B577" s="5"/>
      <c r="C577" s="5"/>
      <c r="D577" s="5"/>
    </row>
    <row r="578" spans="2:4" x14ac:dyDescent="0.25">
      <c r="B578" s="5"/>
      <c r="C578" s="5"/>
      <c r="D578" s="5"/>
    </row>
    <row r="579" spans="2:4" x14ac:dyDescent="0.25">
      <c r="B579" s="5"/>
      <c r="C579" s="5"/>
      <c r="D579" s="5"/>
    </row>
    <row r="580" spans="2:4" x14ac:dyDescent="0.25">
      <c r="B580" s="5"/>
      <c r="C580" s="5"/>
      <c r="D580" s="5"/>
    </row>
    <row r="581" spans="2:4" x14ac:dyDescent="0.25">
      <c r="B581" s="5"/>
      <c r="C581" s="5"/>
      <c r="D581" s="5"/>
    </row>
    <row r="582" spans="2:4" x14ac:dyDescent="0.25">
      <c r="B582" s="5"/>
      <c r="C582" s="5"/>
      <c r="D582" s="5"/>
    </row>
    <row r="583" spans="2:4" x14ac:dyDescent="0.25">
      <c r="B583" s="5"/>
      <c r="C583" s="5"/>
      <c r="D583" s="5"/>
    </row>
    <row r="584" spans="2:4" x14ac:dyDescent="0.25">
      <c r="B584" s="5"/>
      <c r="C584" s="5"/>
      <c r="D584" s="5"/>
    </row>
    <row r="585" spans="2:4" x14ac:dyDescent="0.25">
      <c r="B585" s="5"/>
      <c r="C585" s="5"/>
      <c r="D585" s="5"/>
    </row>
    <row r="586" spans="2:4" x14ac:dyDescent="0.25">
      <c r="B586" s="5"/>
      <c r="C586" s="5"/>
      <c r="D586" s="5"/>
    </row>
    <row r="587" spans="2:4" x14ac:dyDescent="0.25">
      <c r="B587" s="5"/>
      <c r="C587" s="5"/>
      <c r="D587" s="5"/>
    </row>
    <row r="588" spans="2:4" x14ac:dyDescent="0.25">
      <c r="B588" s="5"/>
      <c r="C588" s="5"/>
      <c r="D588" s="5"/>
    </row>
    <row r="589" spans="2:4" x14ac:dyDescent="0.25">
      <c r="B589" s="5"/>
      <c r="C589" s="5"/>
      <c r="D589" s="5"/>
    </row>
    <row r="590" spans="2:4" x14ac:dyDescent="0.25">
      <c r="B590" s="5"/>
      <c r="C590" s="5"/>
      <c r="D590" s="5"/>
    </row>
    <row r="591" spans="2:4" x14ac:dyDescent="0.25">
      <c r="B591" s="5"/>
      <c r="C591" s="5"/>
      <c r="D591" s="5"/>
    </row>
    <row r="592" spans="2:4" x14ac:dyDescent="0.25">
      <c r="B592" s="5"/>
      <c r="C592" s="5"/>
      <c r="D592" s="5"/>
    </row>
    <row r="593" spans="2:4" x14ac:dyDescent="0.25">
      <c r="B593" s="5"/>
      <c r="C593" s="5"/>
      <c r="D593" s="5"/>
    </row>
    <row r="594" spans="2:4" x14ac:dyDescent="0.25">
      <c r="B594" s="5"/>
      <c r="C594" s="5"/>
      <c r="D594" s="5"/>
    </row>
    <row r="595" spans="2:4" x14ac:dyDescent="0.25">
      <c r="B595" s="5"/>
      <c r="C595" s="5"/>
      <c r="D595" s="5"/>
    </row>
    <row r="596" spans="2:4" x14ac:dyDescent="0.25">
      <c r="B596" s="5"/>
      <c r="C596" s="5"/>
      <c r="D596" s="5"/>
    </row>
    <row r="597" spans="2:4" x14ac:dyDescent="0.25">
      <c r="B597" s="5"/>
      <c r="C597" s="5"/>
      <c r="D597" s="5"/>
    </row>
    <row r="598" spans="2:4" x14ac:dyDescent="0.25">
      <c r="B598" s="5"/>
      <c r="C598" s="5"/>
      <c r="D598" s="5"/>
    </row>
    <row r="599" spans="2:4" x14ac:dyDescent="0.25">
      <c r="B599" s="5"/>
      <c r="C599" s="5"/>
      <c r="D599" s="5"/>
    </row>
    <row r="600" spans="2:4" x14ac:dyDescent="0.25">
      <c r="B600" s="5"/>
      <c r="C600" s="5"/>
      <c r="D600" s="5"/>
    </row>
    <row r="601" spans="2:4" x14ac:dyDescent="0.25">
      <c r="B601" s="5"/>
      <c r="C601" s="5"/>
      <c r="D601" s="5"/>
    </row>
    <row r="602" spans="2:4" x14ac:dyDescent="0.25">
      <c r="B602" s="5"/>
      <c r="C602" s="5"/>
      <c r="D602" s="5"/>
    </row>
    <row r="603" spans="2:4" x14ac:dyDescent="0.25">
      <c r="B603" s="5"/>
      <c r="C603" s="5"/>
      <c r="D603" s="5"/>
    </row>
    <row r="604" spans="2:4" x14ac:dyDescent="0.25">
      <c r="B604" s="5"/>
      <c r="C604" s="5"/>
      <c r="D604" s="5"/>
    </row>
    <row r="605" spans="2:4" x14ac:dyDescent="0.25">
      <c r="B605" s="5"/>
      <c r="C605" s="5"/>
      <c r="D605" s="5"/>
    </row>
    <row r="606" spans="2:4" x14ac:dyDescent="0.25">
      <c r="B606" s="5"/>
      <c r="C606" s="5"/>
      <c r="D606" s="5"/>
    </row>
    <row r="607" spans="2:4" x14ac:dyDescent="0.25">
      <c r="B607" s="5"/>
      <c r="C607" s="5"/>
      <c r="D607" s="5"/>
    </row>
    <row r="608" spans="2:4" x14ac:dyDescent="0.25">
      <c r="B608" s="5"/>
      <c r="C608" s="5"/>
      <c r="D608" s="5"/>
    </row>
    <row r="609" spans="2:4" x14ac:dyDescent="0.25">
      <c r="B609" s="5"/>
      <c r="C609" s="5"/>
      <c r="D609" s="5"/>
    </row>
    <row r="610" spans="2:4" x14ac:dyDescent="0.25">
      <c r="B610" s="5"/>
      <c r="C610" s="5"/>
      <c r="D610" s="5"/>
    </row>
    <row r="611" spans="2:4" x14ac:dyDescent="0.25">
      <c r="B611" s="5"/>
      <c r="C611" s="5"/>
      <c r="D611" s="5"/>
    </row>
    <row r="612" spans="2:4" x14ac:dyDescent="0.25">
      <c r="B612" s="5"/>
      <c r="C612" s="5"/>
      <c r="D612" s="5"/>
    </row>
    <row r="613" spans="2:4" x14ac:dyDescent="0.25">
      <c r="B613" s="5"/>
      <c r="C613" s="5"/>
      <c r="D613" s="5"/>
    </row>
    <row r="614" spans="2:4" x14ac:dyDescent="0.25">
      <c r="B614" s="5"/>
      <c r="C614" s="5"/>
      <c r="D614" s="5"/>
    </row>
    <row r="615" spans="2:4" x14ac:dyDescent="0.25">
      <c r="B615" s="5"/>
      <c r="C615" s="5"/>
      <c r="D615" s="5"/>
    </row>
    <row r="616" spans="2:4" x14ac:dyDescent="0.25">
      <c r="B616" s="5"/>
      <c r="C616" s="5"/>
      <c r="D616" s="5"/>
    </row>
    <row r="617" spans="2:4" x14ac:dyDescent="0.25">
      <c r="B617" s="5"/>
      <c r="C617" s="5"/>
      <c r="D617" s="5"/>
    </row>
    <row r="618" spans="2:4" x14ac:dyDescent="0.25">
      <c r="B618" s="5"/>
      <c r="C618" s="5"/>
      <c r="D618" s="5"/>
    </row>
    <row r="619" spans="2:4" x14ac:dyDescent="0.25">
      <c r="B619" s="5"/>
      <c r="C619" s="5"/>
      <c r="D619" s="5"/>
    </row>
    <row r="620" spans="2:4" x14ac:dyDescent="0.25">
      <c r="B620" s="5"/>
      <c r="C620" s="5"/>
      <c r="D620" s="5"/>
    </row>
    <row r="621" spans="2:4" x14ac:dyDescent="0.25">
      <c r="B621" s="5"/>
      <c r="C621" s="5"/>
      <c r="D621" s="5"/>
    </row>
    <row r="622" spans="2:4" x14ac:dyDescent="0.25">
      <c r="B622" s="5"/>
      <c r="C622" s="5"/>
      <c r="D622" s="5"/>
    </row>
    <row r="623" spans="2:4" x14ac:dyDescent="0.25">
      <c r="B623" s="5"/>
      <c r="C623" s="5"/>
      <c r="D623" s="5"/>
    </row>
    <row r="624" spans="2:4" x14ac:dyDescent="0.25">
      <c r="B624" s="5"/>
      <c r="C624" s="5"/>
      <c r="D624" s="5"/>
    </row>
    <row r="625" spans="2:4" x14ac:dyDescent="0.25">
      <c r="B625" s="5"/>
      <c r="C625" s="5"/>
      <c r="D625" s="5"/>
    </row>
    <row r="626" spans="2:4" x14ac:dyDescent="0.25">
      <c r="B626" s="5"/>
      <c r="C626" s="5"/>
      <c r="D626" s="5"/>
    </row>
    <row r="627" spans="2:4" x14ac:dyDescent="0.25">
      <c r="B627" s="5"/>
      <c r="C627" s="5"/>
      <c r="D627" s="5"/>
    </row>
    <row r="628" spans="2:4" x14ac:dyDescent="0.25">
      <c r="B628" s="5"/>
      <c r="C628" s="5"/>
      <c r="D628" s="5"/>
    </row>
    <row r="629" spans="2:4" x14ac:dyDescent="0.25">
      <c r="B629" s="5"/>
      <c r="C629" s="5"/>
      <c r="D629" s="5"/>
    </row>
    <row r="630" spans="2:4" x14ac:dyDescent="0.25">
      <c r="B630" s="5"/>
      <c r="C630" s="5"/>
      <c r="D630" s="5"/>
    </row>
    <row r="631" spans="2:4" x14ac:dyDescent="0.25">
      <c r="B631" s="5"/>
      <c r="C631" s="5"/>
      <c r="D631" s="5"/>
    </row>
    <row r="632" spans="2:4" x14ac:dyDescent="0.25">
      <c r="B632" s="5"/>
      <c r="C632" s="5"/>
      <c r="D632" s="5"/>
    </row>
    <row r="633" spans="2:4" x14ac:dyDescent="0.25">
      <c r="B633" s="5"/>
      <c r="C633" s="5"/>
      <c r="D633" s="5"/>
    </row>
    <row r="634" spans="2:4" x14ac:dyDescent="0.25">
      <c r="B634" s="5"/>
      <c r="C634" s="5"/>
      <c r="D634" s="5"/>
    </row>
    <row r="635" spans="2:4" x14ac:dyDescent="0.25">
      <c r="B635" s="5"/>
      <c r="C635" s="5"/>
      <c r="D635" s="5"/>
    </row>
    <row r="636" spans="2:4" x14ac:dyDescent="0.25">
      <c r="B636" s="5"/>
      <c r="C636" s="5"/>
      <c r="D636" s="5"/>
    </row>
    <row r="637" spans="2:4" x14ac:dyDescent="0.25">
      <c r="B637" s="5"/>
      <c r="C637" s="5"/>
      <c r="D637" s="5"/>
    </row>
    <row r="638" spans="2:4" x14ac:dyDescent="0.25">
      <c r="B638" s="5"/>
      <c r="C638" s="5"/>
      <c r="D638" s="5"/>
    </row>
    <row r="639" spans="2:4" x14ac:dyDescent="0.25">
      <c r="B639" s="5"/>
      <c r="C639" s="5"/>
      <c r="D639" s="5"/>
    </row>
    <row r="640" spans="2:4" x14ac:dyDescent="0.25">
      <c r="B640" s="5"/>
      <c r="C640" s="5"/>
      <c r="D640" s="5"/>
    </row>
    <row r="641" spans="2:4" x14ac:dyDescent="0.25">
      <c r="B641" s="5"/>
      <c r="C641" s="5"/>
      <c r="D641" s="5"/>
    </row>
    <row r="642" spans="2:4" x14ac:dyDescent="0.25">
      <c r="B642" s="5"/>
      <c r="C642" s="5"/>
      <c r="D642" s="5"/>
    </row>
    <row r="643" spans="2:4" x14ac:dyDescent="0.25">
      <c r="B643" s="5"/>
      <c r="C643" s="5"/>
      <c r="D643" s="5"/>
    </row>
    <row r="644" spans="2:4" x14ac:dyDescent="0.25">
      <c r="B644" s="5"/>
      <c r="C644" s="5"/>
      <c r="D644" s="5"/>
    </row>
    <row r="645" spans="2:4" x14ac:dyDescent="0.25">
      <c r="B645" s="5"/>
      <c r="C645" s="5"/>
      <c r="D645" s="5"/>
    </row>
    <row r="646" spans="2:4" x14ac:dyDescent="0.25">
      <c r="B646" s="5"/>
      <c r="C646" s="5"/>
      <c r="D646" s="5"/>
    </row>
    <row r="647" spans="2:4" x14ac:dyDescent="0.25">
      <c r="B647" s="5"/>
      <c r="C647" s="5"/>
      <c r="D647" s="5"/>
    </row>
    <row r="648" spans="2:4" x14ac:dyDescent="0.25">
      <c r="B648" s="5"/>
      <c r="C648" s="5"/>
      <c r="D648" s="5"/>
    </row>
    <row r="649" spans="2:4" x14ac:dyDescent="0.25">
      <c r="B649" s="5"/>
      <c r="C649" s="5"/>
      <c r="D649" s="5"/>
    </row>
    <row r="650" spans="2:4" x14ac:dyDescent="0.25">
      <c r="B650" s="5"/>
      <c r="C650" s="5"/>
      <c r="D650" s="5"/>
    </row>
    <row r="651" spans="2:4" x14ac:dyDescent="0.25">
      <c r="B651" s="5"/>
      <c r="C651" s="5"/>
      <c r="D651" s="5"/>
    </row>
    <row r="652" spans="2:4" x14ac:dyDescent="0.25">
      <c r="B652" s="5"/>
      <c r="C652" s="5"/>
      <c r="D652" s="5"/>
    </row>
    <row r="653" spans="2:4" x14ac:dyDescent="0.25">
      <c r="B653" s="5"/>
      <c r="C653" s="5"/>
      <c r="D653" s="5"/>
    </row>
    <row r="654" spans="2:4" x14ac:dyDescent="0.25">
      <c r="B654" s="5"/>
      <c r="C654" s="5"/>
      <c r="D654" s="5"/>
    </row>
    <row r="655" spans="2:4" x14ac:dyDescent="0.25">
      <c r="B655" s="5"/>
      <c r="C655" s="5"/>
      <c r="D655" s="5"/>
    </row>
    <row r="656" spans="2:4" x14ac:dyDescent="0.25">
      <c r="B656" s="5"/>
      <c r="C656" s="5"/>
      <c r="D656" s="5"/>
    </row>
    <row r="657" spans="2:4" x14ac:dyDescent="0.25">
      <c r="B657" s="5"/>
      <c r="C657" s="5"/>
      <c r="D657" s="5"/>
    </row>
    <row r="658" spans="2:4" x14ac:dyDescent="0.25">
      <c r="B658" s="5"/>
      <c r="C658" s="5"/>
      <c r="D658" s="5"/>
    </row>
    <row r="659" spans="2:4" x14ac:dyDescent="0.25">
      <c r="B659" s="5"/>
      <c r="C659" s="5"/>
      <c r="D659" s="5"/>
    </row>
    <row r="660" spans="2:4" x14ac:dyDescent="0.25">
      <c r="B660" s="5"/>
      <c r="C660" s="5"/>
      <c r="D660" s="5"/>
    </row>
    <row r="661" spans="2:4" x14ac:dyDescent="0.25">
      <c r="B661" s="5"/>
      <c r="C661" s="5"/>
      <c r="D661" s="5"/>
    </row>
    <row r="662" spans="2:4" x14ac:dyDescent="0.25">
      <c r="B662" s="5"/>
      <c r="C662" s="5"/>
      <c r="D662" s="5"/>
    </row>
    <row r="663" spans="2:4" x14ac:dyDescent="0.25">
      <c r="B663" s="5"/>
      <c r="C663" s="5"/>
      <c r="D663" s="5"/>
    </row>
    <row r="664" spans="2:4" x14ac:dyDescent="0.25">
      <c r="B664" s="5"/>
      <c r="C664" s="5"/>
      <c r="D664" s="5"/>
    </row>
    <row r="665" spans="2:4" x14ac:dyDescent="0.25">
      <c r="B665" s="5"/>
      <c r="C665" s="5"/>
      <c r="D665" s="5"/>
    </row>
    <row r="666" spans="2:4" x14ac:dyDescent="0.25">
      <c r="B666" s="5"/>
      <c r="C666" s="5"/>
      <c r="D666" s="5"/>
    </row>
    <row r="667" spans="2:4" x14ac:dyDescent="0.25">
      <c r="B667" s="5"/>
      <c r="C667" s="5"/>
      <c r="D667" s="5"/>
    </row>
    <row r="668" spans="2:4" x14ac:dyDescent="0.25">
      <c r="B668" s="5"/>
      <c r="C668" s="5"/>
      <c r="D668" s="5"/>
    </row>
    <row r="669" spans="2:4" x14ac:dyDescent="0.25">
      <c r="B669" s="5"/>
      <c r="C669" s="5"/>
      <c r="D669" s="5"/>
    </row>
    <row r="670" spans="2:4" x14ac:dyDescent="0.25">
      <c r="B670" s="5"/>
      <c r="C670" s="5"/>
      <c r="D670" s="5"/>
    </row>
    <row r="671" spans="2:4" x14ac:dyDescent="0.25">
      <c r="B671" s="5"/>
      <c r="C671" s="5"/>
      <c r="D671" s="5"/>
    </row>
    <row r="672" spans="2:4" x14ac:dyDescent="0.25">
      <c r="B672" s="5"/>
      <c r="C672" s="5"/>
      <c r="D672" s="5"/>
    </row>
    <row r="673" spans="2:4" x14ac:dyDescent="0.25">
      <c r="B673" s="5"/>
      <c r="C673" s="5"/>
      <c r="D673" s="5"/>
    </row>
    <row r="674" spans="2:4" x14ac:dyDescent="0.25">
      <c r="B674" s="5"/>
      <c r="C674" s="5"/>
      <c r="D674" s="5"/>
    </row>
    <row r="675" spans="2:4" x14ac:dyDescent="0.25">
      <c r="B675" s="5"/>
      <c r="C675" s="5"/>
      <c r="D675" s="5"/>
    </row>
    <row r="676" spans="2:4" x14ac:dyDescent="0.25">
      <c r="B676" s="5"/>
      <c r="C676" s="5"/>
      <c r="D676" s="5"/>
    </row>
    <row r="677" spans="2:4" x14ac:dyDescent="0.25">
      <c r="B677" s="5"/>
      <c r="C677" s="5"/>
      <c r="D677" s="5"/>
    </row>
    <row r="678" spans="2:4" x14ac:dyDescent="0.25">
      <c r="B678" s="5"/>
      <c r="C678" s="5"/>
      <c r="D678" s="5"/>
    </row>
    <row r="679" spans="2:4" x14ac:dyDescent="0.25">
      <c r="B679" s="5"/>
      <c r="C679" s="5"/>
      <c r="D679" s="5"/>
    </row>
    <row r="680" spans="2:4" x14ac:dyDescent="0.25">
      <c r="B680" s="5"/>
      <c r="C680" s="5"/>
      <c r="D680" s="5"/>
    </row>
    <row r="681" spans="2:4" x14ac:dyDescent="0.25">
      <c r="B681" s="5"/>
      <c r="C681" s="5"/>
      <c r="D681" s="5"/>
    </row>
    <row r="682" spans="2:4" x14ac:dyDescent="0.25">
      <c r="B682" s="5"/>
      <c r="C682" s="5"/>
      <c r="D682" s="5"/>
    </row>
    <row r="683" spans="2:4" x14ac:dyDescent="0.25">
      <c r="B683" s="5"/>
      <c r="C683" s="5"/>
      <c r="D683" s="5"/>
    </row>
    <row r="684" spans="2:4" x14ac:dyDescent="0.25">
      <c r="B684" s="5"/>
      <c r="C684" s="5"/>
      <c r="D684" s="5"/>
    </row>
    <row r="685" spans="2:4" x14ac:dyDescent="0.25">
      <c r="B685" s="5"/>
      <c r="C685" s="5"/>
      <c r="D685" s="5"/>
    </row>
    <row r="686" spans="2:4" x14ac:dyDescent="0.25">
      <c r="B686" s="5"/>
      <c r="C686" s="5"/>
      <c r="D686" s="5"/>
    </row>
    <row r="687" spans="2:4" x14ac:dyDescent="0.25">
      <c r="B687" s="5"/>
      <c r="C687" s="5"/>
      <c r="D687" s="5"/>
    </row>
    <row r="688" spans="2:4" x14ac:dyDescent="0.25">
      <c r="B688" s="5"/>
      <c r="C688" s="5"/>
      <c r="D688" s="5"/>
    </row>
    <row r="689" spans="2:4" x14ac:dyDescent="0.25">
      <c r="B689" s="5"/>
      <c r="C689" s="5"/>
      <c r="D689" s="5"/>
    </row>
    <row r="690" spans="2:4" x14ac:dyDescent="0.25">
      <c r="B690" s="5"/>
      <c r="C690" s="5"/>
      <c r="D690" s="5"/>
    </row>
    <row r="691" spans="2:4" x14ac:dyDescent="0.25">
      <c r="B691" s="5"/>
      <c r="C691" s="5"/>
      <c r="D691" s="5"/>
    </row>
    <row r="692" spans="2:4" x14ac:dyDescent="0.25">
      <c r="B692" s="5"/>
      <c r="C692" s="5"/>
      <c r="D692" s="5"/>
    </row>
    <row r="693" spans="2:4" x14ac:dyDescent="0.25">
      <c r="B693" s="5"/>
      <c r="C693" s="5"/>
      <c r="D693" s="5"/>
    </row>
    <row r="694" spans="2:4" x14ac:dyDescent="0.25">
      <c r="B694" s="5"/>
      <c r="C694" s="5"/>
      <c r="D694" s="5"/>
    </row>
    <row r="695" spans="2:4" x14ac:dyDescent="0.25">
      <c r="B695" s="5"/>
      <c r="C695" s="5"/>
      <c r="D695" s="5"/>
    </row>
    <row r="696" spans="2:4" x14ac:dyDescent="0.25">
      <c r="B696" s="5"/>
      <c r="C696" s="5"/>
      <c r="D696" s="5"/>
    </row>
    <row r="697" spans="2:4" x14ac:dyDescent="0.25">
      <c r="B697" s="5"/>
      <c r="C697" s="5"/>
      <c r="D697" s="5"/>
    </row>
    <row r="698" spans="2:4" x14ac:dyDescent="0.25">
      <c r="B698" s="5"/>
      <c r="C698" s="5"/>
      <c r="D698" s="5"/>
    </row>
    <row r="699" spans="2:4" x14ac:dyDescent="0.25">
      <c r="B699" s="5"/>
      <c r="C699" s="5"/>
      <c r="D699" s="5"/>
    </row>
    <row r="700" spans="2:4" x14ac:dyDescent="0.25">
      <c r="B700" s="5"/>
      <c r="C700" s="5"/>
      <c r="D700" s="5"/>
    </row>
    <row r="701" spans="2:4" x14ac:dyDescent="0.25">
      <c r="B701" s="5"/>
      <c r="C701" s="5"/>
      <c r="D701" s="5"/>
    </row>
    <row r="702" spans="2:4" x14ac:dyDescent="0.25">
      <c r="B702" s="5"/>
      <c r="C702" s="5"/>
      <c r="D702" s="5"/>
    </row>
    <row r="703" spans="2:4" x14ac:dyDescent="0.25">
      <c r="B703" s="5"/>
      <c r="C703" s="5"/>
      <c r="D703" s="5"/>
    </row>
    <row r="704" spans="2:4" x14ac:dyDescent="0.25">
      <c r="B704" s="5"/>
      <c r="C704" s="5"/>
      <c r="D704" s="5"/>
    </row>
    <row r="705" spans="2:4" x14ac:dyDescent="0.25">
      <c r="B705" s="5"/>
      <c r="C705" s="5"/>
      <c r="D705" s="5"/>
    </row>
    <row r="706" spans="2:4" x14ac:dyDescent="0.25">
      <c r="B706" s="5"/>
      <c r="C706" s="5"/>
      <c r="D706" s="5"/>
    </row>
    <row r="707" spans="2:4" x14ac:dyDescent="0.25">
      <c r="B707" s="5"/>
      <c r="C707" s="5"/>
      <c r="D707" s="5"/>
    </row>
    <row r="708" spans="2:4" x14ac:dyDescent="0.25">
      <c r="B708" s="5"/>
      <c r="C708" s="5"/>
      <c r="D708" s="5"/>
    </row>
    <row r="709" spans="2:4" x14ac:dyDescent="0.25">
      <c r="B709" s="5"/>
      <c r="C709" s="5"/>
      <c r="D709" s="5"/>
    </row>
    <row r="710" spans="2:4" x14ac:dyDescent="0.25">
      <c r="B710" s="5"/>
      <c r="C710" s="5"/>
      <c r="D710" s="5"/>
    </row>
    <row r="711" spans="2:4" x14ac:dyDescent="0.25">
      <c r="B711" s="5"/>
      <c r="C711" s="5"/>
      <c r="D711" s="5"/>
    </row>
    <row r="712" spans="2:4" x14ac:dyDescent="0.25">
      <c r="B712" s="5"/>
      <c r="C712" s="5"/>
      <c r="D712" s="5"/>
    </row>
    <row r="713" spans="2:4" x14ac:dyDescent="0.25">
      <c r="B713" s="5"/>
      <c r="C713" s="5"/>
      <c r="D713" s="5"/>
    </row>
    <row r="714" spans="2:4" x14ac:dyDescent="0.25">
      <c r="B714" s="5"/>
      <c r="C714" s="5"/>
      <c r="D714" s="5"/>
    </row>
    <row r="715" spans="2:4" x14ac:dyDescent="0.25">
      <c r="B715" s="5"/>
      <c r="C715" s="5"/>
      <c r="D715" s="5"/>
    </row>
    <row r="716" spans="2:4" x14ac:dyDescent="0.25">
      <c r="B716" s="5"/>
      <c r="C716" s="5"/>
      <c r="D716" s="5"/>
    </row>
    <row r="717" spans="2:4" x14ac:dyDescent="0.25">
      <c r="B717" s="5"/>
      <c r="C717" s="5"/>
      <c r="D717" s="5"/>
    </row>
    <row r="718" spans="2:4" x14ac:dyDescent="0.25">
      <c r="B718" s="5"/>
      <c r="C718" s="5"/>
      <c r="D718" s="5"/>
    </row>
    <row r="719" spans="2:4" x14ac:dyDescent="0.25">
      <c r="B719" s="5"/>
      <c r="C719" s="5"/>
      <c r="D719" s="5"/>
    </row>
    <row r="720" spans="2:4" x14ac:dyDescent="0.25">
      <c r="B720" s="5"/>
      <c r="C720" s="5"/>
      <c r="D720" s="5"/>
    </row>
    <row r="721" spans="2:4" x14ac:dyDescent="0.25">
      <c r="B721" s="5"/>
      <c r="C721" s="5"/>
      <c r="D721" s="5"/>
    </row>
    <row r="722" spans="2:4" x14ac:dyDescent="0.25">
      <c r="B722" s="5"/>
      <c r="C722" s="5"/>
      <c r="D722" s="5"/>
    </row>
    <row r="723" spans="2:4" x14ac:dyDescent="0.25">
      <c r="B723" s="5"/>
      <c r="C723" s="5"/>
      <c r="D723" s="5"/>
    </row>
    <row r="724" spans="2:4" x14ac:dyDescent="0.25">
      <c r="B724" s="5"/>
      <c r="C724" s="5"/>
      <c r="D724" s="5"/>
    </row>
    <row r="725" spans="2:4" x14ac:dyDescent="0.25">
      <c r="B725" s="5"/>
      <c r="C725" s="5"/>
      <c r="D725" s="5"/>
    </row>
    <row r="726" spans="2:4" x14ac:dyDescent="0.25">
      <c r="B726" s="5"/>
      <c r="C726" s="5"/>
      <c r="D726" s="5"/>
    </row>
    <row r="727" spans="2:4" x14ac:dyDescent="0.25">
      <c r="B727" s="5"/>
      <c r="C727" s="5"/>
      <c r="D727" s="5"/>
    </row>
    <row r="728" spans="2:4" x14ac:dyDescent="0.25">
      <c r="B728" s="5"/>
      <c r="C728" s="5"/>
      <c r="D728" s="5"/>
    </row>
    <row r="729" spans="2:4" x14ac:dyDescent="0.25">
      <c r="B729" s="5"/>
      <c r="C729" s="5"/>
      <c r="D729" s="5"/>
    </row>
    <row r="730" spans="2:4" x14ac:dyDescent="0.25">
      <c r="B730" s="5"/>
      <c r="C730" s="5"/>
      <c r="D730" s="5"/>
    </row>
    <row r="731" spans="2:4" x14ac:dyDescent="0.25">
      <c r="B731" s="5"/>
      <c r="C731" s="5"/>
      <c r="D731" s="5"/>
    </row>
    <row r="732" spans="2:4" x14ac:dyDescent="0.25">
      <c r="B732" s="5"/>
      <c r="C732" s="5"/>
      <c r="D732" s="5"/>
    </row>
    <row r="733" spans="2:4" x14ac:dyDescent="0.25">
      <c r="B733" s="5"/>
      <c r="C733" s="5"/>
      <c r="D733" s="5"/>
    </row>
    <row r="734" spans="2:4" x14ac:dyDescent="0.25">
      <c r="B734" s="5"/>
      <c r="C734" s="5"/>
      <c r="D734" s="5"/>
    </row>
    <row r="735" spans="2:4" x14ac:dyDescent="0.25">
      <c r="B735" s="5"/>
      <c r="C735" s="5"/>
      <c r="D735" s="5"/>
    </row>
    <row r="736" spans="2:4" x14ac:dyDescent="0.25">
      <c r="B736" s="5"/>
      <c r="C736" s="5"/>
      <c r="D736" s="5"/>
    </row>
    <row r="737" spans="2:4" x14ac:dyDescent="0.25">
      <c r="B737" s="5"/>
      <c r="C737" s="5"/>
      <c r="D737" s="5"/>
    </row>
    <row r="738" spans="2:4" x14ac:dyDescent="0.25">
      <c r="B738" s="5"/>
      <c r="C738" s="5"/>
      <c r="D738" s="5"/>
    </row>
    <row r="739" spans="2:4" x14ac:dyDescent="0.25">
      <c r="B739" s="5"/>
      <c r="C739" s="5"/>
      <c r="D739" s="5"/>
    </row>
    <row r="740" spans="2:4" x14ac:dyDescent="0.25">
      <c r="B740" s="5"/>
      <c r="C740" s="5"/>
      <c r="D740" s="5"/>
    </row>
    <row r="741" spans="2:4" x14ac:dyDescent="0.25">
      <c r="B741" s="5"/>
      <c r="C741" s="5"/>
      <c r="D741" s="5"/>
    </row>
    <row r="742" spans="2:4" x14ac:dyDescent="0.25">
      <c r="B742" s="5"/>
      <c r="C742" s="5"/>
      <c r="D742" s="5"/>
    </row>
    <row r="743" spans="2:4" x14ac:dyDescent="0.25">
      <c r="B743" s="5"/>
      <c r="C743" s="5"/>
      <c r="D743" s="5"/>
    </row>
    <row r="744" spans="2:4" x14ac:dyDescent="0.25">
      <c r="B744" s="5"/>
      <c r="C744" s="5"/>
      <c r="D744" s="5"/>
    </row>
    <row r="745" spans="2:4" x14ac:dyDescent="0.25">
      <c r="B745" s="5"/>
      <c r="C745" s="5"/>
      <c r="D745" s="5"/>
    </row>
    <row r="746" spans="2:4" x14ac:dyDescent="0.25">
      <c r="B746" s="5"/>
      <c r="C746" s="5"/>
      <c r="D746" s="5"/>
    </row>
    <row r="747" spans="2:4" x14ac:dyDescent="0.25">
      <c r="B747" s="5"/>
      <c r="C747" s="5"/>
      <c r="D747" s="5"/>
    </row>
    <row r="748" spans="2:4" x14ac:dyDescent="0.25">
      <c r="B748" s="5"/>
      <c r="C748" s="5"/>
      <c r="D748" s="5"/>
    </row>
    <row r="749" spans="2:4" x14ac:dyDescent="0.25">
      <c r="B749" s="5"/>
      <c r="C749" s="5"/>
      <c r="D749" s="5"/>
    </row>
    <row r="750" spans="2:4" x14ac:dyDescent="0.25">
      <c r="B750" s="5"/>
      <c r="C750" s="5"/>
      <c r="D750" s="5"/>
    </row>
    <row r="751" spans="2:4" x14ac:dyDescent="0.25">
      <c r="B751" s="5"/>
      <c r="C751" s="5"/>
      <c r="D751" s="5"/>
    </row>
    <row r="752" spans="2:4" x14ac:dyDescent="0.25">
      <c r="B752" s="5"/>
      <c r="C752" s="5"/>
      <c r="D752" s="5"/>
    </row>
    <row r="753" spans="2:4" x14ac:dyDescent="0.25">
      <c r="B753" s="5"/>
      <c r="C753" s="5"/>
      <c r="D753" s="5"/>
    </row>
    <row r="754" spans="2:4" x14ac:dyDescent="0.25">
      <c r="B754" s="5"/>
      <c r="C754" s="5"/>
      <c r="D754" s="5"/>
    </row>
    <row r="755" spans="2:4" x14ac:dyDescent="0.25">
      <c r="B755" s="5"/>
      <c r="C755" s="5"/>
      <c r="D755" s="5"/>
    </row>
    <row r="756" spans="2:4" x14ac:dyDescent="0.25">
      <c r="B756" s="5"/>
      <c r="C756" s="5"/>
      <c r="D756" s="5"/>
    </row>
    <row r="757" spans="2:4" x14ac:dyDescent="0.25">
      <c r="B757" s="5"/>
      <c r="C757" s="5"/>
      <c r="D757" s="5"/>
    </row>
    <row r="758" spans="2:4" x14ac:dyDescent="0.25">
      <c r="B758" s="5"/>
      <c r="C758" s="5"/>
      <c r="D758" s="5"/>
    </row>
    <row r="759" spans="2:4" x14ac:dyDescent="0.25">
      <c r="B759" s="5"/>
      <c r="C759" s="5"/>
      <c r="D759" s="5"/>
    </row>
    <row r="760" spans="2:4" x14ac:dyDescent="0.25">
      <c r="B760" s="5"/>
      <c r="C760" s="5"/>
      <c r="D760" s="5"/>
    </row>
    <row r="761" spans="2:4" x14ac:dyDescent="0.25">
      <c r="B761" s="5"/>
      <c r="C761" s="5"/>
      <c r="D761" s="5"/>
    </row>
    <row r="762" spans="2:4" x14ac:dyDescent="0.25">
      <c r="B762" s="5"/>
      <c r="C762" s="5"/>
      <c r="D762" s="5"/>
    </row>
    <row r="763" spans="2:4" x14ac:dyDescent="0.25">
      <c r="B763" s="5"/>
      <c r="C763" s="5"/>
      <c r="D763" s="5"/>
    </row>
    <row r="764" spans="2:4" x14ac:dyDescent="0.25">
      <c r="B764" s="5"/>
      <c r="C764" s="5"/>
      <c r="D764" s="5"/>
    </row>
    <row r="765" spans="2:4" x14ac:dyDescent="0.25">
      <c r="B765" s="5"/>
      <c r="C765" s="5"/>
      <c r="D765" s="5"/>
    </row>
    <row r="766" spans="2:4" x14ac:dyDescent="0.25">
      <c r="B766" s="5"/>
      <c r="C766" s="5"/>
      <c r="D766" s="5"/>
    </row>
    <row r="767" spans="2:4" x14ac:dyDescent="0.25">
      <c r="B767" s="5"/>
      <c r="C767" s="5"/>
      <c r="D767" s="5"/>
    </row>
    <row r="768" spans="2:4" x14ac:dyDescent="0.25">
      <c r="B768" s="5"/>
      <c r="C768" s="5"/>
      <c r="D768" s="5"/>
    </row>
    <row r="769" spans="2:4" x14ac:dyDescent="0.25">
      <c r="B769" s="5"/>
      <c r="C769" s="5"/>
      <c r="D769" s="5"/>
    </row>
    <row r="770" spans="2:4" x14ac:dyDescent="0.25">
      <c r="B770" s="5"/>
      <c r="C770" s="5"/>
      <c r="D770" s="5"/>
    </row>
    <row r="771" spans="2:4" x14ac:dyDescent="0.25">
      <c r="B771" s="5"/>
      <c r="C771" s="5"/>
      <c r="D771" s="5"/>
    </row>
    <row r="772" spans="2:4" x14ac:dyDescent="0.25">
      <c r="B772" s="5"/>
      <c r="C772" s="5"/>
      <c r="D772" s="5"/>
    </row>
    <row r="773" spans="2:4" x14ac:dyDescent="0.25">
      <c r="B773" s="5"/>
      <c r="C773" s="5"/>
      <c r="D773" s="5"/>
    </row>
    <row r="774" spans="2:4" x14ac:dyDescent="0.25">
      <c r="B774" s="5"/>
      <c r="C774" s="5"/>
      <c r="D774" s="5"/>
    </row>
    <row r="775" spans="2:4" x14ac:dyDescent="0.25">
      <c r="B775" s="5"/>
      <c r="C775" s="5"/>
      <c r="D775" s="5"/>
    </row>
    <row r="776" spans="2:4" x14ac:dyDescent="0.25">
      <c r="B776" s="5"/>
      <c r="C776" s="5"/>
      <c r="D776" s="5"/>
    </row>
    <row r="777" spans="2:4" x14ac:dyDescent="0.25">
      <c r="B777" s="5"/>
      <c r="C777" s="5"/>
      <c r="D777" s="5"/>
    </row>
    <row r="778" spans="2:4" x14ac:dyDescent="0.25">
      <c r="B778" s="5"/>
      <c r="C778" s="5"/>
      <c r="D778" s="5"/>
    </row>
    <row r="779" spans="2:4" x14ac:dyDescent="0.25">
      <c r="B779" s="5"/>
      <c r="C779" s="5"/>
      <c r="D779" s="5"/>
    </row>
    <row r="780" spans="2:4" x14ac:dyDescent="0.25">
      <c r="B780" s="5"/>
      <c r="C780" s="5"/>
      <c r="D780" s="5"/>
    </row>
    <row r="781" spans="2:4" x14ac:dyDescent="0.25">
      <c r="B781" s="5"/>
      <c r="C781" s="5"/>
      <c r="D781" s="5"/>
    </row>
    <row r="782" spans="2:4" x14ac:dyDescent="0.25">
      <c r="B782" s="5"/>
      <c r="C782" s="5"/>
      <c r="D782" s="5"/>
    </row>
    <row r="783" spans="2:4" x14ac:dyDescent="0.25">
      <c r="B783" s="5"/>
      <c r="C783" s="5"/>
      <c r="D783" s="5"/>
    </row>
    <row r="784" spans="2:4" x14ac:dyDescent="0.25">
      <c r="B784" s="5"/>
      <c r="C784" s="5"/>
      <c r="D784" s="5"/>
    </row>
    <row r="785" spans="2:4" x14ac:dyDescent="0.25">
      <c r="B785" s="5"/>
      <c r="C785" s="5"/>
      <c r="D785" s="5"/>
    </row>
    <row r="786" spans="2:4" x14ac:dyDescent="0.25">
      <c r="B786" s="5"/>
      <c r="C786" s="5"/>
      <c r="D786" s="5"/>
    </row>
    <row r="787" spans="2:4" x14ac:dyDescent="0.25">
      <c r="B787" s="5"/>
      <c r="C787" s="5"/>
      <c r="D787" s="5"/>
    </row>
    <row r="788" spans="2:4" x14ac:dyDescent="0.25">
      <c r="B788" s="5"/>
      <c r="C788" s="5"/>
      <c r="D788" s="5"/>
    </row>
    <row r="789" spans="2:4" x14ac:dyDescent="0.25">
      <c r="B789" s="5"/>
      <c r="C789" s="5"/>
      <c r="D789" s="5"/>
    </row>
    <row r="790" spans="2:4" x14ac:dyDescent="0.25">
      <c r="B790" s="5"/>
      <c r="C790" s="5"/>
      <c r="D790" s="5"/>
    </row>
    <row r="791" spans="2:4" x14ac:dyDescent="0.25">
      <c r="B791" s="5"/>
      <c r="C791" s="5"/>
      <c r="D791" s="5"/>
    </row>
    <row r="792" spans="2:4" x14ac:dyDescent="0.25">
      <c r="B792" s="5"/>
      <c r="C792" s="5"/>
      <c r="D792" s="5"/>
    </row>
    <row r="793" spans="2:4" x14ac:dyDescent="0.25">
      <c r="B793" s="5"/>
      <c r="C793" s="5"/>
      <c r="D793" s="5"/>
    </row>
    <row r="794" spans="2:4" x14ac:dyDescent="0.25">
      <c r="B794" s="5"/>
      <c r="C794" s="5"/>
      <c r="D794" s="5"/>
    </row>
    <row r="795" spans="2:4" x14ac:dyDescent="0.25">
      <c r="B795" s="5"/>
      <c r="C795" s="5"/>
      <c r="D795" s="5"/>
    </row>
    <row r="796" spans="2:4" x14ac:dyDescent="0.25">
      <c r="B796" s="5"/>
      <c r="C796" s="5"/>
      <c r="D796" s="5"/>
    </row>
    <row r="797" spans="2:4" x14ac:dyDescent="0.25">
      <c r="B797" s="5"/>
      <c r="C797" s="5"/>
      <c r="D797" s="5"/>
    </row>
    <row r="798" spans="2:4" x14ac:dyDescent="0.25">
      <c r="B798" s="5"/>
      <c r="C798" s="5"/>
      <c r="D798" s="5"/>
    </row>
    <row r="799" spans="2:4" x14ac:dyDescent="0.25">
      <c r="B799" s="5"/>
      <c r="C799" s="5"/>
      <c r="D799" s="5"/>
    </row>
    <row r="800" spans="2:4" x14ac:dyDescent="0.25">
      <c r="B800" s="5"/>
      <c r="C800" s="5"/>
      <c r="D800" s="5"/>
    </row>
    <row r="801" spans="2:4" x14ac:dyDescent="0.25">
      <c r="B801" s="5"/>
      <c r="C801" s="5"/>
      <c r="D801" s="5"/>
    </row>
    <row r="802" spans="2:4" x14ac:dyDescent="0.25">
      <c r="B802" s="5"/>
      <c r="C802" s="5"/>
      <c r="D802" s="5"/>
    </row>
    <row r="803" spans="2:4" x14ac:dyDescent="0.25">
      <c r="B803" s="5"/>
      <c r="C803" s="5"/>
      <c r="D803" s="5"/>
    </row>
    <row r="804" spans="2:4" x14ac:dyDescent="0.25">
      <c r="B804" s="5"/>
      <c r="C804" s="5"/>
      <c r="D804" s="5"/>
    </row>
    <row r="805" spans="2:4" x14ac:dyDescent="0.25">
      <c r="B805" s="5"/>
      <c r="C805" s="5"/>
      <c r="D805" s="5"/>
    </row>
    <row r="806" spans="2:4" x14ac:dyDescent="0.25">
      <c r="B806" s="5"/>
      <c r="C806" s="5"/>
      <c r="D806" s="5"/>
    </row>
    <row r="807" spans="2:4" x14ac:dyDescent="0.25">
      <c r="B807" s="5"/>
      <c r="C807" s="5"/>
      <c r="D807" s="5"/>
    </row>
    <row r="808" spans="2:4" x14ac:dyDescent="0.25">
      <c r="B808" s="5"/>
      <c r="C808" s="5"/>
      <c r="D808" s="5"/>
    </row>
    <row r="809" spans="2:4" x14ac:dyDescent="0.25">
      <c r="B809" s="5"/>
      <c r="C809" s="5"/>
      <c r="D809" s="5"/>
    </row>
    <row r="810" spans="2:4" x14ac:dyDescent="0.25">
      <c r="B810" s="5"/>
      <c r="C810" s="5"/>
      <c r="D810" s="5"/>
    </row>
    <row r="811" spans="2:4" x14ac:dyDescent="0.25">
      <c r="B811" s="5"/>
      <c r="C811" s="5"/>
      <c r="D811" s="5"/>
    </row>
    <row r="812" spans="2:4" x14ac:dyDescent="0.25">
      <c r="B812" s="5"/>
      <c r="C812" s="5"/>
      <c r="D812" s="5"/>
    </row>
    <row r="813" spans="2:4" x14ac:dyDescent="0.25">
      <c r="B813" s="5"/>
      <c r="C813" s="5"/>
      <c r="D813" s="5"/>
    </row>
    <row r="814" spans="2:4" x14ac:dyDescent="0.25">
      <c r="B814" s="5"/>
      <c r="C814" s="5"/>
      <c r="D814" s="5"/>
    </row>
    <row r="815" spans="2:4" x14ac:dyDescent="0.25">
      <c r="B815" s="5"/>
      <c r="C815" s="5"/>
      <c r="D815" s="5"/>
    </row>
    <row r="816" spans="2:4" x14ac:dyDescent="0.25">
      <c r="B816" s="5"/>
      <c r="C816" s="5"/>
      <c r="D816" s="5"/>
    </row>
    <row r="817" spans="2:4" x14ac:dyDescent="0.25">
      <c r="B817" s="5"/>
      <c r="C817" s="5"/>
      <c r="D817" s="5"/>
    </row>
    <row r="818" spans="2:4" x14ac:dyDescent="0.25">
      <c r="B818" s="5"/>
      <c r="C818" s="5"/>
      <c r="D818" s="5"/>
    </row>
    <row r="819" spans="2:4" x14ac:dyDescent="0.25">
      <c r="B819" s="5"/>
      <c r="C819" s="5"/>
      <c r="D819" s="5"/>
    </row>
    <row r="820" spans="2:4" x14ac:dyDescent="0.25">
      <c r="B820" s="5"/>
      <c r="C820" s="5"/>
      <c r="D820" s="5"/>
    </row>
    <row r="821" spans="2:4" x14ac:dyDescent="0.25">
      <c r="B821" s="5"/>
      <c r="C821" s="5"/>
      <c r="D821" s="5"/>
    </row>
    <row r="822" spans="2:4" x14ac:dyDescent="0.25">
      <c r="B822" s="5"/>
      <c r="C822" s="5"/>
      <c r="D822" s="5"/>
    </row>
    <row r="823" spans="2:4" x14ac:dyDescent="0.25">
      <c r="B823" s="5"/>
      <c r="C823" s="5"/>
      <c r="D823" s="5"/>
    </row>
    <row r="824" spans="2:4" x14ac:dyDescent="0.25">
      <c r="B824" s="5"/>
      <c r="C824" s="5"/>
      <c r="D824" s="5"/>
    </row>
    <row r="825" spans="2:4" x14ac:dyDescent="0.25">
      <c r="B825" s="5"/>
      <c r="C825" s="5"/>
      <c r="D825" s="5"/>
    </row>
    <row r="826" spans="2:4" x14ac:dyDescent="0.25">
      <c r="B826" s="5"/>
      <c r="C826" s="5"/>
      <c r="D826" s="5"/>
    </row>
    <row r="827" spans="2:4" x14ac:dyDescent="0.25">
      <c r="B827" s="5"/>
      <c r="C827" s="5"/>
      <c r="D827" s="5"/>
    </row>
    <row r="828" spans="2:4" x14ac:dyDescent="0.25">
      <c r="B828" s="5"/>
      <c r="C828" s="5"/>
      <c r="D828" s="5"/>
    </row>
    <row r="829" spans="2:4" x14ac:dyDescent="0.25">
      <c r="B829" s="5"/>
      <c r="C829" s="5"/>
      <c r="D829" s="5"/>
    </row>
    <row r="830" spans="2:4" x14ac:dyDescent="0.25">
      <c r="B830" s="5"/>
      <c r="C830" s="5"/>
      <c r="D830" s="5"/>
    </row>
    <row r="831" spans="2:4" x14ac:dyDescent="0.25">
      <c r="B831" s="5"/>
      <c r="C831" s="5"/>
      <c r="D831" s="5"/>
    </row>
    <row r="832" spans="2:4" x14ac:dyDescent="0.25">
      <c r="B832" s="5"/>
      <c r="C832" s="5"/>
      <c r="D832" s="5"/>
    </row>
    <row r="833" spans="2:4" x14ac:dyDescent="0.25">
      <c r="B833" s="5"/>
      <c r="C833" s="5"/>
      <c r="D833" s="5"/>
    </row>
    <row r="834" spans="2:4" x14ac:dyDescent="0.25">
      <c r="B834" s="5"/>
      <c r="C834" s="5"/>
      <c r="D834" s="5"/>
    </row>
    <row r="835" spans="2:4" x14ac:dyDescent="0.25">
      <c r="B835" s="5"/>
      <c r="C835" s="5"/>
      <c r="D835" s="5"/>
    </row>
    <row r="836" spans="2:4" x14ac:dyDescent="0.25">
      <c r="B836" s="5"/>
      <c r="C836" s="5"/>
      <c r="D836" s="5"/>
    </row>
    <row r="837" spans="2:4" x14ac:dyDescent="0.25">
      <c r="B837" s="5"/>
      <c r="C837" s="5"/>
      <c r="D837" s="5"/>
    </row>
    <row r="838" spans="2:4" x14ac:dyDescent="0.25">
      <c r="B838" s="5"/>
      <c r="C838" s="5"/>
      <c r="D838" s="5"/>
    </row>
    <row r="839" spans="2:4" x14ac:dyDescent="0.25">
      <c r="B839" s="5"/>
      <c r="C839" s="5"/>
      <c r="D839" s="5"/>
    </row>
    <row r="840" spans="2:4" x14ac:dyDescent="0.25">
      <c r="B840" s="5"/>
      <c r="C840" s="5"/>
      <c r="D840" s="5"/>
    </row>
    <row r="841" spans="2:4" x14ac:dyDescent="0.25">
      <c r="B841" s="5"/>
      <c r="C841" s="5"/>
      <c r="D841" s="5"/>
    </row>
    <row r="842" spans="2:4" x14ac:dyDescent="0.25">
      <c r="B842" s="5"/>
      <c r="C842" s="5"/>
      <c r="D842" s="5"/>
    </row>
    <row r="843" spans="2:4" x14ac:dyDescent="0.25">
      <c r="B843" s="5"/>
      <c r="C843" s="5"/>
      <c r="D843" s="5"/>
    </row>
    <row r="844" spans="2:4" x14ac:dyDescent="0.25">
      <c r="B844" s="5"/>
      <c r="C844" s="5"/>
      <c r="D844" s="5"/>
    </row>
    <row r="845" spans="2:4" x14ac:dyDescent="0.25">
      <c r="B845" s="5"/>
      <c r="C845" s="5"/>
      <c r="D845" s="5"/>
    </row>
    <row r="846" spans="2:4" x14ac:dyDescent="0.25">
      <c r="B846" s="5"/>
      <c r="C846" s="5"/>
      <c r="D846" s="5"/>
    </row>
    <row r="847" spans="2:4" x14ac:dyDescent="0.25">
      <c r="B847" s="5"/>
      <c r="C847" s="5"/>
      <c r="D847" s="5"/>
    </row>
    <row r="848" spans="2:4" x14ac:dyDescent="0.25">
      <c r="B848" s="5"/>
      <c r="C848" s="5"/>
      <c r="D848" s="5"/>
    </row>
    <row r="849" spans="2:4" x14ac:dyDescent="0.25">
      <c r="B849" s="5"/>
      <c r="C849" s="5"/>
      <c r="D849" s="5"/>
    </row>
    <row r="850" spans="2:4" x14ac:dyDescent="0.25">
      <c r="B850" s="5"/>
      <c r="C850" s="5"/>
      <c r="D850" s="5"/>
    </row>
    <row r="851" spans="2:4" x14ac:dyDescent="0.25">
      <c r="B851" s="5"/>
      <c r="C851" s="5"/>
      <c r="D851" s="5"/>
    </row>
    <row r="852" spans="2:4" x14ac:dyDescent="0.25">
      <c r="B852" s="5"/>
      <c r="C852" s="5"/>
      <c r="D852" s="5"/>
    </row>
    <row r="853" spans="2:4" x14ac:dyDescent="0.25">
      <c r="B853" s="5"/>
      <c r="C853" s="5"/>
      <c r="D853" s="5"/>
    </row>
    <row r="854" spans="2:4" x14ac:dyDescent="0.25">
      <c r="B854" s="5"/>
      <c r="C854" s="5"/>
      <c r="D854" s="5"/>
    </row>
    <row r="855" spans="2:4" x14ac:dyDescent="0.25">
      <c r="B855" s="5"/>
      <c r="C855" s="5"/>
      <c r="D855" s="5"/>
    </row>
    <row r="856" spans="2:4" x14ac:dyDescent="0.25">
      <c r="B856" s="5"/>
      <c r="C856" s="5"/>
      <c r="D856" s="5"/>
    </row>
    <row r="857" spans="2:4" x14ac:dyDescent="0.25">
      <c r="B857" s="5"/>
      <c r="C857" s="5"/>
      <c r="D857" s="5"/>
    </row>
    <row r="858" spans="2:4" x14ac:dyDescent="0.25">
      <c r="B858" s="5"/>
      <c r="C858" s="5"/>
      <c r="D858" s="5"/>
    </row>
    <row r="859" spans="2:4" x14ac:dyDescent="0.25">
      <c r="B859" s="5"/>
      <c r="C859" s="5"/>
      <c r="D859" s="5"/>
    </row>
    <row r="860" spans="2:4" x14ac:dyDescent="0.25">
      <c r="B860" s="5"/>
      <c r="C860" s="5"/>
      <c r="D860" s="5"/>
    </row>
    <row r="861" spans="2:4" x14ac:dyDescent="0.25">
      <c r="B861" s="5"/>
      <c r="C861" s="5"/>
      <c r="D861" s="5"/>
    </row>
    <row r="862" spans="2:4" x14ac:dyDescent="0.25">
      <c r="B862" s="5"/>
      <c r="C862" s="5"/>
      <c r="D862" s="5"/>
    </row>
    <row r="863" spans="2:4" x14ac:dyDescent="0.25">
      <c r="B863" s="5"/>
      <c r="C863" s="5"/>
      <c r="D863" s="5"/>
    </row>
    <row r="864" spans="2:4" x14ac:dyDescent="0.25">
      <c r="B864" s="5"/>
      <c r="C864" s="5"/>
      <c r="D864" s="5"/>
    </row>
    <row r="865" spans="2:4" x14ac:dyDescent="0.25">
      <c r="B865" s="5"/>
      <c r="C865" s="5"/>
      <c r="D865" s="5"/>
    </row>
    <row r="866" spans="2:4" x14ac:dyDescent="0.25">
      <c r="B866" s="5"/>
      <c r="C866" s="5"/>
      <c r="D866" s="5"/>
    </row>
    <row r="867" spans="2:4" x14ac:dyDescent="0.25">
      <c r="B867" s="5"/>
      <c r="C867" s="5"/>
      <c r="D867" s="5"/>
    </row>
    <row r="868" spans="2:4" x14ac:dyDescent="0.25">
      <c r="B868" s="5"/>
      <c r="C868" s="5"/>
      <c r="D868" s="5"/>
    </row>
    <row r="869" spans="2:4" x14ac:dyDescent="0.25">
      <c r="B869" s="5"/>
      <c r="C869" s="5"/>
      <c r="D869" s="5"/>
    </row>
    <row r="870" spans="2:4" x14ac:dyDescent="0.25">
      <c r="B870" s="5"/>
      <c r="C870" s="5"/>
      <c r="D870" s="5"/>
    </row>
    <row r="871" spans="2:4" x14ac:dyDescent="0.25">
      <c r="B871" s="5"/>
      <c r="C871" s="5"/>
      <c r="D871" s="5"/>
    </row>
    <row r="872" spans="2:4" x14ac:dyDescent="0.25">
      <c r="B872" s="5"/>
      <c r="C872" s="5"/>
      <c r="D872" s="5"/>
    </row>
    <row r="873" spans="2:4" x14ac:dyDescent="0.25">
      <c r="B873" s="5"/>
      <c r="C873" s="5"/>
      <c r="D873" s="5"/>
    </row>
    <row r="874" spans="2:4" x14ac:dyDescent="0.25">
      <c r="B874" s="5"/>
      <c r="C874" s="5"/>
      <c r="D874" s="5"/>
    </row>
    <row r="875" spans="2:4" x14ac:dyDescent="0.25">
      <c r="B875" s="5"/>
      <c r="C875" s="5"/>
      <c r="D875" s="5"/>
    </row>
    <row r="876" spans="2:4" x14ac:dyDescent="0.25">
      <c r="B876" s="5"/>
      <c r="C876" s="5"/>
      <c r="D876" s="5"/>
    </row>
    <row r="877" spans="2:4" x14ac:dyDescent="0.25">
      <c r="B877" s="5"/>
      <c r="C877" s="5"/>
      <c r="D877" s="5"/>
    </row>
    <row r="878" spans="2:4" x14ac:dyDescent="0.25">
      <c r="B878" s="5"/>
      <c r="C878" s="5"/>
      <c r="D878" s="5"/>
    </row>
    <row r="879" spans="2:4" x14ac:dyDescent="0.25">
      <c r="B879" s="5"/>
      <c r="C879" s="5"/>
      <c r="D879" s="5"/>
    </row>
    <row r="880" spans="2:4" x14ac:dyDescent="0.25">
      <c r="B880" s="5"/>
      <c r="C880" s="5"/>
      <c r="D880" s="5"/>
    </row>
    <row r="881" spans="2:4" x14ac:dyDescent="0.25">
      <c r="B881" s="5"/>
      <c r="C881" s="5"/>
      <c r="D881" s="5"/>
    </row>
    <row r="882" spans="2:4" x14ac:dyDescent="0.25">
      <c r="B882" s="5"/>
      <c r="C882" s="5"/>
      <c r="D882" s="5"/>
    </row>
    <row r="883" spans="2:4" x14ac:dyDescent="0.25">
      <c r="B883" s="5"/>
      <c r="C883" s="5"/>
      <c r="D883" s="5"/>
    </row>
    <row r="884" spans="2:4" x14ac:dyDescent="0.25">
      <c r="B884" s="5"/>
      <c r="C884" s="5"/>
      <c r="D884" s="5"/>
    </row>
    <row r="885" spans="2:4" x14ac:dyDescent="0.25">
      <c r="B885" s="5"/>
      <c r="C885" s="5"/>
      <c r="D885" s="5"/>
    </row>
    <row r="886" spans="2:4" x14ac:dyDescent="0.25">
      <c r="B886" s="5"/>
      <c r="C886" s="5"/>
      <c r="D886" s="5"/>
    </row>
    <row r="887" spans="2:4" x14ac:dyDescent="0.25">
      <c r="B887" s="5"/>
      <c r="C887" s="5"/>
      <c r="D887" s="5"/>
    </row>
    <row r="888" spans="2:4" x14ac:dyDescent="0.25">
      <c r="B888" s="5"/>
      <c r="C888" s="5"/>
      <c r="D888" s="5"/>
    </row>
    <row r="889" spans="2:4" x14ac:dyDescent="0.25">
      <c r="B889" s="5"/>
      <c r="C889" s="5"/>
      <c r="D889" s="5"/>
    </row>
    <row r="890" spans="2:4" x14ac:dyDescent="0.25">
      <c r="B890" s="5"/>
      <c r="C890" s="5"/>
      <c r="D890" s="5"/>
    </row>
    <row r="891" spans="2:4" x14ac:dyDescent="0.25">
      <c r="B891" s="5"/>
      <c r="C891" s="5"/>
      <c r="D891" s="5"/>
    </row>
    <row r="892" spans="2:4" x14ac:dyDescent="0.25">
      <c r="B892" s="5"/>
      <c r="C892" s="5"/>
      <c r="D892" s="5"/>
    </row>
    <row r="893" spans="2:4" x14ac:dyDescent="0.25">
      <c r="B893" s="5"/>
      <c r="C893" s="5"/>
      <c r="D893" s="5"/>
    </row>
    <row r="894" spans="2:4" x14ac:dyDescent="0.25">
      <c r="B894" s="5"/>
      <c r="C894" s="5"/>
      <c r="D894" s="5"/>
    </row>
    <row r="895" spans="2:4" x14ac:dyDescent="0.25">
      <c r="B895" s="5"/>
      <c r="C895" s="5"/>
      <c r="D895" s="5"/>
    </row>
    <row r="896" spans="2:4" x14ac:dyDescent="0.25">
      <c r="B896" s="5"/>
      <c r="C896" s="5"/>
      <c r="D896" s="5"/>
    </row>
    <row r="897" spans="2:4" x14ac:dyDescent="0.25">
      <c r="B897" s="5"/>
      <c r="C897" s="5"/>
      <c r="D897" s="5"/>
    </row>
    <row r="898" spans="2:4" x14ac:dyDescent="0.25">
      <c r="B898" s="5"/>
      <c r="C898" s="5"/>
      <c r="D898" s="5"/>
    </row>
    <row r="899" spans="2:4" x14ac:dyDescent="0.25">
      <c r="B899" s="5"/>
      <c r="C899" s="5"/>
      <c r="D899" s="5"/>
    </row>
    <row r="900" spans="2:4" x14ac:dyDescent="0.25">
      <c r="B900" s="5"/>
      <c r="C900" s="5"/>
      <c r="D900" s="5"/>
    </row>
    <row r="901" spans="2:4" x14ac:dyDescent="0.25">
      <c r="B901" s="5"/>
      <c r="C901" s="5"/>
      <c r="D901" s="5"/>
    </row>
    <row r="902" spans="2:4" x14ac:dyDescent="0.25">
      <c r="B902" s="5"/>
      <c r="C902" s="5"/>
      <c r="D902" s="5"/>
    </row>
    <row r="903" spans="2:4" x14ac:dyDescent="0.25">
      <c r="B903" s="5"/>
      <c r="C903" s="5"/>
      <c r="D903" s="5"/>
    </row>
    <row r="904" spans="2:4" x14ac:dyDescent="0.25">
      <c r="B904" s="5"/>
      <c r="C904" s="5"/>
      <c r="D904" s="5"/>
    </row>
    <row r="905" spans="2:4" x14ac:dyDescent="0.25">
      <c r="B905" s="5"/>
      <c r="C905" s="5"/>
      <c r="D905" s="5"/>
    </row>
    <row r="906" spans="2:4" x14ac:dyDescent="0.25">
      <c r="B906" s="5"/>
      <c r="C906" s="5"/>
      <c r="D906" s="5"/>
    </row>
    <row r="907" spans="2:4" x14ac:dyDescent="0.25">
      <c r="B907" s="5"/>
      <c r="C907" s="5"/>
      <c r="D907" s="5"/>
    </row>
    <row r="908" spans="2:4" x14ac:dyDescent="0.25">
      <c r="B908" s="5"/>
      <c r="C908" s="5"/>
      <c r="D908" s="5"/>
    </row>
    <row r="909" spans="2:4" x14ac:dyDescent="0.25">
      <c r="B909" s="5"/>
      <c r="C909" s="5"/>
      <c r="D909" s="5"/>
    </row>
    <row r="910" spans="2:4" x14ac:dyDescent="0.25">
      <c r="B910" s="5"/>
      <c r="C910" s="5"/>
      <c r="D910" s="5"/>
    </row>
    <row r="911" spans="2:4" x14ac:dyDescent="0.25">
      <c r="B911" s="5"/>
      <c r="C911" s="5"/>
      <c r="D911" s="5"/>
    </row>
    <row r="912" spans="2:4" x14ac:dyDescent="0.25">
      <c r="B912" s="5"/>
      <c r="C912" s="5"/>
      <c r="D912" s="5"/>
    </row>
    <row r="913" spans="2:4" x14ac:dyDescent="0.25">
      <c r="B913" s="5"/>
      <c r="C913" s="5"/>
      <c r="D913" s="5"/>
    </row>
    <row r="914" spans="2:4" x14ac:dyDescent="0.25">
      <c r="B914" s="5"/>
      <c r="C914" s="5"/>
      <c r="D914" s="5"/>
    </row>
    <row r="915" spans="2:4" x14ac:dyDescent="0.25">
      <c r="B915" s="5"/>
      <c r="C915" s="5"/>
      <c r="D915" s="5"/>
    </row>
    <row r="916" spans="2:4" x14ac:dyDescent="0.25">
      <c r="B916" s="5"/>
      <c r="C916" s="5"/>
      <c r="D916" s="5"/>
    </row>
    <row r="917" spans="2:4" x14ac:dyDescent="0.25">
      <c r="B917" s="5"/>
      <c r="C917" s="5"/>
      <c r="D917" s="5"/>
    </row>
    <row r="918" spans="2:4" x14ac:dyDescent="0.25">
      <c r="B918" s="5"/>
      <c r="C918" s="5"/>
      <c r="D918" s="5"/>
    </row>
    <row r="919" spans="2:4" x14ac:dyDescent="0.25">
      <c r="B919" s="5"/>
      <c r="C919" s="5"/>
      <c r="D919" s="5"/>
    </row>
    <row r="920" spans="2:4" x14ac:dyDescent="0.25">
      <c r="B920" s="5"/>
      <c r="C920" s="5"/>
      <c r="D920" s="5"/>
    </row>
    <row r="921" spans="2:4" x14ac:dyDescent="0.25">
      <c r="B921" s="5"/>
      <c r="C921" s="5"/>
      <c r="D921" s="5"/>
    </row>
    <row r="922" spans="2:4" x14ac:dyDescent="0.25">
      <c r="B922" s="5"/>
      <c r="C922" s="5"/>
      <c r="D922" s="5"/>
    </row>
    <row r="923" spans="2:4" x14ac:dyDescent="0.25">
      <c r="B923" s="5"/>
      <c r="C923" s="5"/>
      <c r="D923" s="5"/>
    </row>
    <row r="924" spans="2:4" x14ac:dyDescent="0.25">
      <c r="B924" s="5"/>
      <c r="C924" s="5"/>
      <c r="D924" s="5"/>
    </row>
    <row r="925" spans="2:4" x14ac:dyDescent="0.25">
      <c r="B925" s="5"/>
      <c r="C925" s="5"/>
      <c r="D925" s="5"/>
    </row>
    <row r="926" spans="2:4" x14ac:dyDescent="0.25">
      <c r="B926" s="5"/>
      <c r="C926" s="5"/>
      <c r="D926" s="5"/>
    </row>
    <row r="927" spans="2:4" x14ac:dyDescent="0.25">
      <c r="B927" s="5"/>
      <c r="C927" s="5"/>
      <c r="D927" s="5"/>
    </row>
    <row r="928" spans="2:4" x14ac:dyDescent="0.25">
      <c r="B928" s="5"/>
      <c r="C928" s="5"/>
      <c r="D928" s="5"/>
    </row>
    <row r="929" spans="2:4" x14ac:dyDescent="0.25">
      <c r="B929" s="5"/>
      <c r="C929" s="5"/>
      <c r="D929" s="5"/>
    </row>
    <row r="930" spans="2:4" x14ac:dyDescent="0.25">
      <c r="B930" s="5"/>
      <c r="C930" s="5"/>
      <c r="D930" s="5"/>
    </row>
    <row r="931" spans="2:4" x14ac:dyDescent="0.25">
      <c r="B931" s="5"/>
      <c r="C931" s="5"/>
      <c r="D931" s="5"/>
    </row>
    <row r="932" spans="2:4" x14ac:dyDescent="0.25">
      <c r="B932" s="5"/>
      <c r="C932" s="5"/>
      <c r="D932" s="5"/>
    </row>
    <row r="933" spans="2:4" x14ac:dyDescent="0.25">
      <c r="B933" s="5"/>
      <c r="C933" s="5"/>
      <c r="D933" s="5"/>
    </row>
    <row r="934" spans="2:4" x14ac:dyDescent="0.25">
      <c r="B934" s="5"/>
      <c r="C934" s="5"/>
      <c r="D934" s="5"/>
    </row>
    <row r="935" spans="2:4" x14ac:dyDescent="0.25">
      <c r="B935" s="5"/>
      <c r="C935" s="5"/>
      <c r="D935" s="5"/>
    </row>
    <row r="936" spans="2:4" x14ac:dyDescent="0.25">
      <c r="B936" s="5"/>
      <c r="C936" s="5"/>
      <c r="D936" s="5"/>
    </row>
    <row r="937" spans="2:4" x14ac:dyDescent="0.25">
      <c r="B937" s="5"/>
      <c r="C937" s="5"/>
      <c r="D937" s="5"/>
    </row>
    <row r="938" spans="2:4" x14ac:dyDescent="0.25">
      <c r="B938" s="5"/>
      <c r="C938" s="5"/>
      <c r="D938" s="5"/>
    </row>
    <row r="939" spans="2:4" x14ac:dyDescent="0.25">
      <c r="B939" s="5"/>
      <c r="C939" s="5"/>
      <c r="D939" s="5"/>
    </row>
    <row r="940" spans="2:4" x14ac:dyDescent="0.25">
      <c r="B940" s="5"/>
      <c r="C940" s="5"/>
      <c r="D940" s="5"/>
    </row>
    <row r="941" spans="2:4" x14ac:dyDescent="0.25">
      <c r="B941" s="5"/>
      <c r="C941" s="5"/>
      <c r="D941" s="5"/>
    </row>
    <row r="942" spans="2:4" x14ac:dyDescent="0.25">
      <c r="B942" s="5"/>
      <c r="C942" s="5"/>
      <c r="D942" s="5"/>
    </row>
    <row r="943" spans="2:4" x14ac:dyDescent="0.25">
      <c r="B943" s="5"/>
      <c r="C943" s="5"/>
      <c r="D943" s="5"/>
    </row>
    <row r="944" spans="2:4" x14ac:dyDescent="0.25">
      <c r="B944" s="5"/>
      <c r="C944" s="5"/>
      <c r="D944" s="5"/>
    </row>
    <row r="945" spans="2:4" x14ac:dyDescent="0.25">
      <c r="B945" s="5"/>
      <c r="C945" s="5"/>
      <c r="D945" s="5"/>
    </row>
    <row r="946" spans="2:4" x14ac:dyDescent="0.25">
      <c r="B946" s="5"/>
      <c r="C946" s="5"/>
      <c r="D946" s="5"/>
    </row>
    <row r="947" spans="2:4" x14ac:dyDescent="0.25">
      <c r="B947" s="5"/>
      <c r="C947" s="5"/>
      <c r="D947" s="5"/>
    </row>
    <row r="948" spans="2:4" x14ac:dyDescent="0.25">
      <c r="B948" s="5"/>
      <c r="C948" s="5"/>
      <c r="D948" s="5"/>
    </row>
    <row r="949" spans="2:4" x14ac:dyDescent="0.25">
      <c r="B949" s="5"/>
      <c r="C949" s="5"/>
      <c r="D949" s="5"/>
    </row>
    <row r="950" spans="2:4" x14ac:dyDescent="0.25">
      <c r="B950" s="5"/>
      <c r="C950" s="5"/>
      <c r="D950" s="5"/>
    </row>
    <row r="951" spans="2:4" x14ac:dyDescent="0.25">
      <c r="B951" s="5"/>
      <c r="C951" s="5"/>
      <c r="D951" s="5"/>
    </row>
    <row r="952" spans="2:4" x14ac:dyDescent="0.25">
      <c r="B952" s="5"/>
      <c r="C952" s="5"/>
      <c r="D952" s="5"/>
    </row>
    <row r="953" spans="2:4" x14ac:dyDescent="0.25">
      <c r="B953" s="5"/>
      <c r="C953" s="5"/>
      <c r="D953" s="5"/>
    </row>
    <row r="954" spans="2:4" x14ac:dyDescent="0.25">
      <c r="B954" s="5"/>
      <c r="C954" s="5"/>
      <c r="D954" s="5"/>
    </row>
    <row r="955" spans="2:4" x14ac:dyDescent="0.25">
      <c r="B955" s="5"/>
      <c r="C955" s="5"/>
      <c r="D955" s="5"/>
    </row>
    <row r="956" spans="2:4" x14ac:dyDescent="0.25">
      <c r="B956" s="5"/>
      <c r="C956" s="5"/>
      <c r="D956" s="5"/>
    </row>
    <row r="957" spans="2:4" x14ac:dyDescent="0.25">
      <c r="B957" s="5"/>
      <c r="C957" s="5"/>
      <c r="D957" s="5"/>
    </row>
    <row r="958" spans="2:4" x14ac:dyDescent="0.25">
      <c r="B958" s="5"/>
      <c r="C958" s="5"/>
      <c r="D958" s="5"/>
    </row>
    <row r="959" spans="2:4" x14ac:dyDescent="0.25">
      <c r="B959" s="5"/>
      <c r="C959" s="5"/>
      <c r="D959" s="5"/>
    </row>
    <row r="960" spans="2:4" x14ac:dyDescent="0.25">
      <c r="B960" s="5"/>
      <c r="C960" s="5"/>
      <c r="D960" s="5"/>
    </row>
    <row r="961" spans="2:4" x14ac:dyDescent="0.25">
      <c r="B961" s="5"/>
      <c r="C961" s="5"/>
      <c r="D961" s="5"/>
    </row>
    <row r="962" spans="2:4" x14ac:dyDescent="0.25">
      <c r="B962" s="5"/>
      <c r="C962" s="5"/>
      <c r="D962" s="5"/>
    </row>
    <row r="963" spans="2:4" x14ac:dyDescent="0.25">
      <c r="B963" s="5"/>
      <c r="C963" s="5"/>
      <c r="D963" s="5"/>
    </row>
    <row r="964" spans="2:4" x14ac:dyDescent="0.25">
      <c r="B964" s="5"/>
      <c r="C964" s="5"/>
      <c r="D964" s="5"/>
    </row>
    <row r="965" spans="2:4" x14ac:dyDescent="0.25">
      <c r="B965" s="5"/>
      <c r="C965" s="5"/>
      <c r="D965" s="5"/>
    </row>
    <row r="966" spans="2:4" x14ac:dyDescent="0.25">
      <c r="B966" s="5"/>
      <c r="C966" s="5"/>
      <c r="D966" s="5"/>
    </row>
    <row r="967" spans="2:4" x14ac:dyDescent="0.25">
      <c r="B967" s="5"/>
      <c r="C967" s="5"/>
      <c r="D967" s="5"/>
    </row>
    <row r="968" spans="2:4" x14ac:dyDescent="0.25">
      <c r="B968" s="5"/>
      <c r="C968" s="5"/>
      <c r="D968" s="5"/>
    </row>
    <row r="969" spans="2:4" x14ac:dyDescent="0.25">
      <c r="B969" s="5"/>
      <c r="C969" s="5"/>
      <c r="D969" s="5"/>
    </row>
    <row r="970" spans="2:4" x14ac:dyDescent="0.25">
      <c r="B970" s="5"/>
      <c r="C970" s="5"/>
      <c r="D970" s="5"/>
    </row>
    <row r="971" spans="2:4" x14ac:dyDescent="0.25">
      <c r="B971" s="5"/>
      <c r="C971" s="5"/>
      <c r="D971" s="5"/>
    </row>
    <row r="972" spans="2:4" x14ac:dyDescent="0.25">
      <c r="B972" s="5"/>
      <c r="C972" s="5"/>
      <c r="D972" s="5"/>
    </row>
    <row r="973" spans="2:4" x14ac:dyDescent="0.25">
      <c r="B973" s="5"/>
      <c r="C973" s="5"/>
      <c r="D973" s="5"/>
    </row>
    <row r="974" spans="2:4" x14ac:dyDescent="0.25">
      <c r="B974" s="5"/>
      <c r="C974" s="5"/>
      <c r="D974" s="5"/>
    </row>
    <row r="975" spans="2:4" x14ac:dyDescent="0.25">
      <c r="B975" s="5"/>
      <c r="C975" s="5"/>
      <c r="D975" s="5"/>
    </row>
    <row r="976" spans="2:4" x14ac:dyDescent="0.25">
      <c r="B976" s="5"/>
      <c r="C976" s="5"/>
      <c r="D976" s="5"/>
    </row>
    <row r="977" spans="2:4" x14ac:dyDescent="0.25">
      <c r="B977" s="5"/>
      <c r="C977" s="5"/>
      <c r="D977" s="5"/>
    </row>
    <row r="978" spans="2:4" x14ac:dyDescent="0.25">
      <c r="B978" s="5"/>
      <c r="C978" s="5"/>
      <c r="D978" s="5"/>
    </row>
    <row r="979" spans="2:4" x14ac:dyDescent="0.25">
      <c r="B979" s="5"/>
      <c r="C979" s="5"/>
      <c r="D979" s="5"/>
    </row>
    <row r="980" spans="2:4" x14ac:dyDescent="0.25">
      <c r="B980" s="5"/>
      <c r="C980" s="5"/>
      <c r="D980" s="5"/>
    </row>
    <row r="981" spans="2:4" x14ac:dyDescent="0.25">
      <c r="B981" s="5"/>
      <c r="C981" s="5"/>
      <c r="D981" s="5"/>
    </row>
    <row r="982" spans="2:4" x14ac:dyDescent="0.25">
      <c r="B982" s="5"/>
      <c r="C982" s="5"/>
      <c r="D982" s="5"/>
    </row>
    <row r="983" spans="2:4" x14ac:dyDescent="0.25">
      <c r="B983" s="5"/>
      <c r="C983" s="5"/>
      <c r="D983" s="5"/>
    </row>
    <row r="984" spans="2:4" x14ac:dyDescent="0.25">
      <c r="B984" s="5"/>
      <c r="C984" s="5"/>
      <c r="D984" s="5"/>
    </row>
    <row r="985" spans="2:4" x14ac:dyDescent="0.25">
      <c r="B985" s="5"/>
      <c r="C985" s="5"/>
      <c r="D985" s="5"/>
    </row>
    <row r="986" spans="2:4" x14ac:dyDescent="0.25">
      <c r="B986" s="5"/>
      <c r="C986" s="5"/>
      <c r="D986" s="5"/>
    </row>
    <row r="987" spans="2:4" x14ac:dyDescent="0.25">
      <c r="B987" s="5"/>
      <c r="C987" s="5"/>
      <c r="D987" s="5"/>
    </row>
    <row r="988" spans="2:4" x14ac:dyDescent="0.25">
      <c r="B988" s="5"/>
      <c r="C988" s="5"/>
      <c r="D988" s="5"/>
    </row>
    <row r="989" spans="2:4" x14ac:dyDescent="0.25">
      <c r="B989" s="5"/>
      <c r="C989" s="5"/>
      <c r="D989" s="5"/>
    </row>
    <row r="990" spans="2:4" x14ac:dyDescent="0.25">
      <c r="B990" s="5"/>
      <c r="C990" s="5"/>
      <c r="D990" s="5"/>
    </row>
    <row r="991" spans="2:4" x14ac:dyDescent="0.25">
      <c r="B991" s="5"/>
      <c r="C991" s="5"/>
      <c r="D991" s="5"/>
    </row>
    <row r="992" spans="2:4" x14ac:dyDescent="0.25">
      <c r="B992" s="5"/>
      <c r="C992" s="5"/>
      <c r="D992" s="5"/>
    </row>
    <row r="993" spans="2:4" x14ac:dyDescent="0.25">
      <c r="B993" s="5"/>
      <c r="C993" s="5"/>
      <c r="D993" s="5"/>
    </row>
    <row r="994" spans="2:4" x14ac:dyDescent="0.25">
      <c r="B994" s="5"/>
      <c r="C994" s="5"/>
      <c r="D994" s="5"/>
    </row>
    <row r="995" spans="2:4" x14ac:dyDescent="0.25">
      <c r="B995" s="5"/>
      <c r="C995" s="5"/>
      <c r="D995" s="5"/>
    </row>
    <row r="996" spans="2:4" x14ac:dyDescent="0.25">
      <c r="B996" s="5"/>
      <c r="C996" s="5"/>
      <c r="D996" s="5"/>
    </row>
    <row r="997" spans="2:4" x14ac:dyDescent="0.25">
      <c r="B997" s="5"/>
      <c r="C997" s="5"/>
      <c r="D997" s="5"/>
    </row>
    <row r="998" spans="2:4" x14ac:dyDescent="0.25">
      <c r="B998" s="5"/>
      <c r="C998" s="5"/>
      <c r="D998" s="5"/>
    </row>
    <row r="999" spans="2:4" x14ac:dyDescent="0.25">
      <c r="B999" s="5"/>
      <c r="C999" s="5"/>
      <c r="D999" s="5"/>
    </row>
    <row r="1000" spans="2:4" x14ac:dyDescent="0.25">
      <c r="B1000" s="5"/>
      <c r="C1000" s="5"/>
      <c r="D1000" s="5"/>
    </row>
    <row r="1001" spans="2:4" x14ac:dyDescent="0.25">
      <c r="B1001" s="5"/>
      <c r="C1001" s="5"/>
      <c r="D1001" s="5"/>
    </row>
    <row r="1002" spans="2:4" x14ac:dyDescent="0.25">
      <c r="B1002" s="5"/>
      <c r="C1002" s="5"/>
      <c r="D1002" s="5"/>
    </row>
    <row r="1003" spans="2:4" x14ac:dyDescent="0.25">
      <c r="B1003" s="5"/>
      <c r="C1003" s="5"/>
      <c r="D1003" s="5"/>
    </row>
    <row r="1004" spans="2:4" x14ac:dyDescent="0.25">
      <c r="B1004" s="5"/>
      <c r="C1004" s="5"/>
      <c r="D1004" s="5"/>
    </row>
    <row r="1005" spans="2:4" x14ac:dyDescent="0.25">
      <c r="B1005" s="5"/>
      <c r="C1005" s="5"/>
      <c r="D1005" s="5"/>
    </row>
    <row r="1006" spans="2:4" x14ac:dyDescent="0.25">
      <c r="B1006" s="5"/>
      <c r="C1006" s="5"/>
      <c r="D1006" s="5"/>
    </row>
    <row r="1007" spans="2:4" x14ac:dyDescent="0.25">
      <c r="B1007" s="5"/>
      <c r="C1007" s="5"/>
      <c r="D1007" s="5"/>
    </row>
    <row r="1008" spans="2:4" x14ac:dyDescent="0.25">
      <c r="B1008" s="5"/>
      <c r="C1008" s="5"/>
      <c r="D1008" s="5"/>
    </row>
    <row r="1009" spans="2:4" x14ac:dyDescent="0.25">
      <c r="B1009" s="5"/>
      <c r="C1009" s="5"/>
      <c r="D1009" s="5"/>
    </row>
    <row r="1010" spans="2:4" x14ac:dyDescent="0.25">
      <c r="C1010" s="5"/>
      <c r="D1010" s="5"/>
    </row>
  </sheetData>
  <pageMargins left="0.7" right="0.7" top="0.75" bottom="0.75" header="0.3" footer="0.3"/>
  <pageSetup paperSize="9" orientation="portrait" r:id="rId1"/>
  <headerFooter>
    <oddFooter>&amp;R_x000D_&amp;1#&amp;"Calibri"&amp;10&amp;K0000FF [ CLASSIFICAÇÃO: INTERNA ]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5140-FCE0-474B-BD89-28576094A416}">
  <sheetPr>
    <tabColor theme="4" tint="0.59999389629810485"/>
  </sheetPr>
  <dimension ref="A1:T1010"/>
  <sheetViews>
    <sheetView showGridLines="0" topLeftCell="C1" zoomScale="107" zoomScaleNormal="107" workbookViewId="0">
      <selection activeCell="F11" sqref="F11:F17"/>
    </sheetView>
  </sheetViews>
  <sheetFormatPr defaultRowHeight="14.4" x14ac:dyDescent="0.3"/>
  <cols>
    <col min="1" max="1" width="11.33203125" style="3" bestFit="1" customWidth="1"/>
    <col min="2" max="2" width="13.77734375" style="3" customWidth="1"/>
    <col min="3" max="3" width="17.77734375" style="3" customWidth="1"/>
    <col min="4" max="4" width="20.33203125" customWidth="1"/>
    <col min="5" max="5" width="13.77734375" style="3" customWidth="1"/>
    <col min="6" max="6" width="17.77734375" style="3" customWidth="1"/>
    <col min="7" max="7" width="20.33203125" style="3" customWidth="1"/>
    <col min="8" max="9" width="8.88671875" style="3"/>
    <col min="10" max="20" width="8.88671875" style="10"/>
    <col min="21" max="16384" width="8.88671875" style="3"/>
  </cols>
  <sheetData>
    <row r="1" spans="1:8" ht="13.2" x14ac:dyDescent="0.25">
      <c r="A1" s="6">
        <f ca="1">TODAY()-35</f>
        <v>46183</v>
      </c>
      <c r="B1" s="4"/>
      <c r="D1" s="3"/>
      <c r="E1" s="6">
        <f ca="1">EOMONTH(TODAY(),-12)</f>
        <v>45869</v>
      </c>
    </row>
    <row r="2" spans="1:8" ht="13.2" x14ac:dyDescent="0.25">
      <c r="A2" s="4"/>
      <c r="B2" s="4"/>
      <c r="D2" s="3"/>
    </row>
    <row r="3" spans="1:8" x14ac:dyDescent="0.3">
      <c r="B3" s="5">
        <f>MATCH(B4,daily_b3[#Headers],0)</f>
        <v>1</v>
      </c>
      <c r="C3" s="5">
        <f>MATCH(C4,daily_b3[#Headers],0)</f>
        <v>2</v>
      </c>
      <c r="D3" s="5"/>
      <c r="E3" s="5">
        <f>MATCH(E4,monthly_b3[#Headers],0)</f>
        <v>1</v>
      </c>
      <c r="F3" s="5">
        <f>MATCH(F4,monthly_b3[#Headers],0)</f>
        <v>2</v>
      </c>
      <c r="G3"/>
      <c r="H3"/>
    </row>
    <row r="4" spans="1:8" x14ac:dyDescent="0.3">
      <c r="B4" s="8" t="s">
        <v>0</v>
      </c>
      <c r="C4" s="8" t="s">
        <v>1</v>
      </c>
      <c r="E4" s="8" t="s">
        <v>0</v>
      </c>
      <c r="F4" s="8" t="s">
        <v>1</v>
      </c>
      <c r="G4"/>
      <c r="H4"/>
    </row>
    <row r="5" spans="1:8" x14ac:dyDescent="0.3">
      <c r="B5" s="6" cm="1">
        <f t="array" aca="1" ref="B5:C29" ca="1">_xlfn._xlws.FILTER(_xlfn.CHOOSECOLS(daily_b3[],'Fin Inst.'!B3,'Fin Inst.'!C3),daily_b3[date]&gt;='Fin Inst.'!A1)</f>
        <v>46183</v>
      </c>
      <c r="C5" s="7">
        <f ca="1"/>
        <v>-0.29867500000000002</v>
      </c>
      <c r="E5" s="9" cm="1">
        <f t="array" aca="1" ref="E5:F17" ca="1">_xlfn._xlws.FILTER(_xlfn.CHOOSECOLS(monthly_b3[],'Fin Inst.'!E3,'Fin Inst.'!F3),monthly_b3[date]&gt;='Fin Inst.'!$E$1)</f>
        <v>45869</v>
      </c>
      <c r="F5" s="7">
        <f ca="1"/>
        <v>5.3464340000000004</v>
      </c>
      <c r="G5"/>
      <c r="H5"/>
    </row>
    <row r="6" spans="1:8" x14ac:dyDescent="0.3">
      <c r="B6" s="6">
        <f ca="1"/>
        <v>46184</v>
      </c>
      <c r="C6" s="7">
        <f ca="1"/>
        <v>0.48630400000000001</v>
      </c>
      <c r="E6" s="9">
        <f ca="1"/>
        <v>45900</v>
      </c>
      <c r="F6" s="7">
        <f ca="1"/>
        <v>1.0322249999999999</v>
      </c>
      <c r="G6"/>
      <c r="H6"/>
    </row>
    <row r="7" spans="1:8" x14ac:dyDescent="0.3">
      <c r="B7" s="6">
        <f ca="1"/>
        <v>46185</v>
      </c>
      <c r="C7" s="7">
        <f ca="1"/>
        <v>0.36560599999999999</v>
      </c>
      <c r="E7" s="9">
        <f ca="1"/>
        <v>45930</v>
      </c>
      <c r="F7" s="7">
        <f ca="1"/>
        <v>-1.6863630000000001</v>
      </c>
      <c r="G7"/>
      <c r="H7"/>
    </row>
    <row r="8" spans="1:8" x14ac:dyDescent="0.3">
      <c r="B8" s="6">
        <f ca="1"/>
        <v>46188</v>
      </c>
      <c r="C8" s="7">
        <f ca="1"/>
        <v>4.4735999999999998E-2</v>
      </c>
      <c r="E8" s="9">
        <f ca="1"/>
        <v>45961</v>
      </c>
      <c r="F8" s="7">
        <f ca="1"/>
        <v>-0.37936399999999992</v>
      </c>
      <c r="G8"/>
      <c r="H8"/>
    </row>
    <row r="9" spans="1:8" x14ac:dyDescent="0.3">
      <c r="B9" s="6">
        <f ca="1"/>
        <v>46189</v>
      </c>
      <c r="C9" s="7">
        <f ca="1"/>
        <v>-0.67933399999999999</v>
      </c>
      <c r="E9" s="9">
        <f ca="1"/>
        <v>45991</v>
      </c>
      <c r="F9" s="7">
        <f ca="1"/>
        <v>3.363629</v>
      </c>
      <c r="G9"/>
      <c r="H9"/>
    </row>
    <row r="10" spans="1:8" x14ac:dyDescent="0.3">
      <c r="B10" s="6">
        <f ca="1"/>
        <v>46190</v>
      </c>
      <c r="C10" s="7">
        <f ca="1"/>
        <v>-0.31955600000000001</v>
      </c>
      <c r="E10" s="9">
        <f ca="1"/>
        <v>46022</v>
      </c>
      <c r="F10" s="7">
        <f ca="1"/>
        <v>-2.5560369999999999</v>
      </c>
      <c r="G10"/>
      <c r="H10"/>
    </row>
    <row r="11" spans="1:8" x14ac:dyDescent="0.3">
      <c r="B11" s="6">
        <f ca="1"/>
        <v>46191</v>
      </c>
      <c r="C11" s="7">
        <f ca="1"/>
        <v>-3.7059000000000002E-2</v>
      </c>
      <c r="E11" s="9">
        <f ca="1"/>
        <v>46053</v>
      </c>
      <c r="F11" s="7">
        <f ca="1"/>
        <v>-4.6863540000000006</v>
      </c>
      <c r="G11"/>
      <c r="H11"/>
    </row>
    <row r="12" spans="1:8" x14ac:dyDescent="0.3">
      <c r="B12" s="6">
        <f ca="1"/>
        <v>46192</v>
      </c>
      <c r="C12" s="7">
        <f ca="1"/>
        <v>2.0009239999999999</v>
      </c>
      <c r="E12" s="9">
        <f ca="1"/>
        <v>46081</v>
      </c>
      <c r="F12" s="7">
        <f ca="1"/>
        <v>1.649246</v>
      </c>
      <c r="G12"/>
      <c r="H12"/>
    </row>
    <row r="13" spans="1:8" x14ac:dyDescent="0.3">
      <c r="B13" s="6">
        <f ca="1"/>
        <v>46195</v>
      </c>
      <c r="C13" s="7">
        <f ca="1"/>
        <v>0.45754299999999998</v>
      </c>
      <c r="E13" s="9">
        <f ca="1"/>
        <v>46112</v>
      </c>
      <c r="F13" s="7">
        <f ca="1"/>
        <v>-4.7679229999999997</v>
      </c>
      <c r="G13"/>
      <c r="H13"/>
    </row>
    <row r="14" spans="1:8" x14ac:dyDescent="0.3">
      <c r="B14" s="6">
        <f ca="1"/>
        <v>46196</v>
      </c>
      <c r="C14" s="7">
        <f ca="1"/>
        <v>2.3935999999999999E-2</v>
      </c>
      <c r="E14" s="9">
        <f ca="1"/>
        <v>46142</v>
      </c>
      <c r="F14" s="7">
        <f ca="1"/>
        <v>4.9876389999999997</v>
      </c>
      <c r="G14"/>
      <c r="H14"/>
    </row>
    <row r="15" spans="1:8" x14ac:dyDescent="0.3">
      <c r="B15" s="6">
        <f ca="1"/>
        <v>46197</v>
      </c>
      <c r="C15" s="7">
        <f ca="1"/>
        <v>0.14308000000000001</v>
      </c>
      <c r="E15" s="9">
        <f ca="1"/>
        <v>46173</v>
      </c>
      <c r="F15" s="7">
        <f ca="1"/>
        <v>-1.52885</v>
      </c>
      <c r="G15"/>
      <c r="H15"/>
    </row>
    <row r="16" spans="1:8" x14ac:dyDescent="0.3">
      <c r="B16" s="6">
        <f ca="1"/>
        <v>46198</v>
      </c>
      <c r="C16" s="7">
        <f ca="1"/>
        <v>0.22108800000000001</v>
      </c>
      <c r="E16" s="9">
        <f ca="1"/>
        <v>46203</v>
      </c>
      <c r="F16" s="7">
        <f ca="1"/>
        <v>2.3681770000000002</v>
      </c>
      <c r="G16"/>
      <c r="H16"/>
    </row>
    <row r="17" spans="2:8" x14ac:dyDescent="0.3">
      <c r="B17" s="6">
        <f ca="1"/>
        <v>46199</v>
      </c>
      <c r="C17" s="7">
        <f ca="1"/>
        <v>-0.33965600000000001</v>
      </c>
      <c r="E17" s="9">
        <f ca="1"/>
        <v>46234</v>
      </c>
      <c r="F17" s="7">
        <f ca="1"/>
        <v>0.70520499999999997</v>
      </c>
      <c r="G17"/>
      <c r="H17"/>
    </row>
    <row r="18" spans="2:8" x14ac:dyDescent="0.3">
      <c r="B18" s="6">
        <f ca="1"/>
        <v>46202</v>
      </c>
      <c r="C18" s="7">
        <f ca="1"/>
        <v>5.3262999999999998E-2</v>
      </c>
      <c r="E18" s="6"/>
      <c r="F18" s="7"/>
      <c r="G18" s="7"/>
      <c r="H18" s="7"/>
    </row>
    <row r="19" spans="2:8" x14ac:dyDescent="0.3">
      <c r="B19" s="6">
        <f ca="1"/>
        <v>46203</v>
      </c>
      <c r="C19" s="7">
        <f ca="1"/>
        <v>0.16401199999999999</v>
      </c>
      <c r="E19" s="6"/>
      <c r="F19" s="7"/>
      <c r="G19" s="7"/>
      <c r="H19" s="7"/>
    </row>
    <row r="20" spans="2:8" x14ac:dyDescent="0.3">
      <c r="B20" s="6">
        <f ca="1"/>
        <v>46204</v>
      </c>
      <c r="C20" s="7">
        <f ca="1"/>
        <v>0.119975</v>
      </c>
      <c r="E20" s="6"/>
      <c r="F20" s="7"/>
      <c r="G20" s="7"/>
      <c r="H20" s="7"/>
    </row>
    <row r="21" spans="2:8" x14ac:dyDescent="0.3">
      <c r="B21" s="6">
        <f ca="1"/>
        <v>46205</v>
      </c>
      <c r="C21" s="7">
        <f ca="1"/>
        <v>-0.60260999999999998</v>
      </c>
      <c r="E21" s="6"/>
      <c r="F21" s="7"/>
      <c r="G21" s="7"/>
      <c r="H21" s="7"/>
    </row>
    <row r="22" spans="2:8" x14ac:dyDescent="0.3">
      <c r="B22" s="6">
        <f ca="1"/>
        <v>46206</v>
      </c>
      <c r="C22" s="7">
        <f ca="1"/>
        <v>0.204765</v>
      </c>
      <c r="E22" s="6"/>
      <c r="F22" s="7"/>
      <c r="G22" s="7"/>
      <c r="H22" s="7"/>
    </row>
    <row r="23" spans="2:8" x14ac:dyDescent="0.3">
      <c r="B23" s="6">
        <f ca="1"/>
        <v>46209</v>
      </c>
      <c r="C23" s="7">
        <f ca="1"/>
        <v>0.32530399999999998</v>
      </c>
      <c r="E23" s="6"/>
      <c r="F23" s="7"/>
      <c r="G23" s="7"/>
      <c r="H23" s="7"/>
    </row>
    <row r="24" spans="2:8" x14ac:dyDescent="0.3">
      <c r="B24" s="6">
        <f ca="1"/>
        <v>46210</v>
      </c>
      <c r="C24" s="7">
        <f ca="1"/>
        <v>0.17785300000000001</v>
      </c>
      <c r="E24" s="6"/>
      <c r="F24" s="7"/>
      <c r="G24" s="7"/>
      <c r="H24" s="7"/>
    </row>
    <row r="25" spans="2:8" x14ac:dyDescent="0.3">
      <c r="B25" s="6">
        <f ca="1"/>
        <v>46211</v>
      </c>
      <c r="C25" s="7">
        <f ca="1"/>
        <v>6.7005999999999996E-2</v>
      </c>
      <c r="E25" s="6"/>
      <c r="F25" s="7"/>
      <c r="G25" s="7"/>
      <c r="H25" s="7"/>
    </row>
    <row r="26" spans="2:8" x14ac:dyDescent="0.3">
      <c r="B26" s="6">
        <f ca="1"/>
        <v>46212</v>
      </c>
      <c r="C26" s="7">
        <f ca="1"/>
        <v>0.28683999999999998</v>
      </c>
      <c r="E26" s="6"/>
      <c r="F26" s="7"/>
      <c r="G26" s="7"/>
      <c r="H26" s="7"/>
    </row>
    <row r="27" spans="2:8" x14ac:dyDescent="0.3">
      <c r="B27" s="6">
        <f ca="1"/>
        <v>46213</v>
      </c>
      <c r="C27" s="7">
        <f ca="1"/>
        <v>-2.8777E-2</v>
      </c>
      <c r="E27" s="6"/>
      <c r="F27" s="7"/>
      <c r="G27" s="7"/>
      <c r="H27" s="7"/>
    </row>
    <row r="28" spans="2:8" x14ac:dyDescent="0.3">
      <c r="B28" s="6">
        <f ca="1"/>
        <v>46216</v>
      </c>
      <c r="C28" s="7">
        <f ca="1"/>
        <v>0.15484899999999999</v>
      </c>
      <c r="E28" s="6"/>
      <c r="F28" s="7"/>
      <c r="G28" s="7"/>
      <c r="H28" s="7"/>
    </row>
    <row r="29" spans="2:8" x14ac:dyDescent="0.3">
      <c r="B29" s="6">
        <f ca="1"/>
        <v>46217</v>
      </c>
      <c r="C29" s="7">
        <f ca="1"/>
        <v>0</v>
      </c>
    </row>
    <row r="30" spans="2:8" x14ac:dyDescent="0.3">
      <c r="B30" s="6"/>
      <c r="C30" s="7"/>
    </row>
    <row r="31" spans="2:8" x14ac:dyDescent="0.3">
      <c r="B31" s="6"/>
      <c r="C31" s="7"/>
    </row>
    <row r="32" spans="2:8" x14ac:dyDescent="0.3">
      <c r="B32" s="6"/>
      <c r="C32" s="7"/>
    </row>
    <row r="33" spans="2:3" x14ac:dyDescent="0.3">
      <c r="B33" s="6"/>
      <c r="C33" s="7"/>
    </row>
    <row r="34" spans="2:3" x14ac:dyDescent="0.3">
      <c r="B34" s="6"/>
      <c r="C34" s="7"/>
    </row>
    <row r="35" spans="2:3" x14ac:dyDescent="0.3">
      <c r="B35" s="6"/>
      <c r="C35" s="7"/>
    </row>
    <row r="36" spans="2:3" x14ac:dyDescent="0.3">
      <c r="B36" s="6"/>
      <c r="C36" s="7"/>
    </row>
    <row r="37" spans="2:3" x14ac:dyDescent="0.3">
      <c r="B37" s="6"/>
      <c r="C37" s="7"/>
    </row>
    <row r="38" spans="2:3" x14ac:dyDescent="0.3">
      <c r="B38" s="6"/>
      <c r="C38" s="7"/>
    </row>
    <row r="39" spans="2:3" x14ac:dyDescent="0.3">
      <c r="B39" s="6"/>
      <c r="C39" s="7"/>
    </row>
    <row r="40" spans="2:3" x14ac:dyDescent="0.3">
      <c r="B40" s="6"/>
      <c r="C40" s="7"/>
    </row>
    <row r="41" spans="2:3" x14ac:dyDescent="0.3">
      <c r="B41" s="6"/>
      <c r="C41" s="7"/>
    </row>
    <row r="42" spans="2:3" x14ac:dyDescent="0.3">
      <c r="B42" s="6"/>
      <c r="C42" s="7"/>
    </row>
    <row r="43" spans="2:3" x14ac:dyDescent="0.3">
      <c r="B43" s="6"/>
      <c r="C43" s="7"/>
    </row>
    <row r="44" spans="2:3" x14ac:dyDescent="0.3">
      <c r="B44" s="6"/>
      <c r="C44" s="7"/>
    </row>
    <row r="45" spans="2:3" x14ac:dyDescent="0.3">
      <c r="B45" s="6"/>
      <c r="C45" s="7"/>
    </row>
    <row r="46" spans="2:3" x14ac:dyDescent="0.3">
      <c r="B46" s="6"/>
      <c r="C46" s="7"/>
    </row>
    <row r="47" spans="2:3" x14ac:dyDescent="0.3">
      <c r="B47" s="6"/>
      <c r="C47" s="7"/>
    </row>
    <row r="48" spans="2:3" x14ac:dyDescent="0.3">
      <c r="B48" s="6"/>
      <c r="C48" s="7"/>
    </row>
    <row r="49" spans="2:3" x14ac:dyDescent="0.3">
      <c r="B49" s="6"/>
      <c r="C49" s="7"/>
    </row>
    <row r="50" spans="2:3" x14ac:dyDescent="0.3">
      <c r="B50" s="6"/>
      <c r="C50" s="7"/>
    </row>
    <row r="51" spans="2:3" x14ac:dyDescent="0.3">
      <c r="B51" s="6"/>
      <c r="C51" s="7"/>
    </row>
    <row r="52" spans="2:3" x14ac:dyDescent="0.3">
      <c r="B52" s="6"/>
      <c r="C52" s="7"/>
    </row>
    <row r="53" spans="2:3" x14ac:dyDescent="0.3">
      <c r="B53" s="6"/>
      <c r="C53" s="7"/>
    </row>
    <row r="54" spans="2:3" x14ac:dyDescent="0.3">
      <c r="B54" s="6"/>
      <c r="C54" s="7"/>
    </row>
    <row r="55" spans="2:3" x14ac:dyDescent="0.3">
      <c r="B55" s="6"/>
      <c r="C55" s="7"/>
    </row>
    <row r="56" spans="2:3" x14ac:dyDescent="0.3">
      <c r="B56" s="6"/>
      <c r="C56" s="7"/>
    </row>
    <row r="57" spans="2:3" x14ac:dyDescent="0.3">
      <c r="B57" s="6"/>
      <c r="C57" s="7"/>
    </row>
    <row r="58" spans="2:3" x14ac:dyDescent="0.3">
      <c r="B58" s="6"/>
      <c r="C58" s="7"/>
    </row>
    <row r="59" spans="2:3" x14ac:dyDescent="0.3">
      <c r="B59" s="6"/>
      <c r="C59" s="7"/>
    </row>
    <row r="60" spans="2:3" x14ac:dyDescent="0.3">
      <c r="B60" s="6"/>
      <c r="C60" s="7"/>
    </row>
    <row r="61" spans="2:3" x14ac:dyDescent="0.3">
      <c r="B61" s="6"/>
      <c r="C61" s="7"/>
    </row>
    <row r="62" spans="2:3" x14ac:dyDescent="0.3">
      <c r="B62" s="6"/>
      <c r="C62" s="7"/>
    </row>
    <row r="63" spans="2:3" x14ac:dyDescent="0.3">
      <c r="B63" s="6"/>
      <c r="C63" s="7"/>
    </row>
    <row r="64" spans="2:3" x14ac:dyDescent="0.3">
      <c r="B64" s="6"/>
      <c r="C64" s="7"/>
    </row>
    <row r="65" spans="2:3" x14ac:dyDescent="0.3">
      <c r="B65" s="6"/>
      <c r="C65" s="7"/>
    </row>
    <row r="66" spans="2:3" x14ac:dyDescent="0.3">
      <c r="B66" s="6"/>
      <c r="C66" s="7"/>
    </row>
    <row r="67" spans="2:3" x14ac:dyDescent="0.3">
      <c r="B67" s="6"/>
      <c r="C67" s="7"/>
    </row>
    <row r="68" spans="2:3" x14ac:dyDescent="0.3">
      <c r="B68" s="6"/>
      <c r="C68" s="7"/>
    </row>
    <row r="69" spans="2:3" x14ac:dyDescent="0.3">
      <c r="B69" s="6"/>
      <c r="C69" s="7"/>
    </row>
    <row r="70" spans="2:3" x14ac:dyDescent="0.3">
      <c r="B70" s="6"/>
      <c r="C70" s="7"/>
    </row>
    <row r="71" spans="2:3" x14ac:dyDescent="0.3">
      <c r="B71" s="6"/>
      <c r="C71" s="7"/>
    </row>
    <row r="72" spans="2:3" x14ac:dyDescent="0.3">
      <c r="B72" s="5"/>
      <c r="C72" s="5"/>
    </row>
    <row r="73" spans="2:3" x14ac:dyDescent="0.3">
      <c r="B73" s="5"/>
      <c r="C73" s="5"/>
    </row>
    <row r="74" spans="2:3" x14ac:dyDescent="0.3">
      <c r="B74" s="5"/>
      <c r="C74" s="5"/>
    </row>
    <row r="75" spans="2:3" x14ac:dyDescent="0.3">
      <c r="B75" s="5"/>
      <c r="C75" s="5"/>
    </row>
    <row r="76" spans="2:3" x14ac:dyDescent="0.3">
      <c r="B76" s="5"/>
      <c r="C76" s="5"/>
    </row>
    <row r="77" spans="2:3" x14ac:dyDescent="0.3">
      <c r="B77" s="5"/>
      <c r="C77" s="5"/>
    </row>
    <row r="78" spans="2:3" x14ac:dyDescent="0.3">
      <c r="B78" s="5"/>
      <c r="C78" s="5"/>
    </row>
    <row r="79" spans="2:3" x14ac:dyDescent="0.3">
      <c r="B79" s="5"/>
      <c r="C79" s="5"/>
    </row>
    <row r="80" spans="2:3" x14ac:dyDescent="0.3">
      <c r="B80" s="5"/>
      <c r="C80" s="5"/>
    </row>
    <row r="81" spans="2:3" x14ac:dyDescent="0.3">
      <c r="B81" s="5"/>
      <c r="C81" s="5"/>
    </row>
    <row r="82" spans="2:3" x14ac:dyDescent="0.3">
      <c r="B82" s="5"/>
      <c r="C82" s="5"/>
    </row>
    <row r="83" spans="2:3" x14ac:dyDescent="0.3">
      <c r="B83" s="5"/>
      <c r="C83" s="5"/>
    </row>
    <row r="84" spans="2:3" x14ac:dyDescent="0.3">
      <c r="B84" s="5"/>
      <c r="C84" s="5"/>
    </row>
    <row r="85" spans="2:3" x14ac:dyDescent="0.3">
      <c r="B85" s="5"/>
      <c r="C85" s="5"/>
    </row>
    <row r="86" spans="2:3" x14ac:dyDescent="0.3">
      <c r="B86" s="5"/>
      <c r="C86" s="5"/>
    </row>
    <row r="87" spans="2:3" x14ac:dyDescent="0.3">
      <c r="B87" s="5"/>
      <c r="C87" s="5"/>
    </row>
    <row r="88" spans="2:3" x14ac:dyDescent="0.3">
      <c r="B88" s="5"/>
      <c r="C88" s="5"/>
    </row>
    <row r="89" spans="2:3" x14ac:dyDescent="0.3">
      <c r="B89" s="5"/>
      <c r="C89" s="5"/>
    </row>
    <row r="90" spans="2:3" x14ac:dyDescent="0.3">
      <c r="B90" s="5"/>
      <c r="C90" s="5"/>
    </row>
    <row r="91" spans="2:3" x14ac:dyDescent="0.3">
      <c r="B91" s="5"/>
      <c r="C91" s="5"/>
    </row>
    <row r="92" spans="2:3" x14ac:dyDescent="0.3">
      <c r="B92" s="5"/>
      <c r="C92" s="5"/>
    </row>
    <row r="93" spans="2:3" x14ac:dyDescent="0.3">
      <c r="B93" s="5"/>
      <c r="C93" s="5"/>
    </row>
    <row r="94" spans="2:3" x14ac:dyDescent="0.3">
      <c r="B94" s="5"/>
      <c r="C94" s="5"/>
    </row>
    <row r="95" spans="2:3" x14ac:dyDescent="0.3">
      <c r="B95" s="5"/>
      <c r="C95" s="5"/>
    </row>
    <row r="96" spans="2:3" x14ac:dyDescent="0.3">
      <c r="B96" s="5"/>
      <c r="C96" s="5"/>
    </row>
    <row r="97" spans="2:3" x14ac:dyDescent="0.3">
      <c r="B97" s="5"/>
      <c r="C97" s="5"/>
    </row>
    <row r="98" spans="2:3" x14ac:dyDescent="0.3">
      <c r="B98" s="5"/>
      <c r="C98" s="5"/>
    </row>
    <row r="99" spans="2:3" x14ac:dyDescent="0.3">
      <c r="B99" s="5"/>
      <c r="C99" s="5"/>
    </row>
    <row r="100" spans="2:3" x14ac:dyDescent="0.3">
      <c r="B100" s="5"/>
      <c r="C100" s="5"/>
    </row>
    <row r="101" spans="2:3" x14ac:dyDescent="0.3">
      <c r="B101" s="5"/>
      <c r="C101" s="5"/>
    </row>
    <row r="102" spans="2:3" x14ac:dyDescent="0.3">
      <c r="B102" s="5"/>
      <c r="C102" s="5"/>
    </row>
    <row r="103" spans="2:3" x14ac:dyDescent="0.3">
      <c r="B103" s="5"/>
      <c r="C103" s="5"/>
    </row>
    <row r="104" spans="2:3" x14ac:dyDescent="0.3">
      <c r="B104" s="5"/>
      <c r="C104" s="5"/>
    </row>
    <row r="105" spans="2:3" x14ac:dyDescent="0.3">
      <c r="B105" s="5"/>
      <c r="C105" s="5"/>
    </row>
    <row r="106" spans="2:3" x14ac:dyDescent="0.3">
      <c r="B106" s="5"/>
      <c r="C106" s="5"/>
    </row>
    <row r="107" spans="2:3" x14ac:dyDescent="0.3">
      <c r="B107" s="5"/>
      <c r="C107" s="5"/>
    </row>
    <row r="108" spans="2:3" x14ac:dyDescent="0.3">
      <c r="B108" s="5"/>
      <c r="C108" s="5"/>
    </row>
    <row r="109" spans="2:3" x14ac:dyDescent="0.3">
      <c r="B109" s="5"/>
      <c r="C109" s="5"/>
    </row>
    <row r="110" spans="2:3" x14ac:dyDescent="0.3">
      <c r="B110" s="5"/>
      <c r="C110" s="5"/>
    </row>
    <row r="111" spans="2:3" x14ac:dyDescent="0.3">
      <c r="B111" s="5"/>
      <c r="C111" s="5"/>
    </row>
    <row r="112" spans="2:3" x14ac:dyDescent="0.3">
      <c r="B112" s="5"/>
      <c r="C112" s="5"/>
    </row>
    <row r="113" spans="2:3" x14ac:dyDescent="0.3">
      <c r="B113" s="5"/>
      <c r="C113" s="5"/>
    </row>
    <row r="114" spans="2:3" x14ac:dyDescent="0.3">
      <c r="B114" s="5"/>
      <c r="C114" s="5"/>
    </row>
    <row r="115" spans="2:3" x14ac:dyDescent="0.3">
      <c r="B115" s="5"/>
      <c r="C115" s="5"/>
    </row>
    <row r="116" spans="2:3" x14ac:dyDescent="0.3">
      <c r="B116" s="5"/>
      <c r="C116" s="5"/>
    </row>
    <row r="117" spans="2:3" x14ac:dyDescent="0.3">
      <c r="B117" s="5"/>
      <c r="C117" s="5"/>
    </row>
    <row r="118" spans="2:3" x14ac:dyDescent="0.3">
      <c r="B118" s="5"/>
      <c r="C118" s="5"/>
    </row>
    <row r="119" spans="2:3" x14ac:dyDescent="0.3">
      <c r="B119" s="5"/>
      <c r="C119" s="5"/>
    </row>
    <row r="120" spans="2:3" x14ac:dyDescent="0.3">
      <c r="B120" s="5"/>
      <c r="C120" s="5"/>
    </row>
    <row r="121" spans="2:3" x14ac:dyDescent="0.3">
      <c r="B121" s="5"/>
      <c r="C121" s="5"/>
    </row>
    <row r="122" spans="2:3" x14ac:dyDescent="0.3">
      <c r="B122" s="5"/>
      <c r="C122" s="5"/>
    </row>
    <row r="123" spans="2:3" x14ac:dyDescent="0.3">
      <c r="B123" s="5"/>
      <c r="C123" s="5"/>
    </row>
    <row r="124" spans="2:3" x14ac:dyDescent="0.3">
      <c r="B124" s="5"/>
      <c r="C124" s="5"/>
    </row>
    <row r="125" spans="2:3" x14ac:dyDescent="0.3">
      <c r="B125" s="5"/>
      <c r="C125" s="5"/>
    </row>
    <row r="126" spans="2:3" x14ac:dyDescent="0.3">
      <c r="B126" s="5"/>
      <c r="C126" s="5"/>
    </row>
    <row r="127" spans="2:3" x14ac:dyDescent="0.3">
      <c r="B127" s="5"/>
      <c r="C127" s="5"/>
    </row>
    <row r="128" spans="2:3" x14ac:dyDescent="0.3">
      <c r="B128" s="5"/>
      <c r="C128" s="5"/>
    </row>
    <row r="129" spans="2:3" x14ac:dyDescent="0.3">
      <c r="B129" s="5"/>
      <c r="C129" s="5"/>
    </row>
    <row r="130" spans="2:3" x14ac:dyDescent="0.3">
      <c r="B130" s="5"/>
      <c r="C130" s="5"/>
    </row>
    <row r="131" spans="2:3" x14ac:dyDescent="0.3">
      <c r="B131" s="5"/>
      <c r="C131" s="5"/>
    </row>
    <row r="132" spans="2:3" x14ac:dyDescent="0.3">
      <c r="B132" s="5"/>
      <c r="C132" s="5"/>
    </row>
    <row r="133" spans="2:3" x14ac:dyDescent="0.3">
      <c r="B133" s="5"/>
      <c r="C133" s="5"/>
    </row>
    <row r="134" spans="2:3" x14ac:dyDescent="0.3">
      <c r="B134" s="5"/>
      <c r="C134" s="5"/>
    </row>
    <row r="135" spans="2:3" x14ac:dyDescent="0.3">
      <c r="B135" s="5"/>
      <c r="C135" s="5"/>
    </row>
    <row r="136" spans="2:3" x14ac:dyDescent="0.3">
      <c r="B136" s="5"/>
      <c r="C136" s="5"/>
    </row>
    <row r="137" spans="2:3" x14ac:dyDescent="0.3">
      <c r="B137" s="5"/>
      <c r="C137" s="5"/>
    </row>
    <row r="138" spans="2:3" x14ac:dyDescent="0.3">
      <c r="B138" s="5"/>
      <c r="C138" s="5"/>
    </row>
    <row r="139" spans="2:3" x14ac:dyDescent="0.3">
      <c r="B139" s="5"/>
      <c r="C139" s="5"/>
    </row>
    <row r="140" spans="2:3" x14ac:dyDescent="0.3">
      <c r="B140" s="5"/>
      <c r="C140" s="5"/>
    </row>
    <row r="141" spans="2:3" x14ac:dyDescent="0.3">
      <c r="B141" s="5"/>
      <c r="C141" s="5"/>
    </row>
    <row r="142" spans="2:3" x14ac:dyDescent="0.3">
      <c r="B142" s="5"/>
      <c r="C142" s="5"/>
    </row>
    <row r="143" spans="2:3" x14ac:dyDescent="0.3">
      <c r="B143" s="5"/>
      <c r="C143" s="5"/>
    </row>
    <row r="144" spans="2:3" x14ac:dyDescent="0.3">
      <c r="B144" s="5"/>
      <c r="C144" s="5"/>
    </row>
    <row r="145" spans="2:3" x14ac:dyDescent="0.3">
      <c r="B145" s="5"/>
      <c r="C145" s="5"/>
    </row>
    <row r="146" spans="2:3" x14ac:dyDescent="0.3">
      <c r="B146" s="5"/>
      <c r="C146" s="5"/>
    </row>
    <row r="147" spans="2:3" x14ac:dyDescent="0.3">
      <c r="B147" s="5"/>
      <c r="C147" s="5"/>
    </row>
    <row r="148" spans="2:3" x14ac:dyDescent="0.3">
      <c r="B148" s="5"/>
      <c r="C148" s="5"/>
    </row>
    <row r="149" spans="2:3" x14ac:dyDescent="0.3">
      <c r="B149" s="5"/>
      <c r="C149" s="5"/>
    </row>
    <row r="150" spans="2:3" x14ac:dyDescent="0.3">
      <c r="B150" s="5"/>
      <c r="C150" s="5"/>
    </row>
    <row r="151" spans="2:3" x14ac:dyDescent="0.3">
      <c r="B151" s="5"/>
      <c r="C151" s="5"/>
    </row>
    <row r="152" spans="2:3" x14ac:dyDescent="0.3">
      <c r="B152" s="5"/>
      <c r="C152" s="5"/>
    </row>
    <row r="153" spans="2:3" x14ac:dyDescent="0.3">
      <c r="B153" s="5"/>
      <c r="C153" s="5"/>
    </row>
    <row r="154" spans="2:3" x14ac:dyDescent="0.3">
      <c r="B154" s="5"/>
      <c r="C154" s="5"/>
    </row>
    <row r="155" spans="2:3" x14ac:dyDescent="0.3">
      <c r="B155" s="5"/>
      <c r="C155" s="5"/>
    </row>
    <row r="156" spans="2:3" x14ac:dyDescent="0.3">
      <c r="B156" s="5"/>
      <c r="C156" s="5"/>
    </row>
    <row r="157" spans="2:3" x14ac:dyDescent="0.3">
      <c r="B157" s="5"/>
      <c r="C157" s="5"/>
    </row>
    <row r="158" spans="2:3" x14ac:dyDescent="0.3">
      <c r="B158" s="5"/>
      <c r="C158" s="5"/>
    </row>
    <row r="159" spans="2:3" x14ac:dyDescent="0.3">
      <c r="B159" s="5"/>
      <c r="C159" s="5"/>
    </row>
    <row r="160" spans="2:3" x14ac:dyDescent="0.3">
      <c r="B160" s="5"/>
      <c r="C160" s="5"/>
    </row>
    <row r="161" spans="2:3" x14ac:dyDescent="0.3">
      <c r="B161" s="5"/>
      <c r="C161" s="5"/>
    </row>
    <row r="162" spans="2:3" x14ac:dyDescent="0.3">
      <c r="B162" s="5"/>
      <c r="C162" s="5"/>
    </row>
    <row r="163" spans="2:3" x14ac:dyDescent="0.3">
      <c r="B163" s="5"/>
      <c r="C163" s="5"/>
    </row>
    <row r="164" spans="2:3" x14ac:dyDescent="0.3">
      <c r="B164" s="5"/>
      <c r="C164" s="5"/>
    </row>
    <row r="165" spans="2:3" x14ac:dyDescent="0.3">
      <c r="B165" s="5"/>
      <c r="C165" s="5"/>
    </row>
    <row r="166" spans="2:3" x14ac:dyDescent="0.3">
      <c r="B166" s="5"/>
      <c r="C166" s="5"/>
    </row>
    <row r="167" spans="2:3" x14ac:dyDescent="0.3">
      <c r="B167" s="5"/>
      <c r="C167" s="5"/>
    </row>
    <row r="168" spans="2:3" x14ac:dyDescent="0.3">
      <c r="B168" s="5"/>
      <c r="C168" s="5"/>
    </row>
    <row r="169" spans="2:3" x14ac:dyDescent="0.3">
      <c r="B169" s="5"/>
      <c r="C169" s="5"/>
    </row>
    <row r="170" spans="2:3" x14ac:dyDescent="0.3">
      <c r="B170" s="5"/>
      <c r="C170" s="5"/>
    </row>
    <row r="171" spans="2:3" x14ac:dyDescent="0.3">
      <c r="B171" s="5"/>
      <c r="C171" s="5"/>
    </row>
    <row r="172" spans="2:3" x14ac:dyDescent="0.3">
      <c r="B172" s="5"/>
      <c r="C172" s="5"/>
    </row>
    <row r="173" spans="2:3" x14ac:dyDescent="0.3">
      <c r="B173" s="5"/>
      <c r="C173" s="5"/>
    </row>
    <row r="174" spans="2:3" x14ac:dyDescent="0.3">
      <c r="B174" s="5"/>
      <c r="C174" s="5"/>
    </row>
    <row r="175" spans="2:3" x14ac:dyDescent="0.3">
      <c r="B175" s="5"/>
      <c r="C175" s="5"/>
    </row>
    <row r="176" spans="2:3" x14ac:dyDescent="0.3">
      <c r="B176" s="5"/>
      <c r="C176" s="5"/>
    </row>
    <row r="177" spans="2:3" x14ac:dyDescent="0.3">
      <c r="B177" s="5"/>
      <c r="C177" s="5"/>
    </row>
    <row r="178" spans="2:3" x14ac:dyDescent="0.3">
      <c r="B178" s="5"/>
      <c r="C178" s="5"/>
    </row>
    <row r="179" spans="2:3" x14ac:dyDescent="0.3">
      <c r="B179" s="5"/>
      <c r="C179" s="5"/>
    </row>
    <row r="180" spans="2:3" x14ac:dyDescent="0.3">
      <c r="B180" s="5"/>
      <c r="C180" s="5"/>
    </row>
    <row r="181" spans="2:3" x14ac:dyDescent="0.3">
      <c r="B181" s="5"/>
      <c r="C181" s="5"/>
    </row>
    <row r="182" spans="2:3" x14ac:dyDescent="0.3">
      <c r="B182" s="5"/>
      <c r="C182" s="5"/>
    </row>
    <row r="183" spans="2:3" x14ac:dyDescent="0.3">
      <c r="B183" s="5"/>
      <c r="C183" s="5"/>
    </row>
    <row r="184" spans="2:3" x14ac:dyDescent="0.3">
      <c r="B184" s="5"/>
      <c r="C184" s="5"/>
    </row>
    <row r="185" spans="2:3" x14ac:dyDescent="0.3">
      <c r="B185" s="5"/>
      <c r="C185" s="5"/>
    </row>
    <row r="186" spans="2:3" x14ac:dyDescent="0.3">
      <c r="B186" s="5"/>
      <c r="C186" s="5"/>
    </row>
    <row r="187" spans="2:3" x14ac:dyDescent="0.3">
      <c r="B187" s="5"/>
      <c r="C187" s="5"/>
    </row>
    <row r="188" spans="2:3" x14ac:dyDescent="0.3">
      <c r="B188" s="5"/>
      <c r="C188" s="5"/>
    </row>
    <row r="189" spans="2:3" x14ac:dyDescent="0.3">
      <c r="B189" s="5"/>
      <c r="C189" s="5"/>
    </row>
    <row r="190" spans="2:3" x14ac:dyDescent="0.3">
      <c r="B190" s="5"/>
      <c r="C190" s="5"/>
    </row>
    <row r="191" spans="2:3" x14ac:dyDescent="0.3">
      <c r="B191" s="5"/>
      <c r="C191" s="5"/>
    </row>
    <row r="192" spans="2:3" x14ac:dyDescent="0.3">
      <c r="B192" s="5"/>
      <c r="C192" s="5"/>
    </row>
    <row r="193" spans="2:3" x14ac:dyDescent="0.3">
      <c r="B193" s="5"/>
      <c r="C193" s="5"/>
    </row>
    <row r="194" spans="2:3" x14ac:dyDescent="0.3">
      <c r="B194" s="5"/>
      <c r="C194" s="5"/>
    </row>
    <row r="195" spans="2:3" x14ac:dyDescent="0.3">
      <c r="B195" s="5"/>
      <c r="C195" s="5"/>
    </row>
    <row r="196" spans="2:3" x14ac:dyDescent="0.3">
      <c r="B196" s="5"/>
      <c r="C196" s="5"/>
    </row>
    <row r="197" spans="2:3" x14ac:dyDescent="0.3">
      <c r="B197" s="5"/>
      <c r="C197" s="5"/>
    </row>
    <row r="198" spans="2:3" x14ac:dyDescent="0.3">
      <c r="B198" s="5"/>
      <c r="C198" s="5"/>
    </row>
    <row r="199" spans="2:3" x14ac:dyDescent="0.3">
      <c r="B199" s="5"/>
      <c r="C199" s="5"/>
    </row>
    <row r="200" spans="2:3" x14ac:dyDescent="0.3">
      <c r="B200" s="5"/>
      <c r="C200" s="5"/>
    </row>
    <row r="201" spans="2:3" x14ac:dyDescent="0.3">
      <c r="B201" s="5"/>
      <c r="C201" s="5"/>
    </row>
    <row r="202" spans="2:3" x14ac:dyDescent="0.3">
      <c r="B202" s="5"/>
      <c r="C202" s="5"/>
    </row>
    <row r="203" spans="2:3" x14ac:dyDescent="0.3">
      <c r="B203" s="5"/>
      <c r="C203" s="5"/>
    </row>
    <row r="204" spans="2:3" x14ac:dyDescent="0.3">
      <c r="B204" s="5"/>
      <c r="C204" s="5"/>
    </row>
    <row r="205" spans="2:3" x14ac:dyDescent="0.3">
      <c r="B205" s="5"/>
      <c r="C205" s="5"/>
    </row>
    <row r="206" spans="2:3" x14ac:dyDescent="0.3">
      <c r="B206" s="5"/>
      <c r="C206" s="5"/>
    </row>
    <row r="207" spans="2:3" x14ac:dyDescent="0.3">
      <c r="B207" s="5"/>
      <c r="C207" s="5"/>
    </row>
    <row r="208" spans="2:3" x14ac:dyDescent="0.3">
      <c r="B208" s="5"/>
      <c r="C208" s="5"/>
    </row>
    <row r="209" spans="2:3" x14ac:dyDescent="0.3">
      <c r="B209" s="5"/>
      <c r="C209" s="5"/>
    </row>
    <row r="210" spans="2:3" x14ac:dyDescent="0.3">
      <c r="B210" s="5"/>
      <c r="C210" s="5"/>
    </row>
    <row r="211" spans="2:3" x14ac:dyDescent="0.3">
      <c r="B211" s="5"/>
      <c r="C211" s="5"/>
    </row>
    <row r="212" spans="2:3" x14ac:dyDescent="0.3">
      <c r="B212" s="5"/>
      <c r="C212" s="5"/>
    </row>
    <row r="213" spans="2:3" x14ac:dyDescent="0.3">
      <c r="B213" s="5"/>
      <c r="C213" s="5"/>
    </row>
    <row r="214" spans="2:3" x14ac:dyDescent="0.3">
      <c r="B214" s="5"/>
      <c r="C214" s="5"/>
    </row>
    <row r="215" spans="2:3" x14ac:dyDescent="0.3">
      <c r="B215" s="5"/>
      <c r="C215" s="5"/>
    </row>
    <row r="216" spans="2:3" x14ac:dyDescent="0.3">
      <c r="B216" s="5"/>
      <c r="C216" s="5"/>
    </row>
    <row r="217" spans="2:3" x14ac:dyDescent="0.3">
      <c r="B217" s="5"/>
      <c r="C217" s="5"/>
    </row>
    <row r="218" spans="2:3" x14ac:dyDescent="0.3">
      <c r="B218" s="5"/>
      <c r="C218" s="5"/>
    </row>
    <row r="219" spans="2:3" x14ac:dyDescent="0.3">
      <c r="B219" s="5"/>
      <c r="C219" s="5"/>
    </row>
    <row r="220" spans="2:3" x14ac:dyDescent="0.3">
      <c r="B220" s="5"/>
      <c r="C220" s="5"/>
    </row>
    <row r="221" spans="2:3" x14ac:dyDescent="0.3">
      <c r="B221" s="5"/>
      <c r="C221" s="5"/>
    </row>
    <row r="222" spans="2:3" x14ac:dyDescent="0.3">
      <c r="B222" s="5"/>
      <c r="C222" s="5"/>
    </row>
    <row r="223" spans="2:3" x14ac:dyDescent="0.3">
      <c r="B223" s="5"/>
      <c r="C223" s="5"/>
    </row>
    <row r="224" spans="2:3" x14ac:dyDescent="0.3">
      <c r="B224" s="5"/>
      <c r="C224" s="5"/>
    </row>
    <row r="225" spans="2:3" x14ac:dyDescent="0.3">
      <c r="B225" s="5"/>
      <c r="C225" s="5"/>
    </row>
    <row r="226" spans="2:3" x14ac:dyDescent="0.3">
      <c r="B226" s="5"/>
      <c r="C226" s="5"/>
    </row>
    <row r="227" spans="2:3" x14ac:dyDescent="0.3">
      <c r="B227" s="5"/>
      <c r="C227" s="5"/>
    </row>
    <row r="228" spans="2:3" x14ac:dyDescent="0.3">
      <c r="B228" s="5"/>
      <c r="C228" s="5"/>
    </row>
    <row r="229" spans="2:3" x14ac:dyDescent="0.3">
      <c r="B229" s="5"/>
      <c r="C229" s="5"/>
    </row>
    <row r="230" spans="2:3" x14ac:dyDescent="0.3">
      <c r="B230" s="5"/>
      <c r="C230" s="5"/>
    </row>
    <row r="231" spans="2:3" x14ac:dyDescent="0.3">
      <c r="B231" s="5"/>
      <c r="C231" s="5"/>
    </row>
    <row r="232" spans="2:3" x14ac:dyDescent="0.3">
      <c r="B232" s="5"/>
      <c r="C232" s="5"/>
    </row>
    <row r="233" spans="2:3" x14ac:dyDescent="0.3">
      <c r="B233" s="5"/>
      <c r="C233" s="5"/>
    </row>
    <row r="234" spans="2:3" x14ac:dyDescent="0.3">
      <c r="B234" s="5"/>
      <c r="C234" s="5"/>
    </row>
    <row r="235" spans="2:3" x14ac:dyDescent="0.3">
      <c r="B235" s="5"/>
      <c r="C235" s="5"/>
    </row>
    <row r="236" spans="2:3" x14ac:dyDescent="0.3">
      <c r="B236" s="5"/>
      <c r="C236" s="5"/>
    </row>
    <row r="237" spans="2:3" x14ac:dyDescent="0.3">
      <c r="B237" s="5"/>
      <c r="C237" s="5"/>
    </row>
    <row r="238" spans="2:3" x14ac:dyDescent="0.3">
      <c r="B238" s="5"/>
      <c r="C238" s="5"/>
    </row>
    <row r="239" spans="2:3" x14ac:dyDescent="0.3">
      <c r="B239" s="5"/>
      <c r="C239" s="5"/>
    </row>
    <row r="240" spans="2:3" x14ac:dyDescent="0.3">
      <c r="B240" s="5"/>
      <c r="C240" s="5"/>
    </row>
    <row r="241" spans="2:3" x14ac:dyDescent="0.3">
      <c r="B241" s="5"/>
      <c r="C241" s="5"/>
    </row>
    <row r="242" spans="2:3" x14ac:dyDescent="0.3">
      <c r="B242" s="5"/>
      <c r="C242" s="5"/>
    </row>
    <row r="243" spans="2:3" x14ac:dyDescent="0.3">
      <c r="B243" s="5"/>
      <c r="C243" s="5"/>
    </row>
    <row r="244" spans="2:3" x14ac:dyDescent="0.3">
      <c r="B244" s="5"/>
      <c r="C244" s="5"/>
    </row>
    <row r="245" spans="2:3" x14ac:dyDescent="0.3">
      <c r="B245" s="5"/>
      <c r="C245" s="5"/>
    </row>
    <row r="246" spans="2:3" x14ac:dyDescent="0.3">
      <c r="B246" s="5"/>
      <c r="C246" s="5"/>
    </row>
    <row r="247" spans="2:3" x14ac:dyDescent="0.3">
      <c r="B247" s="5"/>
      <c r="C247" s="5"/>
    </row>
    <row r="248" spans="2:3" x14ac:dyDescent="0.3">
      <c r="B248" s="5"/>
      <c r="C248" s="5"/>
    </row>
    <row r="249" spans="2:3" x14ac:dyDescent="0.3">
      <c r="B249" s="5"/>
      <c r="C249" s="5"/>
    </row>
    <row r="250" spans="2:3" x14ac:dyDescent="0.3">
      <c r="B250" s="5"/>
      <c r="C250" s="5"/>
    </row>
    <row r="251" spans="2:3" x14ac:dyDescent="0.3">
      <c r="B251" s="5"/>
      <c r="C251" s="5"/>
    </row>
    <row r="252" spans="2:3" x14ac:dyDescent="0.3">
      <c r="B252" s="5"/>
      <c r="C252" s="5"/>
    </row>
    <row r="253" spans="2:3" x14ac:dyDescent="0.3">
      <c r="B253" s="5"/>
      <c r="C253" s="5"/>
    </row>
    <row r="254" spans="2:3" x14ac:dyDescent="0.3">
      <c r="B254" s="5"/>
      <c r="C254" s="5"/>
    </row>
    <row r="255" spans="2:3" x14ac:dyDescent="0.3">
      <c r="B255" s="5"/>
      <c r="C255" s="5"/>
    </row>
    <row r="256" spans="2:3" x14ac:dyDescent="0.3">
      <c r="B256" s="5"/>
      <c r="C256" s="5"/>
    </row>
    <row r="257" spans="2:3" x14ac:dyDescent="0.3">
      <c r="B257" s="5"/>
      <c r="C257" s="5"/>
    </row>
    <row r="258" spans="2:3" x14ac:dyDescent="0.3">
      <c r="B258" s="5"/>
      <c r="C258" s="5"/>
    </row>
    <row r="259" spans="2:3" x14ac:dyDescent="0.3">
      <c r="B259" s="5"/>
      <c r="C259" s="5"/>
    </row>
    <row r="260" spans="2:3" x14ac:dyDescent="0.3">
      <c r="B260" s="5"/>
      <c r="C260" s="5"/>
    </row>
    <row r="261" spans="2:3" x14ac:dyDescent="0.3">
      <c r="B261" s="5"/>
      <c r="C261" s="5"/>
    </row>
    <row r="262" spans="2:3" x14ac:dyDescent="0.3">
      <c r="B262" s="5"/>
      <c r="C262" s="5"/>
    </row>
    <row r="263" spans="2:3" x14ac:dyDescent="0.3">
      <c r="B263" s="5"/>
      <c r="C263" s="5"/>
    </row>
    <row r="264" spans="2:3" x14ac:dyDescent="0.3">
      <c r="B264" s="5"/>
      <c r="C264" s="5"/>
    </row>
    <row r="265" spans="2:3" x14ac:dyDescent="0.3">
      <c r="B265" s="5"/>
      <c r="C265" s="5"/>
    </row>
    <row r="266" spans="2:3" x14ac:dyDescent="0.3">
      <c r="B266" s="5"/>
      <c r="C266" s="5"/>
    </row>
    <row r="267" spans="2:3" x14ac:dyDescent="0.3">
      <c r="B267" s="5"/>
      <c r="C267" s="5"/>
    </row>
    <row r="268" spans="2:3" x14ac:dyDescent="0.3">
      <c r="B268" s="5"/>
      <c r="C268" s="5"/>
    </row>
    <row r="269" spans="2:3" x14ac:dyDescent="0.3">
      <c r="B269" s="5"/>
      <c r="C269" s="5"/>
    </row>
    <row r="270" spans="2:3" x14ac:dyDescent="0.3">
      <c r="B270" s="5"/>
      <c r="C270" s="5"/>
    </row>
    <row r="271" spans="2:3" x14ac:dyDescent="0.3">
      <c r="B271" s="5"/>
      <c r="C271" s="5"/>
    </row>
    <row r="272" spans="2:3" x14ac:dyDescent="0.3">
      <c r="B272" s="5"/>
      <c r="C272" s="5"/>
    </row>
    <row r="273" spans="2:3" x14ac:dyDescent="0.3">
      <c r="B273" s="5"/>
      <c r="C273" s="5"/>
    </row>
    <row r="274" spans="2:3" x14ac:dyDescent="0.3">
      <c r="B274" s="5"/>
      <c r="C274" s="5"/>
    </row>
    <row r="275" spans="2:3" x14ac:dyDescent="0.3">
      <c r="B275" s="5"/>
      <c r="C275" s="5"/>
    </row>
    <row r="276" spans="2:3" x14ac:dyDescent="0.3">
      <c r="B276" s="5"/>
      <c r="C276" s="5"/>
    </row>
    <row r="277" spans="2:3" x14ac:dyDescent="0.3">
      <c r="B277" s="5"/>
      <c r="C277" s="5"/>
    </row>
    <row r="278" spans="2:3" x14ac:dyDescent="0.3">
      <c r="B278" s="5"/>
      <c r="C278" s="5"/>
    </row>
    <row r="279" spans="2:3" x14ac:dyDescent="0.3">
      <c r="B279" s="5"/>
      <c r="C279" s="5"/>
    </row>
    <row r="280" spans="2:3" x14ac:dyDescent="0.3">
      <c r="B280" s="5"/>
      <c r="C280" s="5"/>
    </row>
    <row r="281" spans="2:3" x14ac:dyDescent="0.3">
      <c r="B281" s="5"/>
      <c r="C281" s="5"/>
    </row>
    <row r="282" spans="2:3" x14ac:dyDescent="0.3">
      <c r="B282" s="5"/>
      <c r="C282" s="5"/>
    </row>
    <row r="283" spans="2:3" x14ac:dyDescent="0.3">
      <c r="B283" s="5"/>
      <c r="C283" s="5"/>
    </row>
    <row r="284" spans="2:3" x14ac:dyDescent="0.3">
      <c r="B284" s="5"/>
      <c r="C284" s="5"/>
    </row>
    <row r="285" spans="2:3" x14ac:dyDescent="0.3">
      <c r="B285" s="5"/>
      <c r="C285" s="5"/>
    </row>
    <row r="286" spans="2:3" x14ac:dyDescent="0.3">
      <c r="B286" s="5"/>
      <c r="C286" s="5"/>
    </row>
    <row r="287" spans="2:3" x14ac:dyDescent="0.3">
      <c r="B287" s="5"/>
      <c r="C287" s="5"/>
    </row>
    <row r="288" spans="2:3" x14ac:dyDescent="0.3">
      <c r="B288" s="5"/>
      <c r="C288" s="5"/>
    </row>
    <row r="289" spans="2:3" x14ac:dyDescent="0.3">
      <c r="B289" s="5"/>
      <c r="C289" s="5"/>
    </row>
    <row r="290" spans="2:3" x14ac:dyDescent="0.3">
      <c r="B290" s="5"/>
      <c r="C290" s="5"/>
    </row>
    <row r="291" spans="2:3" x14ac:dyDescent="0.3">
      <c r="B291" s="5"/>
      <c r="C291" s="5"/>
    </row>
    <row r="292" spans="2:3" x14ac:dyDescent="0.3">
      <c r="B292" s="5"/>
      <c r="C292" s="5"/>
    </row>
    <row r="293" spans="2:3" x14ac:dyDescent="0.3">
      <c r="B293" s="5"/>
      <c r="C293" s="5"/>
    </row>
    <row r="294" spans="2:3" x14ac:dyDescent="0.3">
      <c r="B294" s="5"/>
      <c r="C294" s="5"/>
    </row>
    <row r="295" spans="2:3" x14ac:dyDescent="0.3">
      <c r="B295" s="5"/>
      <c r="C295" s="5"/>
    </row>
    <row r="296" spans="2:3" x14ac:dyDescent="0.3">
      <c r="B296" s="5"/>
      <c r="C296" s="5"/>
    </row>
    <row r="297" spans="2:3" x14ac:dyDescent="0.3">
      <c r="B297" s="5"/>
      <c r="C297" s="5"/>
    </row>
    <row r="298" spans="2:3" x14ac:dyDescent="0.3">
      <c r="B298" s="5"/>
      <c r="C298" s="5"/>
    </row>
    <row r="299" spans="2:3" x14ac:dyDescent="0.3">
      <c r="B299" s="5"/>
      <c r="C299" s="5"/>
    </row>
    <row r="300" spans="2:3" x14ac:dyDescent="0.3">
      <c r="B300" s="5"/>
      <c r="C300" s="5"/>
    </row>
    <row r="301" spans="2:3" x14ac:dyDescent="0.3">
      <c r="B301" s="5"/>
      <c r="C301" s="5"/>
    </row>
    <row r="302" spans="2:3" x14ac:dyDescent="0.3">
      <c r="B302" s="5"/>
      <c r="C302" s="5"/>
    </row>
    <row r="303" spans="2:3" x14ac:dyDescent="0.3">
      <c r="B303" s="5"/>
      <c r="C303" s="5"/>
    </row>
    <row r="304" spans="2:3" x14ac:dyDescent="0.3">
      <c r="B304" s="5"/>
      <c r="C304" s="5"/>
    </row>
    <row r="305" spans="2:3" x14ac:dyDescent="0.3">
      <c r="B305" s="5"/>
      <c r="C305" s="5"/>
    </row>
    <row r="306" spans="2:3" x14ac:dyDescent="0.3">
      <c r="B306" s="5"/>
      <c r="C306" s="5"/>
    </row>
    <row r="307" spans="2:3" x14ac:dyDescent="0.3">
      <c r="B307" s="5"/>
      <c r="C307" s="5"/>
    </row>
    <row r="308" spans="2:3" x14ac:dyDescent="0.3">
      <c r="B308" s="5"/>
      <c r="C308" s="5"/>
    </row>
    <row r="309" spans="2:3" x14ac:dyDescent="0.3">
      <c r="B309" s="5"/>
      <c r="C309" s="5"/>
    </row>
    <row r="310" spans="2:3" x14ac:dyDescent="0.3">
      <c r="B310" s="5"/>
      <c r="C310" s="5"/>
    </row>
    <row r="311" spans="2:3" x14ac:dyDescent="0.3">
      <c r="B311" s="5"/>
      <c r="C311" s="5"/>
    </row>
    <row r="312" spans="2:3" x14ac:dyDescent="0.3">
      <c r="B312" s="5"/>
      <c r="C312" s="5"/>
    </row>
    <row r="313" spans="2:3" x14ac:dyDescent="0.3">
      <c r="B313" s="5"/>
      <c r="C313" s="5"/>
    </row>
    <row r="314" spans="2:3" x14ac:dyDescent="0.3">
      <c r="B314" s="5"/>
      <c r="C314" s="5"/>
    </row>
    <row r="315" spans="2:3" x14ac:dyDescent="0.3">
      <c r="B315" s="5"/>
      <c r="C315" s="5"/>
    </row>
    <row r="316" spans="2:3" x14ac:dyDescent="0.3">
      <c r="B316" s="5"/>
      <c r="C316" s="5"/>
    </row>
    <row r="317" spans="2:3" x14ac:dyDescent="0.3">
      <c r="B317" s="5"/>
      <c r="C317" s="5"/>
    </row>
    <row r="318" spans="2:3" x14ac:dyDescent="0.3">
      <c r="B318" s="5"/>
      <c r="C318" s="5"/>
    </row>
    <row r="319" spans="2:3" x14ac:dyDescent="0.3">
      <c r="B319" s="5"/>
      <c r="C319" s="5"/>
    </row>
    <row r="320" spans="2:3" x14ac:dyDescent="0.3">
      <c r="B320" s="5"/>
      <c r="C320" s="5"/>
    </row>
    <row r="321" spans="2:3" x14ac:dyDescent="0.3">
      <c r="B321" s="5"/>
      <c r="C321" s="5"/>
    </row>
    <row r="322" spans="2:3" x14ac:dyDescent="0.3">
      <c r="B322" s="5"/>
      <c r="C322" s="5"/>
    </row>
    <row r="323" spans="2:3" x14ac:dyDescent="0.3">
      <c r="B323" s="5"/>
      <c r="C323" s="5"/>
    </row>
    <row r="324" spans="2:3" x14ac:dyDescent="0.3">
      <c r="B324" s="5"/>
      <c r="C324" s="5"/>
    </row>
    <row r="325" spans="2:3" x14ac:dyDescent="0.3">
      <c r="B325" s="5"/>
      <c r="C325" s="5"/>
    </row>
    <row r="326" spans="2:3" x14ac:dyDescent="0.3">
      <c r="B326" s="5"/>
      <c r="C326" s="5"/>
    </row>
    <row r="327" spans="2:3" x14ac:dyDescent="0.3">
      <c r="B327" s="5"/>
      <c r="C327" s="5"/>
    </row>
    <row r="328" spans="2:3" x14ac:dyDescent="0.3">
      <c r="B328" s="5"/>
      <c r="C328" s="5"/>
    </row>
    <row r="329" spans="2:3" x14ac:dyDescent="0.3">
      <c r="B329" s="5"/>
      <c r="C329" s="5"/>
    </row>
    <row r="330" spans="2:3" x14ac:dyDescent="0.3">
      <c r="B330" s="5"/>
      <c r="C330" s="5"/>
    </row>
    <row r="331" spans="2:3" x14ac:dyDescent="0.3">
      <c r="B331" s="5"/>
      <c r="C331" s="5"/>
    </row>
    <row r="332" spans="2:3" x14ac:dyDescent="0.3">
      <c r="B332" s="5"/>
      <c r="C332" s="5"/>
    </row>
    <row r="333" spans="2:3" x14ac:dyDescent="0.3">
      <c r="B333" s="5"/>
      <c r="C333" s="5"/>
    </row>
    <row r="334" spans="2:3" x14ac:dyDescent="0.3">
      <c r="B334" s="5"/>
      <c r="C334" s="5"/>
    </row>
    <row r="335" spans="2:3" x14ac:dyDescent="0.3">
      <c r="B335" s="5"/>
      <c r="C335" s="5"/>
    </row>
    <row r="336" spans="2:3" x14ac:dyDescent="0.3">
      <c r="B336" s="5"/>
      <c r="C336" s="5"/>
    </row>
    <row r="337" spans="2:3" x14ac:dyDescent="0.3">
      <c r="B337" s="5"/>
      <c r="C337" s="5"/>
    </row>
    <row r="338" spans="2:3" x14ac:dyDescent="0.3">
      <c r="B338" s="5"/>
      <c r="C338" s="5"/>
    </row>
    <row r="339" spans="2:3" x14ac:dyDescent="0.3">
      <c r="B339" s="5"/>
      <c r="C339" s="5"/>
    </row>
    <row r="340" spans="2:3" x14ac:dyDescent="0.3">
      <c r="B340" s="5"/>
      <c r="C340" s="5"/>
    </row>
    <row r="341" spans="2:3" x14ac:dyDescent="0.3">
      <c r="B341" s="5"/>
      <c r="C341" s="5"/>
    </row>
    <row r="342" spans="2:3" x14ac:dyDescent="0.3">
      <c r="B342" s="5"/>
      <c r="C342" s="5"/>
    </row>
    <row r="343" spans="2:3" x14ac:dyDescent="0.3">
      <c r="B343" s="5"/>
      <c r="C343" s="5"/>
    </row>
    <row r="344" spans="2:3" x14ac:dyDescent="0.3">
      <c r="B344" s="5"/>
      <c r="C344" s="5"/>
    </row>
    <row r="345" spans="2:3" x14ac:dyDescent="0.3">
      <c r="B345" s="5"/>
      <c r="C345" s="5"/>
    </row>
    <row r="346" spans="2:3" x14ac:dyDescent="0.3">
      <c r="B346" s="5"/>
      <c r="C346" s="5"/>
    </row>
    <row r="347" spans="2:3" x14ac:dyDescent="0.3">
      <c r="B347" s="5"/>
      <c r="C347" s="5"/>
    </row>
    <row r="348" spans="2:3" x14ac:dyDescent="0.3">
      <c r="B348" s="5"/>
      <c r="C348" s="5"/>
    </row>
    <row r="349" spans="2:3" x14ac:dyDescent="0.3">
      <c r="B349" s="5"/>
      <c r="C349" s="5"/>
    </row>
    <row r="350" spans="2:3" x14ac:dyDescent="0.3">
      <c r="B350" s="5"/>
      <c r="C350" s="5"/>
    </row>
    <row r="351" spans="2:3" x14ac:dyDescent="0.3">
      <c r="B351" s="5"/>
      <c r="C351" s="5"/>
    </row>
    <row r="352" spans="2:3" x14ac:dyDescent="0.3">
      <c r="B352" s="5"/>
      <c r="C352" s="5"/>
    </row>
    <row r="353" spans="2:3" x14ac:dyDescent="0.3">
      <c r="B353" s="5"/>
      <c r="C353" s="5"/>
    </row>
    <row r="354" spans="2:3" x14ac:dyDescent="0.3">
      <c r="B354" s="5"/>
      <c r="C354" s="5"/>
    </row>
    <row r="355" spans="2:3" x14ac:dyDescent="0.3">
      <c r="B355" s="5"/>
      <c r="C355" s="5"/>
    </row>
    <row r="356" spans="2:3" x14ac:dyDescent="0.3">
      <c r="B356" s="5"/>
      <c r="C356" s="5"/>
    </row>
    <row r="357" spans="2:3" x14ac:dyDescent="0.3">
      <c r="B357" s="5"/>
      <c r="C357" s="5"/>
    </row>
    <row r="358" spans="2:3" x14ac:dyDescent="0.3">
      <c r="B358" s="5"/>
      <c r="C358" s="5"/>
    </row>
    <row r="359" spans="2:3" x14ac:dyDescent="0.3">
      <c r="B359" s="5"/>
      <c r="C359" s="5"/>
    </row>
    <row r="360" spans="2:3" x14ac:dyDescent="0.3">
      <c r="B360" s="5"/>
      <c r="C360" s="5"/>
    </row>
    <row r="361" spans="2:3" x14ac:dyDescent="0.3">
      <c r="B361" s="5"/>
      <c r="C361" s="5"/>
    </row>
    <row r="362" spans="2:3" x14ac:dyDescent="0.3">
      <c r="B362" s="5"/>
      <c r="C362" s="5"/>
    </row>
    <row r="363" spans="2:3" x14ac:dyDescent="0.3">
      <c r="B363" s="5"/>
      <c r="C363" s="5"/>
    </row>
    <row r="364" spans="2:3" x14ac:dyDescent="0.3">
      <c r="B364" s="5"/>
      <c r="C364" s="5"/>
    </row>
    <row r="365" spans="2:3" x14ac:dyDescent="0.3">
      <c r="B365" s="5"/>
      <c r="C365" s="5"/>
    </row>
    <row r="366" spans="2:3" x14ac:dyDescent="0.3">
      <c r="B366" s="5"/>
      <c r="C366" s="5"/>
    </row>
    <row r="367" spans="2:3" x14ac:dyDescent="0.3">
      <c r="B367" s="5"/>
      <c r="C367" s="5"/>
    </row>
    <row r="368" spans="2:3" x14ac:dyDescent="0.3">
      <c r="B368" s="5"/>
      <c r="C368" s="5"/>
    </row>
    <row r="369" spans="2:3" x14ac:dyDescent="0.3">
      <c r="B369" s="5"/>
      <c r="C369" s="5"/>
    </row>
    <row r="370" spans="2:3" x14ac:dyDescent="0.3">
      <c r="B370" s="5"/>
      <c r="C370" s="5"/>
    </row>
    <row r="371" spans="2:3" x14ac:dyDescent="0.3">
      <c r="B371" s="5"/>
      <c r="C371" s="5"/>
    </row>
    <row r="372" spans="2:3" x14ac:dyDescent="0.3">
      <c r="B372" s="5"/>
      <c r="C372" s="5"/>
    </row>
    <row r="373" spans="2:3" x14ac:dyDescent="0.3">
      <c r="B373" s="5"/>
      <c r="C373" s="5"/>
    </row>
    <row r="374" spans="2:3" x14ac:dyDescent="0.3">
      <c r="B374" s="5"/>
      <c r="C374" s="5"/>
    </row>
    <row r="375" spans="2:3" x14ac:dyDescent="0.3">
      <c r="B375" s="5"/>
      <c r="C375" s="5"/>
    </row>
    <row r="376" spans="2:3" x14ac:dyDescent="0.3">
      <c r="B376" s="5"/>
      <c r="C376" s="5"/>
    </row>
    <row r="377" spans="2:3" x14ac:dyDescent="0.3">
      <c r="B377" s="5"/>
      <c r="C377" s="5"/>
    </row>
    <row r="378" spans="2:3" x14ac:dyDescent="0.3">
      <c r="B378" s="5"/>
      <c r="C378" s="5"/>
    </row>
    <row r="379" spans="2:3" x14ac:dyDescent="0.3">
      <c r="B379" s="5"/>
      <c r="C379" s="5"/>
    </row>
    <row r="380" spans="2:3" x14ac:dyDescent="0.3">
      <c r="B380" s="5"/>
      <c r="C380" s="5"/>
    </row>
    <row r="381" spans="2:3" x14ac:dyDescent="0.3">
      <c r="B381" s="5"/>
      <c r="C381" s="5"/>
    </row>
    <row r="382" spans="2:3" x14ac:dyDescent="0.3">
      <c r="B382" s="5"/>
      <c r="C382" s="5"/>
    </row>
    <row r="383" spans="2:3" x14ac:dyDescent="0.3">
      <c r="B383" s="5"/>
      <c r="C383" s="5"/>
    </row>
    <row r="384" spans="2:3" x14ac:dyDescent="0.3">
      <c r="B384" s="5"/>
      <c r="C384" s="5"/>
    </row>
    <row r="385" spans="2:3" x14ac:dyDescent="0.3">
      <c r="B385" s="5"/>
      <c r="C385" s="5"/>
    </row>
    <row r="386" spans="2:3" x14ac:dyDescent="0.3">
      <c r="B386" s="5"/>
      <c r="C386" s="5"/>
    </row>
    <row r="387" spans="2:3" x14ac:dyDescent="0.3">
      <c r="B387" s="5"/>
      <c r="C387" s="5"/>
    </row>
    <row r="388" spans="2:3" x14ac:dyDescent="0.3">
      <c r="B388" s="5"/>
      <c r="C388" s="5"/>
    </row>
    <row r="389" spans="2:3" x14ac:dyDescent="0.3">
      <c r="B389" s="5"/>
      <c r="C389" s="5"/>
    </row>
    <row r="390" spans="2:3" x14ac:dyDescent="0.3">
      <c r="B390" s="5"/>
      <c r="C390" s="5"/>
    </row>
    <row r="391" spans="2:3" x14ac:dyDescent="0.3">
      <c r="B391" s="5"/>
      <c r="C391" s="5"/>
    </row>
    <row r="392" spans="2:3" x14ac:dyDescent="0.3">
      <c r="B392" s="5"/>
      <c r="C392" s="5"/>
    </row>
    <row r="393" spans="2:3" x14ac:dyDescent="0.3">
      <c r="B393" s="5"/>
      <c r="C393" s="5"/>
    </row>
    <row r="394" spans="2:3" x14ac:dyDescent="0.3">
      <c r="B394" s="5"/>
      <c r="C394" s="5"/>
    </row>
    <row r="395" spans="2:3" x14ac:dyDescent="0.3">
      <c r="B395" s="5"/>
      <c r="C395" s="5"/>
    </row>
    <row r="396" spans="2:3" x14ac:dyDescent="0.3">
      <c r="B396" s="5"/>
      <c r="C396" s="5"/>
    </row>
    <row r="397" spans="2:3" x14ac:dyDescent="0.3">
      <c r="B397" s="5"/>
      <c r="C397" s="5"/>
    </row>
    <row r="398" spans="2:3" x14ac:dyDescent="0.3">
      <c r="B398" s="5"/>
      <c r="C398" s="5"/>
    </row>
    <row r="399" spans="2:3" x14ac:dyDescent="0.3">
      <c r="B399" s="5"/>
      <c r="C399" s="5"/>
    </row>
    <row r="400" spans="2:3" x14ac:dyDescent="0.3">
      <c r="B400" s="5"/>
      <c r="C400" s="5"/>
    </row>
    <row r="401" spans="2:3" x14ac:dyDescent="0.3">
      <c r="B401" s="5"/>
      <c r="C401" s="5"/>
    </row>
    <row r="402" spans="2:3" x14ac:dyDescent="0.3">
      <c r="B402" s="5"/>
      <c r="C402" s="5"/>
    </row>
    <row r="403" spans="2:3" x14ac:dyDescent="0.3">
      <c r="B403" s="5"/>
      <c r="C403" s="5"/>
    </row>
    <row r="404" spans="2:3" x14ac:dyDescent="0.3">
      <c r="B404" s="5"/>
      <c r="C404" s="5"/>
    </row>
    <row r="405" spans="2:3" x14ac:dyDescent="0.3">
      <c r="B405" s="5"/>
      <c r="C405" s="5"/>
    </row>
    <row r="406" spans="2:3" x14ac:dyDescent="0.3">
      <c r="B406" s="5"/>
      <c r="C406" s="5"/>
    </row>
    <row r="407" spans="2:3" x14ac:dyDescent="0.3">
      <c r="B407" s="5"/>
      <c r="C407" s="5"/>
    </row>
    <row r="408" spans="2:3" x14ac:dyDescent="0.3">
      <c r="B408" s="5"/>
      <c r="C408" s="5"/>
    </row>
    <row r="409" spans="2:3" x14ac:dyDescent="0.3">
      <c r="B409" s="5"/>
      <c r="C409" s="5"/>
    </row>
    <row r="410" spans="2:3" x14ac:dyDescent="0.3">
      <c r="B410" s="5"/>
      <c r="C410" s="5"/>
    </row>
    <row r="411" spans="2:3" x14ac:dyDescent="0.3">
      <c r="B411" s="5"/>
      <c r="C411" s="5"/>
    </row>
    <row r="412" spans="2:3" x14ac:dyDescent="0.3">
      <c r="B412" s="5"/>
      <c r="C412" s="5"/>
    </row>
    <row r="413" spans="2:3" x14ac:dyDescent="0.3">
      <c r="B413" s="5"/>
      <c r="C413" s="5"/>
    </row>
    <row r="414" spans="2:3" x14ac:dyDescent="0.3">
      <c r="B414" s="5"/>
      <c r="C414" s="5"/>
    </row>
    <row r="415" spans="2:3" x14ac:dyDescent="0.3">
      <c r="B415" s="5"/>
      <c r="C415" s="5"/>
    </row>
    <row r="416" spans="2:3" x14ac:dyDescent="0.3">
      <c r="B416" s="5"/>
      <c r="C416" s="5"/>
    </row>
    <row r="417" spans="2:3" x14ac:dyDescent="0.3">
      <c r="B417" s="5"/>
      <c r="C417" s="5"/>
    </row>
    <row r="418" spans="2:3" x14ac:dyDescent="0.3">
      <c r="B418" s="5"/>
      <c r="C418" s="5"/>
    </row>
    <row r="419" spans="2:3" x14ac:dyDescent="0.3">
      <c r="B419" s="5"/>
      <c r="C419" s="5"/>
    </row>
    <row r="420" spans="2:3" x14ac:dyDescent="0.3">
      <c r="B420" s="5"/>
      <c r="C420" s="5"/>
    </row>
    <row r="421" spans="2:3" x14ac:dyDescent="0.3">
      <c r="B421" s="5"/>
      <c r="C421" s="5"/>
    </row>
    <row r="422" spans="2:3" x14ac:dyDescent="0.3">
      <c r="B422" s="5"/>
      <c r="C422" s="5"/>
    </row>
    <row r="423" spans="2:3" x14ac:dyDescent="0.3">
      <c r="B423" s="5"/>
      <c r="C423" s="5"/>
    </row>
    <row r="424" spans="2:3" x14ac:dyDescent="0.3">
      <c r="B424" s="5"/>
      <c r="C424" s="5"/>
    </row>
    <row r="425" spans="2:3" x14ac:dyDescent="0.3">
      <c r="B425" s="5"/>
      <c r="C425" s="5"/>
    </row>
    <row r="426" spans="2:3" x14ac:dyDescent="0.3">
      <c r="B426" s="5"/>
      <c r="C426" s="5"/>
    </row>
    <row r="427" spans="2:3" x14ac:dyDescent="0.3">
      <c r="B427" s="5"/>
      <c r="C427" s="5"/>
    </row>
    <row r="428" spans="2:3" x14ac:dyDescent="0.3">
      <c r="B428" s="5"/>
      <c r="C428" s="5"/>
    </row>
    <row r="429" spans="2:3" x14ac:dyDescent="0.3">
      <c r="B429" s="5"/>
      <c r="C429" s="5"/>
    </row>
    <row r="430" spans="2:3" x14ac:dyDescent="0.3">
      <c r="B430" s="5"/>
      <c r="C430" s="5"/>
    </row>
    <row r="431" spans="2:3" x14ac:dyDescent="0.3">
      <c r="B431" s="5"/>
      <c r="C431" s="5"/>
    </row>
    <row r="432" spans="2:3" x14ac:dyDescent="0.3">
      <c r="B432" s="5"/>
      <c r="C432" s="5"/>
    </row>
    <row r="433" spans="2:3" x14ac:dyDescent="0.3">
      <c r="B433" s="5"/>
      <c r="C433" s="5"/>
    </row>
    <row r="434" spans="2:3" x14ac:dyDescent="0.3">
      <c r="B434" s="5"/>
      <c r="C434" s="5"/>
    </row>
    <row r="435" spans="2:3" x14ac:dyDescent="0.3">
      <c r="B435" s="5"/>
      <c r="C435" s="5"/>
    </row>
    <row r="436" spans="2:3" x14ac:dyDescent="0.3">
      <c r="B436" s="5"/>
      <c r="C436" s="5"/>
    </row>
    <row r="437" spans="2:3" x14ac:dyDescent="0.3">
      <c r="B437" s="5"/>
      <c r="C437" s="5"/>
    </row>
    <row r="438" spans="2:3" x14ac:dyDescent="0.3">
      <c r="B438" s="5"/>
      <c r="C438" s="5"/>
    </row>
    <row r="439" spans="2:3" x14ac:dyDescent="0.3">
      <c r="B439" s="5"/>
      <c r="C439" s="5"/>
    </row>
    <row r="440" spans="2:3" x14ac:dyDescent="0.3">
      <c r="B440" s="5"/>
      <c r="C440" s="5"/>
    </row>
    <row r="441" spans="2:3" x14ac:dyDescent="0.3">
      <c r="B441" s="5"/>
      <c r="C441" s="5"/>
    </row>
    <row r="442" spans="2:3" x14ac:dyDescent="0.3">
      <c r="B442" s="5"/>
      <c r="C442" s="5"/>
    </row>
    <row r="443" spans="2:3" x14ac:dyDescent="0.3">
      <c r="B443" s="5"/>
      <c r="C443" s="5"/>
    </row>
    <row r="444" spans="2:3" x14ac:dyDescent="0.3">
      <c r="B444" s="5"/>
      <c r="C444" s="5"/>
    </row>
    <row r="445" spans="2:3" x14ac:dyDescent="0.3">
      <c r="B445" s="5"/>
      <c r="C445" s="5"/>
    </row>
    <row r="446" spans="2:3" x14ac:dyDescent="0.3">
      <c r="B446" s="5"/>
      <c r="C446" s="5"/>
    </row>
    <row r="447" spans="2:3" x14ac:dyDescent="0.3">
      <c r="B447" s="5"/>
      <c r="C447" s="5"/>
    </row>
    <row r="448" spans="2:3" x14ac:dyDescent="0.3">
      <c r="B448" s="5"/>
      <c r="C448" s="5"/>
    </row>
    <row r="449" spans="2:3" x14ac:dyDescent="0.3">
      <c r="B449" s="5"/>
      <c r="C449" s="5"/>
    </row>
    <row r="450" spans="2:3" x14ac:dyDescent="0.3">
      <c r="B450" s="5"/>
      <c r="C450" s="5"/>
    </row>
    <row r="451" spans="2:3" x14ac:dyDescent="0.3">
      <c r="B451" s="5"/>
      <c r="C451" s="5"/>
    </row>
    <row r="452" spans="2:3" x14ac:dyDescent="0.3">
      <c r="B452" s="5"/>
      <c r="C452" s="5"/>
    </row>
    <row r="453" spans="2:3" x14ac:dyDescent="0.3">
      <c r="B453" s="5"/>
      <c r="C453" s="5"/>
    </row>
    <row r="454" spans="2:3" x14ac:dyDescent="0.3">
      <c r="B454" s="5"/>
      <c r="C454" s="5"/>
    </row>
    <row r="455" spans="2:3" x14ac:dyDescent="0.3">
      <c r="B455" s="5"/>
      <c r="C455" s="5"/>
    </row>
    <row r="456" spans="2:3" x14ac:dyDescent="0.3">
      <c r="B456" s="5"/>
      <c r="C456" s="5"/>
    </row>
    <row r="457" spans="2:3" x14ac:dyDescent="0.3">
      <c r="B457" s="5"/>
      <c r="C457" s="5"/>
    </row>
    <row r="458" spans="2:3" x14ac:dyDescent="0.3">
      <c r="B458" s="5"/>
      <c r="C458" s="5"/>
    </row>
    <row r="459" spans="2:3" x14ac:dyDescent="0.3">
      <c r="B459" s="5"/>
      <c r="C459" s="5"/>
    </row>
    <row r="460" spans="2:3" x14ac:dyDescent="0.3">
      <c r="B460" s="5"/>
      <c r="C460" s="5"/>
    </row>
    <row r="461" spans="2:3" x14ac:dyDescent="0.3">
      <c r="B461" s="5"/>
      <c r="C461" s="5"/>
    </row>
    <row r="462" spans="2:3" x14ac:dyDescent="0.3">
      <c r="B462" s="5"/>
      <c r="C462" s="5"/>
    </row>
    <row r="463" spans="2:3" x14ac:dyDescent="0.3">
      <c r="B463" s="5"/>
      <c r="C463" s="5"/>
    </row>
    <row r="464" spans="2:3" x14ac:dyDescent="0.3">
      <c r="B464" s="5"/>
      <c r="C464" s="5"/>
    </row>
    <row r="465" spans="2:3" x14ac:dyDescent="0.3">
      <c r="B465" s="5"/>
      <c r="C465" s="5"/>
    </row>
    <row r="466" spans="2:3" x14ac:dyDescent="0.3">
      <c r="B466" s="5"/>
      <c r="C466" s="5"/>
    </row>
    <row r="467" spans="2:3" x14ac:dyDescent="0.3">
      <c r="B467" s="5"/>
      <c r="C467" s="5"/>
    </row>
    <row r="468" spans="2:3" x14ac:dyDescent="0.3">
      <c r="B468" s="5"/>
      <c r="C468" s="5"/>
    </row>
    <row r="469" spans="2:3" x14ac:dyDescent="0.3">
      <c r="B469" s="5"/>
      <c r="C469" s="5"/>
    </row>
    <row r="470" spans="2:3" x14ac:dyDescent="0.3">
      <c r="B470" s="5"/>
      <c r="C470" s="5"/>
    </row>
    <row r="471" spans="2:3" x14ac:dyDescent="0.3">
      <c r="B471" s="5"/>
      <c r="C471" s="5"/>
    </row>
    <row r="472" spans="2:3" x14ac:dyDescent="0.3">
      <c r="B472" s="5"/>
      <c r="C472" s="5"/>
    </row>
    <row r="473" spans="2:3" x14ac:dyDescent="0.3">
      <c r="B473" s="5"/>
      <c r="C473" s="5"/>
    </row>
    <row r="474" spans="2:3" x14ac:dyDescent="0.3">
      <c r="B474" s="5"/>
      <c r="C474" s="5"/>
    </row>
    <row r="475" spans="2:3" x14ac:dyDescent="0.3">
      <c r="B475" s="5"/>
      <c r="C475" s="5"/>
    </row>
    <row r="476" spans="2:3" x14ac:dyDescent="0.3">
      <c r="B476" s="5"/>
      <c r="C476" s="5"/>
    </row>
    <row r="477" spans="2:3" x14ac:dyDescent="0.3">
      <c r="B477" s="5"/>
      <c r="C477" s="5"/>
    </row>
    <row r="478" spans="2:3" x14ac:dyDescent="0.3">
      <c r="B478" s="5"/>
      <c r="C478" s="5"/>
    </row>
    <row r="479" spans="2:3" x14ac:dyDescent="0.3">
      <c r="B479" s="5"/>
      <c r="C479" s="5"/>
    </row>
    <row r="480" spans="2:3" x14ac:dyDescent="0.3">
      <c r="B480" s="5"/>
      <c r="C480" s="5"/>
    </row>
    <row r="481" spans="2:3" x14ac:dyDescent="0.3">
      <c r="B481" s="5"/>
      <c r="C481" s="5"/>
    </row>
    <row r="482" spans="2:3" x14ac:dyDescent="0.3">
      <c r="B482" s="5"/>
      <c r="C482" s="5"/>
    </row>
    <row r="483" spans="2:3" x14ac:dyDescent="0.3">
      <c r="B483" s="5"/>
      <c r="C483" s="5"/>
    </row>
    <row r="484" spans="2:3" x14ac:dyDescent="0.3">
      <c r="B484" s="5"/>
      <c r="C484" s="5"/>
    </row>
    <row r="485" spans="2:3" x14ac:dyDescent="0.3">
      <c r="B485" s="5"/>
      <c r="C485" s="5"/>
    </row>
    <row r="486" spans="2:3" x14ac:dyDescent="0.3">
      <c r="B486" s="5"/>
      <c r="C486" s="5"/>
    </row>
    <row r="487" spans="2:3" x14ac:dyDescent="0.3">
      <c r="B487" s="5"/>
      <c r="C487" s="5"/>
    </row>
    <row r="488" spans="2:3" x14ac:dyDescent="0.3">
      <c r="B488" s="5"/>
      <c r="C488" s="5"/>
    </row>
    <row r="489" spans="2:3" x14ac:dyDescent="0.3">
      <c r="B489" s="5"/>
      <c r="C489" s="5"/>
    </row>
    <row r="490" spans="2:3" x14ac:dyDescent="0.3">
      <c r="B490" s="5"/>
      <c r="C490" s="5"/>
    </row>
    <row r="491" spans="2:3" x14ac:dyDescent="0.3">
      <c r="B491" s="5"/>
      <c r="C491" s="5"/>
    </row>
    <row r="492" spans="2:3" x14ac:dyDescent="0.3">
      <c r="B492" s="5"/>
      <c r="C492" s="5"/>
    </row>
    <row r="493" spans="2:3" x14ac:dyDescent="0.3">
      <c r="B493" s="5"/>
      <c r="C493" s="5"/>
    </row>
    <row r="494" spans="2:3" x14ac:dyDescent="0.3">
      <c r="B494" s="5"/>
      <c r="C494" s="5"/>
    </row>
    <row r="495" spans="2:3" x14ac:dyDescent="0.3">
      <c r="B495" s="5"/>
      <c r="C495" s="5"/>
    </row>
    <row r="496" spans="2:3" x14ac:dyDescent="0.3">
      <c r="B496" s="5"/>
      <c r="C496" s="5"/>
    </row>
    <row r="497" spans="2:3" x14ac:dyDescent="0.3">
      <c r="B497" s="5"/>
      <c r="C497" s="5"/>
    </row>
    <row r="498" spans="2:3" x14ac:dyDescent="0.3">
      <c r="B498" s="5"/>
      <c r="C498" s="5"/>
    </row>
    <row r="499" spans="2:3" x14ac:dyDescent="0.3">
      <c r="B499" s="5"/>
      <c r="C499" s="5"/>
    </row>
    <row r="500" spans="2:3" x14ac:dyDescent="0.3">
      <c r="B500" s="5"/>
      <c r="C500" s="5"/>
    </row>
    <row r="501" spans="2:3" x14ac:dyDescent="0.3">
      <c r="B501" s="5"/>
      <c r="C501" s="5"/>
    </row>
    <row r="502" spans="2:3" x14ac:dyDescent="0.3">
      <c r="B502" s="5"/>
      <c r="C502" s="5"/>
    </row>
    <row r="503" spans="2:3" x14ac:dyDescent="0.3">
      <c r="B503" s="5"/>
      <c r="C503" s="5"/>
    </row>
    <row r="504" spans="2:3" x14ac:dyDescent="0.3">
      <c r="B504" s="5"/>
      <c r="C504" s="5"/>
    </row>
    <row r="505" spans="2:3" x14ac:dyDescent="0.3">
      <c r="B505" s="5"/>
      <c r="C505" s="5"/>
    </row>
    <row r="506" spans="2:3" x14ac:dyDescent="0.3">
      <c r="B506" s="5"/>
      <c r="C506" s="5"/>
    </row>
    <row r="507" spans="2:3" x14ac:dyDescent="0.3">
      <c r="B507" s="5"/>
      <c r="C507" s="5"/>
    </row>
    <row r="508" spans="2:3" x14ac:dyDescent="0.3">
      <c r="B508" s="5"/>
      <c r="C508" s="5"/>
    </row>
    <row r="509" spans="2:3" x14ac:dyDescent="0.3">
      <c r="B509" s="5"/>
      <c r="C509" s="5"/>
    </row>
    <row r="510" spans="2:3" x14ac:dyDescent="0.3">
      <c r="B510" s="5"/>
      <c r="C510" s="5"/>
    </row>
    <row r="511" spans="2:3" x14ac:dyDescent="0.3">
      <c r="B511" s="5"/>
      <c r="C511" s="5"/>
    </row>
    <row r="512" spans="2:3" x14ac:dyDescent="0.3">
      <c r="B512" s="5"/>
      <c r="C512" s="5"/>
    </row>
    <row r="513" spans="2:3" x14ac:dyDescent="0.3">
      <c r="B513" s="5"/>
      <c r="C513" s="5"/>
    </row>
    <row r="514" spans="2:3" x14ac:dyDescent="0.3">
      <c r="B514" s="5"/>
      <c r="C514" s="5"/>
    </row>
    <row r="515" spans="2:3" x14ac:dyDescent="0.3">
      <c r="B515" s="5"/>
      <c r="C515" s="5"/>
    </row>
    <row r="516" spans="2:3" x14ac:dyDescent="0.3">
      <c r="B516" s="5"/>
      <c r="C516" s="5"/>
    </row>
    <row r="517" spans="2:3" x14ac:dyDescent="0.3">
      <c r="B517" s="5"/>
      <c r="C517" s="5"/>
    </row>
    <row r="518" spans="2:3" x14ac:dyDescent="0.3">
      <c r="B518" s="5"/>
      <c r="C518" s="5"/>
    </row>
    <row r="519" spans="2:3" x14ac:dyDescent="0.3">
      <c r="B519" s="5"/>
      <c r="C519" s="5"/>
    </row>
    <row r="520" spans="2:3" x14ac:dyDescent="0.3">
      <c r="B520" s="5"/>
      <c r="C520" s="5"/>
    </row>
    <row r="521" spans="2:3" x14ac:dyDescent="0.3">
      <c r="B521" s="5"/>
      <c r="C521" s="5"/>
    </row>
    <row r="522" spans="2:3" x14ac:dyDescent="0.3">
      <c r="B522" s="5"/>
      <c r="C522" s="5"/>
    </row>
    <row r="523" spans="2:3" x14ac:dyDescent="0.3">
      <c r="B523" s="5"/>
      <c r="C523" s="5"/>
    </row>
    <row r="524" spans="2:3" x14ac:dyDescent="0.3">
      <c r="B524" s="5"/>
      <c r="C524" s="5"/>
    </row>
    <row r="525" spans="2:3" x14ac:dyDescent="0.3">
      <c r="B525" s="5"/>
      <c r="C525" s="5"/>
    </row>
    <row r="526" spans="2:3" x14ac:dyDescent="0.3">
      <c r="B526" s="5"/>
      <c r="C526" s="5"/>
    </row>
    <row r="527" spans="2:3" x14ac:dyDescent="0.3">
      <c r="B527" s="5"/>
      <c r="C527" s="5"/>
    </row>
    <row r="528" spans="2:3" x14ac:dyDescent="0.3">
      <c r="B528" s="5"/>
      <c r="C528" s="5"/>
    </row>
    <row r="529" spans="2:3" x14ac:dyDescent="0.3">
      <c r="B529" s="5"/>
      <c r="C529" s="5"/>
    </row>
    <row r="530" spans="2:3" x14ac:dyDescent="0.3">
      <c r="B530" s="5"/>
      <c r="C530" s="5"/>
    </row>
    <row r="531" spans="2:3" x14ac:dyDescent="0.3">
      <c r="B531" s="5"/>
      <c r="C531" s="5"/>
    </row>
    <row r="532" spans="2:3" x14ac:dyDescent="0.3">
      <c r="B532" s="5"/>
      <c r="C532" s="5"/>
    </row>
    <row r="533" spans="2:3" x14ac:dyDescent="0.3">
      <c r="B533" s="5"/>
      <c r="C533" s="5"/>
    </row>
    <row r="534" spans="2:3" x14ac:dyDescent="0.3">
      <c r="B534" s="5"/>
      <c r="C534" s="5"/>
    </row>
    <row r="535" spans="2:3" x14ac:dyDescent="0.3">
      <c r="B535" s="5"/>
      <c r="C535" s="5"/>
    </row>
    <row r="536" spans="2:3" x14ac:dyDescent="0.3">
      <c r="B536" s="5"/>
      <c r="C536" s="5"/>
    </row>
    <row r="537" spans="2:3" x14ac:dyDescent="0.3">
      <c r="B537" s="5"/>
      <c r="C537" s="5"/>
    </row>
    <row r="538" spans="2:3" x14ac:dyDescent="0.3">
      <c r="B538" s="5"/>
      <c r="C538" s="5"/>
    </row>
    <row r="539" spans="2:3" x14ac:dyDescent="0.3">
      <c r="B539" s="5"/>
      <c r="C539" s="5"/>
    </row>
    <row r="540" spans="2:3" x14ac:dyDescent="0.3">
      <c r="B540" s="5"/>
      <c r="C540" s="5"/>
    </row>
    <row r="541" spans="2:3" x14ac:dyDescent="0.3">
      <c r="B541" s="5"/>
      <c r="C541" s="5"/>
    </row>
    <row r="542" spans="2:3" x14ac:dyDescent="0.3">
      <c r="B542" s="5"/>
      <c r="C542" s="5"/>
    </row>
    <row r="543" spans="2:3" x14ac:dyDescent="0.3">
      <c r="B543" s="5"/>
      <c r="C543" s="5"/>
    </row>
    <row r="544" spans="2:3" x14ac:dyDescent="0.3">
      <c r="B544" s="5"/>
      <c r="C544" s="5"/>
    </row>
    <row r="545" spans="2:3" x14ac:dyDescent="0.3">
      <c r="B545" s="5"/>
      <c r="C545" s="5"/>
    </row>
    <row r="546" spans="2:3" x14ac:dyDescent="0.3">
      <c r="B546" s="5"/>
      <c r="C546" s="5"/>
    </row>
    <row r="547" spans="2:3" x14ac:dyDescent="0.3">
      <c r="B547" s="5"/>
      <c r="C547" s="5"/>
    </row>
    <row r="548" spans="2:3" x14ac:dyDescent="0.3">
      <c r="B548" s="5"/>
      <c r="C548" s="5"/>
    </row>
    <row r="549" spans="2:3" x14ac:dyDescent="0.3">
      <c r="B549" s="5"/>
      <c r="C549" s="5"/>
    </row>
    <row r="550" spans="2:3" x14ac:dyDescent="0.3">
      <c r="B550" s="5"/>
      <c r="C550" s="5"/>
    </row>
    <row r="551" spans="2:3" x14ac:dyDescent="0.3">
      <c r="B551" s="5"/>
      <c r="C551" s="5"/>
    </row>
    <row r="552" spans="2:3" x14ac:dyDescent="0.3">
      <c r="B552" s="5"/>
      <c r="C552" s="5"/>
    </row>
    <row r="553" spans="2:3" x14ac:dyDescent="0.3">
      <c r="B553" s="5"/>
      <c r="C553" s="5"/>
    </row>
    <row r="554" spans="2:3" x14ac:dyDescent="0.3">
      <c r="B554" s="5"/>
      <c r="C554" s="5"/>
    </row>
    <row r="555" spans="2:3" x14ac:dyDescent="0.3">
      <c r="B555" s="5"/>
      <c r="C555" s="5"/>
    </row>
    <row r="556" spans="2:3" x14ac:dyDescent="0.3">
      <c r="B556" s="5"/>
      <c r="C556" s="5"/>
    </row>
    <row r="557" spans="2:3" x14ac:dyDescent="0.3">
      <c r="B557" s="5"/>
      <c r="C557" s="5"/>
    </row>
    <row r="558" spans="2:3" x14ac:dyDescent="0.3">
      <c r="B558" s="5"/>
      <c r="C558" s="5"/>
    </row>
    <row r="559" spans="2:3" x14ac:dyDescent="0.3">
      <c r="B559" s="5"/>
      <c r="C559" s="5"/>
    </row>
    <row r="560" spans="2:3" x14ac:dyDescent="0.3">
      <c r="B560" s="5"/>
      <c r="C560" s="5"/>
    </row>
    <row r="561" spans="2:3" x14ac:dyDescent="0.3">
      <c r="B561" s="5"/>
      <c r="C561" s="5"/>
    </row>
    <row r="562" spans="2:3" x14ac:dyDescent="0.3">
      <c r="B562" s="5"/>
      <c r="C562" s="5"/>
    </row>
    <row r="563" spans="2:3" x14ac:dyDescent="0.3">
      <c r="B563" s="5"/>
      <c r="C563" s="5"/>
    </row>
    <row r="564" spans="2:3" x14ac:dyDescent="0.3">
      <c r="B564" s="5"/>
      <c r="C564" s="5"/>
    </row>
    <row r="565" spans="2:3" x14ac:dyDescent="0.3">
      <c r="B565" s="5"/>
      <c r="C565" s="5"/>
    </row>
    <row r="566" spans="2:3" x14ac:dyDescent="0.3">
      <c r="B566" s="5"/>
      <c r="C566" s="5"/>
    </row>
    <row r="567" spans="2:3" x14ac:dyDescent="0.3">
      <c r="B567" s="5"/>
      <c r="C567" s="5"/>
    </row>
    <row r="568" spans="2:3" x14ac:dyDescent="0.3">
      <c r="B568" s="5"/>
      <c r="C568" s="5"/>
    </row>
    <row r="569" spans="2:3" x14ac:dyDescent="0.3">
      <c r="B569" s="5"/>
      <c r="C569" s="5"/>
    </row>
    <row r="570" spans="2:3" x14ac:dyDescent="0.3">
      <c r="B570" s="5"/>
      <c r="C570" s="5"/>
    </row>
    <row r="571" spans="2:3" x14ac:dyDescent="0.3">
      <c r="B571" s="5"/>
      <c r="C571" s="5"/>
    </row>
    <row r="572" spans="2:3" x14ac:dyDescent="0.3">
      <c r="B572" s="5"/>
      <c r="C572" s="5"/>
    </row>
    <row r="573" spans="2:3" x14ac:dyDescent="0.3">
      <c r="B573" s="5"/>
      <c r="C573" s="5"/>
    </row>
    <row r="574" spans="2:3" x14ac:dyDescent="0.3">
      <c r="B574" s="5"/>
      <c r="C574" s="5"/>
    </row>
    <row r="575" spans="2:3" x14ac:dyDescent="0.3">
      <c r="B575" s="5"/>
      <c r="C575" s="5"/>
    </row>
    <row r="576" spans="2:3" x14ac:dyDescent="0.3">
      <c r="B576" s="5"/>
      <c r="C576" s="5"/>
    </row>
    <row r="577" spans="2:3" x14ac:dyDescent="0.3">
      <c r="B577" s="5"/>
      <c r="C577" s="5"/>
    </row>
    <row r="578" spans="2:3" x14ac:dyDescent="0.3">
      <c r="B578" s="5"/>
      <c r="C578" s="5"/>
    </row>
    <row r="579" spans="2:3" x14ac:dyDescent="0.3">
      <c r="B579" s="5"/>
      <c r="C579" s="5"/>
    </row>
    <row r="580" spans="2:3" x14ac:dyDescent="0.3">
      <c r="B580" s="5"/>
      <c r="C580" s="5"/>
    </row>
    <row r="581" spans="2:3" x14ac:dyDescent="0.3">
      <c r="B581" s="5"/>
      <c r="C581" s="5"/>
    </row>
    <row r="582" spans="2:3" x14ac:dyDescent="0.3">
      <c r="B582" s="5"/>
      <c r="C582" s="5"/>
    </row>
    <row r="583" spans="2:3" x14ac:dyDescent="0.3">
      <c r="B583" s="5"/>
      <c r="C583" s="5"/>
    </row>
    <row r="584" spans="2:3" x14ac:dyDescent="0.3">
      <c r="B584" s="5"/>
      <c r="C584" s="5"/>
    </row>
    <row r="585" spans="2:3" x14ac:dyDescent="0.3">
      <c r="B585" s="5"/>
      <c r="C585" s="5"/>
    </row>
    <row r="586" spans="2:3" x14ac:dyDescent="0.3">
      <c r="B586" s="5"/>
      <c r="C586" s="5"/>
    </row>
    <row r="587" spans="2:3" x14ac:dyDescent="0.3">
      <c r="B587" s="5"/>
      <c r="C587" s="5"/>
    </row>
    <row r="588" spans="2:3" x14ac:dyDescent="0.3">
      <c r="B588" s="5"/>
      <c r="C588" s="5"/>
    </row>
    <row r="589" spans="2:3" x14ac:dyDescent="0.3">
      <c r="B589" s="5"/>
      <c r="C589" s="5"/>
    </row>
    <row r="590" spans="2:3" x14ac:dyDescent="0.3">
      <c r="B590" s="5"/>
      <c r="C590" s="5"/>
    </row>
    <row r="591" spans="2:3" x14ac:dyDescent="0.3">
      <c r="B591" s="5"/>
      <c r="C591" s="5"/>
    </row>
    <row r="592" spans="2:3" x14ac:dyDescent="0.3">
      <c r="B592" s="5"/>
      <c r="C592" s="5"/>
    </row>
    <row r="593" spans="2:3" x14ac:dyDescent="0.3">
      <c r="B593" s="5"/>
      <c r="C593" s="5"/>
    </row>
    <row r="594" spans="2:3" x14ac:dyDescent="0.3">
      <c r="B594" s="5"/>
      <c r="C594" s="5"/>
    </row>
    <row r="595" spans="2:3" x14ac:dyDescent="0.3">
      <c r="B595" s="5"/>
      <c r="C595" s="5"/>
    </row>
    <row r="596" spans="2:3" x14ac:dyDescent="0.3">
      <c r="B596" s="5"/>
      <c r="C596" s="5"/>
    </row>
    <row r="597" spans="2:3" x14ac:dyDescent="0.3">
      <c r="B597" s="5"/>
      <c r="C597" s="5"/>
    </row>
    <row r="598" spans="2:3" x14ac:dyDescent="0.3">
      <c r="B598" s="5"/>
      <c r="C598" s="5"/>
    </row>
    <row r="599" spans="2:3" x14ac:dyDescent="0.3">
      <c r="B599" s="5"/>
      <c r="C599" s="5"/>
    </row>
    <row r="600" spans="2:3" x14ac:dyDescent="0.3">
      <c r="B600" s="5"/>
      <c r="C600" s="5"/>
    </row>
    <row r="601" spans="2:3" x14ac:dyDescent="0.3">
      <c r="B601" s="5"/>
      <c r="C601" s="5"/>
    </row>
    <row r="602" spans="2:3" x14ac:dyDescent="0.3">
      <c r="B602" s="5"/>
      <c r="C602" s="5"/>
    </row>
    <row r="603" spans="2:3" x14ac:dyDescent="0.3">
      <c r="B603" s="5"/>
      <c r="C603" s="5"/>
    </row>
    <row r="604" spans="2:3" x14ac:dyDescent="0.3">
      <c r="B604" s="5"/>
      <c r="C604" s="5"/>
    </row>
    <row r="605" spans="2:3" x14ac:dyDescent="0.3">
      <c r="B605" s="5"/>
      <c r="C605" s="5"/>
    </row>
    <row r="606" spans="2:3" x14ac:dyDescent="0.3">
      <c r="B606" s="5"/>
      <c r="C606" s="5"/>
    </row>
    <row r="607" spans="2:3" x14ac:dyDescent="0.3">
      <c r="B607" s="5"/>
      <c r="C607" s="5"/>
    </row>
    <row r="608" spans="2:3" x14ac:dyDescent="0.3">
      <c r="B608" s="5"/>
      <c r="C608" s="5"/>
    </row>
    <row r="609" spans="2:3" x14ac:dyDescent="0.3">
      <c r="B609" s="5"/>
      <c r="C609" s="5"/>
    </row>
    <row r="610" spans="2:3" x14ac:dyDescent="0.3">
      <c r="B610" s="5"/>
      <c r="C610" s="5"/>
    </row>
    <row r="611" spans="2:3" x14ac:dyDescent="0.3">
      <c r="B611" s="5"/>
      <c r="C611" s="5"/>
    </row>
    <row r="612" spans="2:3" x14ac:dyDescent="0.3">
      <c r="B612" s="5"/>
      <c r="C612" s="5"/>
    </row>
    <row r="613" spans="2:3" x14ac:dyDescent="0.3">
      <c r="B613" s="5"/>
      <c r="C613" s="5"/>
    </row>
    <row r="614" spans="2:3" x14ac:dyDescent="0.3">
      <c r="B614" s="5"/>
      <c r="C614" s="5"/>
    </row>
    <row r="615" spans="2:3" x14ac:dyDescent="0.3">
      <c r="B615" s="5"/>
      <c r="C615" s="5"/>
    </row>
    <row r="616" spans="2:3" x14ac:dyDescent="0.3">
      <c r="B616" s="5"/>
      <c r="C616" s="5"/>
    </row>
    <row r="617" spans="2:3" x14ac:dyDescent="0.3">
      <c r="B617" s="5"/>
      <c r="C617" s="5"/>
    </row>
    <row r="618" spans="2:3" x14ac:dyDescent="0.3">
      <c r="B618" s="5"/>
      <c r="C618" s="5"/>
    </row>
    <row r="619" spans="2:3" x14ac:dyDescent="0.3">
      <c r="B619" s="5"/>
      <c r="C619" s="5"/>
    </row>
    <row r="620" spans="2:3" x14ac:dyDescent="0.3">
      <c r="B620" s="5"/>
      <c r="C620" s="5"/>
    </row>
    <row r="621" spans="2:3" x14ac:dyDescent="0.3">
      <c r="B621" s="5"/>
      <c r="C621" s="5"/>
    </row>
    <row r="622" spans="2:3" x14ac:dyDescent="0.3">
      <c r="B622" s="5"/>
      <c r="C622" s="5"/>
    </row>
    <row r="623" spans="2:3" x14ac:dyDescent="0.3">
      <c r="B623" s="5"/>
      <c r="C623" s="5"/>
    </row>
    <row r="624" spans="2:3" x14ac:dyDescent="0.3">
      <c r="B624" s="5"/>
      <c r="C624" s="5"/>
    </row>
    <row r="625" spans="2:3" x14ac:dyDescent="0.3">
      <c r="B625" s="5"/>
      <c r="C625" s="5"/>
    </row>
    <row r="626" spans="2:3" x14ac:dyDescent="0.3">
      <c r="B626" s="5"/>
      <c r="C626" s="5"/>
    </row>
    <row r="627" spans="2:3" x14ac:dyDescent="0.3">
      <c r="B627" s="5"/>
      <c r="C627" s="5"/>
    </row>
    <row r="628" spans="2:3" x14ac:dyDescent="0.3">
      <c r="B628" s="5"/>
      <c r="C628" s="5"/>
    </row>
    <row r="629" spans="2:3" x14ac:dyDescent="0.3">
      <c r="B629" s="5"/>
      <c r="C629" s="5"/>
    </row>
    <row r="630" spans="2:3" x14ac:dyDescent="0.3">
      <c r="B630" s="5"/>
      <c r="C630" s="5"/>
    </row>
    <row r="631" spans="2:3" x14ac:dyDescent="0.3">
      <c r="B631" s="5"/>
      <c r="C631" s="5"/>
    </row>
    <row r="632" spans="2:3" x14ac:dyDescent="0.3">
      <c r="B632" s="5"/>
      <c r="C632" s="5"/>
    </row>
    <row r="633" spans="2:3" x14ac:dyDescent="0.3">
      <c r="B633" s="5"/>
      <c r="C633" s="5"/>
    </row>
    <row r="634" spans="2:3" x14ac:dyDescent="0.3">
      <c r="B634" s="5"/>
      <c r="C634" s="5"/>
    </row>
    <row r="635" spans="2:3" x14ac:dyDescent="0.3">
      <c r="B635" s="5"/>
      <c r="C635" s="5"/>
    </row>
    <row r="636" spans="2:3" x14ac:dyDescent="0.3">
      <c r="B636" s="5"/>
      <c r="C636" s="5"/>
    </row>
    <row r="637" spans="2:3" x14ac:dyDescent="0.3">
      <c r="B637" s="5"/>
      <c r="C637" s="5"/>
    </row>
    <row r="638" spans="2:3" x14ac:dyDescent="0.3">
      <c r="B638" s="5"/>
      <c r="C638" s="5"/>
    </row>
    <row r="639" spans="2:3" x14ac:dyDescent="0.3">
      <c r="B639" s="5"/>
      <c r="C639" s="5"/>
    </row>
    <row r="640" spans="2:3" x14ac:dyDescent="0.3">
      <c r="B640" s="5"/>
      <c r="C640" s="5"/>
    </row>
    <row r="641" spans="2:3" x14ac:dyDescent="0.3">
      <c r="B641" s="5"/>
      <c r="C641" s="5"/>
    </row>
    <row r="642" spans="2:3" x14ac:dyDescent="0.3">
      <c r="B642" s="5"/>
      <c r="C642" s="5"/>
    </row>
    <row r="643" spans="2:3" x14ac:dyDescent="0.3">
      <c r="B643" s="5"/>
      <c r="C643" s="5"/>
    </row>
    <row r="644" spans="2:3" x14ac:dyDescent="0.3">
      <c r="B644" s="5"/>
      <c r="C644" s="5"/>
    </row>
    <row r="645" spans="2:3" x14ac:dyDescent="0.3">
      <c r="B645" s="5"/>
      <c r="C645" s="5"/>
    </row>
    <row r="646" spans="2:3" x14ac:dyDescent="0.3">
      <c r="B646" s="5"/>
      <c r="C646" s="5"/>
    </row>
    <row r="647" spans="2:3" x14ac:dyDescent="0.3">
      <c r="B647" s="5"/>
      <c r="C647" s="5"/>
    </row>
    <row r="648" spans="2:3" x14ac:dyDescent="0.3">
      <c r="B648" s="5"/>
      <c r="C648" s="5"/>
    </row>
    <row r="649" spans="2:3" x14ac:dyDescent="0.3">
      <c r="B649" s="5"/>
      <c r="C649" s="5"/>
    </row>
    <row r="650" spans="2:3" x14ac:dyDescent="0.3">
      <c r="B650" s="5"/>
      <c r="C650" s="5"/>
    </row>
    <row r="651" spans="2:3" x14ac:dyDescent="0.3">
      <c r="B651" s="5"/>
      <c r="C651" s="5"/>
    </row>
    <row r="652" spans="2:3" x14ac:dyDescent="0.3">
      <c r="B652" s="5"/>
      <c r="C652" s="5"/>
    </row>
    <row r="653" spans="2:3" x14ac:dyDescent="0.3">
      <c r="B653" s="5"/>
      <c r="C653" s="5"/>
    </row>
    <row r="654" spans="2:3" x14ac:dyDescent="0.3">
      <c r="B654" s="5"/>
      <c r="C654" s="5"/>
    </row>
    <row r="655" spans="2:3" x14ac:dyDescent="0.3">
      <c r="B655" s="5"/>
      <c r="C655" s="5"/>
    </row>
    <row r="656" spans="2:3" x14ac:dyDescent="0.3">
      <c r="B656" s="5"/>
      <c r="C656" s="5"/>
    </row>
    <row r="657" spans="2:3" x14ac:dyDescent="0.3">
      <c r="B657" s="5"/>
      <c r="C657" s="5"/>
    </row>
    <row r="658" spans="2:3" x14ac:dyDescent="0.3">
      <c r="B658" s="5"/>
      <c r="C658" s="5"/>
    </row>
    <row r="659" spans="2:3" x14ac:dyDescent="0.3">
      <c r="B659" s="5"/>
      <c r="C659" s="5"/>
    </row>
    <row r="660" spans="2:3" x14ac:dyDescent="0.3">
      <c r="B660" s="5"/>
      <c r="C660" s="5"/>
    </row>
    <row r="661" spans="2:3" x14ac:dyDescent="0.3">
      <c r="B661" s="5"/>
      <c r="C661" s="5"/>
    </row>
    <row r="662" spans="2:3" x14ac:dyDescent="0.3">
      <c r="B662" s="5"/>
      <c r="C662" s="5"/>
    </row>
    <row r="663" spans="2:3" x14ac:dyDescent="0.3">
      <c r="B663" s="5"/>
      <c r="C663" s="5"/>
    </row>
    <row r="664" spans="2:3" x14ac:dyDescent="0.3">
      <c r="B664" s="5"/>
      <c r="C664" s="5"/>
    </row>
    <row r="665" spans="2:3" x14ac:dyDescent="0.3">
      <c r="B665" s="5"/>
      <c r="C665" s="5"/>
    </row>
    <row r="666" spans="2:3" x14ac:dyDescent="0.3">
      <c r="B666" s="5"/>
      <c r="C666" s="5"/>
    </row>
    <row r="667" spans="2:3" x14ac:dyDescent="0.3">
      <c r="B667" s="5"/>
      <c r="C667" s="5"/>
    </row>
    <row r="668" spans="2:3" x14ac:dyDescent="0.3">
      <c r="B668" s="5"/>
      <c r="C668" s="5"/>
    </row>
    <row r="669" spans="2:3" x14ac:dyDescent="0.3">
      <c r="B669" s="5"/>
      <c r="C669" s="5"/>
    </row>
    <row r="670" spans="2:3" x14ac:dyDescent="0.3">
      <c r="B670" s="5"/>
      <c r="C670" s="5"/>
    </row>
    <row r="671" spans="2:3" x14ac:dyDescent="0.3">
      <c r="B671" s="5"/>
      <c r="C671" s="5"/>
    </row>
    <row r="672" spans="2:3" x14ac:dyDescent="0.3">
      <c r="B672" s="5"/>
      <c r="C672" s="5"/>
    </row>
    <row r="673" spans="2:3" x14ac:dyDescent="0.3">
      <c r="B673" s="5"/>
      <c r="C673" s="5"/>
    </row>
    <row r="674" spans="2:3" x14ac:dyDescent="0.3">
      <c r="B674" s="5"/>
      <c r="C674" s="5"/>
    </row>
    <row r="675" spans="2:3" x14ac:dyDescent="0.3">
      <c r="B675" s="5"/>
      <c r="C675" s="5"/>
    </row>
    <row r="676" spans="2:3" x14ac:dyDescent="0.3">
      <c r="B676" s="5"/>
      <c r="C676" s="5"/>
    </row>
    <row r="677" spans="2:3" x14ac:dyDescent="0.3">
      <c r="B677" s="5"/>
      <c r="C677" s="5"/>
    </row>
    <row r="678" spans="2:3" x14ac:dyDescent="0.3">
      <c r="B678" s="5"/>
      <c r="C678" s="5"/>
    </row>
    <row r="679" spans="2:3" x14ac:dyDescent="0.3">
      <c r="B679" s="5"/>
      <c r="C679" s="5"/>
    </row>
    <row r="680" spans="2:3" x14ac:dyDescent="0.3">
      <c r="B680" s="5"/>
      <c r="C680" s="5"/>
    </row>
    <row r="681" spans="2:3" x14ac:dyDescent="0.3">
      <c r="B681" s="5"/>
      <c r="C681" s="5"/>
    </row>
    <row r="682" spans="2:3" x14ac:dyDescent="0.3">
      <c r="B682" s="5"/>
      <c r="C682" s="5"/>
    </row>
    <row r="683" spans="2:3" x14ac:dyDescent="0.3">
      <c r="B683" s="5"/>
      <c r="C683" s="5"/>
    </row>
    <row r="684" spans="2:3" x14ac:dyDescent="0.3">
      <c r="B684" s="5"/>
      <c r="C684" s="5"/>
    </row>
    <row r="685" spans="2:3" x14ac:dyDescent="0.3">
      <c r="B685" s="5"/>
      <c r="C685" s="5"/>
    </row>
    <row r="686" spans="2:3" x14ac:dyDescent="0.3">
      <c r="B686" s="5"/>
      <c r="C686" s="5"/>
    </row>
    <row r="687" spans="2:3" x14ac:dyDescent="0.3">
      <c r="B687" s="5"/>
      <c r="C687" s="5"/>
    </row>
    <row r="688" spans="2:3" x14ac:dyDescent="0.3">
      <c r="B688" s="5"/>
      <c r="C688" s="5"/>
    </row>
    <row r="689" spans="2:3" x14ac:dyDescent="0.3">
      <c r="B689" s="5"/>
      <c r="C689" s="5"/>
    </row>
    <row r="690" spans="2:3" x14ac:dyDescent="0.3">
      <c r="B690" s="5"/>
      <c r="C690" s="5"/>
    </row>
    <row r="691" spans="2:3" x14ac:dyDescent="0.3">
      <c r="B691" s="5"/>
      <c r="C691" s="5"/>
    </row>
    <row r="692" spans="2:3" x14ac:dyDescent="0.3">
      <c r="B692" s="5"/>
      <c r="C692" s="5"/>
    </row>
    <row r="693" spans="2:3" x14ac:dyDescent="0.3">
      <c r="B693" s="5"/>
      <c r="C693" s="5"/>
    </row>
    <row r="694" spans="2:3" x14ac:dyDescent="0.3">
      <c r="B694" s="5"/>
      <c r="C694" s="5"/>
    </row>
    <row r="695" spans="2:3" x14ac:dyDescent="0.3">
      <c r="B695" s="5"/>
      <c r="C695" s="5"/>
    </row>
    <row r="696" spans="2:3" x14ac:dyDescent="0.3">
      <c r="B696" s="5"/>
      <c r="C696" s="5"/>
    </row>
    <row r="697" spans="2:3" x14ac:dyDescent="0.3">
      <c r="B697" s="5"/>
      <c r="C697" s="5"/>
    </row>
    <row r="698" spans="2:3" x14ac:dyDescent="0.3">
      <c r="B698" s="5"/>
      <c r="C698" s="5"/>
    </row>
    <row r="699" spans="2:3" x14ac:dyDescent="0.3">
      <c r="B699" s="5"/>
      <c r="C699" s="5"/>
    </row>
    <row r="700" spans="2:3" x14ac:dyDescent="0.3">
      <c r="B700" s="5"/>
      <c r="C700" s="5"/>
    </row>
    <row r="701" spans="2:3" x14ac:dyDescent="0.3">
      <c r="B701" s="5"/>
      <c r="C701" s="5"/>
    </row>
    <row r="702" spans="2:3" x14ac:dyDescent="0.3">
      <c r="B702" s="5"/>
      <c r="C702" s="5"/>
    </row>
    <row r="703" spans="2:3" x14ac:dyDescent="0.3">
      <c r="B703" s="5"/>
      <c r="C703" s="5"/>
    </row>
    <row r="704" spans="2:3" x14ac:dyDescent="0.3">
      <c r="B704" s="5"/>
      <c r="C704" s="5"/>
    </row>
    <row r="705" spans="2:3" x14ac:dyDescent="0.3">
      <c r="B705" s="5"/>
      <c r="C705" s="5"/>
    </row>
    <row r="706" spans="2:3" x14ac:dyDescent="0.3">
      <c r="B706" s="5"/>
      <c r="C706" s="5"/>
    </row>
    <row r="707" spans="2:3" x14ac:dyDescent="0.3">
      <c r="B707" s="5"/>
      <c r="C707" s="5"/>
    </row>
    <row r="708" spans="2:3" x14ac:dyDescent="0.3">
      <c r="B708" s="5"/>
      <c r="C708" s="5"/>
    </row>
    <row r="709" spans="2:3" x14ac:dyDescent="0.3">
      <c r="B709" s="5"/>
      <c r="C709" s="5"/>
    </row>
    <row r="710" spans="2:3" x14ac:dyDescent="0.3">
      <c r="B710" s="5"/>
      <c r="C710" s="5"/>
    </row>
    <row r="711" spans="2:3" x14ac:dyDescent="0.3">
      <c r="B711" s="5"/>
      <c r="C711" s="5"/>
    </row>
    <row r="712" spans="2:3" x14ac:dyDescent="0.3">
      <c r="B712" s="5"/>
      <c r="C712" s="5"/>
    </row>
    <row r="713" spans="2:3" x14ac:dyDescent="0.3">
      <c r="B713" s="5"/>
      <c r="C713" s="5"/>
    </row>
    <row r="714" spans="2:3" x14ac:dyDescent="0.3">
      <c r="B714" s="5"/>
      <c r="C714" s="5"/>
    </row>
    <row r="715" spans="2:3" x14ac:dyDescent="0.3">
      <c r="B715" s="5"/>
      <c r="C715" s="5"/>
    </row>
    <row r="716" spans="2:3" x14ac:dyDescent="0.3">
      <c r="B716" s="5"/>
      <c r="C716" s="5"/>
    </row>
    <row r="717" spans="2:3" x14ac:dyDescent="0.3">
      <c r="B717" s="5"/>
      <c r="C717" s="5"/>
    </row>
    <row r="718" spans="2:3" x14ac:dyDescent="0.3">
      <c r="B718" s="5"/>
      <c r="C718" s="5"/>
    </row>
    <row r="719" spans="2:3" x14ac:dyDescent="0.3">
      <c r="B719" s="5"/>
      <c r="C719" s="5"/>
    </row>
    <row r="720" spans="2:3" x14ac:dyDescent="0.3">
      <c r="B720" s="5"/>
      <c r="C720" s="5"/>
    </row>
    <row r="721" spans="2:3" x14ac:dyDescent="0.3">
      <c r="B721" s="5"/>
      <c r="C721" s="5"/>
    </row>
    <row r="722" spans="2:3" x14ac:dyDescent="0.3">
      <c r="B722" s="5"/>
      <c r="C722" s="5"/>
    </row>
    <row r="723" spans="2:3" x14ac:dyDescent="0.3">
      <c r="B723" s="5"/>
      <c r="C723" s="5"/>
    </row>
    <row r="724" spans="2:3" x14ac:dyDescent="0.3">
      <c r="B724" s="5"/>
      <c r="C724" s="5"/>
    </row>
    <row r="725" spans="2:3" x14ac:dyDescent="0.3">
      <c r="B725" s="5"/>
      <c r="C725" s="5"/>
    </row>
    <row r="726" spans="2:3" x14ac:dyDescent="0.3">
      <c r="B726" s="5"/>
      <c r="C726" s="5"/>
    </row>
    <row r="727" spans="2:3" x14ac:dyDescent="0.3">
      <c r="B727" s="5"/>
      <c r="C727" s="5"/>
    </row>
    <row r="728" spans="2:3" x14ac:dyDescent="0.3">
      <c r="B728" s="5"/>
      <c r="C728" s="5"/>
    </row>
    <row r="729" spans="2:3" x14ac:dyDescent="0.3">
      <c r="B729" s="5"/>
      <c r="C729" s="5"/>
    </row>
    <row r="730" spans="2:3" x14ac:dyDescent="0.3">
      <c r="B730" s="5"/>
      <c r="C730" s="5"/>
    </row>
    <row r="731" spans="2:3" x14ac:dyDescent="0.3">
      <c r="B731" s="5"/>
      <c r="C731" s="5"/>
    </row>
    <row r="732" spans="2:3" x14ac:dyDescent="0.3">
      <c r="B732" s="5"/>
      <c r="C732" s="5"/>
    </row>
    <row r="733" spans="2:3" x14ac:dyDescent="0.3">
      <c r="B733" s="5"/>
      <c r="C733" s="5"/>
    </row>
    <row r="734" spans="2:3" x14ac:dyDescent="0.3">
      <c r="B734" s="5"/>
      <c r="C734" s="5"/>
    </row>
    <row r="735" spans="2:3" x14ac:dyDescent="0.3">
      <c r="B735" s="5"/>
      <c r="C735" s="5"/>
    </row>
    <row r="736" spans="2:3" x14ac:dyDescent="0.3">
      <c r="B736" s="5"/>
      <c r="C736" s="5"/>
    </row>
    <row r="737" spans="2:3" x14ac:dyDescent="0.3">
      <c r="B737" s="5"/>
      <c r="C737" s="5"/>
    </row>
    <row r="738" spans="2:3" x14ac:dyDescent="0.3">
      <c r="B738" s="5"/>
      <c r="C738" s="5"/>
    </row>
    <row r="739" spans="2:3" x14ac:dyDescent="0.3">
      <c r="B739" s="5"/>
      <c r="C739" s="5"/>
    </row>
    <row r="740" spans="2:3" x14ac:dyDescent="0.3">
      <c r="B740" s="5"/>
      <c r="C740" s="5"/>
    </row>
    <row r="741" spans="2:3" x14ac:dyDescent="0.3">
      <c r="B741" s="5"/>
      <c r="C741" s="5"/>
    </row>
    <row r="742" spans="2:3" x14ac:dyDescent="0.3">
      <c r="B742" s="5"/>
      <c r="C742" s="5"/>
    </row>
    <row r="743" spans="2:3" x14ac:dyDescent="0.3">
      <c r="B743" s="5"/>
      <c r="C743" s="5"/>
    </row>
    <row r="744" spans="2:3" x14ac:dyDescent="0.3">
      <c r="B744" s="5"/>
      <c r="C744" s="5"/>
    </row>
    <row r="745" spans="2:3" x14ac:dyDescent="0.3">
      <c r="B745" s="5"/>
      <c r="C745" s="5"/>
    </row>
    <row r="746" spans="2:3" x14ac:dyDescent="0.3">
      <c r="B746" s="5"/>
      <c r="C746" s="5"/>
    </row>
    <row r="747" spans="2:3" x14ac:dyDescent="0.3">
      <c r="B747" s="5"/>
      <c r="C747" s="5"/>
    </row>
    <row r="748" spans="2:3" x14ac:dyDescent="0.3">
      <c r="B748" s="5"/>
      <c r="C748" s="5"/>
    </row>
    <row r="749" spans="2:3" x14ac:dyDescent="0.3">
      <c r="B749" s="5"/>
      <c r="C749" s="5"/>
    </row>
    <row r="750" spans="2:3" x14ac:dyDescent="0.3">
      <c r="B750" s="5"/>
      <c r="C750" s="5"/>
    </row>
    <row r="751" spans="2:3" x14ac:dyDescent="0.3">
      <c r="B751" s="5"/>
      <c r="C751" s="5"/>
    </row>
    <row r="752" spans="2:3" x14ac:dyDescent="0.3">
      <c r="B752" s="5"/>
      <c r="C752" s="5"/>
    </row>
    <row r="753" spans="2:3" x14ac:dyDescent="0.3">
      <c r="B753" s="5"/>
      <c r="C753" s="5"/>
    </row>
    <row r="754" spans="2:3" x14ac:dyDescent="0.3">
      <c r="B754" s="5"/>
      <c r="C754" s="5"/>
    </row>
    <row r="755" spans="2:3" x14ac:dyDescent="0.3">
      <c r="B755" s="5"/>
      <c r="C755" s="5"/>
    </row>
    <row r="756" spans="2:3" x14ac:dyDescent="0.3">
      <c r="B756" s="5"/>
      <c r="C756" s="5"/>
    </row>
    <row r="757" spans="2:3" x14ac:dyDescent="0.3">
      <c r="B757" s="5"/>
      <c r="C757" s="5"/>
    </row>
    <row r="758" spans="2:3" x14ac:dyDescent="0.3">
      <c r="B758" s="5"/>
      <c r="C758" s="5"/>
    </row>
    <row r="759" spans="2:3" x14ac:dyDescent="0.3">
      <c r="B759" s="5"/>
      <c r="C759" s="5"/>
    </row>
    <row r="760" spans="2:3" x14ac:dyDescent="0.3">
      <c r="B760" s="5"/>
      <c r="C760" s="5"/>
    </row>
    <row r="761" spans="2:3" x14ac:dyDescent="0.3">
      <c r="B761" s="5"/>
      <c r="C761" s="5"/>
    </row>
    <row r="762" spans="2:3" x14ac:dyDescent="0.3">
      <c r="B762" s="5"/>
      <c r="C762" s="5"/>
    </row>
    <row r="763" spans="2:3" x14ac:dyDescent="0.3">
      <c r="B763" s="5"/>
      <c r="C763" s="5"/>
    </row>
    <row r="764" spans="2:3" x14ac:dyDescent="0.3">
      <c r="B764" s="5"/>
      <c r="C764" s="5"/>
    </row>
    <row r="765" spans="2:3" x14ac:dyDescent="0.3">
      <c r="B765" s="5"/>
      <c r="C765" s="5"/>
    </row>
    <row r="766" spans="2:3" x14ac:dyDescent="0.3">
      <c r="B766" s="5"/>
      <c r="C766" s="5"/>
    </row>
    <row r="767" spans="2:3" x14ac:dyDescent="0.3">
      <c r="B767" s="5"/>
      <c r="C767" s="5"/>
    </row>
    <row r="768" spans="2:3" x14ac:dyDescent="0.3">
      <c r="B768" s="5"/>
      <c r="C768" s="5"/>
    </row>
    <row r="769" spans="2:3" x14ac:dyDescent="0.3">
      <c r="B769" s="5"/>
      <c r="C769" s="5"/>
    </row>
    <row r="770" spans="2:3" x14ac:dyDescent="0.3">
      <c r="B770" s="5"/>
      <c r="C770" s="5"/>
    </row>
    <row r="771" spans="2:3" x14ac:dyDescent="0.3">
      <c r="B771" s="5"/>
      <c r="C771" s="5"/>
    </row>
    <row r="772" spans="2:3" x14ac:dyDescent="0.3">
      <c r="B772" s="5"/>
      <c r="C772" s="5"/>
    </row>
    <row r="773" spans="2:3" x14ac:dyDescent="0.3">
      <c r="B773" s="5"/>
      <c r="C773" s="5"/>
    </row>
    <row r="774" spans="2:3" x14ac:dyDescent="0.3">
      <c r="B774" s="5"/>
      <c r="C774" s="5"/>
    </row>
    <row r="775" spans="2:3" x14ac:dyDescent="0.3">
      <c r="B775" s="5"/>
      <c r="C775" s="5"/>
    </row>
    <row r="776" spans="2:3" x14ac:dyDescent="0.3">
      <c r="B776" s="5"/>
      <c r="C776" s="5"/>
    </row>
    <row r="777" spans="2:3" x14ac:dyDescent="0.3">
      <c r="B777" s="5"/>
      <c r="C777" s="5"/>
    </row>
    <row r="778" spans="2:3" x14ac:dyDescent="0.3">
      <c r="B778" s="5"/>
      <c r="C778" s="5"/>
    </row>
    <row r="779" spans="2:3" x14ac:dyDescent="0.3">
      <c r="B779" s="5"/>
      <c r="C779" s="5"/>
    </row>
    <row r="780" spans="2:3" x14ac:dyDescent="0.3">
      <c r="B780" s="5"/>
      <c r="C780" s="5"/>
    </row>
    <row r="781" spans="2:3" x14ac:dyDescent="0.3">
      <c r="B781" s="5"/>
      <c r="C781" s="5"/>
    </row>
    <row r="782" spans="2:3" x14ac:dyDescent="0.3">
      <c r="B782" s="5"/>
      <c r="C782" s="5"/>
    </row>
    <row r="783" spans="2:3" x14ac:dyDescent="0.3">
      <c r="B783" s="5"/>
      <c r="C783" s="5"/>
    </row>
    <row r="784" spans="2:3" x14ac:dyDescent="0.3">
      <c r="B784" s="5"/>
      <c r="C784" s="5"/>
    </row>
    <row r="785" spans="2:3" x14ac:dyDescent="0.3">
      <c r="B785" s="5"/>
      <c r="C785" s="5"/>
    </row>
    <row r="786" spans="2:3" x14ac:dyDescent="0.3">
      <c r="B786" s="5"/>
      <c r="C786" s="5"/>
    </row>
    <row r="787" spans="2:3" x14ac:dyDescent="0.3">
      <c r="B787" s="5"/>
      <c r="C787" s="5"/>
    </row>
    <row r="788" spans="2:3" x14ac:dyDescent="0.3">
      <c r="B788" s="5"/>
      <c r="C788" s="5"/>
    </row>
    <row r="789" spans="2:3" x14ac:dyDescent="0.3">
      <c r="B789" s="5"/>
      <c r="C789" s="5"/>
    </row>
    <row r="790" spans="2:3" x14ac:dyDescent="0.3">
      <c r="B790" s="5"/>
      <c r="C790" s="5"/>
    </row>
    <row r="791" spans="2:3" x14ac:dyDescent="0.3">
      <c r="B791" s="5"/>
      <c r="C791" s="5"/>
    </row>
    <row r="792" spans="2:3" x14ac:dyDescent="0.3">
      <c r="B792" s="5"/>
      <c r="C792" s="5"/>
    </row>
    <row r="793" spans="2:3" x14ac:dyDescent="0.3">
      <c r="B793" s="5"/>
      <c r="C793" s="5"/>
    </row>
    <row r="794" spans="2:3" x14ac:dyDescent="0.3">
      <c r="B794" s="5"/>
      <c r="C794" s="5"/>
    </row>
    <row r="795" spans="2:3" x14ac:dyDescent="0.3">
      <c r="B795" s="5"/>
      <c r="C795" s="5"/>
    </row>
    <row r="796" spans="2:3" x14ac:dyDescent="0.3">
      <c r="B796" s="5"/>
      <c r="C796" s="5"/>
    </row>
    <row r="797" spans="2:3" x14ac:dyDescent="0.3">
      <c r="B797" s="5"/>
      <c r="C797" s="5"/>
    </row>
    <row r="798" spans="2:3" x14ac:dyDescent="0.3">
      <c r="B798" s="5"/>
      <c r="C798" s="5"/>
    </row>
    <row r="799" spans="2:3" x14ac:dyDescent="0.3">
      <c r="B799" s="5"/>
      <c r="C799" s="5"/>
    </row>
    <row r="800" spans="2:3" x14ac:dyDescent="0.3">
      <c r="B800" s="5"/>
      <c r="C800" s="5"/>
    </row>
    <row r="801" spans="2:3" x14ac:dyDescent="0.3">
      <c r="B801" s="5"/>
      <c r="C801" s="5"/>
    </row>
    <row r="802" spans="2:3" x14ac:dyDescent="0.3">
      <c r="B802" s="5"/>
      <c r="C802" s="5"/>
    </row>
    <row r="803" spans="2:3" x14ac:dyDescent="0.3">
      <c r="B803" s="5"/>
      <c r="C803" s="5"/>
    </row>
    <row r="804" spans="2:3" x14ac:dyDescent="0.3">
      <c r="B804" s="5"/>
      <c r="C804" s="5"/>
    </row>
    <row r="805" spans="2:3" x14ac:dyDescent="0.3">
      <c r="B805" s="5"/>
      <c r="C805" s="5"/>
    </row>
    <row r="806" spans="2:3" x14ac:dyDescent="0.3">
      <c r="B806" s="5"/>
      <c r="C806" s="5"/>
    </row>
    <row r="807" spans="2:3" x14ac:dyDescent="0.3">
      <c r="B807" s="5"/>
      <c r="C807" s="5"/>
    </row>
    <row r="808" spans="2:3" x14ac:dyDescent="0.3">
      <c r="B808" s="5"/>
      <c r="C808" s="5"/>
    </row>
    <row r="809" spans="2:3" x14ac:dyDescent="0.3">
      <c r="B809" s="5"/>
      <c r="C809" s="5"/>
    </row>
    <row r="810" spans="2:3" x14ac:dyDescent="0.3">
      <c r="B810" s="5"/>
      <c r="C810" s="5"/>
    </row>
    <row r="811" spans="2:3" x14ac:dyDescent="0.3">
      <c r="B811" s="5"/>
      <c r="C811" s="5"/>
    </row>
    <row r="812" spans="2:3" x14ac:dyDescent="0.3">
      <c r="B812" s="5"/>
      <c r="C812" s="5"/>
    </row>
    <row r="813" spans="2:3" x14ac:dyDescent="0.3">
      <c r="B813" s="5"/>
      <c r="C813" s="5"/>
    </row>
    <row r="814" spans="2:3" x14ac:dyDescent="0.3">
      <c r="B814" s="5"/>
      <c r="C814" s="5"/>
    </row>
    <row r="815" spans="2:3" x14ac:dyDescent="0.3">
      <c r="B815" s="5"/>
      <c r="C815" s="5"/>
    </row>
    <row r="816" spans="2:3" x14ac:dyDescent="0.3">
      <c r="B816" s="5"/>
      <c r="C816" s="5"/>
    </row>
    <row r="817" spans="2:3" x14ac:dyDescent="0.3">
      <c r="B817" s="5"/>
      <c r="C817" s="5"/>
    </row>
    <row r="818" spans="2:3" x14ac:dyDescent="0.3">
      <c r="B818" s="5"/>
      <c r="C818" s="5"/>
    </row>
    <row r="819" spans="2:3" x14ac:dyDescent="0.3">
      <c r="B819" s="5"/>
      <c r="C819" s="5"/>
    </row>
    <row r="820" spans="2:3" x14ac:dyDescent="0.3">
      <c r="B820" s="5"/>
      <c r="C820" s="5"/>
    </row>
    <row r="821" spans="2:3" x14ac:dyDescent="0.3">
      <c r="B821" s="5"/>
      <c r="C821" s="5"/>
    </row>
    <row r="822" spans="2:3" x14ac:dyDescent="0.3">
      <c r="B822" s="5"/>
      <c r="C822" s="5"/>
    </row>
    <row r="823" spans="2:3" x14ac:dyDescent="0.3">
      <c r="B823" s="5"/>
      <c r="C823" s="5"/>
    </row>
    <row r="824" spans="2:3" x14ac:dyDescent="0.3">
      <c r="B824" s="5"/>
      <c r="C824" s="5"/>
    </row>
    <row r="825" spans="2:3" x14ac:dyDescent="0.3">
      <c r="B825" s="5"/>
      <c r="C825" s="5"/>
    </row>
    <row r="826" spans="2:3" x14ac:dyDescent="0.3">
      <c r="B826" s="5"/>
      <c r="C826" s="5"/>
    </row>
    <row r="827" spans="2:3" x14ac:dyDescent="0.3">
      <c r="B827" s="5"/>
      <c r="C827" s="5"/>
    </row>
    <row r="828" spans="2:3" x14ac:dyDescent="0.3">
      <c r="B828" s="5"/>
      <c r="C828" s="5"/>
    </row>
    <row r="829" spans="2:3" x14ac:dyDescent="0.3">
      <c r="B829" s="5"/>
      <c r="C829" s="5"/>
    </row>
    <row r="830" spans="2:3" x14ac:dyDescent="0.3">
      <c r="B830" s="5"/>
      <c r="C830" s="5"/>
    </row>
    <row r="831" spans="2:3" x14ac:dyDescent="0.3">
      <c r="B831" s="5"/>
      <c r="C831" s="5"/>
    </row>
    <row r="832" spans="2:3" x14ac:dyDescent="0.3">
      <c r="B832" s="5"/>
      <c r="C832" s="5"/>
    </row>
    <row r="833" spans="2:3" x14ac:dyDescent="0.3">
      <c r="B833" s="5"/>
      <c r="C833" s="5"/>
    </row>
    <row r="834" spans="2:3" x14ac:dyDescent="0.3">
      <c r="B834" s="5"/>
      <c r="C834" s="5"/>
    </row>
    <row r="835" spans="2:3" x14ac:dyDescent="0.3">
      <c r="B835" s="5"/>
      <c r="C835" s="5"/>
    </row>
    <row r="836" spans="2:3" x14ac:dyDescent="0.3">
      <c r="B836" s="5"/>
      <c r="C836" s="5"/>
    </row>
    <row r="837" spans="2:3" x14ac:dyDescent="0.3">
      <c r="B837" s="5"/>
      <c r="C837" s="5"/>
    </row>
    <row r="838" spans="2:3" x14ac:dyDescent="0.3">
      <c r="B838" s="5"/>
      <c r="C838" s="5"/>
    </row>
    <row r="839" spans="2:3" x14ac:dyDescent="0.3">
      <c r="B839" s="5"/>
      <c r="C839" s="5"/>
    </row>
    <row r="840" spans="2:3" x14ac:dyDescent="0.3">
      <c r="B840" s="5"/>
      <c r="C840" s="5"/>
    </row>
    <row r="841" spans="2:3" x14ac:dyDescent="0.3">
      <c r="B841" s="5"/>
      <c r="C841" s="5"/>
    </row>
    <row r="842" spans="2:3" x14ac:dyDescent="0.3">
      <c r="B842" s="5"/>
      <c r="C842" s="5"/>
    </row>
    <row r="843" spans="2:3" x14ac:dyDescent="0.3">
      <c r="B843" s="5"/>
      <c r="C843" s="5"/>
    </row>
    <row r="844" spans="2:3" x14ac:dyDescent="0.3">
      <c r="B844" s="5"/>
      <c r="C844" s="5"/>
    </row>
    <row r="845" spans="2:3" x14ac:dyDescent="0.3">
      <c r="B845" s="5"/>
      <c r="C845" s="5"/>
    </row>
    <row r="846" spans="2:3" x14ac:dyDescent="0.3">
      <c r="B846" s="5"/>
      <c r="C846" s="5"/>
    </row>
    <row r="847" spans="2:3" x14ac:dyDescent="0.3">
      <c r="B847" s="5"/>
      <c r="C847" s="5"/>
    </row>
    <row r="848" spans="2:3" x14ac:dyDescent="0.3">
      <c r="B848" s="5"/>
      <c r="C848" s="5"/>
    </row>
    <row r="849" spans="2:3" x14ac:dyDescent="0.3">
      <c r="B849" s="5"/>
      <c r="C849" s="5"/>
    </row>
    <row r="850" spans="2:3" x14ac:dyDescent="0.3">
      <c r="B850" s="5"/>
      <c r="C850" s="5"/>
    </row>
    <row r="851" spans="2:3" x14ac:dyDescent="0.3">
      <c r="B851" s="5"/>
      <c r="C851" s="5"/>
    </row>
    <row r="852" spans="2:3" x14ac:dyDescent="0.3">
      <c r="B852" s="5"/>
      <c r="C852" s="5"/>
    </row>
    <row r="853" spans="2:3" x14ac:dyDescent="0.3">
      <c r="B853" s="5"/>
      <c r="C853" s="5"/>
    </row>
    <row r="854" spans="2:3" x14ac:dyDescent="0.3">
      <c r="B854" s="5"/>
      <c r="C854" s="5"/>
    </row>
    <row r="855" spans="2:3" x14ac:dyDescent="0.3">
      <c r="B855" s="5"/>
      <c r="C855" s="5"/>
    </row>
    <row r="856" spans="2:3" x14ac:dyDescent="0.3">
      <c r="B856" s="5"/>
      <c r="C856" s="5"/>
    </row>
    <row r="857" spans="2:3" x14ac:dyDescent="0.3">
      <c r="B857" s="5"/>
      <c r="C857" s="5"/>
    </row>
    <row r="858" spans="2:3" x14ac:dyDescent="0.3">
      <c r="B858" s="5"/>
      <c r="C858" s="5"/>
    </row>
    <row r="859" spans="2:3" x14ac:dyDescent="0.3">
      <c r="B859" s="5"/>
      <c r="C859" s="5"/>
    </row>
    <row r="860" spans="2:3" x14ac:dyDescent="0.3">
      <c r="B860" s="5"/>
      <c r="C860" s="5"/>
    </row>
    <row r="861" spans="2:3" x14ac:dyDescent="0.3">
      <c r="B861" s="5"/>
      <c r="C861" s="5"/>
    </row>
    <row r="862" spans="2:3" x14ac:dyDescent="0.3">
      <c r="B862" s="5"/>
      <c r="C862" s="5"/>
    </row>
    <row r="863" spans="2:3" x14ac:dyDescent="0.3">
      <c r="B863" s="5"/>
      <c r="C863" s="5"/>
    </row>
    <row r="864" spans="2:3" x14ac:dyDescent="0.3">
      <c r="B864" s="5"/>
      <c r="C864" s="5"/>
    </row>
    <row r="865" spans="2:3" x14ac:dyDescent="0.3">
      <c r="B865" s="5"/>
      <c r="C865" s="5"/>
    </row>
    <row r="866" spans="2:3" x14ac:dyDescent="0.3">
      <c r="B866" s="5"/>
      <c r="C866" s="5"/>
    </row>
    <row r="867" spans="2:3" x14ac:dyDescent="0.3">
      <c r="B867" s="5"/>
      <c r="C867" s="5"/>
    </row>
    <row r="868" spans="2:3" x14ac:dyDescent="0.3">
      <c r="B868" s="5"/>
      <c r="C868" s="5"/>
    </row>
    <row r="869" spans="2:3" x14ac:dyDescent="0.3">
      <c r="B869" s="5"/>
      <c r="C869" s="5"/>
    </row>
    <row r="870" spans="2:3" x14ac:dyDescent="0.3">
      <c r="B870" s="5"/>
      <c r="C870" s="5"/>
    </row>
    <row r="871" spans="2:3" x14ac:dyDescent="0.3">
      <c r="B871" s="5"/>
      <c r="C871" s="5"/>
    </row>
    <row r="872" spans="2:3" x14ac:dyDescent="0.3">
      <c r="B872" s="5"/>
      <c r="C872" s="5"/>
    </row>
    <row r="873" spans="2:3" x14ac:dyDescent="0.3">
      <c r="B873" s="5"/>
      <c r="C873" s="5"/>
    </row>
    <row r="874" spans="2:3" x14ac:dyDescent="0.3">
      <c r="B874" s="5"/>
      <c r="C874" s="5"/>
    </row>
    <row r="875" spans="2:3" x14ac:dyDescent="0.3">
      <c r="B875" s="5"/>
      <c r="C875" s="5"/>
    </row>
    <row r="876" spans="2:3" x14ac:dyDescent="0.3">
      <c r="B876" s="5"/>
      <c r="C876" s="5"/>
    </row>
    <row r="877" spans="2:3" x14ac:dyDescent="0.3">
      <c r="B877" s="5"/>
      <c r="C877" s="5"/>
    </row>
    <row r="878" spans="2:3" x14ac:dyDescent="0.3">
      <c r="B878" s="5"/>
      <c r="C878" s="5"/>
    </row>
    <row r="879" spans="2:3" x14ac:dyDescent="0.3">
      <c r="B879" s="5"/>
      <c r="C879" s="5"/>
    </row>
    <row r="880" spans="2:3" x14ac:dyDescent="0.3">
      <c r="B880" s="5"/>
      <c r="C880" s="5"/>
    </row>
    <row r="881" spans="2:3" x14ac:dyDescent="0.3">
      <c r="B881" s="5"/>
      <c r="C881" s="5"/>
    </row>
    <row r="882" spans="2:3" x14ac:dyDescent="0.3">
      <c r="B882" s="5"/>
      <c r="C882" s="5"/>
    </row>
    <row r="883" spans="2:3" x14ac:dyDescent="0.3">
      <c r="B883" s="5"/>
      <c r="C883" s="5"/>
    </row>
    <row r="884" spans="2:3" x14ac:dyDescent="0.3">
      <c r="B884" s="5"/>
      <c r="C884" s="5"/>
    </row>
    <row r="885" spans="2:3" x14ac:dyDescent="0.3">
      <c r="B885" s="5"/>
      <c r="C885" s="5"/>
    </row>
    <row r="886" spans="2:3" x14ac:dyDescent="0.3">
      <c r="B886" s="5"/>
      <c r="C886" s="5"/>
    </row>
    <row r="887" spans="2:3" x14ac:dyDescent="0.3">
      <c r="B887" s="5"/>
      <c r="C887" s="5"/>
    </row>
    <row r="888" spans="2:3" x14ac:dyDescent="0.3">
      <c r="B888" s="5"/>
      <c r="C888" s="5"/>
    </row>
    <row r="889" spans="2:3" x14ac:dyDescent="0.3">
      <c r="B889" s="5"/>
      <c r="C889" s="5"/>
    </row>
    <row r="890" spans="2:3" x14ac:dyDescent="0.3">
      <c r="B890" s="5"/>
      <c r="C890" s="5"/>
    </row>
    <row r="891" spans="2:3" x14ac:dyDescent="0.3">
      <c r="B891" s="5"/>
      <c r="C891" s="5"/>
    </row>
    <row r="892" spans="2:3" x14ac:dyDescent="0.3">
      <c r="B892" s="5"/>
      <c r="C892" s="5"/>
    </row>
    <row r="893" spans="2:3" x14ac:dyDescent="0.3">
      <c r="B893" s="5"/>
      <c r="C893" s="5"/>
    </row>
    <row r="894" spans="2:3" x14ac:dyDescent="0.3">
      <c r="B894" s="5"/>
      <c r="C894" s="5"/>
    </row>
    <row r="895" spans="2:3" x14ac:dyDescent="0.3">
      <c r="B895" s="5"/>
      <c r="C895" s="5"/>
    </row>
    <row r="896" spans="2:3" x14ac:dyDescent="0.3">
      <c r="B896" s="5"/>
      <c r="C896" s="5"/>
    </row>
    <row r="897" spans="2:3" x14ac:dyDescent="0.3">
      <c r="B897" s="5"/>
      <c r="C897" s="5"/>
    </row>
    <row r="898" spans="2:3" x14ac:dyDescent="0.3">
      <c r="B898" s="5"/>
      <c r="C898" s="5"/>
    </row>
    <row r="899" spans="2:3" x14ac:dyDescent="0.3">
      <c r="B899" s="5"/>
      <c r="C899" s="5"/>
    </row>
    <row r="900" spans="2:3" x14ac:dyDescent="0.3">
      <c r="B900" s="5"/>
      <c r="C900" s="5"/>
    </row>
    <row r="901" spans="2:3" x14ac:dyDescent="0.3">
      <c r="B901" s="5"/>
      <c r="C901" s="5"/>
    </row>
    <row r="902" spans="2:3" x14ac:dyDescent="0.3">
      <c r="B902" s="5"/>
      <c r="C902" s="5"/>
    </row>
    <row r="903" spans="2:3" x14ac:dyDescent="0.3">
      <c r="B903" s="5"/>
      <c r="C903" s="5"/>
    </row>
    <row r="904" spans="2:3" x14ac:dyDescent="0.3">
      <c r="B904" s="5"/>
      <c r="C904" s="5"/>
    </row>
    <row r="905" spans="2:3" x14ac:dyDescent="0.3">
      <c r="B905" s="5"/>
      <c r="C905" s="5"/>
    </row>
    <row r="906" spans="2:3" x14ac:dyDescent="0.3">
      <c r="B906" s="5"/>
      <c r="C906" s="5"/>
    </row>
    <row r="907" spans="2:3" x14ac:dyDescent="0.3">
      <c r="B907" s="5"/>
      <c r="C907" s="5"/>
    </row>
    <row r="908" spans="2:3" x14ac:dyDescent="0.3">
      <c r="B908" s="5"/>
      <c r="C908" s="5"/>
    </row>
    <row r="909" spans="2:3" x14ac:dyDescent="0.3">
      <c r="B909" s="5"/>
      <c r="C909" s="5"/>
    </row>
    <row r="910" spans="2:3" x14ac:dyDescent="0.3">
      <c r="B910" s="5"/>
      <c r="C910" s="5"/>
    </row>
    <row r="911" spans="2:3" x14ac:dyDescent="0.3">
      <c r="B911" s="5"/>
      <c r="C911" s="5"/>
    </row>
    <row r="912" spans="2:3" x14ac:dyDescent="0.3">
      <c r="B912" s="5"/>
      <c r="C912" s="5"/>
    </row>
    <row r="913" spans="2:3" x14ac:dyDescent="0.3">
      <c r="B913" s="5"/>
      <c r="C913" s="5"/>
    </row>
    <row r="914" spans="2:3" x14ac:dyDescent="0.3">
      <c r="B914" s="5"/>
      <c r="C914" s="5"/>
    </row>
    <row r="915" spans="2:3" x14ac:dyDescent="0.3">
      <c r="B915" s="5"/>
      <c r="C915" s="5"/>
    </row>
    <row r="916" spans="2:3" x14ac:dyDescent="0.3">
      <c r="B916" s="5"/>
      <c r="C916" s="5"/>
    </row>
    <row r="917" spans="2:3" x14ac:dyDescent="0.3">
      <c r="B917" s="5"/>
      <c r="C917" s="5"/>
    </row>
    <row r="918" spans="2:3" x14ac:dyDescent="0.3">
      <c r="B918" s="5"/>
      <c r="C918" s="5"/>
    </row>
    <row r="919" spans="2:3" x14ac:dyDescent="0.3">
      <c r="B919" s="5"/>
      <c r="C919" s="5"/>
    </row>
    <row r="920" spans="2:3" x14ac:dyDescent="0.3">
      <c r="B920" s="5"/>
      <c r="C920" s="5"/>
    </row>
    <row r="921" spans="2:3" x14ac:dyDescent="0.3">
      <c r="B921" s="5"/>
      <c r="C921" s="5"/>
    </row>
    <row r="922" spans="2:3" x14ac:dyDescent="0.3">
      <c r="B922" s="5"/>
      <c r="C922" s="5"/>
    </row>
    <row r="923" spans="2:3" x14ac:dyDescent="0.3">
      <c r="B923" s="5"/>
      <c r="C923" s="5"/>
    </row>
    <row r="924" spans="2:3" x14ac:dyDescent="0.3">
      <c r="B924" s="5"/>
      <c r="C924" s="5"/>
    </row>
    <row r="925" spans="2:3" x14ac:dyDescent="0.3">
      <c r="B925" s="5"/>
      <c r="C925" s="5"/>
    </row>
    <row r="926" spans="2:3" x14ac:dyDescent="0.3">
      <c r="B926" s="5"/>
      <c r="C926" s="5"/>
    </row>
    <row r="927" spans="2:3" x14ac:dyDescent="0.3">
      <c r="B927" s="5"/>
      <c r="C927" s="5"/>
    </row>
    <row r="928" spans="2:3" x14ac:dyDescent="0.3">
      <c r="B928" s="5"/>
      <c r="C928" s="5"/>
    </row>
    <row r="929" spans="2:3" x14ac:dyDescent="0.3">
      <c r="B929" s="5"/>
      <c r="C929" s="5"/>
    </row>
    <row r="930" spans="2:3" x14ac:dyDescent="0.3">
      <c r="B930" s="5"/>
      <c r="C930" s="5"/>
    </row>
    <row r="931" spans="2:3" x14ac:dyDescent="0.3">
      <c r="B931" s="5"/>
      <c r="C931" s="5"/>
    </row>
    <row r="932" spans="2:3" x14ac:dyDescent="0.3">
      <c r="B932" s="5"/>
      <c r="C932" s="5"/>
    </row>
    <row r="933" spans="2:3" x14ac:dyDescent="0.3">
      <c r="B933" s="5"/>
      <c r="C933" s="5"/>
    </row>
    <row r="934" spans="2:3" x14ac:dyDescent="0.3">
      <c r="B934" s="5"/>
      <c r="C934" s="5"/>
    </row>
    <row r="935" spans="2:3" x14ac:dyDescent="0.3">
      <c r="B935" s="5"/>
      <c r="C935" s="5"/>
    </row>
    <row r="936" spans="2:3" x14ac:dyDescent="0.3">
      <c r="B936" s="5"/>
      <c r="C936" s="5"/>
    </row>
    <row r="937" spans="2:3" x14ac:dyDescent="0.3">
      <c r="B937" s="5"/>
      <c r="C937" s="5"/>
    </row>
    <row r="938" spans="2:3" x14ac:dyDescent="0.3">
      <c r="B938" s="5"/>
      <c r="C938" s="5"/>
    </row>
    <row r="939" spans="2:3" x14ac:dyDescent="0.3">
      <c r="B939" s="5"/>
      <c r="C939" s="5"/>
    </row>
    <row r="940" spans="2:3" x14ac:dyDescent="0.3">
      <c r="B940" s="5"/>
      <c r="C940" s="5"/>
    </row>
    <row r="941" spans="2:3" x14ac:dyDescent="0.3">
      <c r="B941" s="5"/>
      <c r="C941" s="5"/>
    </row>
    <row r="942" spans="2:3" x14ac:dyDescent="0.3">
      <c r="B942" s="5"/>
      <c r="C942" s="5"/>
    </row>
    <row r="943" spans="2:3" x14ac:dyDescent="0.3">
      <c r="B943" s="5"/>
      <c r="C943" s="5"/>
    </row>
    <row r="944" spans="2:3" x14ac:dyDescent="0.3">
      <c r="B944" s="5"/>
      <c r="C944" s="5"/>
    </row>
    <row r="945" spans="2:3" x14ac:dyDescent="0.3">
      <c r="B945" s="5"/>
      <c r="C945" s="5"/>
    </row>
    <row r="946" spans="2:3" x14ac:dyDescent="0.3">
      <c r="B946" s="5"/>
      <c r="C946" s="5"/>
    </row>
    <row r="947" spans="2:3" x14ac:dyDescent="0.3">
      <c r="B947" s="5"/>
      <c r="C947" s="5"/>
    </row>
    <row r="948" spans="2:3" x14ac:dyDescent="0.3">
      <c r="B948" s="5"/>
      <c r="C948" s="5"/>
    </row>
    <row r="949" spans="2:3" x14ac:dyDescent="0.3">
      <c r="B949" s="5"/>
      <c r="C949" s="5"/>
    </row>
    <row r="950" spans="2:3" x14ac:dyDescent="0.3">
      <c r="B950" s="5"/>
      <c r="C950" s="5"/>
    </row>
    <row r="951" spans="2:3" x14ac:dyDescent="0.3">
      <c r="B951" s="5"/>
      <c r="C951" s="5"/>
    </row>
    <row r="952" spans="2:3" x14ac:dyDescent="0.3">
      <c r="B952" s="5"/>
      <c r="C952" s="5"/>
    </row>
    <row r="953" spans="2:3" x14ac:dyDescent="0.3">
      <c r="B953" s="5"/>
      <c r="C953" s="5"/>
    </row>
    <row r="954" spans="2:3" x14ac:dyDescent="0.3">
      <c r="B954" s="5"/>
      <c r="C954" s="5"/>
    </row>
    <row r="955" spans="2:3" x14ac:dyDescent="0.3">
      <c r="B955" s="5"/>
      <c r="C955" s="5"/>
    </row>
    <row r="956" spans="2:3" x14ac:dyDescent="0.3">
      <c r="B956" s="5"/>
      <c r="C956" s="5"/>
    </row>
    <row r="957" spans="2:3" x14ac:dyDescent="0.3">
      <c r="B957" s="5"/>
      <c r="C957" s="5"/>
    </row>
    <row r="958" spans="2:3" x14ac:dyDescent="0.3">
      <c r="B958" s="5"/>
      <c r="C958" s="5"/>
    </row>
    <row r="959" spans="2:3" x14ac:dyDescent="0.3">
      <c r="B959" s="5"/>
      <c r="C959" s="5"/>
    </row>
    <row r="960" spans="2:3" x14ac:dyDescent="0.3">
      <c r="B960" s="5"/>
      <c r="C960" s="5"/>
    </row>
    <row r="961" spans="2:3" x14ac:dyDescent="0.3">
      <c r="B961" s="5"/>
      <c r="C961" s="5"/>
    </row>
    <row r="962" spans="2:3" x14ac:dyDescent="0.3">
      <c r="B962" s="5"/>
      <c r="C962" s="5"/>
    </row>
    <row r="963" spans="2:3" x14ac:dyDescent="0.3">
      <c r="B963" s="5"/>
      <c r="C963" s="5"/>
    </row>
    <row r="964" spans="2:3" x14ac:dyDescent="0.3">
      <c r="B964" s="5"/>
      <c r="C964" s="5"/>
    </row>
    <row r="965" spans="2:3" x14ac:dyDescent="0.3">
      <c r="B965" s="5"/>
      <c r="C965" s="5"/>
    </row>
    <row r="966" spans="2:3" x14ac:dyDescent="0.3">
      <c r="B966" s="5"/>
      <c r="C966" s="5"/>
    </row>
    <row r="967" spans="2:3" x14ac:dyDescent="0.3">
      <c r="B967" s="5"/>
      <c r="C967" s="5"/>
    </row>
    <row r="968" spans="2:3" x14ac:dyDescent="0.3">
      <c r="B968" s="5"/>
      <c r="C968" s="5"/>
    </row>
    <row r="969" spans="2:3" x14ac:dyDescent="0.3">
      <c r="B969" s="5"/>
      <c r="C969" s="5"/>
    </row>
    <row r="970" spans="2:3" x14ac:dyDescent="0.3">
      <c r="B970" s="5"/>
      <c r="C970" s="5"/>
    </row>
    <row r="971" spans="2:3" x14ac:dyDescent="0.3">
      <c r="B971" s="5"/>
      <c r="C971" s="5"/>
    </row>
    <row r="972" spans="2:3" x14ac:dyDescent="0.3">
      <c r="B972" s="5"/>
      <c r="C972" s="5"/>
    </row>
    <row r="973" spans="2:3" x14ac:dyDescent="0.3">
      <c r="B973" s="5"/>
      <c r="C973" s="5"/>
    </row>
    <row r="974" spans="2:3" x14ac:dyDescent="0.3">
      <c r="B974" s="5"/>
      <c r="C974" s="5"/>
    </row>
    <row r="975" spans="2:3" x14ac:dyDescent="0.3">
      <c r="B975" s="5"/>
      <c r="C975" s="5"/>
    </row>
    <row r="976" spans="2:3" x14ac:dyDescent="0.3">
      <c r="B976" s="5"/>
      <c r="C976" s="5"/>
    </row>
    <row r="977" spans="2:3" x14ac:dyDescent="0.3">
      <c r="B977" s="5"/>
      <c r="C977" s="5"/>
    </row>
    <row r="978" spans="2:3" x14ac:dyDescent="0.3">
      <c r="B978" s="5"/>
      <c r="C978" s="5"/>
    </row>
    <row r="979" spans="2:3" x14ac:dyDescent="0.3">
      <c r="B979" s="5"/>
      <c r="C979" s="5"/>
    </row>
    <row r="980" spans="2:3" x14ac:dyDescent="0.3">
      <c r="B980" s="5"/>
      <c r="C980" s="5"/>
    </row>
    <row r="981" spans="2:3" x14ac:dyDescent="0.3">
      <c r="B981" s="5"/>
      <c r="C981" s="5"/>
    </row>
    <row r="982" spans="2:3" x14ac:dyDescent="0.3">
      <c r="B982" s="5"/>
      <c r="C982" s="5"/>
    </row>
    <row r="983" spans="2:3" x14ac:dyDescent="0.3">
      <c r="B983" s="5"/>
      <c r="C983" s="5"/>
    </row>
    <row r="984" spans="2:3" x14ac:dyDescent="0.3">
      <c r="B984" s="5"/>
      <c r="C984" s="5"/>
    </row>
    <row r="985" spans="2:3" x14ac:dyDescent="0.3">
      <c r="B985" s="5"/>
      <c r="C985" s="5"/>
    </row>
    <row r="986" spans="2:3" x14ac:dyDescent="0.3">
      <c r="B986" s="5"/>
      <c r="C986" s="5"/>
    </row>
    <row r="987" spans="2:3" x14ac:dyDescent="0.3">
      <c r="B987" s="5"/>
      <c r="C987" s="5"/>
    </row>
    <row r="988" spans="2:3" x14ac:dyDescent="0.3">
      <c r="B988" s="5"/>
      <c r="C988" s="5"/>
    </row>
    <row r="989" spans="2:3" x14ac:dyDescent="0.3">
      <c r="B989" s="5"/>
      <c r="C989" s="5"/>
    </row>
    <row r="990" spans="2:3" x14ac:dyDescent="0.3">
      <c r="B990" s="5"/>
      <c r="C990" s="5"/>
    </row>
    <row r="991" spans="2:3" x14ac:dyDescent="0.3">
      <c r="B991" s="5"/>
      <c r="C991" s="5"/>
    </row>
    <row r="992" spans="2:3" x14ac:dyDescent="0.3">
      <c r="B992" s="5"/>
      <c r="C992" s="5"/>
    </row>
    <row r="993" spans="2:3" x14ac:dyDescent="0.3">
      <c r="B993" s="5"/>
      <c r="C993" s="5"/>
    </row>
    <row r="994" spans="2:3" x14ac:dyDescent="0.3">
      <c r="B994" s="5"/>
      <c r="C994" s="5"/>
    </row>
    <row r="995" spans="2:3" x14ac:dyDescent="0.3">
      <c r="B995" s="5"/>
      <c r="C995" s="5"/>
    </row>
    <row r="996" spans="2:3" x14ac:dyDescent="0.3">
      <c r="B996" s="5"/>
      <c r="C996" s="5"/>
    </row>
    <row r="997" spans="2:3" x14ac:dyDescent="0.3">
      <c r="B997" s="5"/>
      <c r="C997" s="5"/>
    </row>
    <row r="998" spans="2:3" x14ac:dyDescent="0.3">
      <c r="B998" s="5"/>
      <c r="C998" s="5"/>
    </row>
    <row r="999" spans="2:3" x14ac:dyDescent="0.3">
      <c r="B999" s="5"/>
      <c r="C999" s="5"/>
    </row>
    <row r="1000" spans="2:3" x14ac:dyDescent="0.3">
      <c r="B1000" s="5"/>
      <c r="C1000" s="5"/>
    </row>
    <row r="1001" spans="2:3" x14ac:dyDescent="0.3">
      <c r="B1001" s="5"/>
      <c r="C1001" s="5"/>
    </row>
    <row r="1002" spans="2:3" x14ac:dyDescent="0.3">
      <c r="B1002" s="5"/>
      <c r="C1002" s="5"/>
    </row>
    <row r="1003" spans="2:3" x14ac:dyDescent="0.3">
      <c r="B1003" s="5"/>
      <c r="C1003" s="5"/>
    </row>
    <row r="1004" spans="2:3" x14ac:dyDescent="0.3">
      <c r="B1004" s="5"/>
      <c r="C1004" s="5"/>
    </row>
    <row r="1005" spans="2:3" x14ac:dyDescent="0.3">
      <c r="B1005" s="5"/>
      <c r="C1005" s="5"/>
    </row>
    <row r="1006" spans="2:3" x14ac:dyDescent="0.3">
      <c r="B1006" s="5"/>
      <c r="C1006" s="5"/>
    </row>
    <row r="1007" spans="2:3" x14ac:dyDescent="0.3">
      <c r="B1007" s="5"/>
      <c r="C1007" s="5"/>
    </row>
    <row r="1008" spans="2:3" x14ac:dyDescent="0.3">
      <c r="B1008" s="5"/>
      <c r="C1008" s="5"/>
    </row>
    <row r="1009" spans="2:3" x14ac:dyDescent="0.3">
      <c r="B1009" s="5"/>
      <c r="C1009" s="5"/>
    </row>
    <row r="1010" spans="2:3" x14ac:dyDescent="0.3">
      <c r="C1010" s="5"/>
    </row>
  </sheetData>
  <pageMargins left="0.7" right="0.7" top="0.75" bottom="0.75" header="0.3" footer="0.3"/>
  <pageSetup paperSize="9" orientation="portrait" r:id="rId1"/>
  <headerFooter>
    <oddFooter>&amp;R_x000D_&amp;1#&amp;"Calibri"&amp;10&amp;K0000FF [ CLASSIFICAÇÃO: INTERNA ]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1287-5375-4EB3-9BE6-3C6687CAF328}">
  <sheetPr>
    <tabColor theme="4" tint="0.59999389629810485"/>
  </sheetPr>
  <dimension ref="A1:S1010"/>
  <sheetViews>
    <sheetView showGridLines="0" zoomScale="130" zoomScaleNormal="130" workbookViewId="0">
      <selection activeCell="D7" sqref="D7"/>
    </sheetView>
  </sheetViews>
  <sheetFormatPr defaultRowHeight="14.4" x14ac:dyDescent="0.3"/>
  <cols>
    <col min="1" max="1" width="11.33203125" style="3" bestFit="1" customWidth="1"/>
    <col min="2" max="2" width="13.77734375" style="3" customWidth="1"/>
    <col min="3" max="3" width="17.77734375" style="3" customWidth="1"/>
    <col min="4" max="4" width="20.33203125" customWidth="1"/>
    <col min="5" max="5" width="13.77734375" style="3" customWidth="1"/>
    <col min="6" max="6" width="17.77734375" style="3" customWidth="1"/>
    <col min="7" max="7" width="20.33203125" style="3" customWidth="1"/>
    <col min="8" max="8" width="8.88671875" style="3"/>
    <col min="9" max="19" width="8.88671875" style="10"/>
    <col min="20" max="16384" width="8.88671875" style="3"/>
  </cols>
  <sheetData>
    <row r="1" spans="1:7" ht="13.2" x14ac:dyDescent="0.25">
      <c r="A1" s="6">
        <f ca="1">TODAY()-35</f>
        <v>46183</v>
      </c>
      <c r="B1" s="4"/>
      <c r="D1" s="3"/>
      <c r="E1" s="6">
        <f ca="1">EOMONTH(TODAY(),-12)</f>
        <v>45869</v>
      </c>
      <c r="G1" s="5"/>
    </row>
    <row r="2" spans="1:7" ht="13.2" x14ac:dyDescent="0.25">
      <c r="A2" s="4"/>
      <c r="B2" s="4"/>
      <c r="D2" s="3"/>
    </row>
    <row r="3" spans="1:7" x14ac:dyDescent="0.3">
      <c r="B3" s="5">
        <f>MATCH(B4,daily_b3[#Headers],0)</f>
        <v>1</v>
      </c>
      <c r="C3" s="5">
        <f>MATCH(C4,daily_b3[#Headers],0)</f>
        <v>9</v>
      </c>
      <c r="D3" s="5"/>
      <c r="E3" s="5">
        <f>MATCH(E4,monthly_b3[#Headers],0)</f>
        <v>1</v>
      </c>
      <c r="F3" s="5">
        <f>MATCH(F4,monthly_b3[#Headers],0)</f>
        <v>10</v>
      </c>
      <c r="G3"/>
    </row>
    <row r="4" spans="1:7" x14ac:dyDescent="0.3">
      <c r="B4" s="8" t="s">
        <v>0</v>
      </c>
      <c r="C4" s="8" t="s">
        <v>8</v>
      </c>
      <c r="E4" s="8" t="s">
        <v>0</v>
      </c>
      <c r="F4" s="8" t="s">
        <v>8</v>
      </c>
      <c r="G4"/>
    </row>
    <row r="5" spans="1:7" x14ac:dyDescent="0.3">
      <c r="B5" s="6" cm="1">
        <f t="array" aca="1" ref="B5:C29" ca="1">_xlfn._xlws.FILTER(_xlfn.CHOOSECOLS(daily_b3[],Others!B3,Others!C3),daily_b3[date]&gt;=Others!A1)</f>
        <v>46183</v>
      </c>
      <c r="C5" s="7">
        <f ca="1"/>
        <v>-0.39517400000000003</v>
      </c>
      <c r="E5" s="9" cm="1">
        <f t="array" aca="1" ref="E5:F17" ca="1">_xlfn._xlws.FILTER(_xlfn.CHOOSECOLS(monthly_b3[],Others!E3,Others!F3),monthly_b3[date]&gt;=Others!$E$1)</f>
        <v>45869</v>
      </c>
      <c r="F5" s="7">
        <f ca="1"/>
        <v>0.49292200000000008</v>
      </c>
      <c r="G5"/>
    </row>
    <row r="6" spans="1:7" x14ac:dyDescent="0.3">
      <c r="B6" s="6">
        <f ca="1"/>
        <v>46184</v>
      </c>
      <c r="C6" s="7">
        <f ca="1"/>
        <v>-9.7192000000000001E-2</v>
      </c>
      <c r="E6" s="9">
        <f ca="1"/>
        <v>45900</v>
      </c>
      <c r="F6" s="7">
        <f ca="1"/>
        <v>0.44093100000000007</v>
      </c>
      <c r="G6"/>
    </row>
    <row r="7" spans="1:7" x14ac:dyDescent="0.3">
      <c r="B7" s="6">
        <f ca="1"/>
        <v>46185</v>
      </c>
      <c r="C7" s="7">
        <f ca="1"/>
        <v>1.6522999999999999E-2</v>
      </c>
      <c r="E7" s="9">
        <f ca="1"/>
        <v>45930</v>
      </c>
      <c r="F7" s="7">
        <f ca="1"/>
        <v>5.7527220000000003</v>
      </c>
      <c r="G7"/>
    </row>
    <row r="8" spans="1:7" x14ac:dyDescent="0.3">
      <c r="B8" s="6">
        <f ca="1"/>
        <v>46188</v>
      </c>
      <c r="C8" s="7">
        <f ca="1"/>
        <v>0.139205</v>
      </c>
      <c r="E8" s="9">
        <f ca="1"/>
        <v>45961</v>
      </c>
      <c r="F8" s="7">
        <f ca="1"/>
        <v>0.56234400000000007</v>
      </c>
      <c r="G8"/>
    </row>
    <row r="9" spans="1:7" x14ac:dyDescent="0.3">
      <c r="B9" s="6">
        <f ca="1"/>
        <v>46189</v>
      </c>
      <c r="C9" s="7">
        <f ca="1"/>
        <v>0.30008299999999999</v>
      </c>
      <c r="E9" s="9">
        <f ca="1"/>
        <v>45991</v>
      </c>
      <c r="F9" s="7">
        <f ca="1"/>
        <v>6.8028240000000002</v>
      </c>
      <c r="G9"/>
    </row>
    <row r="10" spans="1:7" x14ac:dyDescent="0.3">
      <c r="B10" s="6">
        <f ca="1"/>
        <v>46190</v>
      </c>
      <c r="C10" s="7">
        <f ca="1"/>
        <v>0.16476199999999999</v>
      </c>
      <c r="E10" s="9">
        <f ca="1"/>
        <v>46022</v>
      </c>
      <c r="F10" s="7">
        <f ca="1"/>
        <v>-2.323321</v>
      </c>
      <c r="G10"/>
    </row>
    <row r="11" spans="1:7" x14ac:dyDescent="0.3">
      <c r="B11" s="6">
        <f ca="1"/>
        <v>46191</v>
      </c>
      <c r="C11" s="7">
        <f ca="1"/>
        <v>0.25142100000000001</v>
      </c>
      <c r="E11" s="9">
        <f ca="1"/>
        <v>46053</v>
      </c>
      <c r="F11" s="7">
        <f ca="1"/>
        <v>-0.51760099999999998</v>
      </c>
      <c r="G11"/>
    </row>
    <row r="12" spans="1:7" x14ac:dyDescent="0.3">
      <c r="B12" s="6">
        <f ca="1"/>
        <v>46192</v>
      </c>
      <c r="C12" s="7">
        <f ca="1"/>
        <v>0.177152</v>
      </c>
      <c r="E12" s="9">
        <f ca="1"/>
        <v>46081</v>
      </c>
      <c r="F12" s="7">
        <f ca="1"/>
        <v>-1.521919</v>
      </c>
      <c r="G12"/>
    </row>
    <row r="13" spans="1:7" x14ac:dyDescent="0.3">
      <c r="B13" s="6">
        <f ca="1"/>
        <v>46195</v>
      </c>
      <c r="C13" s="7">
        <f ca="1"/>
        <v>8.8860999999999996E-2</v>
      </c>
      <c r="E13" s="9">
        <f ca="1"/>
        <v>46112</v>
      </c>
      <c r="F13" s="7">
        <f ca="1"/>
        <v>2.7848579999999998</v>
      </c>
      <c r="G13"/>
    </row>
    <row r="14" spans="1:7" x14ac:dyDescent="0.3">
      <c r="B14" s="6">
        <f ca="1"/>
        <v>46196</v>
      </c>
      <c r="C14" s="7">
        <f ca="1"/>
        <v>0.114936</v>
      </c>
      <c r="E14" s="9">
        <f ca="1"/>
        <v>46142</v>
      </c>
      <c r="F14" s="7">
        <f ca="1"/>
        <v>1.2452540000000001</v>
      </c>
      <c r="G14"/>
    </row>
    <row r="15" spans="1:7" x14ac:dyDescent="0.3">
      <c r="B15" s="6">
        <f ca="1"/>
        <v>46197</v>
      </c>
      <c r="C15" s="7">
        <f ca="1"/>
        <v>0.110373</v>
      </c>
      <c r="E15" s="9">
        <f ca="1"/>
        <v>46173</v>
      </c>
      <c r="F15" s="7">
        <f ca="1"/>
        <v>-2.7108490000000001</v>
      </c>
      <c r="G15"/>
    </row>
    <row r="16" spans="1:7" x14ac:dyDescent="0.3">
      <c r="B16" s="6">
        <f ca="1"/>
        <v>46198</v>
      </c>
      <c r="C16" s="7">
        <f ca="1"/>
        <v>2.2446000000000001E-2</v>
      </c>
      <c r="E16" s="9">
        <f ca="1"/>
        <v>46203</v>
      </c>
      <c r="F16" s="7">
        <f ca="1"/>
        <v>0.47326600000000002</v>
      </c>
      <c r="G16"/>
    </row>
    <row r="17" spans="2:7" x14ac:dyDescent="0.3">
      <c r="B17" s="6">
        <f ca="1"/>
        <v>46199</v>
      </c>
      <c r="C17" s="7">
        <f ca="1"/>
        <v>-4.078E-3</v>
      </c>
      <c r="E17" s="9">
        <f ca="1"/>
        <v>46234</v>
      </c>
      <c r="F17" s="7">
        <f ca="1"/>
        <v>0.48801600000000001</v>
      </c>
      <c r="G17"/>
    </row>
    <row r="18" spans="2:7" x14ac:dyDescent="0.3">
      <c r="B18" s="6">
        <f ca="1"/>
        <v>46202</v>
      </c>
      <c r="C18" s="7">
        <f ca="1"/>
        <v>3.9203000000000002E-2</v>
      </c>
      <c r="E18" s="6"/>
      <c r="F18" s="7"/>
      <c r="G18" s="7"/>
    </row>
    <row r="19" spans="2:7" x14ac:dyDescent="0.3">
      <c r="B19" s="6">
        <f ca="1"/>
        <v>46203</v>
      </c>
      <c r="C19" s="7">
        <f ca="1"/>
        <v>6.5578999999999998E-2</v>
      </c>
      <c r="E19" s="6"/>
      <c r="F19" s="7"/>
      <c r="G19" s="7"/>
    </row>
    <row r="20" spans="2:7" x14ac:dyDescent="0.3">
      <c r="B20" s="6">
        <f ca="1"/>
        <v>46204</v>
      </c>
      <c r="C20" s="7">
        <f ca="1"/>
        <v>8.4142999999999996E-2</v>
      </c>
      <c r="E20" s="6"/>
      <c r="F20" s="7"/>
      <c r="G20" s="7"/>
    </row>
    <row r="21" spans="2:7" x14ac:dyDescent="0.3">
      <c r="B21" s="6">
        <f ca="1"/>
        <v>46205</v>
      </c>
      <c r="C21" s="7">
        <f ca="1"/>
        <v>7.7317999999999998E-2</v>
      </c>
      <c r="E21" s="6"/>
      <c r="F21" s="7"/>
      <c r="G21" s="7"/>
    </row>
    <row r="22" spans="2:7" x14ac:dyDescent="0.3">
      <c r="B22" s="6">
        <f ca="1"/>
        <v>46206</v>
      </c>
      <c r="C22" s="7">
        <f ca="1"/>
        <v>-1.0104999999999999E-2</v>
      </c>
      <c r="E22" s="6"/>
      <c r="F22" s="7"/>
      <c r="G22" s="7"/>
    </row>
    <row r="23" spans="2:7" x14ac:dyDescent="0.3">
      <c r="B23" s="6">
        <f ca="1"/>
        <v>46209</v>
      </c>
      <c r="C23" s="7">
        <f ca="1"/>
        <v>0.102218</v>
      </c>
      <c r="E23" s="6"/>
      <c r="F23" s="7"/>
      <c r="G23" s="7"/>
    </row>
    <row r="24" spans="2:7" x14ac:dyDescent="0.3">
      <c r="B24" s="6">
        <f ca="1"/>
        <v>46210</v>
      </c>
      <c r="C24" s="7">
        <f ca="1"/>
        <v>8.4541000000000005E-2</v>
      </c>
      <c r="E24" s="6"/>
      <c r="F24" s="7"/>
      <c r="G24" s="7"/>
    </row>
    <row r="25" spans="2:7" x14ac:dyDescent="0.3">
      <c r="B25" s="6">
        <f ca="1"/>
        <v>46211</v>
      </c>
      <c r="C25" s="7">
        <f ca="1"/>
        <v>0.14777799999999999</v>
      </c>
      <c r="E25" s="6"/>
      <c r="F25" s="7"/>
      <c r="G25" s="7"/>
    </row>
    <row r="26" spans="2:7" x14ac:dyDescent="0.3">
      <c r="B26" s="6">
        <f ca="1"/>
        <v>46212</v>
      </c>
      <c r="C26" s="7">
        <f ca="1"/>
        <v>3.6158999999999997E-2</v>
      </c>
      <c r="E26" s="6"/>
      <c r="F26" s="7"/>
      <c r="G26" s="7"/>
    </row>
    <row r="27" spans="2:7" x14ac:dyDescent="0.3">
      <c r="B27" s="6">
        <f ca="1"/>
        <v>46213</v>
      </c>
      <c r="C27" s="7">
        <f ca="1"/>
        <v>-1.0923E-2</v>
      </c>
      <c r="E27" s="6"/>
      <c r="F27" s="7"/>
      <c r="G27" s="7"/>
    </row>
    <row r="28" spans="2:7" x14ac:dyDescent="0.3">
      <c r="B28" s="6">
        <f ca="1"/>
        <v>46216</v>
      </c>
      <c r="C28" s="7">
        <f ca="1"/>
        <v>-2.3113000000000002E-2</v>
      </c>
      <c r="E28" s="6"/>
      <c r="F28" s="7"/>
      <c r="G28" s="7"/>
    </row>
    <row r="29" spans="2:7" x14ac:dyDescent="0.3">
      <c r="B29" s="6">
        <f ca="1"/>
        <v>46217</v>
      </c>
      <c r="C29" s="7">
        <f ca="1"/>
        <v>0</v>
      </c>
    </row>
    <row r="30" spans="2:7" x14ac:dyDescent="0.3">
      <c r="B30" s="6"/>
      <c r="C30" s="7"/>
    </row>
    <row r="31" spans="2:7" x14ac:dyDescent="0.3">
      <c r="B31" s="6"/>
      <c r="C31" s="7"/>
    </row>
    <row r="32" spans="2:7" x14ac:dyDescent="0.3">
      <c r="B32" s="6"/>
      <c r="C32" s="7"/>
    </row>
    <row r="33" spans="2:3" x14ac:dyDescent="0.3">
      <c r="B33" s="6"/>
      <c r="C33" s="7"/>
    </row>
    <row r="34" spans="2:3" x14ac:dyDescent="0.3">
      <c r="B34" s="6"/>
      <c r="C34" s="7"/>
    </row>
    <row r="35" spans="2:3" x14ac:dyDescent="0.3">
      <c r="B35" s="6"/>
      <c r="C35" s="7"/>
    </row>
    <row r="36" spans="2:3" x14ac:dyDescent="0.3">
      <c r="B36" s="6"/>
      <c r="C36" s="7"/>
    </row>
    <row r="37" spans="2:3" x14ac:dyDescent="0.3">
      <c r="B37" s="6"/>
      <c r="C37" s="7"/>
    </row>
    <row r="38" spans="2:3" x14ac:dyDescent="0.3">
      <c r="B38" s="6"/>
      <c r="C38" s="7"/>
    </row>
    <row r="39" spans="2:3" x14ac:dyDescent="0.3">
      <c r="B39" s="6"/>
      <c r="C39" s="7"/>
    </row>
    <row r="40" spans="2:3" x14ac:dyDescent="0.3">
      <c r="B40" s="6"/>
      <c r="C40" s="7"/>
    </row>
    <row r="41" spans="2:3" x14ac:dyDescent="0.3">
      <c r="B41" s="6"/>
      <c r="C41" s="7"/>
    </row>
    <row r="42" spans="2:3" x14ac:dyDescent="0.3">
      <c r="B42" s="6"/>
      <c r="C42" s="7"/>
    </row>
    <row r="43" spans="2:3" x14ac:dyDescent="0.3">
      <c r="B43" s="6"/>
      <c r="C43" s="7"/>
    </row>
    <row r="44" spans="2:3" x14ac:dyDescent="0.3">
      <c r="B44" s="6"/>
      <c r="C44" s="7"/>
    </row>
    <row r="45" spans="2:3" x14ac:dyDescent="0.3">
      <c r="B45" s="6"/>
      <c r="C45" s="7"/>
    </row>
    <row r="46" spans="2:3" x14ac:dyDescent="0.3">
      <c r="B46" s="6"/>
      <c r="C46" s="7"/>
    </row>
    <row r="47" spans="2:3" x14ac:dyDescent="0.3">
      <c r="B47" s="6"/>
      <c r="C47" s="7"/>
    </row>
    <row r="48" spans="2:3" x14ac:dyDescent="0.3">
      <c r="B48" s="6"/>
      <c r="C48" s="7"/>
    </row>
    <row r="49" spans="2:3" x14ac:dyDescent="0.3">
      <c r="B49" s="6"/>
      <c r="C49" s="7"/>
    </row>
    <row r="50" spans="2:3" x14ac:dyDescent="0.3">
      <c r="B50" s="6"/>
      <c r="C50" s="7"/>
    </row>
    <row r="51" spans="2:3" x14ac:dyDescent="0.3">
      <c r="B51" s="6"/>
      <c r="C51" s="7"/>
    </row>
    <row r="52" spans="2:3" x14ac:dyDescent="0.3">
      <c r="B52" s="6"/>
      <c r="C52" s="7"/>
    </row>
    <row r="53" spans="2:3" x14ac:dyDescent="0.3">
      <c r="B53" s="6"/>
      <c r="C53" s="7"/>
    </row>
    <row r="54" spans="2:3" x14ac:dyDescent="0.3">
      <c r="B54" s="6"/>
      <c r="C54" s="7"/>
    </row>
    <row r="55" spans="2:3" x14ac:dyDescent="0.3">
      <c r="B55" s="6"/>
      <c r="C55" s="7"/>
    </row>
    <row r="56" spans="2:3" x14ac:dyDescent="0.3">
      <c r="B56" s="6"/>
      <c r="C56" s="7"/>
    </row>
    <row r="57" spans="2:3" x14ac:dyDescent="0.3">
      <c r="B57" s="6"/>
      <c r="C57" s="7"/>
    </row>
    <row r="58" spans="2:3" x14ac:dyDescent="0.3">
      <c r="B58" s="6"/>
      <c r="C58" s="7"/>
    </row>
    <row r="59" spans="2:3" x14ac:dyDescent="0.3">
      <c r="B59" s="6"/>
      <c r="C59" s="7"/>
    </row>
    <row r="60" spans="2:3" x14ac:dyDescent="0.3">
      <c r="B60" s="6"/>
      <c r="C60" s="7"/>
    </row>
    <row r="61" spans="2:3" x14ac:dyDescent="0.3">
      <c r="B61" s="6"/>
      <c r="C61" s="7"/>
    </row>
    <row r="62" spans="2:3" x14ac:dyDescent="0.3">
      <c r="B62" s="6"/>
      <c r="C62" s="7"/>
    </row>
    <row r="63" spans="2:3" x14ac:dyDescent="0.3">
      <c r="B63" s="6"/>
      <c r="C63" s="7"/>
    </row>
    <row r="64" spans="2:3" x14ac:dyDescent="0.3">
      <c r="B64" s="6"/>
      <c r="C64" s="7"/>
    </row>
    <row r="65" spans="2:3" x14ac:dyDescent="0.3">
      <c r="B65" s="6"/>
      <c r="C65" s="7"/>
    </row>
    <row r="66" spans="2:3" x14ac:dyDescent="0.3">
      <c r="B66" s="6"/>
      <c r="C66" s="7"/>
    </row>
    <row r="67" spans="2:3" x14ac:dyDescent="0.3">
      <c r="B67" s="6"/>
      <c r="C67" s="7"/>
    </row>
    <row r="68" spans="2:3" x14ac:dyDescent="0.3">
      <c r="B68" s="6"/>
      <c r="C68" s="7"/>
    </row>
    <row r="69" spans="2:3" x14ac:dyDescent="0.3">
      <c r="B69" s="6"/>
      <c r="C69" s="7"/>
    </row>
    <row r="70" spans="2:3" x14ac:dyDescent="0.3">
      <c r="B70" s="6"/>
      <c r="C70" s="7"/>
    </row>
    <row r="71" spans="2:3" x14ac:dyDescent="0.3">
      <c r="B71" s="6"/>
      <c r="C71" s="7"/>
    </row>
    <row r="72" spans="2:3" x14ac:dyDescent="0.3">
      <c r="B72" s="5"/>
      <c r="C72" s="5"/>
    </row>
    <row r="73" spans="2:3" x14ac:dyDescent="0.3">
      <c r="B73" s="5"/>
      <c r="C73" s="5"/>
    </row>
    <row r="74" spans="2:3" x14ac:dyDescent="0.3">
      <c r="B74" s="5"/>
      <c r="C74" s="5"/>
    </row>
    <row r="75" spans="2:3" x14ac:dyDescent="0.3">
      <c r="B75" s="5"/>
      <c r="C75" s="5"/>
    </row>
    <row r="76" spans="2:3" x14ac:dyDescent="0.3">
      <c r="B76" s="5"/>
      <c r="C76" s="5"/>
    </row>
    <row r="77" spans="2:3" x14ac:dyDescent="0.3">
      <c r="B77" s="5"/>
      <c r="C77" s="5"/>
    </row>
    <row r="78" spans="2:3" x14ac:dyDescent="0.3">
      <c r="B78" s="5"/>
      <c r="C78" s="5"/>
    </row>
    <row r="79" spans="2:3" x14ac:dyDescent="0.3">
      <c r="B79" s="5"/>
      <c r="C79" s="5"/>
    </row>
    <row r="80" spans="2:3" x14ac:dyDescent="0.3">
      <c r="B80" s="5"/>
      <c r="C80" s="5"/>
    </row>
    <row r="81" spans="2:3" x14ac:dyDescent="0.3">
      <c r="B81" s="5"/>
      <c r="C81" s="5"/>
    </row>
    <row r="82" spans="2:3" x14ac:dyDescent="0.3">
      <c r="B82" s="5"/>
      <c r="C82" s="5"/>
    </row>
    <row r="83" spans="2:3" x14ac:dyDescent="0.3">
      <c r="B83" s="5"/>
      <c r="C83" s="5"/>
    </row>
    <row r="84" spans="2:3" x14ac:dyDescent="0.3">
      <c r="B84" s="5"/>
      <c r="C84" s="5"/>
    </row>
    <row r="85" spans="2:3" x14ac:dyDescent="0.3">
      <c r="B85" s="5"/>
      <c r="C85" s="5"/>
    </row>
    <row r="86" spans="2:3" x14ac:dyDescent="0.3">
      <c r="B86" s="5"/>
      <c r="C86" s="5"/>
    </row>
    <row r="87" spans="2:3" x14ac:dyDescent="0.3">
      <c r="B87" s="5"/>
      <c r="C87" s="5"/>
    </row>
    <row r="88" spans="2:3" x14ac:dyDescent="0.3">
      <c r="B88" s="5"/>
      <c r="C88" s="5"/>
    </row>
    <row r="89" spans="2:3" x14ac:dyDescent="0.3">
      <c r="B89" s="5"/>
      <c r="C89" s="5"/>
    </row>
    <row r="90" spans="2:3" x14ac:dyDescent="0.3">
      <c r="B90" s="5"/>
      <c r="C90" s="5"/>
    </row>
    <row r="91" spans="2:3" x14ac:dyDescent="0.3">
      <c r="B91" s="5"/>
      <c r="C91" s="5"/>
    </row>
    <row r="92" spans="2:3" x14ac:dyDescent="0.3">
      <c r="B92" s="5"/>
      <c r="C92" s="5"/>
    </row>
    <row r="93" spans="2:3" x14ac:dyDescent="0.3">
      <c r="B93" s="5"/>
      <c r="C93" s="5"/>
    </row>
    <row r="94" spans="2:3" x14ac:dyDescent="0.3">
      <c r="B94" s="5"/>
      <c r="C94" s="5"/>
    </row>
    <row r="95" spans="2:3" x14ac:dyDescent="0.3">
      <c r="B95" s="5"/>
      <c r="C95" s="5"/>
    </row>
    <row r="96" spans="2:3" x14ac:dyDescent="0.3">
      <c r="B96" s="5"/>
      <c r="C96" s="5"/>
    </row>
    <row r="97" spans="2:3" x14ac:dyDescent="0.3">
      <c r="B97" s="5"/>
      <c r="C97" s="5"/>
    </row>
    <row r="98" spans="2:3" x14ac:dyDescent="0.3">
      <c r="B98" s="5"/>
      <c r="C98" s="5"/>
    </row>
    <row r="99" spans="2:3" x14ac:dyDescent="0.3">
      <c r="B99" s="5"/>
      <c r="C99" s="5"/>
    </row>
    <row r="100" spans="2:3" x14ac:dyDescent="0.3">
      <c r="B100" s="5"/>
      <c r="C100" s="5"/>
    </row>
    <row r="101" spans="2:3" x14ac:dyDescent="0.3">
      <c r="B101" s="5"/>
      <c r="C101" s="5"/>
    </row>
    <row r="102" spans="2:3" x14ac:dyDescent="0.3">
      <c r="B102" s="5"/>
      <c r="C102" s="5"/>
    </row>
    <row r="103" spans="2:3" x14ac:dyDescent="0.3">
      <c r="B103" s="5"/>
      <c r="C103" s="5"/>
    </row>
    <row r="104" spans="2:3" x14ac:dyDescent="0.3">
      <c r="B104" s="5"/>
      <c r="C104" s="5"/>
    </row>
    <row r="105" spans="2:3" x14ac:dyDescent="0.3">
      <c r="B105" s="5"/>
      <c r="C105" s="5"/>
    </row>
    <row r="106" spans="2:3" x14ac:dyDescent="0.3">
      <c r="B106" s="5"/>
      <c r="C106" s="5"/>
    </row>
    <row r="107" spans="2:3" x14ac:dyDescent="0.3">
      <c r="B107" s="5"/>
      <c r="C107" s="5"/>
    </row>
    <row r="108" spans="2:3" x14ac:dyDescent="0.3">
      <c r="B108" s="5"/>
      <c r="C108" s="5"/>
    </row>
    <row r="109" spans="2:3" x14ac:dyDescent="0.3">
      <c r="B109" s="5"/>
      <c r="C109" s="5"/>
    </row>
    <row r="110" spans="2:3" x14ac:dyDescent="0.3">
      <c r="B110" s="5"/>
      <c r="C110" s="5"/>
    </row>
    <row r="111" spans="2:3" x14ac:dyDescent="0.3">
      <c r="B111" s="5"/>
      <c r="C111" s="5"/>
    </row>
    <row r="112" spans="2:3" x14ac:dyDescent="0.3">
      <c r="B112" s="5"/>
      <c r="C112" s="5"/>
    </row>
    <row r="113" spans="2:3" x14ac:dyDescent="0.3">
      <c r="B113" s="5"/>
      <c r="C113" s="5"/>
    </row>
    <row r="114" spans="2:3" x14ac:dyDescent="0.3">
      <c r="B114" s="5"/>
      <c r="C114" s="5"/>
    </row>
    <row r="115" spans="2:3" x14ac:dyDescent="0.3">
      <c r="B115" s="5"/>
      <c r="C115" s="5"/>
    </row>
    <row r="116" spans="2:3" x14ac:dyDescent="0.3">
      <c r="B116" s="5"/>
      <c r="C116" s="5"/>
    </row>
    <row r="117" spans="2:3" x14ac:dyDescent="0.3">
      <c r="B117" s="5"/>
      <c r="C117" s="5"/>
    </row>
    <row r="118" spans="2:3" x14ac:dyDescent="0.3">
      <c r="B118" s="5"/>
      <c r="C118" s="5"/>
    </row>
    <row r="119" spans="2:3" x14ac:dyDescent="0.3">
      <c r="B119" s="5"/>
      <c r="C119" s="5"/>
    </row>
    <row r="120" spans="2:3" x14ac:dyDescent="0.3">
      <c r="B120" s="5"/>
      <c r="C120" s="5"/>
    </row>
    <row r="121" spans="2:3" x14ac:dyDescent="0.3">
      <c r="B121" s="5"/>
      <c r="C121" s="5"/>
    </row>
    <row r="122" spans="2:3" x14ac:dyDescent="0.3">
      <c r="B122" s="5"/>
      <c r="C122" s="5"/>
    </row>
    <row r="123" spans="2:3" x14ac:dyDescent="0.3">
      <c r="B123" s="5"/>
      <c r="C123" s="5"/>
    </row>
    <row r="124" spans="2:3" x14ac:dyDescent="0.3">
      <c r="B124" s="5"/>
      <c r="C124" s="5"/>
    </row>
    <row r="125" spans="2:3" x14ac:dyDescent="0.3">
      <c r="B125" s="5"/>
      <c r="C125" s="5"/>
    </row>
    <row r="126" spans="2:3" x14ac:dyDescent="0.3">
      <c r="B126" s="5"/>
      <c r="C126" s="5"/>
    </row>
    <row r="127" spans="2:3" x14ac:dyDescent="0.3">
      <c r="B127" s="5"/>
      <c r="C127" s="5"/>
    </row>
    <row r="128" spans="2:3" x14ac:dyDescent="0.3">
      <c r="B128" s="5"/>
      <c r="C128" s="5"/>
    </row>
    <row r="129" spans="2:3" x14ac:dyDescent="0.3">
      <c r="B129" s="5"/>
      <c r="C129" s="5"/>
    </row>
    <row r="130" spans="2:3" x14ac:dyDescent="0.3">
      <c r="B130" s="5"/>
      <c r="C130" s="5"/>
    </row>
    <row r="131" spans="2:3" x14ac:dyDescent="0.3">
      <c r="B131" s="5"/>
      <c r="C131" s="5"/>
    </row>
    <row r="132" spans="2:3" x14ac:dyDescent="0.3">
      <c r="B132" s="5"/>
      <c r="C132" s="5"/>
    </row>
    <row r="133" spans="2:3" x14ac:dyDescent="0.3">
      <c r="B133" s="5"/>
      <c r="C133" s="5"/>
    </row>
    <row r="134" spans="2:3" x14ac:dyDescent="0.3">
      <c r="B134" s="5"/>
      <c r="C134" s="5"/>
    </row>
    <row r="135" spans="2:3" x14ac:dyDescent="0.3">
      <c r="B135" s="5"/>
      <c r="C135" s="5"/>
    </row>
    <row r="136" spans="2:3" x14ac:dyDescent="0.3">
      <c r="B136" s="5"/>
      <c r="C136" s="5"/>
    </row>
    <row r="137" spans="2:3" x14ac:dyDescent="0.3">
      <c r="B137" s="5"/>
      <c r="C137" s="5"/>
    </row>
    <row r="138" spans="2:3" x14ac:dyDescent="0.3">
      <c r="B138" s="5"/>
      <c r="C138" s="5"/>
    </row>
    <row r="139" spans="2:3" x14ac:dyDescent="0.3">
      <c r="B139" s="5"/>
      <c r="C139" s="5"/>
    </row>
    <row r="140" spans="2:3" x14ac:dyDescent="0.3">
      <c r="B140" s="5"/>
      <c r="C140" s="5"/>
    </row>
    <row r="141" spans="2:3" x14ac:dyDescent="0.3">
      <c r="B141" s="5"/>
      <c r="C141" s="5"/>
    </row>
    <row r="142" spans="2:3" x14ac:dyDescent="0.3">
      <c r="B142" s="5"/>
      <c r="C142" s="5"/>
    </row>
    <row r="143" spans="2:3" x14ac:dyDescent="0.3">
      <c r="B143" s="5"/>
      <c r="C143" s="5"/>
    </row>
    <row r="144" spans="2:3" x14ac:dyDescent="0.3">
      <c r="B144" s="5"/>
      <c r="C144" s="5"/>
    </row>
    <row r="145" spans="2:3" x14ac:dyDescent="0.3">
      <c r="B145" s="5"/>
      <c r="C145" s="5"/>
    </row>
    <row r="146" spans="2:3" x14ac:dyDescent="0.3">
      <c r="B146" s="5"/>
      <c r="C146" s="5"/>
    </row>
    <row r="147" spans="2:3" x14ac:dyDescent="0.3">
      <c r="B147" s="5"/>
      <c r="C147" s="5"/>
    </row>
    <row r="148" spans="2:3" x14ac:dyDescent="0.3">
      <c r="B148" s="5"/>
      <c r="C148" s="5"/>
    </row>
    <row r="149" spans="2:3" x14ac:dyDescent="0.3">
      <c r="B149" s="5"/>
      <c r="C149" s="5"/>
    </row>
    <row r="150" spans="2:3" x14ac:dyDescent="0.3">
      <c r="B150" s="5"/>
      <c r="C150" s="5"/>
    </row>
    <row r="151" spans="2:3" x14ac:dyDescent="0.3">
      <c r="B151" s="5"/>
      <c r="C151" s="5"/>
    </row>
    <row r="152" spans="2:3" x14ac:dyDescent="0.3">
      <c r="B152" s="5"/>
      <c r="C152" s="5"/>
    </row>
    <row r="153" spans="2:3" x14ac:dyDescent="0.3">
      <c r="B153" s="5"/>
      <c r="C153" s="5"/>
    </row>
    <row r="154" spans="2:3" x14ac:dyDescent="0.3">
      <c r="B154" s="5"/>
      <c r="C154" s="5"/>
    </row>
    <row r="155" spans="2:3" x14ac:dyDescent="0.3">
      <c r="B155" s="5"/>
      <c r="C155" s="5"/>
    </row>
    <row r="156" spans="2:3" x14ac:dyDescent="0.3">
      <c r="B156" s="5"/>
      <c r="C156" s="5"/>
    </row>
    <row r="157" spans="2:3" x14ac:dyDescent="0.3">
      <c r="B157" s="5"/>
      <c r="C157" s="5"/>
    </row>
    <row r="158" spans="2:3" x14ac:dyDescent="0.3">
      <c r="B158" s="5"/>
      <c r="C158" s="5"/>
    </row>
    <row r="159" spans="2:3" x14ac:dyDescent="0.3">
      <c r="B159" s="5"/>
      <c r="C159" s="5"/>
    </row>
    <row r="160" spans="2:3" x14ac:dyDescent="0.3">
      <c r="B160" s="5"/>
      <c r="C160" s="5"/>
    </row>
    <row r="161" spans="2:3" x14ac:dyDescent="0.3">
      <c r="B161" s="5"/>
      <c r="C161" s="5"/>
    </row>
    <row r="162" spans="2:3" x14ac:dyDescent="0.3">
      <c r="B162" s="5"/>
      <c r="C162" s="5"/>
    </row>
    <row r="163" spans="2:3" x14ac:dyDescent="0.3">
      <c r="B163" s="5"/>
      <c r="C163" s="5"/>
    </row>
    <row r="164" spans="2:3" x14ac:dyDescent="0.3">
      <c r="B164" s="5"/>
      <c r="C164" s="5"/>
    </row>
    <row r="165" spans="2:3" x14ac:dyDescent="0.3">
      <c r="B165" s="5"/>
      <c r="C165" s="5"/>
    </row>
    <row r="166" spans="2:3" x14ac:dyDescent="0.3">
      <c r="B166" s="5"/>
      <c r="C166" s="5"/>
    </row>
    <row r="167" spans="2:3" x14ac:dyDescent="0.3">
      <c r="B167" s="5"/>
      <c r="C167" s="5"/>
    </row>
    <row r="168" spans="2:3" x14ac:dyDescent="0.3">
      <c r="B168" s="5"/>
      <c r="C168" s="5"/>
    </row>
    <row r="169" spans="2:3" x14ac:dyDescent="0.3">
      <c r="B169" s="5"/>
      <c r="C169" s="5"/>
    </row>
    <row r="170" spans="2:3" x14ac:dyDescent="0.3">
      <c r="B170" s="5"/>
      <c r="C170" s="5"/>
    </row>
    <row r="171" spans="2:3" x14ac:dyDescent="0.3">
      <c r="B171" s="5"/>
      <c r="C171" s="5"/>
    </row>
    <row r="172" spans="2:3" x14ac:dyDescent="0.3">
      <c r="B172" s="5"/>
      <c r="C172" s="5"/>
    </row>
    <row r="173" spans="2:3" x14ac:dyDescent="0.3">
      <c r="B173" s="5"/>
      <c r="C173" s="5"/>
    </row>
    <row r="174" spans="2:3" x14ac:dyDescent="0.3">
      <c r="B174" s="5"/>
      <c r="C174" s="5"/>
    </row>
    <row r="175" spans="2:3" x14ac:dyDescent="0.3">
      <c r="B175" s="5"/>
      <c r="C175" s="5"/>
    </row>
    <row r="176" spans="2:3" x14ac:dyDescent="0.3">
      <c r="B176" s="5"/>
      <c r="C176" s="5"/>
    </row>
    <row r="177" spans="2:3" x14ac:dyDescent="0.3">
      <c r="B177" s="5"/>
      <c r="C177" s="5"/>
    </row>
    <row r="178" spans="2:3" x14ac:dyDescent="0.3">
      <c r="B178" s="5"/>
      <c r="C178" s="5"/>
    </row>
    <row r="179" spans="2:3" x14ac:dyDescent="0.3">
      <c r="B179" s="5"/>
      <c r="C179" s="5"/>
    </row>
    <row r="180" spans="2:3" x14ac:dyDescent="0.3">
      <c r="B180" s="5"/>
      <c r="C180" s="5"/>
    </row>
    <row r="181" spans="2:3" x14ac:dyDescent="0.3">
      <c r="B181" s="5"/>
      <c r="C181" s="5"/>
    </row>
    <row r="182" spans="2:3" x14ac:dyDescent="0.3">
      <c r="B182" s="5"/>
      <c r="C182" s="5"/>
    </row>
    <row r="183" spans="2:3" x14ac:dyDescent="0.3">
      <c r="B183" s="5"/>
      <c r="C183" s="5"/>
    </row>
    <row r="184" spans="2:3" x14ac:dyDescent="0.3">
      <c r="B184" s="5"/>
      <c r="C184" s="5"/>
    </row>
    <row r="185" spans="2:3" x14ac:dyDescent="0.3">
      <c r="B185" s="5"/>
      <c r="C185" s="5"/>
    </row>
    <row r="186" spans="2:3" x14ac:dyDescent="0.3">
      <c r="B186" s="5"/>
      <c r="C186" s="5"/>
    </row>
    <row r="187" spans="2:3" x14ac:dyDescent="0.3">
      <c r="B187" s="5"/>
      <c r="C187" s="5"/>
    </row>
    <row r="188" spans="2:3" x14ac:dyDescent="0.3">
      <c r="B188" s="5"/>
      <c r="C188" s="5"/>
    </row>
    <row r="189" spans="2:3" x14ac:dyDescent="0.3">
      <c r="B189" s="5"/>
      <c r="C189" s="5"/>
    </row>
    <row r="190" spans="2:3" x14ac:dyDescent="0.3">
      <c r="B190" s="5"/>
      <c r="C190" s="5"/>
    </row>
    <row r="191" spans="2:3" x14ac:dyDescent="0.3">
      <c r="B191" s="5"/>
      <c r="C191" s="5"/>
    </row>
    <row r="192" spans="2:3" x14ac:dyDescent="0.3">
      <c r="B192" s="5"/>
      <c r="C192" s="5"/>
    </row>
    <row r="193" spans="2:3" x14ac:dyDescent="0.3">
      <c r="B193" s="5"/>
      <c r="C193" s="5"/>
    </row>
    <row r="194" spans="2:3" x14ac:dyDescent="0.3">
      <c r="B194" s="5"/>
      <c r="C194" s="5"/>
    </row>
    <row r="195" spans="2:3" x14ac:dyDescent="0.3">
      <c r="B195" s="5"/>
      <c r="C195" s="5"/>
    </row>
    <row r="196" spans="2:3" x14ac:dyDescent="0.3">
      <c r="B196" s="5"/>
      <c r="C196" s="5"/>
    </row>
    <row r="197" spans="2:3" x14ac:dyDescent="0.3">
      <c r="B197" s="5"/>
      <c r="C197" s="5"/>
    </row>
    <row r="198" spans="2:3" x14ac:dyDescent="0.3">
      <c r="B198" s="5"/>
      <c r="C198" s="5"/>
    </row>
    <row r="199" spans="2:3" x14ac:dyDescent="0.3">
      <c r="B199" s="5"/>
      <c r="C199" s="5"/>
    </row>
    <row r="200" spans="2:3" x14ac:dyDescent="0.3">
      <c r="B200" s="5"/>
      <c r="C200" s="5"/>
    </row>
    <row r="201" spans="2:3" x14ac:dyDescent="0.3">
      <c r="B201" s="5"/>
      <c r="C201" s="5"/>
    </row>
    <row r="202" spans="2:3" x14ac:dyDescent="0.3">
      <c r="B202" s="5"/>
      <c r="C202" s="5"/>
    </row>
    <row r="203" spans="2:3" x14ac:dyDescent="0.3">
      <c r="B203" s="5"/>
      <c r="C203" s="5"/>
    </row>
    <row r="204" spans="2:3" x14ac:dyDescent="0.3">
      <c r="B204" s="5"/>
      <c r="C204" s="5"/>
    </row>
    <row r="205" spans="2:3" x14ac:dyDescent="0.3">
      <c r="B205" s="5"/>
      <c r="C205" s="5"/>
    </row>
    <row r="206" spans="2:3" x14ac:dyDescent="0.3">
      <c r="B206" s="5"/>
      <c r="C206" s="5"/>
    </row>
    <row r="207" spans="2:3" x14ac:dyDescent="0.3">
      <c r="B207" s="5"/>
      <c r="C207" s="5"/>
    </row>
    <row r="208" spans="2:3" x14ac:dyDescent="0.3">
      <c r="B208" s="5"/>
      <c r="C208" s="5"/>
    </row>
    <row r="209" spans="2:3" x14ac:dyDescent="0.3">
      <c r="B209" s="5"/>
      <c r="C209" s="5"/>
    </row>
    <row r="210" spans="2:3" x14ac:dyDescent="0.3">
      <c r="B210" s="5"/>
      <c r="C210" s="5"/>
    </row>
    <row r="211" spans="2:3" x14ac:dyDescent="0.3">
      <c r="B211" s="5"/>
      <c r="C211" s="5"/>
    </row>
    <row r="212" spans="2:3" x14ac:dyDescent="0.3">
      <c r="B212" s="5"/>
      <c r="C212" s="5"/>
    </row>
    <row r="213" spans="2:3" x14ac:dyDescent="0.3">
      <c r="B213" s="5"/>
      <c r="C213" s="5"/>
    </row>
    <row r="214" spans="2:3" x14ac:dyDescent="0.3">
      <c r="B214" s="5"/>
      <c r="C214" s="5"/>
    </row>
    <row r="215" spans="2:3" x14ac:dyDescent="0.3">
      <c r="B215" s="5"/>
      <c r="C215" s="5"/>
    </row>
    <row r="216" spans="2:3" x14ac:dyDescent="0.3">
      <c r="B216" s="5"/>
      <c r="C216" s="5"/>
    </row>
    <row r="217" spans="2:3" x14ac:dyDescent="0.3">
      <c r="B217" s="5"/>
      <c r="C217" s="5"/>
    </row>
    <row r="218" spans="2:3" x14ac:dyDescent="0.3">
      <c r="B218" s="5"/>
      <c r="C218" s="5"/>
    </row>
    <row r="219" spans="2:3" x14ac:dyDescent="0.3">
      <c r="B219" s="5"/>
      <c r="C219" s="5"/>
    </row>
    <row r="220" spans="2:3" x14ac:dyDescent="0.3">
      <c r="B220" s="5"/>
      <c r="C220" s="5"/>
    </row>
    <row r="221" spans="2:3" x14ac:dyDescent="0.3">
      <c r="B221" s="5"/>
      <c r="C221" s="5"/>
    </row>
    <row r="222" spans="2:3" x14ac:dyDescent="0.3">
      <c r="B222" s="5"/>
      <c r="C222" s="5"/>
    </row>
    <row r="223" spans="2:3" x14ac:dyDescent="0.3">
      <c r="B223" s="5"/>
      <c r="C223" s="5"/>
    </row>
    <row r="224" spans="2:3" x14ac:dyDescent="0.3">
      <c r="B224" s="5"/>
      <c r="C224" s="5"/>
    </row>
    <row r="225" spans="2:3" x14ac:dyDescent="0.3">
      <c r="B225" s="5"/>
      <c r="C225" s="5"/>
    </row>
    <row r="226" spans="2:3" x14ac:dyDescent="0.3">
      <c r="B226" s="5"/>
      <c r="C226" s="5"/>
    </row>
    <row r="227" spans="2:3" x14ac:dyDescent="0.3">
      <c r="B227" s="5"/>
      <c r="C227" s="5"/>
    </row>
    <row r="228" spans="2:3" x14ac:dyDescent="0.3">
      <c r="B228" s="5"/>
      <c r="C228" s="5"/>
    </row>
    <row r="229" spans="2:3" x14ac:dyDescent="0.3">
      <c r="B229" s="5"/>
      <c r="C229" s="5"/>
    </row>
    <row r="230" spans="2:3" x14ac:dyDescent="0.3">
      <c r="B230" s="5"/>
      <c r="C230" s="5"/>
    </row>
    <row r="231" spans="2:3" x14ac:dyDescent="0.3">
      <c r="B231" s="5"/>
      <c r="C231" s="5"/>
    </row>
    <row r="232" spans="2:3" x14ac:dyDescent="0.3">
      <c r="B232" s="5"/>
      <c r="C232" s="5"/>
    </row>
    <row r="233" spans="2:3" x14ac:dyDescent="0.3">
      <c r="B233" s="5"/>
      <c r="C233" s="5"/>
    </row>
    <row r="234" spans="2:3" x14ac:dyDescent="0.3">
      <c r="B234" s="5"/>
      <c r="C234" s="5"/>
    </row>
    <row r="235" spans="2:3" x14ac:dyDescent="0.3">
      <c r="B235" s="5"/>
      <c r="C235" s="5"/>
    </row>
    <row r="236" spans="2:3" x14ac:dyDescent="0.3">
      <c r="B236" s="5"/>
      <c r="C236" s="5"/>
    </row>
    <row r="237" spans="2:3" x14ac:dyDescent="0.3">
      <c r="B237" s="5"/>
      <c r="C237" s="5"/>
    </row>
    <row r="238" spans="2:3" x14ac:dyDescent="0.3">
      <c r="B238" s="5"/>
      <c r="C238" s="5"/>
    </row>
    <row r="239" spans="2:3" x14ac:dyDescent="0.3">
      <c r="B239" s="5"/>
      <c r="C239" s="5"/>
    </row>
    <row r="240" spans="2:3" x14ac:dyDescent="0.3">
      <c r="B240" s="5"/>
      <c r="C240" s="5"/>
    </row>
    <row r="241" spans="2:3" x14ac:dyDescent="0.3">
      <c r="B241" s="5"/>
      <c r="C241" s="5"/>
    </row>
    <row r="242" spans="2:3" x14ac:dyDescent="0.3">
      <c r="B242" s="5"/>
      <c r="C242" s="5"/>
    </row>
    <row r="243" spans="2:3" x14ac:dyDescent="0.3">
      <c r="B243" s="5"/>
      <c r="C243" s="5"/>
    </row>
    <row r="244" spans="2:3" x14ac:dyDescent="0.3">
      <c r="B244" s="5"/>
      <c r="C244" s="5"/>
    </row>
    <row r="245" spans="2:3" x14ac:dyDescent="0.3">
      <c r="B245" s="5"/>
      <c r="C245" s="5"/>
    </row>
    <row r="246" spans="2:3" x14ac:dyDescent="0.3">
      <c r="B246" s="5"/>
      <c r="C246" s="5"/>
    </row>
    <row r="247" spans="2:3" x14ac:dyDescent="0.3">
      <c r="B247" s="5"/>
      <c r="C247" s="5"/>
    </row>
    <row r="248" spans="2:3" x14ac:dyDescent="0.3">
      <c r="B248" s="5"/>
      <c r="C248" s="5"/>
    </row>
    <row r="249" spans="2:3" x14ac:dyDescent="0.3">
      <c r="B249" s="5"/>
      <c r="C249" s="5"/>
    </row>
    <row r="250" spans="2:3" x14ac:dyDescent="0.3">
      <c r="B250" s="5"/>
      <c r="C250" s="5"/>
    </row>
    <row r="251" spans="2:3" x14ac:dyDescent="0.3">
      <c r="B251" s="5"/>
      <c r="C251" s="5"/>
    </row>
    <row r="252" spans="2:3" x14ac:dyDescent="0.3">
      <c r="B252" s="5"/>
      <c r="C252" s="5"/>
    </row>
    <row r="253" spans="2:3" x14ac:dyDescent="0.3">
      <c r="B253" s="5"/>
      <c r="C253" s="5"/>
    </row>
    <row r="254" spans="2:3" x14ac:dyDescent="0.3">
      <c r="B254" s="5"/>
      <c r="C254" s="5"/>
    </row>
    <row r="255" spans="2:3" x14ac:dyDescent="0.3">
      <c r="B255" s="5"/>
      <c r="C255" s="5"/>
    </row>
    <row r="256" spans="2:3" x14ac:dyDescent="0.3">
      <c r="B256" s="5"/>
      <c r="C256" s="5"/>
    </row>
    <row r="257" spans="2:3" x14ac:dyDescent="0.3">
      <c r="B257" s="5"/>
      <c r="C257" s="5"/>
    </row>
    <row r="258" spans="2:3" x14ac:dyDescent="0.3">
      <c r="B258" s="5"/>
      <c r="C258" s="5"/>
    </row>
    <row r="259" spans="2:3" x14ac:dyDescent="0.3">
      <c r="B259" s="5"/>
      <c r="C259" s="5"/>
    </row>
    <row r="260" spans="2:3" x14ac:dyDescent="0.3">
      <c r="B260" s="5"/>
      <c r="C260" s="5"/>
    </row>
    <row r="261" spans="2:3" x14ac:dyDescent="0.3">
      <c r="B261" s="5"/>
      <c r="C261" s="5"/>
    </row>
    <row r="262" spans="2:3" x14ac:dyDescent="0.3">
      <c r="B262" s="5"/>
      <c r="C262" s="5"/>
    </row>
    <row r="263" spans="2:3" x14ac:dyDescent="0.3">
      <c r="B263" s="5"/>
      <c r="C263" s="5"/>
    </row>
    <row r="264" spans="2:3" x14ac:dyDescent="0.3">
      <c r="B264" s="5"/>
      <c r="C264" s="5"/>
    </row>
    <row r="265" spans="2:3" x14ac:dyDescent="0.3">
      <c r="B265" s="5"/>
      <c r="C265" s="5"/>
    </row>
    <row r="266" spans="2:3" x14ac:dyDescent="0.3">
      <c r="B266" s="5"/>
      <c r="C266" s="5"/>
    </row>
    <row r="267" spans="2:3" x14ac:dyDescent="0.3">
      <c r="B267" s="5"/>
      <c r="C267" s="5"/>
    </row>
    <row r="268" spans="2:3" x14ac:dyDescent="0.3">
      <c r="B268" s="5"/>
      <c r="C268" s="5"/>
    </row>
    <row r="269" spans="2:3" x14ac:dyDescent="0.3">
      <c r="B269" s="5"/>
      <c r="C269" s="5"/>
    </row>
    <row r="270" spans="2:3" x14ac:dyDescent="0.3">
      <c r="B270" s="5"/>
      <c r="C270" s="5"/>
    </row>
    <row r="271" spans="2:3" x14ac:dyDescent="0.3">
      <c r="B271" s="5"/>
      <c r="C271" s="5"/>
    </row>
    <row r="272" spans="2:3" x14ac:dyDescent="0.3">
      <c r="B272" s="5"/>
      <c r="C272" s="5"/>
    </row>
    <row r="273" spans="2:3" x14ac:dyDescent="0.3">
      <c r="B273" s="5"/>
      <c r="C273" s="5"/>
    </row>
    <row r="274" spans="2:3" x14ac:dyDescent="0.3">
      <c r="B274" s="5"/>
      <c r="C274" s="5"/>
    </row>
    <row r="275" spans="2:3" x14ac:dyDescent="0.3">
      <c r="B275" s="5"/>
      <c r="C275" s="5"/>
    </row>
    <row r="276" spans="2:3" x14ac:dyDescent="0.3">
      <c r="B276" s="5"/>
      <c r="C276" s="5"/>
    </row>
    <row r="277" spans="2:3" x14ac:dyDescent="0.3">
      <c r="B277" s="5"/>
      <c r="C277" s="5"/>
    </row>
    <row r="278" spans="2:3" x14ac:dyDescent="0.3">
      <c r="B278" s="5"/>
      <c r="C278" s="5"/>
    </row>
    <row r="279" spans="2:3" x14ac:dyDescent="0.3">
      <c r="B279" s="5"/>
      <c r="C279" s="5"/>
    </row>
    <row r="280" spans="2:3" x14ac:dyDescent="0.3">
      <c r="B280" s="5"/>
      <c r="C280" s="5"/>
    </row>
    <row r="281" spans="2:3" x14ac:dyDescent="0.3">
      <c r="B281" s="5"/>
      <c r="C281" s="5"/>
    </row>
    <row r="282" spans="2:3" x14ac:dyDescent="0.3">
      <c r="B282" s="5"/>
      <c r="C282" s="5"/>
    </row>
    <row r="283" spans="2:3" x14ac:dyDescent="0.3">
      <c r="B283" s="5"/>
      <c r="C283" s="5"/>
    </row>
    <row r="284" spans="2:3" x14ac:dyDescent="0.3">
      <c r="B284" s="5"/>
      <c r="C284" s="5"/>
    </row>
    <row r="285" spans="2:3" x14ac:dyDescent="0.3">
      <c r="B285" s="5"/>
      <c r="C285" s="5"/>
    </row>
    <row r="286" spans="2:3" x14ac:dyDescent="0.3">
      <c r="B286" s="5"/>
      <c r="C286" s="5"/>
    </row>
    <row r="287" spans="2:3" x14ac:dyDescent="0.3">
      <c r="B287" s="5"/>
      <c r="C287" s="5"/>
    </row>
    <row r="288" spans="2:3" x14ac:dyDescent="0.3">
      <c r="B288" s="5"/>
      <c r="C288" s="5"/>
    </row>
    <row r="289" spans="2:3" x14ac:dyDescent="0.3">
      <c r="B289" s="5"/>
      <c r="C289" s="5"/>
    </row>
    <row r="290" spans="2:3" x14ac:dyDescent="0.3">
      <c r="B290" s="5"/>
      <c r="C290" s="5"/>
    </row>
    <row r="291" spans="2:3" x14ac:dyDescent="0.3">
      <c r="B291" s="5"/>
      <c r="C291" s="5"/>
    </row>
    <row r="292" spans="2:3" x14ac:dyDescent="0.3">
      <c r="B292" s="5"/>
      <c r="C292" s="5"/>
    </row>
    <row r="293" spans="2:3" x14ac:dyDescent="0.3">
      <c r="B293" s="5"/>
      <c r="C293" s="5"/>
    </row>
    <row r="294" spans="2:3" x14ac:dyDescent="0.3">
      <c r="B294" s="5"/>
      <c r="C294" s="5"/>
    </row>
    <row r="295" spans="2:3" x14ac:dyDescent="0.3">
      <c r="B295" s="5"/>
      <c r="C295" s="5"/>
    </row>
    <row r="296" spans="2:3" x14ac:dyDescent="0.3">
      <c r="B296" s="5"/>
      <c r="C296" s="5"/>
    </row>
    <row r="297" spans="2:3" x14ac:dyDescent="0.3">
      <c r="B297" s="5"/>
      <c r="C297" s="5"/>
    </row>
    <row r="298" spans="2:3" x14ac:dyDescent="0.3">
      <c r="B298" s="5"/>
      <c r="C298" s="5"/>
    </row>
    <row r="299" spans="2:3" x14ac:dyDescent="0.3">
      <c r="B299" s="5"/>
      <c r="C299" s="5"/>
    </row>
    <row r="300" spans="2:3" x14ac:dyDescent="0.3">
      <c r="B300" s="5"/>
      <c r="C300" s="5"/>
    </row>
    <row r="301" spans="2:3" x14ac:dyDescent="0.3">
      <c r="B301" s="5"/>
      <c r="C301" s="5"/>
    </row>
    <row r="302" spans="2:3" x14ac:dyDescent="0.3">
      <c r="B302" s="5"/>
      <c r="C302" s="5"/>
    </row>
    <row r="303" spans="2:3" x14ac:dyDescent="0.3">
      <c r="B303" s="5"/>
      <c r="C303" s="5"/>
    </row>
    <row r="304" spans="2:3" x14ac:dyDescent="0.3">
      <c r="B304" s="5"/>
      <c r="C304" s="5"/>
    </row>
    <row r="305" spans="2:3" x14ac:dyDescent="0.3">
      <c r="B305" s="5"/>
      <c r="C305" s="5"/>
    </row>
    <row r="306" spans="2:3" x14ac:dyDescent="0.3">
      <c r="B306" s="5"/>
      <c r="C306" s="5"/>
    </row>
    <row r="307" spans="2:3" x14ac:dyDescent="0.3">
      <c r="B307" s="5"/>
      <c r="C307" s="5"/>
    </row>
    <row r="308" spans="2:3" x14ac:dyDescent="0.3">
      <c r="B308" s="5"/>
      <c r="C308" s="5"/>
    </row>
    <row r="309" spans="2:3" x14ac:dyDescent="0.3">
      <c r="B309" s="5"/>
      <c r="C309" s="5"/>
    </row>
    <row r="310" spans="2:3" x14ac:dyDescent="0.3">
      <c r="B310" s="5"/>
      <c r="C310" s="5"/>
    </row>
    <row r="311" spans="2:3" x14ac:dyDescent="0.3">
      <c r="B311" s="5"/>
      <c r="C311" s="5"/>
    </row>
    <row r="312" spans="2:3" x14ac:dyDescent="0.3">
      <c r="B312" s="5"/>
      <c r="C312" s="5"/>
    </row>
    <row r="313" spans="2:3" x14ac:dyDescent="0.3">
      <c r="B313" s="5"/>
      <c r="C313" s="5"/>
    </row>
    <row r="314" spans="2:3" x14ac:dyDescent="0.3">
      <c r="B314" s="5"/>
      <c r="C314" s="5"/>
    </row>
    <row r="315" spans="2:3" x14ac:dyDescent="0.3">
      <c r="B315" s="5"/>
      <c r="C315" s="5"/>
    </row>
    <row r="316" spans="2:3" x14ac:dyDescent="0.3">
      <c r="B316" s="5"/>
      <c r="C316" s="5"/>
    </row>
    <row r="317" spans="2:3" x14ac:dyDescent="0.3">
      <c r="B317" s="5"/>
      <c r="C317" s="5"/>
    </row>
    <row r="318" spans="2:3" x14ac:dyDescent="0.3">
      <c r="B318" s="5"/>
      <c r="C318" s="5"/>
    </row>
    <row r="319" spans="2:3" x14ac:dyDescent="0.3">
      <c r="B319" s="5"/>
      <c r="C319" s="5"/>
    </row>
    <row r="320" spans="2:3" x14ac:dyDescent="0.3">
      <c r="B320" s="5"/>
      <c r="C320" s="5"/>
    </row>
    <row r="321" spans="2:3" x14ac:dyDescent="0.3">
      <c r="B321" s="5"/>
      <c r="C321" s="5"/>
    </row>
    <row r="322" spans="2:3" x14ac:dyDescent="0.3">
      <c r="B322" s="5"/>
      <c r="C322" s="5"/>
    </row>
    <row r="323" spans="2:3" x14ac:dyDescent="0.3">
      <c r="B323" s="5"/>
      <c r="C323" s="5"/>
    </row>
    <row r="324" spans="2:3" x14ac:dyDescent="0.3">
      <c r="B324" s="5"/>
      <c r="C324" s="5"/>
    </row>
    <row r="325" spans="2:3" x14ac:dyDescent="0.3">
      <c r="B325" s="5"/>
      <c r="C325" s="5"/>
    </row>
    <row r="326" spans="2:3" x14ac:dyDescent="0.3">
      <c r="B326" s="5"/>
      <c r="C326" s="5"/>
    </row>
    <row r="327" spans="2:3" x14ac:dyDescent="0.3">
      <c r="B327" s="5"/>
      <c r="C327" s="5"/>
    </row>
    <row r="328" spans="2:3" x14ac:dyDescent="0.3">
      <c r="B328" s="5"/>
      <c r="C328" s="5"/>
    </row>
    <row r="329" spans="2:3" x14ac:dyDescent="0.3">
      <c r="B329" s="5"/>
      <c r="C329" s="5"/>
    </row>
    <row r="330" spans="2:3" x14ac:dyDescent="0.3">
      <c r="B330" s="5"/>
      <c r="C330" s="5"/>
    </row>
    <row r="331" spans="2:3" x14ac:dyDescent="0.3">
      <c r="B331" s="5"/>
      <c r="C331" s="5"/>
    </row>
    <row r="332" spans="2:3" x14ac:dyDescent="0.3">
      <c r="B332" s="5"/>
      <c r="C332" s="5"/>
    </row>
    <row r="333" spans="2:3" x14ac:dyDescent="0.3">
      <c r="B333" s="5"/>
      <c r="C333" s="5"/>
    </row>
    <row r="334" spans="2:3" x14ac:dyDescent="0.3">
      <c r="B334" s="5"/>
      <c r="C334" s="5"/>
    </row>
    <row r="335" spans="2:3" x14ac:dyDescent="0.3">
      <c r="B335" s="5"/>
      <c r="C335" s="5"/>
    </row>
    <row r="336" spans="2:3" x14ac:dyDescent="0.3">
      <c r="B336" s="5"/>
      <c r="C336" s="5"/>
    </row>
    <row r="337" spans="2:3" x14ac:dyDescent="0.3">
      <c r="B337" s="5"/>
      <c r="C337" s="5"/>
    </row>
    <row r="338" spans="2:3" x14ac:dyDescent="0.3">
      <c r="B338" s="5"/>
      <c r="C338" s="5"/>
    </row>
    <row r="339" spans="2:3" x14ac:dyDescent="0.3">
      <c r="B339" s="5"/>
      <c r="C339" s="5"/>
    </row>
    <row r="340" spans="2:3" x14ac:dyDescent="0.3">
      <c r="B340" s="5"/>
      <c r="C340" s="5"/>
    </row>
    <row r="341" spans="2:3" x14ac:dyDescent="0.3">
      <c r="B341" s="5"/>
      <c r="C341" s="5"/>
    </row>
    <row r="342" spans="2:3" x14ac:dyDescent="0.3">
      <c r="B342" s="5"/>
      <c r="C342" s="5"/>
    </row>
    <row r="343" spans="2:3" x14ac:dyDescent="0.3">
      <c r="B343" s="5"/>
      <c r="C343" s="5"/>
    </row>
    <row r="344" spans="2:3" x14ac:dyDescent="0.3">
      <c r="B344" s="5"/>
      <c r="C344" s="5"/>
    </row>
    <row r="345" spans="2:3" x14ac:dyDescent="0.3">
      <c r="B345" s="5"/>
      <c r="C345" s="5"/>
    </row>
    <row r="346" spans="2:3" x14ac:dyDescent="0.3">
      <c r="B346" s="5"/>
      <c r="C346" s="5"/>
    </row>
    <row r="347" spans="2:3" x14ac:dyDescent="0.3">
      <c r="B347" s="5"/>
      <c r="C347" s="5"/>
    </row>
    <row r="348" spans="2:3" x14ac:dyDescent="0.3">
      <c r="B348" s="5"/>
      <c r="C348" s="5"/>
    </row>
    <row r="349" spans="2:3" x14ac:dyDescent="0.3">
      <c r="B349" s="5"/>
      <c r="C349" s="5"/>
    </row>
    <row r="350" spans="2:3" x14ac:dyDescent="0.3">
      <c r="B350" s="5"/>
      <c r="C350" s="5"/>
    </row>
    <row r="351" spans="2:3" x14ac:dyDescent="0.3">
      <c r="B351" s="5"/>
      <c r="C351" s="5"/>
    </row>
    <row r="352" spans="2:3" x14ac:dyDescent="0.3">
      <c r="B352" s="5"/>
      <c r="C352" s="5"/>
    </row>
    <row r="353" spans="2:3" x14ac:dyDescent="0.3">
      <c r="B353" s="5"/>
      <c r="C353" s="5"/>
    </row>
    <row r="354" spans="2:3" x14ac:dyDescent="0.3">
      <c r="B354" s="5"/>
      <c r="C354" s="5"/>
    </row>
    <row r="355" spans="2:3" x14ac:dyDescent="0.3">
      <c r="B355" s="5"/>
      <c r="C355" s="5"/>
    </row>
    <row r="356" spans="2:3" x14ac:dyDescent="0.3">
      <c r="B356" s="5"/>
      <c r="C356" s="5"/>
    </row>
    <row r="357" spans="2:3" x14ac:dyDescent="0.3">
      <c r="B357" s="5"/>
      <c r="C357" s="5"/>
    </row>
    <row r="358" spans="2:3" x14ac:dyDescent="0.3">
      <c r="B358" s="5"/>
      <c r="C358" s="5"/>
    </row>
    <row r="359" spans="2:3" x14ac:dyDescent="0.3">
      <c r="B359" s="5"/>
      <c r="C359" s="5"/>
    </row>
    <row r="360" spans="2:3" x14ac:dyDescent="0.3">
      <c r="B360" s="5"/>
      <c r="C360" s="5"/>
    </row>
    <row r="361" spans="2:3" x14ac:dyDescent="0.3">
      <c r="B361" s="5"/>
      <c r="C361" s="5"/>
    </row>
    <row r="362" spans="2:3" x14ac:dyDescent="0.3">
      <c r="B362" s="5"/>
      <c r="C362" s="5"/>
    </row>
    <row r="363" spans="2:3" x14ac:dyDescent="0.3">
      <c r="B363" s="5"/>
      <c r="C363" s="5"/>
    </row>
    <row r="364" spans="2:3" x14ac:dyDescent="0.3">
      <c r="B364" s="5"/>
      <c r="C364" s="5"/>
    </row>
    <row r="365" spans="2:3" x14ac:dyDescent="0.3">
      <c r="B365" s="5"/>
      <c r="C365" s="5"/>
    </row>
    <row r="366" spans="2:3" x14ac:dyDescent="0.3">
      <c r="B366" s="5"/>
      <c r="C366" s="5"/>
    </row>
    <row r="367" spans="2:3" x14ac:dyDescent="0.3">
      <c r="B367" s="5"/>
      <c r="C367" s="5"/>
    </row>
    <row r="368" spans="2:3" x14ac:dyDescent="0.3">
      <c r="B368" s="5"/>
      <c r="C368" s="5"/>
    </row>
    <row r="369" spans="2:3" x14ac:dyDescent="0.3">
      <c r="B369" s="5"/>
      <c r="C369" s="5"/>
    </row>
    <row r="370" spans="2:3" x14ac:dyDescent="0.3">
      <c r="B370" s="5"/>
      <c r="C370" s="5"/>
    </row>
    <row r="371" spans="2:3" x14ac:dyDescent="0.3">
      <c r="B371" s="5"/>
      <c r="C371" s="5"/>
    </row>
    <row r="372" spans="2:3" x14ac:dyDescent="0.3">
      <c r="B372" s="5"/>
      <c r="C372" s="5"/>
    </row>
    <row r="373" spans="2:3" x14ac:dyDescent="0.3">
      <c r="B373" s="5"/>
      <c r="C373" s="5"/>
    </row>
    <row r="374" spans="2:3" x14ac:dyDescent="0.3">
      <c r="B374" s="5"/>
      <c r="C374" s="5"/>
    </row>
    <row r="375" spans="2:3" x14ac:dyDescent="0.3">
      <c r="B375" s="5"/>
      <c r="C375" s="5"/>
    </row>
    <row r="376" spans="2:3" x14ac:dyDescent="0.3">
      <c r="B376" s="5"/>
      <c r="C376" s="5"/>
    </row>
    <row r="377" spans="2:3" x14ac:dyDescent="0.3">
      <c r="B377" s="5"/>
      <c r="C377" s="5"/>
    </row>
    <row r="378" spans="2:3" x14ac:dyDescent="0.3">
      <c r="B378" s="5"/>
      <c r="C378" s="5"/>
    </row>
    <row r="379" spans="2:3" x14ac:dyDescent="0.3">
      <c r="B379" s="5"/>
      <c r="C379" s="5"/>
    </row>
    <row r="380" spans="2:3" x14ac:dyDescent="0.3">
      <c r="B380" s="5"/>
      <c r="C380" s="5"/>
    </row>
    <row r="381" spans="2:3" x14ac:dyDescent="0.3">
      <c r="B381" s="5"/>
      <c r="C381" s="5"/>
    </row>
    <row r="382" spans="2:3" x14ac:dyDescent="0.3">
      <c r="B382" s="5"/>
      <c r="C382" s="5"/>
    </row>
    <row r="383" spans="2:3" x14ac:dyDescent="0.3">
      <c r="B383" s="5"/>
      <c r="C383" s="5"/>
    </row>
    <row r="384" spans="2:3" x14ac:dyDescent="0.3">
      <c r="B384" s="5"/>
      <c r="C384" s="5"/>
    </row>
    <row r="385" spans="2:3" x14ac:dyDescent="0.3">
      <c r="B385" s="5"/>
      <c r="C385" s="5"/>
    </row>
    <row r="386" spans="2:3" x14ac:dyDescent="0.3">
      <c r="B386" s="5"/>
      <c r="C386" s="5"/>
    </row>
    <row r="387" spans="2:3" x14ac:dyDescent="0.3">
      <c r="B387" s="5"/>
      <c r="C387" s="5"/>
    </row>
    <row r="388" spans="2:3" x14ac:dyDescent="0.3">
      <c r="B388" s="5"/>
      <c r="C388" s="5"/>
    </row>
    <row r="389" spans="2:3" x14ac:dyDescent="0.3">
      <c r="B389" s="5"/>
      <c r="C389" s="5"/>
    </row>
    <row r="390" spans="2:3" x14ac:dyDescent="0.3">
      <c r="B390" s="5"/>
      <c r="C390" s="5"/>
    </row>
    <row r="391" spans="2:3" x14ac:dyDescent="0.3">
      <c r="B391" s="5"/>
      <c r="C391" s="5"/>
    </row>
    <row r="392" spans="2:3" x14ac:dyDescent="0.3">
      <c r="B392" s="5"/>
      <c r="C392" s="5"/>
    </row>
    <row r="393" spans="2:3" x14ac:dyDescent="0.3">
      <c r="B393" s="5"/>
      <c r="C393" s="5"/>
    </row>
    <row r="394" spans="2:3" x14ac:dyDescent="0.3">
      <c r="B394" s="5"/>
      <c r="C394" s="5"/>
    </row>
    <row r="395" spans="2:3" x14ac:dyDescent="0.3">
      <c r="B395" s="5"/>
      <c r="C395" s="5"/>
    </row>
    <row r="396" spans="2:3" x14ac:dyDescent="0.3">
      <c r="B396" s="5"/>
      <c r="C396" s="5"/>
    </row>
    <row r="397" spans="2:3" x14ac:dyDescent="0.3">
      <c r="B397" s="5"/>
      <c r="C397" s="5"/>
    </row>
    <row r="398" spans="2:3" x14ac:dyDescent="0.3">
      <c r="B398" s="5"/>
      <c r="C398" s="5"/>
    </row>
    <row r="399" spans="2:3" x14ac:dyDescent="0.3">
      <c r="B399" s="5"/>
      <c r="C399" s="5"/>
    </row>
    <row r="400" spans="2:3" x14ac:dyDescent="0.3">
      <c r="B400" s="5"/>
      <c r="C400" s="5"/>
    </row>
    <row r="401" spans="2:3" x14ac:dyDescent="0.3">
      <c r="B401" s="5"/>
      <c r="C401" s="5"/>
    </row>
    <row r="402" spans="2:3" x14ac:dyDescent="0.3">
      <c r="B402" s="5"/>
      <c r="C402" s="5"/>
    </row>
    <row r="403" spans="2:3" x14ac:dyDescent="0.3">
      <c r="B403" s="5"/>
      <c r="C403" s="5"/>
    </row>
    <row r="404" spans="2:3" x14ac:dyDescent="0.3">
      <c r="B404" s="5"/>
      <c r="C404" s="5"/>
    </row>
    <row r="405" spans="2:3" x14ac:dyDescent="0.3">
      <c r="B405" s="5"/>
      <c r="C405" s="5"/>
    </row>
    <row r="406" spans="2:3" x14ac:dyDescent="0.3">
      <c r="B406" s="5"/>
      <c r="C406" s="5"/>
    </row>
    <row r="407" spans="2:3" x14ac:dyDescent="0.3">
      <c r="B407" s="5"/>
      <c r="C407" s="5"/>
    </row>
    <row r="408" spans="2:3" x14ac:dyDescent="0.3">
      <c r="B408" s="5"/>
      <c r="C408" s="5"/>
    </row>
    <row r="409" spans="2:3" x14ac:dyDescent="0.3">
      <c r="B409" s="5"/>
      <c r="C409" s="5"/>
    </row>
    <row r="410" spans="2:3" x14ac:dyDescent="0.3">
      <c r="B410" s="5"/>
      <c r="C410" s="5"/>
    </row>
    <row r="411" spans="2:3" x14ac:dyDescent="0.3">
      <c r="B411" s="5"/>
      <c r="C411" s="5"/>
    </row>
    <row r="412" spans="2:3" x14ac:dyDescent="0.3">
      <c r="B412" s="5"/>
      <c r="C412" s="5"/>
    </row>
    <row r="413" spans="2:3" x14ac:dyDescent="0.3">
      <c r="B413" s="5"/>
      <c r="C413" s="5"/>
    </row>
    <row r="414" spans="2:3" x14ac:dyDescent="0.3">
      <c r="B414" s="5"/>
      <c r="C414" s="5"/>
    </row>
    <row r="415" spans="2:3" x14ac:dyDescent="0.3">
      <c r="B415" s="5"/>
      <c r="C415" s="5"/>
    </row>
    <row r="416" spans="2:3" x14ac:dyDescent="0.3">
      <c r="B416" s="5"/>
      <c r="C416" s="5"/>
    </row>
    <row r="417" spans="2:3" x14ac:dyDescent="0.3">
      <c r="B417" s="5"/>
      <c r="C417" s="5"/>
    </row>
    <row r="418" spans="2:3" x14ac:dyDescent="0.3">
      <c r="B418" s="5"/>
      <c r="C418" s="5"/>
    </row>
    <row r="419" spans="2:3" x14ac:dyDescent="0.3">
      <c r="B419" s="5"/>
      <c r="C419" s="5"/>
    </row>
    <row r="420" spans="2:3" x14ac:dyDescent="0.3">
      <c r="B420" s="5"/>
      <c r="C420" s="5"/>
    </row>
    <row r="421" spans="2:3" x14ac:dyDescent="0.3">
      <c r="B421" s="5"/>
      <c r="C421" s="5"/>
    </row>
    <row r="422" spans="2:3" x14ac:dyDescent="0.3">
      <c r="B422" s="5"/>
      <c r="C422" s="5"/>
    </row>
    <row r="423" spans="2:3" x14ac:dyDescent="0.3">
      <c r="B423" s="5"/>
      <c r="C423" s="5"/>
    </row>
    <row r="424" spans="2:3" x14ac:dyDescent="0.3">
      <c r="B424" s="5"/>
      <c r="C424" s="5"/>
    </row>
    <row r="425" spans="2:3" x14ac:dyDescent="0.3">
      <c r="B425" s="5"/>
      <c r="C425" s="5"/>
    </row>
    <row r="426" spans="2:3" x14ac:dyDescent="0.3">
      <c r="B426" s="5"/>
      <c r="C426" s="5"/>
    </row>
    <row r="427" spans="2:3" x14ac:dyDescent="0.3">
      <c r="B427" s="5"/>
      <c r="C427" s="5"/>
    </row>
    <row r="428" spans="2:3" x14ac:dyDescent="0.3">
      <c r="B428" s="5"/>
      <c r="C428" s="5"/>
    </row>
    <row r="429" spans="2:3" x14ac:dyDescent="0.3">
      <c r="B429" s="5"/>
      <c r="C429" s="5"/>
    </row>
    <row r="430" spans="2:3" x14ac:dyDescent="0.3">
      <c r="B430" s="5"/>
      <c r="C430" s="5"/>
    </row>
    <row r="431" spans="2:3" x14ac:dyDescent="0.3">
      <c r="B431" s="5"/>
      <c r="C431" s="5"/>
    </row>
    <row r="432" spans="2:3" x14ac:dyDescent="0.3">
      <c r="B432" s="5"/>
      <c r="C432" s="5"/>
    </row>
    <row r="433" spans="2:3" x14ac:dyDescent="0.3">
      <c r="B433" s="5"/>
      <c r="C433" s="5"/>
    </row>
    <row r="434" spans="2:3" x14ac:dyDescent="0.3">
      <c r="B434" s="5"/>
      <c r="C434" s="5"/>
    </row>
    <row r="435" spans="2:3" x14ac:dyDescent="0.3">
      <c r="B435" s="5"/>
      <c r="C435" s="5"/>
    </row>
    <row r="436" spans="2:3" x14ac:dyDescent="0.3">
      <c r="B436" s="5"/>
      <c r="C436" s="5"/>
    </row>
    <row r="437" spans="2:3" x14ac:dyDescent="0.3">
      <c r="B437" s="5"/>
      <c r="C437" s="5"/>
    </row>
    <row r="438" spans="2:3" x14ac:dyDescent="0.3">
      <c r="B438" s="5"/>
      <c r="C438" s="5"/>
    </row>
    <row r="439" spans="2:3" x14ac:dyDescent="0.3">
      <c r="B439" s="5"/>
      <c r="C439" s="5"/>
    </row>
    <row r="440" spans="2:3" x14ac:dyDescent="0.3">
      <c r="B440" s="5"/>
      <c r="C440" s="5"/>
    </row>
    <row r="441" spans="2:3" x14ac:dyDescent="0.3">
      <c r="B441" s="5"/>
      <c r="C441" s="5"/>
    </row>
    <row r="442" spans="2:3" x14ac:dyDescent="0.3">
      <c r="B442" s="5"/>
      <c r="C442" s="5"/>
    </row>
    <row r="443" spans="2:3" x14ac:dyDescent="0.3">
      <c r="B443" s="5"/>
      <c r="C443" s="5"/>
    </row>
    <row r="444" spans="2:3" x14ac:dyDescent="0.3">
      <c r="B444" s="5"/>
      <c r="C444" s="5"/>
    </row>
    <row r="445" spans="2:3" x14ac:dyDescent="0.3">
      <c r="B445" s="5"/>
      <c r="C445" s="5"/>
    </row>
    <row r="446" spans="2:3" x14ac:dyDescent="0.3">
      <c r="B446" s="5"/>
      <c r="C446" s="5"/>
    </row>
    <row r="447" spans="2:3" x14ac:dyDescent="0.3">
      <c r="B447" s="5"/>
      <c r="C447" s="5"/>
    </row>
    <row r="448" spans="2:3" x14ac:dyDescent="0.3">
      <c r="B448" s="5"/>
      <c r="C448" s="5"/>
    </row>
    <row r="449" spans="2:3" x14ac:dyDescent="0.3">
      <c r="B449" s="5"/>
      <c r="C449" s="5"/>
    </row>
    <row r="450" spans="2:3" x14ac:dyDescent="0.3">
      <c r="B450" s="5"/>
      <c r="C450" s="5"/>
    </row>
    <row r="451" spans="2:3" x14ac:dyDescent="0.3">
      <c r="B451" s="5"/>
      <c r="C451" s="5"/>
    </row>
    <row r="452" spans="2:3" x14ac:dyDescent="0.3">
      <c r="B452" s="5"/>
      <c r="C452" s="5"/>
    </row>
    <row r="453" spans="2:3" x14ac:dyDescent="0.3">
      <c r="B453" s="5"/>
      <c r="C453" s="5"/>
    </row>
    <row r="454" spans="2:3" x14ac:dyDescent="0.3">
      <c r="B454" s="5"/>
      <c r="C454" s="5"/>
    </row>
    <row r="455" spans="2:3" x14ac:dyDescent="0.3">
      <c r="B455" s="5"/>
      <c r="C455" s="5"/>
    </row>
    <row r="456" spans="2:3" x14ac:dyDescent="0.3">
      <c r="B456" s="5"/>
      <c r="C456" s="5"/>
    </row>
    <row r="457" spans="2:3" x14ac:dyDescent="0.3">
      <c r="B457" s="5"/>
      <c r="C457" s="5"/>
    </row>
    <row r="458" spans="2:3" x14ac:dyDescent="0.3">
      <c r="B458" s="5"/>
      <c r="C458" s="5"/>
    </row>
    <row r="459" spans="2:3" x14ac:dyDescent="0.3">
      <c r="B459" s="5"/>
      <c r="C459" s="5"/>
    </row>
    <row r="460" spans="2:3" x14ac:dyDescent="0.3">
      <c r="B460" s="5"/>
      <c r="C460" s="5"/>
    </row>
    <row r="461" spans="2:3" x14ac:dyDescent="0.3">
      <c r="B461" s="5"/>
      <c r="C461" s="5"/>
    </row>
    <row r="462" spans="2:3" x14ac:dyDescent="0.3">
      <c r="B462" s="5"/>
      <c r="C462" s="5"/>
    </row>
    <row r="463" spans="2:3" x14ac:dyDescent="0.3">
      <c r="B463" s="5"/>
      <c r="C463" s="5"/>
    </row>
    <row r="464" spans="2:3" x14ac:dyDescent="0.3">
      <c r="B464" s="5"/>
      <c r="C464" s="5"/>
    </row>
    <row r="465" spans="2:3" x14ac:dyDescent="0.3">
      <c r="B465" s="5"/>
      <c r="C465" s="5"/>
    </row>
    <row r="466" spans="2:3" x14ac:dyDescent="0.3">
      <c r="B466" s="5"/>
      <c r="C466" s="5"/>
    </row>
    <row r="467" spans="2:3" x14ac:dyDescent="0.3">
      <c r="B467" s="5"/>
      <c r="C467" s="5"/>
    </row>
    <row r="468" spans="2:3" x14ac:dyDescent="0.3">
      <c r="B468" s="5"/>
      <c r="C468" s="5"/>
    </row>
    <row r="469" spans="2:3" x14ac:dyDescent="0.3">
      <c r="B469" s="5"/>
      <c r="C469" s="5"/>
    </row>
    <row r="470" spans="2:3" x14ac:dyDescent="0.3">
      <c r="B470" s="5"/>
      <c r="C470" s="5"/>
    </row>
    <row r="471" spans="2:3" x14ac:dyDescent="0.3">
      <c r="B471" s="5"/>
      <c r="C471" s="5"/>
    </row>
    <row r="472" spans="2:3" x14ac:dyDescent="0.3">
      <c r="B472" s="5"/>
      <c r="C472" s="5"/>
    </row>
    <row r="473" spans="2:3" x14ac:dyDescent="0.3">
      <c r="B473" s="5"/>
      <c r="C473" s="5"/>
    </row>
    <row r="474" spans="2:3" x14ac:dyDescent="0.3">
      <c r="B474" s="5"/>
      <c r="C474" s="5"/>
    </row>
    <row r="475" spans="2:3" x14ac:dyDescent="0.3">
      <c r="B475" s="5"/>
      <c r="C475" s="5"/>
    </row>
    <row r="476" spans="2:3" x14ac:dyDescent="0.3">
      <c r="B476" s="5"/>
      <c r="C476" s="5"/>
    </row>
    <row r="477" spans="2:3" x14ac:dyDescent="0.3">
      <c r="B477" s="5"/>
      <c r="C477" s="5"/>
    </row>
    <row r="478" spans="2:3" x14ac:dyDescent="0.3">
      <c r="B478" s="5"/>
      <c r="C478" s="5"/>
    </row>
    <row r="479" spans="2:3" x14ac:dyDescent="0.3">
      <c r="B479" s="5"/>
      <c r="C479" s="5"/>
    </row>
    <row r="480" spans="2:3" x14ac:dyDescent="0.3">
      <c r="B480" s="5"/>
      <c r="C480" s="5"/>
    </row>
    <row r="481" spans="2:3" x14ac:dyDescent="0.3">
      <c r="B481" s="5"/>
      <c r="C481" s="5"/>
    </row>
    <row r="482" spans="2:3" x14ac:dyDescent="0.3">
      <c r="B482" s="5"/>
      <c r="C482" s="5"/>
    </row>
    <row r="483" spans="2:3" x14ac:dyDescent="0.3">
      <c r="B483" s="5"/>
      <c r="C483" s="5"/>
    </row>
    <row r="484" spans="2:3" x14ac:dyDescent="0.3">
      <c r="B484" s="5"/>
      <c r="C484" s="5"/>
    </row>
    <row r="485" spans="2:3" x14ac:dyDescent="0.3">
      <c r="B485" s="5"/>
      <c r="C485" s="5"/>
    </row>
    <row r="486" spans="2:3" x14ac:dyDescent="0.3">
      <c r="B486" s="5"/>
      <c r="C486" s="5"/>
    </row>
    <row r="487" spans="2:3" x14ac:dyDescent="0.3">
      <c r="B487" s="5"/>
      <c r="C487" s="5"/>
    </row>
    <row r="488" spans="2:3" x14ac:dyDescent="0.3">
      <c r="B488" s="5"/>
      <c r="C488" s="5"/>
    </row>
    <row r="489" spans="2:3" x14ac:dyDescent="0.3">
      <c r="B489" s="5"/>
      <c r="C489" s="5"/>
    </row>
    <row r="490" spans="2:3" x14ac:dyDescent="0.3">
      <c r="B490" s="5"/>
      <c r="C490" s="5"/>
    </row>
    <row r="491" spans="2:3" x14ac:dyDescent="0.3">
      <c r="B491" s="5"/>
      <c r="C491" s="5"/>
    </row>
    <row r="492" spans="2:3" x14ac:dyDescent="0.3">
      <c r="B492" s="5"/>
      <c r="C492" s="5"/>
    </row>
    <row r="493" spans="2:3" x14ac:dyDescent="0.3">
      <c r="B493" s="5"/>
      <c r="C493" s="5"/>
    </row>
    <row r="494" spans="2:3" x14ac:dyDescent="0.3">
      <c r="B494" s="5"/>
      <c r="C494" s="5"/>
    </row>
    <row r="495" spans="2:3" x14ac:dyDescent="0.3">
      <c r="B495" s="5"/>
      <c r="C495" s="5"/>
    </row>
    <row r="496" spans="2:3" x14ac:dyDescent="0.3">
      <c r="B496" s="5"/>
      <c r="C496" s="5"/>
    </row>
    <row r="497" spans="2:3" x14ac:dyDescent="0.3">
      <c r="B497" s="5"/>
      <c r="C497" s="5"/>
    </row>
    <row r="498" spans="2:3" x14ac:dyDescent="0.3">
      <c r="B498" s="5"/>
      <c r="C498" s="5"/>
    </row>
    <row r="499" spans="2:3" x14ac:dyDescent="0.3">
      <c r="B499" s="5"/>
      <c r="C499" s="5"/>
    </row>
    <row r="500" spans="2:3" x14ac:dyDescent="0.3">
      <c r="B500" s="5"/>
      <c r="C500" s="5"/>
    </row>
    <row r="501" spans="2:3" x14ac:dyDescent="0.3">
      <c r="B501" s="5"/>
      <c r="C501" s="5"/>
    </row>
    <row r="502" spans="2:3" x14ac:dyDescent="0.3">
      <c r="B502" s="5"/>
      <c r="C502" s="5"/>
    </row>
    <row r="503" spans="2:3" x14ac:dyDescent="0.3">
      <c r="B503" s="5"/>
      <c r="C503" s="5"/>
    </row>
    <row r="504" spans="2:3" x14ac:dyDescent="0.3">
      <c r="B504" s="5"/>
      <c r="C504" s="5"/>
    </row>
    <row r="505" spans="2:3" x14ac:dyDescent="0.3">
      <c r="B505" s="5"/>
      <c r="C505" s="5"/>
    </row>
    <row r="506" spans="2:3" x14ac:dyDescent="0.3">
      <c r="B506" s="5"/>
      <c r="C506" s="5"/>
    </row>
    <row r="507" spans="2:3" x14ac:dyDescent="0.3">
      <c r="B507" s="5"/>
      <c r="C507" s="5"/>
    </row>
    <row r="508" spans="2:3" x14ac:dyDescent="0.3">
      <c r="B508" s="5"/>
      <c r="C508" s="5"/>
    </row>
    <row r="509" spans="2:3" x14ac:dyDescent="0.3">
      <c r="B509" s="5"/>
      <c r="C509" s="5"/>
    </row>
    <row r="510" spans="2:3" x14ac:dyDescent="0.3">
      <c r="B510" s="5"/>
      <c r="C510" s="5"/>
    </row>
    <row r="511" spans="2:3" x14ac:dyDescent="0.3">
      <c r="B511" s="5"/>
      <c r="C511" s="5"/>
    </row>
    <row r="512" spans="2:3" x14ac:dyDescent="0.3">
      <c r="B512" s="5"/>
      <c r="C512" s="5"/>
    </row>
    <row r="513" spans="2:3" x14ac:dyDescent="0.3">
      <c r="B513" s="5"/>
      <c r="C513" s="5"/>
    </row>
    <row r="514" spans="2:3" x14ac:dyDescent="0.3">
      <c r="B514" s="5"/>
      <c r="C514" s="5"/>
    </row>
    <row r="515" spans="2:3" x14ac:dyDescent="0.3">
      <c r="B515" s="5"/>
      <c r="C515" s="5"/>
    </row>
    <row r="516" spans="2:3" x14ac:dyDescent="0.3">
      <c r="B516" s="5"/>
      <c r="C516" s="5"/>
    </row>
    <row r="517" spans="2:3" x14ac:dyDescent="0.3">
      <c r="B517" s="5"/>
      <c r="C517" s="5"/>
    </row>
    <row r="518" spans="2:3" x14ac:dyDescent="0.3">
      <c r="B518" s="5"/>
      <c r="C518" s="5"/>
    </row>
    <row r="519" spans="2:3" x14ac:dyDescent="0.3">
      <c r="B519" s="5"/>
      <c r="C519" s="5"/>
    </row>
    <row r="520" spans="2:3" x14ac:dyDescent="0.3">
      <c r="B520" s="5"/>
      <c r="C520" s="5"/>
    </row>
    <row r="521" spans="2:3" x14ac:dyDescent="0.3">
      <c r="B521" s="5"/>
      <c r="C521" s="5"/>
    </row>
    <row r="522" spans="2:3" x14ac:dyDescent="0.3">
      <c r="B522" s="5"/>
      <c r="C522" s="5"/>
    </row>
    <row r="523" spans="2:3" x14ac:dyDescent="0.3">
      <c r="B523" s="5"/>
      <c r="C523" s="5"/>
    </row>
    <row r="524" spans="2:3" x14ac:dyDescent="0.3">
      <c r="B524" s="5"/>
      <c r="C524" s="5"/>
    </row>
    <row r="525" spans="2:3" x14ac:dyDescent="0.3">
      <c r="B525" s="5"/>
      <c r="C525" s="5"/>
    </row>
    <row r="526" spans="2:3" x14ac:dyDescent="0.3">
      <c r="B526" s="5"/>
      <c r="C526" s="5"/>
    </row>
    <row r="527" spans="2:3" x14ac:dyDescent="0.3">
      <c r="B527" s="5"/>
      <c r="C527" s="5"/>
    </row>
    <row r="528" spans="2:3" x14ac:dyDescent="0.3">
      <c r="B528" s="5"/>
      <c r="C528" s="5"/>
    </row>
    <row r="529" spans="2:3" x14ac:dyDescent="0.3">
      <c r="B529" s="5"/>
      <c r="C529" s="5"/>
    </row>
    <row r="530" spans="2:3" x14ac:dyDescent="0.3">
      <c r="B530" s="5"/>
      <c r="C530" s="5"/>
    </row>
    <row r="531" spans="2:3" x14ac:dyDescent="0.3">
      <c r="B531" s="5"/>
      <c r="C531" s="5"/>
    </row>
    <row r="532" spans="2:3" x14ac:dyDescent="0.3">
      <c r="B532" s="5"/>
      <c r="C532" s="5"/>
    </row>
    <row r="533" spans="2:3" x14ac:dyDescent="0.3">
      <c r="B533" s="5"/>
      <c r="C533" s="5"/>
    </row>
    <row r="534" spans="2:3" x14ac:dyDescent="0.3">
      <c r="B534" s="5"/>
      <c r="C534" s="5"/>
    </row>
    <row r="535" spans="2:3" x14ac:dyDescent="0.3">
      <c r="B535" s="5"/>
      <c r="C535" s="5"/>
    </row>
    <row r="536" spans="2:3" x14ac:dyDescent="0.3">
      <c r="B536" s="5"/>
      <c r="C536" s="5"/>
    </row>
    <row r="537" spans="2:3" x14ac:dyDescent="0.3">
      <c r="B537" s="5"/>
      <c r="C537" s="5"/>
    </row>
    <row r="538" spans="2:3" x14ac:dyDescent="0.3">
      <c r="B538" s="5"/>
      <c r="C538" s="5"/>
    </row>
    <row r="539" spans="2:3" x14ac:dyDescent="0.3">
      <c r="B539" s="5"/>
      <c r="C539" s="5"/>
    </row>
    <row r="540" spans="2:3" x14ac:dyDescent="0.3">
      <c r="B540" s="5"/>
      <c r="C540" s="5"/>
    </row>
    <row r="541" spans="2:3" x14ac:dyDescent="0.3">
      <c r="B541" s="5"/>
      <c r="C541" s="5"/>
    </row>
    <row r="542" spans="2:3" x14ac:dyDescent="0.3">
      <c r="B542" s="5"/>
      <c r="C542" s="5"/>
    </row>
    <row r="543" spans="2:3" x14ac:dyDescent="0.3">
      <c r="B543" s="5"/>
      <c r="C543" s="5"/>
    </row>
    <row r="544" spans="2:3" x14ac:dyDescent="0.3">
      <c r="B544" s="5"/>
      <c r="C544" s="5"/>
    </row>
    <row r="545" spans="2:3" x14ac:dyDescent="0.3">
      <c r="B545" s="5"/>
      <c r="C545" s="5"/>
    </row>
    <row r="546" spans="2:3" x14ac:dyDescent="0.3">
      <c r="B546" s="5"/>
      <c r="C546" s="5"/>
    </row>
    <row r="547" spans="2:3" x14ac:dyDescent="0.3">
      <c r="B547" s="5"/>
      <c r="C547" s="5"/>
    </row>
    <row r="548" spans="2:3" x14ac:dyDescent="0.3">
      <c r="B548" s="5"/>
      <c r="C548" s="5"/>
    </row>
    <row r="549" spans="2:3" x14ac:dyDescent="0.3">
      <c r="B549" s="5"/>
      <c r="C549" s="5"/>
    </row>
    <row r="550" spans="2:3" x14ac:dyDescent="0.3">
      <c r="B550" s="5"/>
      <c r="C550" s="5"/>
    </row>
    <row r="551" spans="2:3" x14ac:dyDescent="0.3">
      <c r="B551" s="5"/>
      <c r="C551" s="5"/>
    </row>
    <row r="552" spans="2:3" x14ac:dyDescent="0.3">
      <c r="B552" s="5"/>
      <c r="C552" s="5"/>
    </row>
    <row r="553" spans="2:3" x14ac:dyDescent="0.3">
      <c r="B553" s="5"/>
      <c r="C553" s="5"/>
    </row>
    <row r="554" spans="2:3" x14ac:dyDescent="0.3">
      <c r="B554" s="5"/>
      <c r="C554" s="5"/>
    </row>
    <row r="555" spans="2:3" x14ac:dyDescent="0.3">
      <c r="B555" s="5"/>
      <c r="C555" s="5"/>
    </row>
    <row r="556" spans="2:3" x14ac:dyDescent="0.3">
      <c r="B556" s="5"/>
      <c r="C556" s="5"/>
    </row>
    <row r="557" spans="2:3" x14ac:dyDescent="0.3">
      <c r="B557" s="5"/>
      <c r="C557" s="5"/>
    </row>
    <row r="558" spans="2:3" x14ac:dyDescent="0.3">
      <c r="B558" s="5"/>
      <c r="C558" s="5"/>
    </row>
    <row r="559" spans="2:3" x14ac:dyDescent="0.3">
      <c r="B559" s="5"/>
      <c r="C559" s="5"/>
    </row>
    <row r="560" spans="2:3" x14ac:dyDescent="0.3">
      <c r="B560" s="5"/>
      <c r="C560" s="5"/>
    </row>
    <row r="561" spans="2:3" x14ac:dyDescent="0.3">
      <c r="B561" s="5"/>
      <c r="C561" s="5"/>
    </row>
    <row r="562" spans="2:3" x14ac:dyDescent="0.3">
      <c r="B562" s="5"/>
      <c r="C562" s="5"/>
    </row>
    <row r="563" spans="2:3" x14ac:dyDescent="0.3">
      <c r="B563" s="5"/>
      <c r="C563" s="5"/>
    </row>
    <row r="564" spans="2:3" x14ac:dyDescent="0.3">
      <c r="B564" s="5"/>
      <c r="C564" s="5"/>
    </row>
    <row r="565" spans="2:3" x14ac:dyDescent="0.3">
      <c r="B565" s="5"/>
      <c r="C565" s="5"/>
    </row>
    <row r="566" spans="2:3" x14ac:dyDescent="0.3">
      <c r="B566" s="5"/>
      <c r="C566" s="5"/>
    </row>
    <row r="567" spans="2:3" x14ac:dyDescent="0.3">
      <c r="B567" s="5"/>
      <c r="C567" s="5"/>
    </row>
    <row r="568" spans="2:3" x14ac:dyDescent="0.3">
      <c r="B568" s="5"/>
      <c r="C568" s="5"/>
    </row>
    <row r="569" spans="2:3" x14ac:dyDescent="0.3">
      <c r="B569" s="5"/>
      <c r="C569" s="5"/>
    </row>
    <row r="570" spans="2:3" x14ac:dyDescent="0.3">
      <c r="B570" s="5"/>
      <c r="C570" s="5"/>
    </row>
    <row r="571" spans="2:3" x14ac:dyDescent="0.3">
      <c r="B571" s="5"/>
      <c r="C571" s="5"/>
    </row>
    <row r="572" spans="2:3" x14ac:dyDescent="0.3">
      <c r="B572" s="5"/>
      <c r="C572" s="5"/>
    </row>
    <row r="573" spans="2:3" x14ac:dyDescent="0.3">
      <c r="B573" s="5"/>
      <c r="C573" s="5"/>
    </row>
    <row r="574" spans="2:3" x14ac:dyDescent="0.3">
      <c r="B574" s="5"/>
      <c r="C574" s="5"/>
    </row>
    <row r="575" spans="2:3" x14ac:dyDescent="0.3">
      <c r="B575" s="5"/>
      <c r="C575" s="5"/>
    </row>
    <row r="576" spans="2:3" x14ac:dyDescent="0.3">
      <c r="B576" s="5"/>
      <c r="C576" s="5"/>
    </row>
    <row r="577" spans="2:3" x14ac:dyDescent="0.3">
      <c r="B577" s="5"/>
      <c r="C577" s="5"/>
    </row>
    <row r="578" spans="2:3" x14ac:dyDescent="0.3">
      <c r="B578" s="5"/>
      <c r="C578" s="5"/>
    </row>
    <row r="579" spans="2:3" x14ac:dyDescent="0.3">
      <c r="B579" s="5"/>
      <c r="C579" s="5"/>
    </row>
    <row r="580" spans="2:3" x14ac:dyDescent="0.3">
      <c r="B580" s="5"/>
      <c r="C580" s="5"/>
    </row>
    <row r="581" spans="2:3" x14ac:dyDescent="0.3">
      <c r="B581" s="5"/>
      <c r="C581" s="5"/>
    </row>
    <row r="582" spans="2:3" x14ac:dyDescent="0.3">
      <c r="B582" s="5"/>
      <c r="C582" s="5"/>
    </row>
    <row r="583" spans="2:3" x14ac:dyDescent="0.3">
      <c r="B583" s="5"/>
      <c r="C583" s="5"/>
    </row>
    <row r="584" spans="2:3" x14ac:dyDescent="0.3">
      <c r="B584" s="5"/>
      <c r="C584" s="5"/>
    </row>
    <row r="585" spans="2:3" x14ac:dyDescent="0.3">
      <c r="B585" s="5"/>
      <c r="C585" s="5"/>
    </row>
    <row r="586" spans="2:3" x14ac:dyDescent="0.3">
      <c r="B586" s="5"/>
      <c r="C586" s="5"/>
    </row>
    <row r="587" spans="2:3" x14ac:dyDescent="0.3">
      <c r="B587" s="5"/>
      <c r="C587" s="5"/>
    </row>
    <row r="588" spans="2:3" x14ac:dyDescent="0.3">
      <c r="B588" s="5"/>
      <c r="C588" s="5"/>
    </row>
    <row r="589" spans="2:3" x14ac:dyDescent="0.3">
      <c r="B589" s="5"/>
      <c r="C589" s="5"/>
    </row>
    <row r="590" spans="2:3" x14ac:dyDescent="0.3">
      <c r="B590" s="5"/>
      <c r="C590" s="5"/>
    </row>
    <row r="591" spans="2:3" x14ac:dyDescent="0.3">
      <c r="B591" s="5"/>
      <c r="C591" s="5"/>
    </row>
    <row r="592" spans="2:3" x14ac:dyDescent="0.3">
      <c r="B592" s="5"/>
      <c r="C592" s="5"/>
    </row>
    <row r="593" spans="2:3" x14ac:dyDescent="0.3">
      <c r="B593" s="5"/>
      <c r="C593" s="5"/>
    </row>
    <row r="594" spans="2:3" x14ac:dyDescent="0.3">
      <c r="B594" s="5"/>
      <c r="C594" s="5"/>
    </row>
    <row r="595" spans="2:3" x14ac:dyDescent="0.3">
      <c r="B595" s="5"/>
      <c r="C595" s="5"/>
    </row>
    <row r="596" spans="2:3" x14ac:dyDescent="0.3">
      <c r="B596" s="5"/>
      <c r="C596" s="5"/>
    </row>
    <row r="597" spans="2:3" x14ac:dyDescent="0.3">
      <c r="B597" s="5"/>
      <c r="C597" s="5"/>
    </row>
    <row r="598" spans="2:3" x14ac:dyDescent="0.3">
      <c r="B598" s="5"/>
      <c r="C598" s="5"/>
    </row>
    <row r="599" spans="2:3" x14ac:dyDescent="0.3">
      <c r="B599" s="5"/>
      <c r="C599" s="5"/>
    </row>
    <row r="600" spans="2:3" x14ac:dyDescent="0.3">
      <c r="B600" s="5"/>
      <c r="C600" s="5"/>
    </row>
    <row r="601" spans="2:3" x14ac:dyDescent="0.3">
      <c r="B601" s="5"/>
      <c r="C601" s="5"/>
    </row>
    <row r="602" spans="2:3" x14ac:dyDescent="0.3">
      <c r="B602" s="5"/>
      <c r="C602" s="5"/>
    </row>
    <row r="603" spans="2:3" x14ac:dyDescent="0.3">
      <c r="B603" s="5"/>
      <c r="C603" s="5"/>
    </row>
    <row r="604" spans="2:3" x14ac:dyDescent="0.3">
      <c r="B604" s="5"/>
      <c r="C604" s="5"/>
    </row>
    <row r="605" spans="2:3" x14ac:dyDescent="0.3">
      <c r="B605" s="5"/>
      <c r="C605" s="5"/>
    </row>
    <row r="606" spans="2:3" x14ac:dyDescent="0.3">
      <c r="B606" s="5"/>
      <c r="C606" s="5"/>
    </row>
    <row r="607" spans="2:3" x14ac:dyDescent="0.3">
      <c r="B607" s="5"/>
      <c r="C607" s="5"/>
    </row>
    <row r="608" spans="2:3" x14ac:dyDescent="0.3">
      <c r="B608" s="5"/>
      <c r="C608" s="5"/>
    </row>
    <row r="609" spans="2:3" x14ac:dyDescent="0.3">
      <c r="B609" s="5"/>
      <c r="C609" s="5"/>
    </row>
    <row r="610" spans="2:3" x14ac:dyDescent="0.3">
      <c r="B610" s="5"/>
      <c r="C610" s="5"/>
    </row>
    <row r="611" spans="2:3" x14ac:dyDescent="0.3">
      <c r="B611" s="5"/>
      <c r="C611" s="5"/>
    </row>
    <row r="612" spans="2:3" x14ac:dyDescent="0.3">
      <c r="B612" s="5"/>
      <c r="C612" s="5"/>
    </row>
    <row r="613" spans="2:3" x14ac:dyDescent="0.3">
      <c r="B613" s="5"/>
      <c r="C613" s="5"/>
    </row>
    <row r="614" spans="2:3" x14ac:dyDescent="0.3">
      <c r="B614" s="5"/>
      <c r="C614" s="5"/>
    </row>
    <row r="615" spans="2:3" x14ac:dyDescent="0.3">
      <c r="B615" s="5"/>
      <c r="C615" s="5"/>
    </row>
    <row r="616" spans="2:3" x14ac:dyDescent="0.3">
      <c r="B616" s="5"/>
      <c r="C616" s="5"/>
    </row>
    <row r="617" spans="2:3" x14ac:dyDescent="0.3">
      <c r="B617" s="5"/>
      <c r="C617" s="5"/>
    </row>
    <row r="618" spans="2:3" x14ac:dyDescent="0.3">
      <c r="B618" s="5"/>
      <c r="C618" s="5"/>
    </row>
    <row r="619" spans="2:3" x14ac:dyDescent="0.3">
      <c r="B619" s="5"/>
      <c r="C619" s="5"/>
    </row>
    <row r="620" spans="2:3" x14ac:dyDescent="0.3">
      <c r="B620" s="5"/>
      <c r="C620" s="5"/>
    </row>
    <row r="621" spans="2:3" x14ac:dyDescent="0.3">
      <c r="B621" s="5"/>
      <c r="C621" s="5"/>
    </row>
    <row r="622" spans="2:3" x14ac:dyDescent="0.3">
      <c r="B622" s="5"/>
      <c r="C622" s="5"/>
    </row>
    <row r="623" spans="2:3" x14ac:dyDescent="0.3">
      <c r="B623" s="5"/>
      <c r="C623" s="5"/>
    </row>
    <row r="624" spans="2:3" x14ac:dyDescent="0.3">
      <c r="B624" s="5"/>
      <c r="C624" s="5"/>
    </row>
    <row r="625" spans="2:3" x14ac:dyDescent="0.3">
      <c r="B625" s="5"/>
      <c r="C625" s="5"/>
    </row>
    <row r="626" spans="2:3" x14ac:dyDescent="0.3">
      <c r="B626" s="5"/>
      <c r="C626" s="5"/>
    </row>
    <row r="627" spans="2:3" x14ac:dyDescent="0.3">
      <c r="B627" s="5"/>
      <c r="C627" s="5"/>
    </row>
    <row r="628" spans="2:3" x14ac:dyDescent="0.3">
      <c r="B628" s="5"/>
      <c r="C628" s="5"/>
    </row>
    <row r="629" spans="2:3" x14ac:dyDescent="0.3">
      <c r="B629" s="5"/>
      <c r="C629" s="5"/>
    </row>
    <row r="630" spans="2:3" x14ac:dyDescent="0.3">
      <c r="B630" s="5"/>
      <c r="C630" s="5"/>
    </row>
    <row r="631" spans="2:3" x14ac:dyDescent="0.3">
      <c r="B631" s="5"/>
      <c r="C631" s="5"/>
    </row>
    <row r="632" spans="2:3" x14ac:dyDescent="0.3">
      <c r="B632" s="5"/>
      <c r="C632" s="5"/>
    </row>
    <row r="633" spans="2:3" x14ac:dyDescent="0.3">
      <c r="B633" s="5"/>
      <c r="C633" s="5"/>
    </row>
    <row r="634" spans="2:3" x14ac:dyDescent="0.3">
      <c r="B634" s="5"/>
      <c r="C634" s="5"/>
    </row>
    <row r="635" spans="2:3" x14ac:dyDescent="0.3">
      <c r="B635" s="5"/>
      <c r="C635" s="5"/>
    </row>
    <row r="636" spans="2:3" x14ac:dyDescent="0.3">
      <c r="B636" s="5"/>
      <c r="C636" s="5"/>
    </row>
    <row r="637" spans="2:3" x14ac:dyDescent="0.3">
      <c r="B637" s="5"/>
      <c r="C637" s="5"/>
    </row>
    <row r="638" spans="2:3" x14ac:dyDescent="0.3">
      <c r="B638" s="5"/>
      <c r="C638" s="5"/>
    </row>
    <row r="639" spans="2:3" x14ac:dyDescent="0.3">
      <c r="B639" s="5"/>
      <c r="C639" s="5"/>
    </row>
    <row r="640" spans="2:3" x14ac:dyDescent="0.3">
      <c r="B640" s="5"/>
      <c r="C640" s="5"/>
    </row>
    <row r="641" spans="2:3" x14ac:dyDescent="0.3">
      <c r="B641" s="5"/>
      <c r="C641" s="5"/>
    </row>
    <row r="642" spans="2:3" x14ac:dyDescent="0.3">
      <c r="B642" s="5"/>
      <c r="C642" s="5"/>
    </row>
    <row r="643" spans="2:3" x14ac:dyDescent="0.3">
      <c r="B643" s="5"/>
      <c r="C643" s="5"/>
    </row>
    <row r="644" spans="2:3" x14ac:dyDescent="0.3">
      <c r="B644" s="5"/>
      <c r="C644" s="5"/>
    </row>
    <row r="645" spans="2:3" x14ac:dyDescent="0.3">
      <c r="B645" s="5"/>
      <c r="C645" s="5"/>
    </row>
    <row r="646" spans="2:3" x14ac:dyDescent="0.3">
      <c r="B646" s="5"/>
      <c r="C646" s="5"/>
    </row>
    <row r="647" spans="2:3" x14ac:dyDescent="0.3">
      <c r="B647" s="5"/>
      <c r="C647" s="5"/>
    </row>
    <row r="648" spans="2:3" x14ac:dyDescent="0.3">
      <c r="B648" s="5"/>
      <c r="C648" s="5"/>
    </row>
    <row r="649" spans="2:3" x14ac:dyDescent="0.3">
      <c r="B649" s="5"/>
      <c r="C649" s="5"/>
    </row>
    <row r="650" spans="2:3" x14ac:dyDescent="0.3">
      <c r="B650" s="5"/>
      <c r="C650" s="5"/>
    </row>
    <row r="651" spans="2:3" x14ac:dyDescent="0.3">
      <c r="B651" s="5"/>
      <c r="C651" s="5"/>
    </row>
    <row r="652" spans="2:3" x14ac:dyDescent="0.3">
      <c r="B652" s="5"/>
      <c r="C652" s="5"/>
    </row>
    <row r="653" spans="2:3" x14ac:dyDescent="0.3">
      <c r="B653" s="5"/>
      <c r="C653" s="5"/>
    </row>
    <row r="654" spans="2:3" x14ac:dyDescent="0.3">
      <c r="B654" s="5"/>
      <c r="C654" s="5"/>
    </row>
    <row r="655" spans="2:3" x14ac:dyDescent="0.3">
      <c r="B655" s="5"/>
      <c r="C655" s="5"/>
    </row>
    <row r="656" spans="2:3" x14ac:dyDescent="0.3">
      <c r="B656" s="5"/>
      <c r="C656" s="5"/>
    </row>
    <row r="657" spans="2:3" x14ac:dyDescent="0.3">
      <c r="B657" s="5"/>
      <c r="C657" s="5"/>
    </row>
    <row r="658" spans="2:3" x14ac:dyDescent="0.3">
      <c r="B658" s="5"/>
      <c r="C658" s="5"/>
    </row>
    <row r="659" spans="2:3" x14ac:dyDescent="0.3">
      <c r="B659" s="5"/>
      <c r="C659" s="5"/>
    </row>
    <row r="660" spans="2:3" x14ac:dyDescent="0.3">
      <c r="B660" s="5"/>
      <c r="C660" s="5"/>
    </row>
    <row r="661" spans="2:3" x14ac:dyDescent="0.3">
      <c r="B661" s="5"/>
      <c r="C661" s="5"/>
    </row>
    <row r="662" spans="2:3" x14ac:dyDescent="0.3">
      <c r="B662" s="5"/>
      <c r="C662" s="5"/>
    </row>
    <row r="663" spans="2:3" x14ac:dyDescent="0.3">
      <c r="B663" s="5"/>
      <c r="C663" s="5"/>
    </row>
    <row r="664" spans="2:3" x14ac:dyDescent="0.3">
      <c r="B664" s="5"/>
      <c r="C664" s="5"/>
    </row>
    <row r="665" spans="2:3" x14ac:dyDescent="0.3">
      <c r="B665" s="5"/>
      <c r="C665" s="5"/>
    </row>
    <row r="666" spans="2:3" x14ac:dyDescent="0.3">
      <c r="B666" s="5"/>
      <c r="C666" s="5"/>
    </row>
    <row r="667" spans="2:3" x14ac:dyDescent="0.3">
      <c r="B667" s="5"/>
      <c r="C667" s="5"/>
    </row>
    <row r="668" spans="2:3" x14ac:dyDescent="0.3">
      <c r="B668" s="5"/>
      <c r="C668" s="5"/>
    </row>
    <row r="669" spans="2:3" x14ac:dyDescent="0.3">
      <c r="B669" s="5"/>
      <c r="C669" s="5"/>
    </row>
    <row r="670" spans="2:3" x14ac:dyDescent="0.3">
      <c r="B670" s="5"/>
      <c r="C670" s="5"/>
    </row>
    <row r="671" spans="2:3" x14ac:dyDescent="0.3">
      <c r="B671" s="5"/>
      <c r="C671" s="5"/>
    </row>
    <row r="672" spans="2:3" x14ac:dyDescent="0.3">
      <c r="B672" s="5"/>
      <c r="C672" s="5"/>
    </row>
    <row r="673" spans="2:3" x14ac:dyDescent="0.3">
      <c r="B673" s="5"/>
      <c r="C673" s="5"/>
    </row>
    <row r="674" spans="2:3" x14ac:dyDescent="0.3">
      <c r="B674" s="5"/>
      <c r="C674" s="5"/>
    </row>
    <row r="675" spans="2:3" x14ac:dyDescent="0.3">
      <c r="B675" s="5"/>
      <c r="C675" s="5"/>
    </row>
    <row r="676" spans="2:3" x14ac:dyDescent="0.3">
      <c r="B676" s="5"/>
      <c r="C676" s="5"/>
    </row>
    <row r="677" spans="2:3" x14ac:dyDescent="0.3">
      <c r="B677" s="5"/>
      <c r="C677" s="5"/>
    </row>
    <row r="678" spans="2:3" x14ac:dyDescent="0.3">
      <c r="B678" s="5"/>
      <c r="C678" s="5"/>
    </row>
    <row r="679" spans="2:3" x14ac:dyDescent="0.3">
      <c r="B679" s="5"/>
      <c r="C679" s="5"/>
    </row>
    <row r="680" spans="2:3" x14ac:dyDescent="0.3">
      <c r="B680" s="5"/>
      <c r="C680" s="5"/>
    </row>
    <row r="681" spans="2:3" x14ac:dyDescent="0.3">
      <c r="B681" s="5"/>
      <c r="C681" s="5"/>
    </row>
    <row r="682" spans="2:3" x14ac:dyDescent="0.3">
      <c r="B682" s="5"/>
      <c r="C682" s="5"/>
    </row>
    <row r="683" spans="2:3" x14ac:dyDescent="0.3">
      <c r="B683" s="5"/>
      <c r="C683" s="5"/>
    </row>
    <row r="684" spans="2:3" x14ac:dyDescent="0.3">
      <c r="B684" s="5"/>
      <c r="C684" s="5"/>
    </row>
    <row r="685" spans="2:3" x14ac:dyDescent="0.3">
      <c r="B685" s="5"/>
      <c r="C685" s="5"/>
    </row>
    <row r="686" spans="2:3" x14ac:dyDescent="0.3">
      <c r="B686" s="5"/>
      <c r="C686" s="5"/>
    </row>
    <row r="687" spans="2:3" x14ac:dyDescent="0.3">
      <c r="B687" s="5"/>
      <c r="C687" s="5"/>
    </row>
    <row r="688" spans="2:3" x14ac:dyDescent="0.3">
      <c r="B688" s="5"/>
      <c r="C688" s="5"/>
    </row>
    <row r="689" spans="2:3" x14ac:dyDescent="0.3">
      <c r="B689" s="5"/>
      <c r="C689" s="5"/>
    </row>
    <row r="690" spans="2:3" x14ac:dyDescent="0.3">
      <c r="B690" s="5"/>
      <c r="C690" s="5"/>
    </row>
    <row r="691" spans="2:3" x14ac:dyDescent="0.3">
      <c r="B691" s="5"/>
      <c r="C691" s="5"/>
    </row>
    <row r="692" spans="2:3" x14ac:dyDescent="0.3">
      <c r="B692" s="5"/>
      <c r="C692" s="5"/>
    </row>
    <row r="693" spans="2:3" x14ac:dyDescent="0.3">
      <c r="B693" s="5"/>
      <c r="C693" s="5"/>
    </row>
    <row r="694" spans="2:3" x14ac:dyDescent="0.3">
      <c r="B694" s="5"/>
      <c r="C694" s="5"/>
    </row>
    <row r="695" spans="2:3" x14ac:dyDescent="0.3">
      <c r="B695" s="5"/>
      <c r="C695" s="5"/>
    </row>
    <row r="696" spans="2:3" x14ac:dyDescent="0.3">
      <c r="B696" s="5"/>
      <c r="C696" s="5"/>
    </row>
    <row r="697" spans="2:3" x14ac:dyDescent="0.3">
      <c r="B697" s="5"/>
      <c r="C697" s="5"/>
    </row>
    <row r="698" spans="2:3" x14ac:dyDescent="0.3">
      <c r="B698" s="5"/>
      <c r="C698" s="5"/>
    </row>
    <row r="699" spans="2:3" x14ac:dyDescent="0.3">
      <c r="B699" s="5"/>
      <c r="C699" s="5"/>
    </row>
    <row r="700" spans="2:3" x14ac:dyDescent="0.3">
      <c r="B700" s="5"/>
      <c r="C700" s="5"/>
    </row>
    <row r="701" spans="2:3" x14ac:dyDescent="0.3">
      <c r="B701" s="5"/>
      <c r="C701" s="5"/>
    </row>
    <row r="702" spans="2:3" x14ac:dyDescent="0.3">
      <c r="B702" s="5"/>
      <c r="C702" s="5"/>
    </row>
    <row r="703" spans="2:3" x14ac:dyDescent="0.3">
      <c r="B703" s="5"/>
      <c r="C703" s="5"/>
    </row>
    <row r="704" spans="2:3" x14ac:dyDescent="0.3">
      <c r="B704" s="5"/>
      <c r="C704" s="5"/>
    </row>
    <row r="705" spans="2:3" x14ac:dyDescent="0.3">
      <c r="B705" s="5"/>
      <c r="C705" s="5"/>
    </row>
    <row r="706" spans="2:3" x14ac:dyDescent="0.3">
      <c r="B706" s="5"/>
      <c r="C706" s="5"/>
    </row>
    <row r="707" spans="2:3" x14ac:dyDescent="0.3">
      <c r="B707" s="5"/>
      <c r="C707" s="5"/>
    </row>
    <row r="708" spans="2:3" x14ac:dyDescent="0.3">
      <c r="B708" s="5"/>
      <c r="C708" s="5"/>
    </row>
    <row r="709" spans="2:3" x14ac:dyDescent="0.3">
      <c r="B709" s="5"/>
      <c r="C709" s="5"/>
    </row>
    <row r="710" spans="2:3" x14ac:dyDescent="0.3">
      <c r="B710" s="5"/>
      <c r="C710" s="5"/>
    </row>
    <row r="711" spans="2:3" x14ac:dyDescent="0.3">
      <c r="B711" s="5"/>
      <c r="C711" s="5"/>
    </row>
    <row r="712" spans="2:3" x14ac:dyDescent="0.3">
      <c r="B712" s="5"/>
      <c r="C712" s="5"/>
    </row>
    <row r="713" spans="2:3" x14ac:dyDescent="0.3">
      <c r="B713" s="5"/>
      <c r="C713" s="5"/>
    </row>
    <row r="714" spans="2:3" x14ac:dyDescent="0.3">
      <c r="B714" s="5"/>
      <c r="C714" s="5"/>
    </row>
    <row r="715" spans="2:3" x14ac:dyDescent="0.3">
      <c r="B715" s="5"/>
      <c r="C715" s="5"/>
    </row>
    <row r="716" spans="2:3" x14ac:dyDescent="0.3">
      <c r="B716" s="5"/>
      <c r="C716" s="5"/>
    </row>
    <row r="717" spans="2:3" x14ac:dyDescent="0.3">
      <c r="B717" s="5"/>
      <c r="C717" s="5"/>
    </row>
    <row r="718" spans="2:3" x14ac:dyDescent="0.3">
      <c r="B718" s="5"/>
      <c r="C718" s="5"/>
    </row>
    <row r="719" spans="2:3" x14ac:dyDescent="0.3">
      <c r="B719" s="5"/>
      <c r="C719" s="5"/>
    </row>
    <row r="720" spans="2:3" x14ac:dyDescent="0.3">
      <c r="B720" s="5"/>
      <c r="C720" s="5"/>
    </row>
    <row r="721" spans="2:3" x14ac:dyDescent="0.3">
      <c r="B721" s="5"/>
      <c r="C721" s="5"/>
    </row>
    <row r="722" spans="2:3" x14ac:dyDescent="0.3">
      <c r="B722" s="5"/>
      <c r="C722" s="5"/>
    </row>
    <row r="723" spans="2:3" x14ac:dyDescent="0.3">
      <c r="B723" s="5"/>
      <c r="C723" s="5"/>
    </row>
    <row r="724" spans="2:3" x14ac:dyDescent="0.3">
      <c r="B724" s="5"/>
      <c r="C724" s="5"/>
    </row>
    <row r="725" spans="2:3" x14ac:dyDescent="0.3">
      <c r="B725" s="5"/>
      <c r="C725" s="5"/>
    </row>
    <row r="726" spans="2:3" x14ac:dyDescent="0.3">
      <c r="B726" s="5"/>
      <c r="C726" s="5"/>
    </row>
    <row r="727" spans="2:3" x14ac:dyDescent="0.3">
      <c r="B727" s="5"/>
      <c r="C727" s="5"/>
    </row>
    <row r="728" spans="2:3" x14ac:dyDescent="0.3">
      <c r="B728" s="5"/>
      <c r="C728" s="5"/>
    </row>
    <row r="729" spans="2:3" x14ac:dyDescent="0.3">
      <c r="B729" s="5"/>
      <c r="C729" s="5"/>
    </row>
    <row r="730" spans="2:3" x14ac:dyDescent="0.3">
      <c r="B730" s="5"/>
      <c r="C730" s="5"/>
    </row>
    <row r="731" spans="2:3" x14ac:dyDescent="0.3">
      <c r="B731" s="5"/>
      <c r="C731" s="5"/>
    </row>
    <row r="732" spans="2:3" x14ac:dyDescent="0.3">
      <c r="B732" s="5"/>
      <c r="C732" s="5"/>
    </row>
    <row r="733" spans="2:3" x14ac:dyDescent="0.3">
      <c r="B733" s="5"/>
      <c r="C733" s="5"/>
    </row>
    <row r="734" spans="2:3" x14ac:dyDescent="0.3">
      <c r="B734" s="5"/>
      <c r="C734" s="5"/>
    </row>
    <row r="735" spans="2:3" x14ac:dyDescent="0.3">
      <c r="B735" s="5"/>
      <c r="C735" s="5"/>
    </row>
    <row r="736" spans="2:3" x14ac:dyDescent="0.3">
      <c r="B736" s="5"/>
      <c r="C736" s="5"/>
    </row>
    <row r="737" spans="2:3" x14ac:dyDescent="0.3">
      <c r="B737" s="5"/>
      <c r="C737" s="5"/>
    </row>
    <row r="738" spans="2:3" x14ac:dyDescent="0.3">
      <c r="B738" s="5"/>
      <c r="C738" s="5"/>
    </row>
    <row r="739" spans="2:3" x14ac:dyDescent="0.3">
      <c r="B739" s="5"/>
      <c r="C739" s="5"/>
    </row>
    <row r="740" spans="2:3" x14ac:dyDescent="0.3">
      <c r="B740" s="5"/>
      <c r="C740" s="5"/>
    </row>
    <row r="741" spans="2:3" x14ac:dyDescent="0.3">
      <c r="B741" s="5"/>
      <c r="C741" s="5"/>
    </row>
    <row r="742" spans="2:3" x14ac:dyDescent="0.3">
      <c r="B742" s="5"/>
      <c r="C742" s="5"/>
    </row>
    <row r="743" spans="2:3" x14ac:dyDescent="0.3">
      <c r="B743" s="5"/>
      <c r="C743" s="5"/>
    </row>
    <row r="744" spans="2:3" x14ac:dyDescent="0.3">
      <c r="B744" s="5"/>
      <c r="C744" s="5"/>
    </row>
    <row r="745" spans="2:3" x14ac:dyDescent="0.3">
      <c r="B745" s="5"/>
      <c r="C745" s="5"/>
    </row>
    <row r="746" spans="2:3" x14ac:dyDescent="0.3">
      <c r="B746" s="5"/>
      <c r="C746" s="5"/>
    </row>
    <row r="747" spans="2:3" x14ac:dyDescent="0.3">
      <c r="B747" s="5"/>
      <c r="C747" s="5"/>
    </row>
    <row r="748" spans="2:3" x14ac:dyDescent="0.3">
      <c r="B748" s="5"/>
      <c r="C748" s="5"/>
    </row>
    <row r="749" spans="2:3" x14ac:dyDescent="0.3">
      <c r="B749" s="5"/>
      <c r="C749" s="5"/>
    </row>
    <row r="750" spans="2:3" x14ac:dyDescent="0.3">
      <c r="B750" s="5"/>
      <c r="C750" s="5"/>
    </row>
    <row r="751" spans="2:3" x14ac:dyDescent="0.3">
      <c r="B751" s="5"/>
      <c r="C751" s="5"/>
    </row>
    <row r="752" spans="2:3" x14ac:dyDescent="0.3">
      <c r="B752" s="5"/>
      <c r="C752" s="5"/>
    </row>
    <row r="753" spans="2:3" x14ac:dyDescent="0.3">
      <c r="B753" s="5"/>
      <c r="C753" s="5"/>
    </row>
    <row r="754" spans="2:3" x14ac:dyDescent="0.3">
      <c r="B754" s="5"/>
      <c r="C754" s="5"/>
    </row>
    <row r="755" spans="2:3" x14ac:dyDescent="0.3">
      <c r="B755" s="5"/>
      <c r="C755" s="5"/>
    </row>
    <row r="756" spans="2:3" x14ac:dyDescent="0.3">
      <c r="B756" s="5"/>
      <c r="C756" s="5"/>
    </row>
    <row r="757" spans="2:3" x14ac:dyDescent="0.3">
      <c r="B757" s="5"/>
      <c r="C757" s="5"/>
    </row>
    <row r="758" spans="2:3" x14ac:dyDescent="0.3">
      <c r="B758" s="5"/>
      <c r="C758" s="5"/>
    </row>
    <row r="759" spans="2:3" x14ac:dyDescent="0.3">
      <c r="B759" s="5"/>
      <c r="C759" s="5"/>
    </row>
    <row r="760" spans="2:3" x14ac:dyDescent="0.3">
      <c r="B760" s="5"/>
      <c r="C760" s="5"/>
    </row>
    <row r="761" spans="2:3" x14ac:dyDescent="0.3">
      <c r="B761" s="5"/>
      <c r="C761" s="5"/>
    </row>
    <row r="762" spans="2:3" x14ac:dyDescent="0.3">
      <c r="B762" s="5"/>
      <c r="C762" s="5"/>
    </row>
    <row r="763" spans="2:3" x14ac:dyDescent="0.3">
      <c r="B763" s="5"/>
      <c r="C763" s="5"/>
    </row>
    <row r="764" spans="2:3" x14ac:dyDescent="0.3">
      <c r="B764" s="5"/>
      <c r="C764" s="5"/>
    </row>
    <row r="765" spans="2:3" x14ac:dyDescent="0.3">
      <c r="B765" s="5"/>
      <c r="C765" s="5"/>
    </row>
    <row r="766" spans="2:3" x14ac:dyDescent="0.3">
      <c r="B766" s="5"/>
      <c r="C766" s="5"/>
    </row>
    <row r="767" spans="2:3" x14ac:dyDescent="0.3">
      <c r="B767" s="5"/>
      <c r="C767" s="5"/>
    </row>
    <row r="768" spans="2:3" x14ac:dyDescent="0.3">
      <c r="B768" s="5"/>
      <c r="C768" s="5"/>
    </row>
    <row r="769" spans="2:3" x14ac:dyDescent="0.3">
      <c r="B769" s="5"/>
      <c r="C769" s="5"/>
    </row>
    <row r="770" spans="2:3" x14ac:dyDescent="0.3">
      <c r="B770" s="5"/>
      <c r="C770" s="5"/>
    </row>
    <row r="771" spans="2:3" x14ac:dyDescent="0.3">
      <c r="B771" s="5"/>
      <c r="C771" s="5"/>
    </row>
    <row r="772" spans="2:3" x14ac:dyDescent="0.3">
      <c r="B772" s="5"/>
      <c r="C772" s="5"/>
    </row>
    <row r="773" spans="2:3" x14ac:dyDescent="0.3">
      <c r="B773" s="5"/>
      <c r="C773" s="5"/>
    </row>
    <row r="774" spans="2:3" x14ac:dyDescent="0.3">
      <c r="B774" s="5"/>
      <c r="C774" s="5"/>
    </row>
    <row r="775" spans="2:3" x14ac:dyDescent="0.3">
      <c r="B775" s="5"/>
      <c r="C775" s="5"/>
    </row>
    <row r="776" spans="2:3" x14ac:dyDescent="0.3">
      <c r="B776" s="5"/>
      <c r="C776" s="5"/>
    </row>
    <row r="777" spans="2:3" x14ac:dyDescent="0.3">
      <c r="B777" s="5"/>
      <c r="C777" s="5"/>
    </row>
    <row r="778" spans="2:3" x14ac:dyDescent="0.3">
      <c r="B778" s="5"/>
      <c r="C778" s="5"/>
    </row>
    <row r="779" spans="2:3" x14ac:dyDescent="0.3">
      <c r="B779" s="5"/>
      <c r="C779" s="5"/>
    </row>
    <row r="780" spans="2:3" x14ac:dyDescent="0.3">
      <c r="B780" s="5"/>
      <c r="C780" s="5"/>
    </row>
    <row r="781" spans="2:3" x14ac:dyDescent="0.3">
      <c r="B781" s="5"/>
      <c r="C781" s="5"/>
    </row>
    <row r="782" spans="2:3" x14ac:dyDescent="0.3">
      <c r="B782" s="5"/>
      <c r="C782" s="5"/>
    </row>
    <row r="783" spans="2:3" x14ac:dyDescent="0.3">
      <c r="B783" s="5"/>
      <c r="C783" s="5"/>
    </row>
    <row r="784" spans="2:3" x14ac:dyDescent="0.3">
      <c r="B784" s="5"/>
      <c r="C784" s="5"/>
    </row>
    <row r="785" spans="2:3" x14ac:dyDescent="0.3">
      <c r="B785" s="5"/>
      <c r="C785" s="5"/>
    </row>
    <row r="786" spans="2:3" x14ac:dyDescent="0.3">
      <c r="B786" s="5"/>
      <c r="C786" s="5"/>
    </row>
    <row r="787" spans="2:3" x14ac:dyDescent="0.3">
      <c r="B787" s="5"/>
      <c r="C787" s="5"/>
    </row>
    <row r="788" spans="2:3" x14ac:dyDescent="0.3">
      <c r="B788" s="5"/>
      <c r="C788" s="5"/>
    </row>
    <row r="789" spans="2:3" x14ac:dyDescent="0.3">
      <c r="B789" s="5"/>
      <c r="C789" s="5"/>
    </row>
    <row r="790" spans="2:3" x14ac:dyDescent="0.3">
      <c r="B790" s="5"/>
      <c r="C790" s="5"/>
    </row>
    <row r="791" spans="2:3" x14ac:dyDescent="0.3">
      <c r="B791" s="5"/>
      <c r="C791" s="5"/>
    </row>
    <row r="792" spans="2:3" x14ac:dyDescent="0.3">
      <c r="B792" s="5"/>
      <c r="C792" s="5"/>
    </row>
    <row r="793" spans="2:3" x14ac:dyDescent="0.3">
      <c r="B793" s="5"/>
      <c r="C793" s="5"/>
    </row>
    <row r="794" spans="2:3" x14ac:dyDescent="0.3">
      <c r="B794" s="5"/>
      <c r="C794" s="5"/>
    </row>
    <row r="795" spans="2:3" x14ac:dyDescent="0.3">
      <c r="B795" s="5"/>
      <c r="C795" s="5"/>
    </row>
    <row r="796" spans="2:3" x14ac:dyDescent="0.3">
      <c r="B796" s="5"/>
      <c r="C796" s="5"/>
    </row>
    <row r="797" spans="2:3" x14ac:dyDescent="0.3">
      <c r="B797" s="5"/>
      <c r="C797" s="5"/>
    </row>
    <row r="798" spans="2:3" x14ac:dyDescent="0.3">
      <c r="B798" s="5"/>
      <c r="C798" s="5"/>
    </row>
    <row r="799" spans="2:3" x14ac:dyDescent="0.3">
      <c r="B799" s="5"/>
      <c r="C799" s="5"/>
    </row>
    <row r="800" spans="2:3" x14ac:dyDescent="0.3">
      <c r="B800" s="5"/>
      <c r="C800" s="5"/>
    </row>
    <row r="801" spans="2:3" x14ac:dyDescent="0.3">
      <c r="B801" s="5"/>
      <c r="C801" s="5"/>
    </row>
    <row r="802" spans="2:3" x14ac:dyDescent="0.3">
      <c r="B802" s="5"/>
      <c r="C802" s="5"/>
    </row>
    <row r="803" spans="2:3" x14ac:dyDescent="0.3">
      <c r="B803" s="5"/>
      <c r="C803" s="5"/>
    </row>
    <row r="804" spans="2:3" x14ac:dyDescent="0.3">
      <c r="B804" s="5"/>
      <c r="C804" s="5"/>
    </row>
    <row r="805" spans="2:3" x14ac:dyDescent="0.3">
      <c r="B805" s="5"/>
      <c r="C805" s="5"/>
    </row>
    <row r="806" spans="2:3" x14ac:dyDescent="0.3">
      <c r="B806" s="5"/>
      <c r="C806" s="5"/>
    </row>
    <row r="807" spans="2:3" x14ac:dyDescent="0.3">
      <c r="B807" s="5"/>
      <c r="C807" s="5"/>
    </row>
    <row r="808" spans="2:3" x14ac:dyDescent="0.3">
      <c r="B808" s="5"/>
      <c r="C808" s="5"/>
    </row>
    <row r="809" spans="2:3" x14ac:dyDescent="0.3">
      <c r="B809" s="5"/>
      <c r="C809" s="5"/>
    </row>
    <row r="810" spans="2:3" x14ac:dyDescent="0.3">
      <c r="B810" s="5"/>
      <c r="C810" s="5"/>
    </row>
    <row r="811" spans="2:3" x14ac:dyDescent="0.3">
      <c r="B811" s="5"/>
      <c r="C811" s="5"/>
    </row>
    <row r="812" spans="2:3" x14ac:dyDescent="0.3">
      <c r="B812" s="5"/>
      <c r="C812" s="5"/>
    </row>
    <row r="813" spans="2:3" x14ac:dyDescent="0.3">
      <c r="B813" s="5"/>
      <c r="C813" s="5"/>
    </row>
    <row r="814" spans="2:3" x14ac:dyDescent="0.3">
      <c r="B814" s="5"/>
      <c r="C814" s="5"/>
    </row>
    <row r="815" spans="2:3" x14ac:dyDescent="0.3">
      <c r="B815" s="5"/>
      <c r="C815" s="5"/>
    </row>
    <row r="816" spans="2:3" x14ac:dyDescent="0.3">
      <c r="B816" s="5"/>
      <c r="C816" s="5"/>
    </row>
    <row r="817" spans="2:3" x14ac:dyDescent="0.3">
      <c r="B817" s="5"/>
      <c r="C817" s="5"/>
    </row>
    <row r="818" spans="2:3" x14ac:dyDescent="0.3">
      <c r="B818" s="5"/>
      <c r="C818" s="5"/>
    </row>
    <row r="819" spans="2:3" x14ac:dyDescent="0.3">
      <c r="B819" s="5"/>
      <c r="C819" s="5"/>
    </row>
    <row r="820" spans="2:3" x14ac:dyDescent="0.3">
      <c r="B820" s="5"/>
      <c r="C820" s="5"/>
    </row>
    <row r="821" spans="2:3" x14ac:dyDescent="0.3">
      <c r="B821" s="5"/>
      <c r="C821" s="5"/>
    </row>
    <row r="822" spans="2:3" x14ac:dyDescent="0.3">
      <c r="B822" s="5"/>
      <c r="C822" s="5"/>
    </row>
    <row r="823" spans="2:3" x14ac:dyDescent="0.3">
      <c r="B823" s="5"/>
      <c r="C823" s="5"/>
    </row>
    <row r="824" spans="2:3" x14ac:dyDescent="0.3">
      <c r="B824" s="5"/>
      <c r="C824" s="5"/>
    </row>
    <row r="825" spans="2:3" x14ac:dyDescent="0.3">
      <c r="B825" s="5"/>
      <c r="C825" s="5"/>
    </row>
    <row r="826" spans="2:3" x14ac:dyDescent="0.3">
      <c r="B826" s="5"/>
      <c r="C826" s="5"/>
    </row>
    <row r="827" spans="2:3" x14ac:dyDescent="0.3">
      <c r="B827" s="5"/>
      <c r="C827" s="5"/>
    </row>
    <row r="828" spans="2:3" x14ac:dyDescent="0.3">
      <c r="B828" s="5"/>
      <c r="C828" s="5"/>
    </row>
    <row r="829" spans="2:3" x14ac:dyDescent="0.3">
      <c r="B829" s="5"/>
      <c r="C829" s="5"/>
    </row>
    <row r="830" spans="2:3" x14ac:dyDescent="0.3">
      <c r="B830" s="5"/>
      <c r="C830" s="5"/>
    </row>
    <row r="831" spans="2:3" x14ac:dyDescent="0.3">
      <c r="B831" s="5"/>
      <c r="C831" s="5"/>
    </row>
    <row r="832" spans="2:3" x14ac:dyDescent="0.3">
      <c r="B832" s="5"/>
      <c r="C832" s="5"/>
    </row>
    <row r="833" spans="2:3" x14ac:dyDescent="0.3">
      <c r="B833" s="5"/>
      <c r="C833" s="5"/>
    </row>
    <row r="834" spans="2:3" x14ac:dyDescent="0.3">
      <c r="B834" s="5"/>
      <c r="C834" s="5"/>
    </row>
    <row r="835" spans="2:3" x14ac:dyDescent="0.3">
      <c r="B835" s="5"/>
      <c r="C835" s="5"/>
    </row>
    <row r="836" spans="2:3" x14ac:dyDescent="0.3">
      <c r="B836" s="5"/>
      <c r="C836" s="5"/>
    </row>
    <row r="837" spans="2:3" x14ac:dyDescent="0.3">
      <c r="B837" s="5"/>
      <c r="C837" s="5"/>
    </row>
    <row r="838" spans="2:3" x14ac:dyDescent="0.3">
      <c r="B838" s="5"/>
      <c r="C838" s="5"/>
    </row>
    <row r="839" spans="2:3" x14ac:dyDescent="0.3">
      <c r="B839" s="5"/>
      <c r="C839" s="5"/>
    </row>
    <row r="840" spans="2:3" x14ac:dyDescent="0.3">
      <c r="B840" s="5"/>
      <c r="C840" s="5"/>
    </row>
    <row r="841" spans="2:3" x14ac:dyDescent="0.3">
      <c r="B841" s="5"/>
      <c r="C841" s="5"/>
    </row>
    <row r="842" spans="2:3" x14ac:dyDescent="0.3">
      <c r="B842" s="5"/>
      <c r="C842" s="5"/>
    </row>
    <row r="843" spans="2:3" x14ac:dyDescent="0.3">
      <c r="B843" s="5"/>
      <c r="C843" s="5"/>
    </row>
    <row r="844" spans="2:3" x14ac:dyDescent="0.3">
      <c r="B844" s="5"/>
      <c r="C844" s="5"/>
    </row>
    <row r="845" spans="2:3" x14ac:dyDescent="0.3">
      <c r="B845" s="5"/>
      <c r="C845" s="5"/>
    </row>
    <row r="846" spans="2:3" x14ac:dyDescent="0.3">
      <c r="B846" s="5"/>
      <c r="C846" s="5"/>
    </row>
    <row r="847" spans="2:3" x14ac:dyDescent="0.3">
      <c r="B847" s="5"/>
      <c r="C847" s="5"/>
    </row>
    <row r="848" spans="2:3" x14ac:dyDescent="0.3">
      <c r="B848" s="5"/>
      <c r="C848" s="5"/>
    </row>
    <row r="849" spans="2:3" x14ac:dyDescent="0.3">
      <c r="B849" s="5"/>
      <c r="C849" s="5"/>
    </row>
    <row r="850" spans="2:3" x14ac:dyDescent="0.3">
      <c r="B850" s="5"/>
      <c r="C850" s="5"/>
    </row>
    <row r="851" spans="2:3" x14ac:dyDescent="0.3">
      <c r="B851" s="5"/>
      <c r="C851" s="5"/>
    </row>
    <row r="852" spans="2:3" x14ac:dyDescent="0.3">
      <c r="B852" s="5"/>
      <c r="C852" s="5"/>
    </row>
    <row r="853" spans="2:3" x14ac:dyDescent="0.3">
      <c r="B853" s="5"/>
      <c r="C853" s="5"/>
    </row>
    <row r="854" spans="2:3" x14ac:dyDescent="0.3">
      <c r="B854" s="5"/>
      <c r="C854" s="5"/>
    </row>
    <row r="855" spans="2:3" x14ac:dyDescent="0.3">
      <c r="B855" s="5"/>
      <c r="C855" s="5"/>
    </row>
    <row r="856" spans="2:3" x14ac:dyDescent="0.3">
      <c r="B856" s="5"/>
      <c r="C856" s="5"/>
    </row>
    <row r="857" spans="2:3" x14ac:dyDescent="0.3">
      <c r="B857" s="5"/>
      <c r="C857" s="5"/>
    </row>
    <row r="858" spans="2:3" x14ac:dyDescent="0.3">
      <c r="B858" s="5"/>
      <c r="C858" s="5"/>
    </row>
    <row r="859" spans="2:3" x14ac:dyDescent="0.3">
      <c r="B859" s="5"/>
      <c r="C859" s="5"/>
    </row>
    <row r="860" spans="2:3" x14ac:dyDescent="0.3">
      <c r="B860" s="5"/>
      <c r="C860" s="5"/>
    </row>
    <row r="861" spans="2:3" x14ac:dyDescent="0.3">
      <c r="B861" s="5"/>
      <c r="C861" s="5"/>
    </row>
    <row r="862" spans="2:3" x14ac:dyDescent="0.3">
      <c r="B862" s="5"/>
      <c r="C862" s="5"/>
    </row>
    <row r="863" spans="2:3" x14ac:dyDescent="0.3">
      <c r="B863" s="5"/>
      <c r="C863" s="5"/>
    </row>
    <row r="864" spans="2:3" x14ac:dyDescent="0.3">
      <c r="B864" s="5"/>
      <c r="C864" s="5"/>
    </row>
    <row r="865" spans="2:3" x14ac:dyDescent="0.3">
      <c r="B865" s="5"/>
      <c r="C865" s="5"/>
    </row>
    <row r="866" spans="2:3" x14ac:dyDescent="0.3">
      <c r="B866" s="5"/>
      <c r="C866" s="5"/>
    </row>
    <row r="867" spans="2:3" x14ac:dyDescent="0.3">
      <c r="B867" s="5"/>
      <c r="C867" s="5"/>
    </row>
    <row r="868" spans="2:3" x14ac:dyDescent="0.3">
      <c r="B868" s="5"/>
      <c r="C868" s="5"/>
    </row>
    <row r="869" spans="2:3" x14ac:dyDescent="0.3">
      <c r="B869" s="5"/>
      <c r="C869" s="5"/>
    </row>
    <row r="870" spans="2:3" x14ac:dyDescent="0.3">
      <c r="B870" s="5"/>
      <c r="C870" s="5"/>
    </row>
    <row r="871" spans="2:3" x14ac:dyDescent="0.3">
      <c r="B871" s="5"/>
      <c r="C871" s="5"/>
    </row>
    <row r="872" spans="2:3" x14ac:dyDescent="0.3">
      <c r="B872" s="5"/>
      <c r="C872" s="5"/>
    </row>
    <row r="873" spans="2:3" x14ac:dyDescent="0.3">
      <c r="B873" s="5"/>
      <c r="C873" s="5"/>
    </row>
    <row r="874" spans="2:3" x14ac:dyDescent="0.3">
      <c r="B874" s="5"/>
      <c r="C874" s="5"/>
    </row>
    <row r="875" spans="2:3" x14ac:dyDescent="0.3">
      <c r="B875" s="5"/>
      <c r="C875" s="5"/>
    </row>
    <row r="876" spans="2:3" x14ac:dyDescent="0.3">
      <c r="B876" s="5"/>
      <c r="C876" s="5"/>
    </row>
    <row r="877" spans="2:3" x14ac:dyDescent="0.3">
      <c r="B877" s="5"/>
      <c r="C877" s="5"/>
    </row>
    <row r="878" spans="2:3" x14ac:dyDescent="0.3">
      <c r="B878" s="5"/>
      <c r="C878" s="5"/>
    </row>
    <row r="879" spans="2:3" x14ac:dyDescent="0.3">
      <c r="B879" s="5"/>
      <c r="C879" s="5"/>
    </row>
    <row r="880" spans="2:3" x14ac:dyDescent="0.3">
      <c r="B880" s="5"/>
      <c r="C880" s="5"/>
    </row>
    <row r="881" spans="2:3" x14ac:dyDescent="0.3">
      <c r="B881" s="5"/>
      <c r="C881" s="5"/>
    </row>
    <row r="882" spans="2:3" x14ac:dyDescent="0.3">
      <c r="B882" s="5"/>
      <c r="C882" s="5"/>
    </row>
    <row r="883" spans="2:3" x14ac:dyDescent="0.3">
      <c r="B883" s="5"/>
      <c r="C883" s="5"/>
    </row>
    <row r="884" spans="2:3" x14ac:dyDescent="0.3">
      <c r="B884" s="5"/>
      <c r="C884" s="5"/>
    </row>
    <row r="885" spans="2:3" x14ac:dyDescent="0.3">
      <c r="B885" s="5"/>
      <c r="C885" s="5"/>
    </row>
    <row r="886" spans="2:3" x14ac:dyDescent="0.3">
      <c r="B886" s="5"/>
      <c r="C886" s="5"/>
    </row>
    <row r="887" spans="2:3" x14ac:dyDescent="0.3">
      <c r="B887" s="5"/>
      <c r="C887" s="5"/>
    </row>
    <row r="888" spans="2:3" x14ac:dyDescent="0.3">
      <c r="B888" s="5"/>
      <c r="C888" s="5"/>
    </row>
    <row r="889" spans="2:3" x14ac:dyDescent="0.3">
      <c r="B889" s="5"/>
      <c r="C889" s="5"/>
    </row>
    <row r="890" spans="2:3" x14ac:dyDescent="0.3">
      <c r="B890" s="5"/>
      <c r="C890" s="5"/>
    </row>
    <row r="891" spans="2:3" x14ac:dyDescent="0.3">
      <c r="B891" s="5"/>
      <c r="C891" s="5"/>
    </row>
    <row r="892" spans="2:3" x14ac:dyDescent="0.3">
      <c r="B892" s="5"/>
      <c r="C892" s="5"/>
    </row>
    <row r="893" spans="2:3" x14ac:dyDescent="0.3">
      <c r="B893" s="5"/>
      <c r="C893" s="5"/>
    </row>
    <row r="894" spans="2:3" x14ac:dyDescent="0.3">
      <c r="B894" s="5"/>
      <c r="C894" s="5"/>
    </row>
    <row r="895" spans="2:3" x14ac:dyDescent="0.3">
      <c r="B895" s="5"/>
      <c r="C895" s="5"/>
    </row>
    <row r="896" spans="2:3" x14ac:dyDescent="0.3">
      <c r="B896" s="5"/>
      <c r="C896" s="5"/>
    </row>
    <row r="897" spans="2:3" x14ac:dyDescent="0.3">
      <c r="B897" s="5"/>
      <c r="C897" s="5"/>
    </row>
    <row r="898" spans="2:3" x14ac:dyDescent="0.3">
      <c r="B898" s="5"/>
      <c r="C898" s="5"/>
    </row>
    <row r="899" spans="2:3" x14ac:dyDescent="0.3">
      <c r="B899" s="5"/>
      <c r="C899" s="5"/>
    </row>
    <row r="900" spans="2:3" x14ac:dyDescent="0.3">
      <c r="B900" s="5"/>
      <c r="C900" s="5"/>
    </row>
    <row r="901" spans="2:3" x14ac:dyDescent="0.3">
      <c r="B901" s="5"/>
      <c r="C901" s="5"/>
    </row>
    <row r="902" spans="2:3" x14ac:dyDescent="0.3">
      <c r="B902" s="5"/>
      <c r="C902" s="5"/>
    </row>
    <row r="903" spans="2:3" x14ac:dyDescent="0.3">
      <c r="B903" s="5"/>
      <c r="C903" s="5"/>
    </row>
    <row r="904" spans="2:3" x14ac:dyDescent="0.3">
      <c r="B904" s="5"/>
      <c r="C904" s="5"/>
    </row>
    <row r="905" spans="2:3" x14ac:dyDescent="0.3">
      <c r="B905" s="5"/>
      <c r="C905" s="5"/>
    </row>
    <row r="906" spans="2:3" x14ac:dyDescent="0.3">
      <c r="B906" s="5"/>
      <c r="C906" s="5"/>
    </row>
    <row r="907" spans="2:3" x14ac:dyDescent="0.3">
      <c r="B907" s="5"/>
      <c r="C907" s="5"/>
    </row>
    <row r="908" spans="2:3" x14ac:dyDescent="0.3">
      <c r="B908" s="5"/>
      <c r="C908" s="5"/>
    </row>
    <row r="909" spans="2:3" x14ac:dyDescent="0.3">
      <c r="B909" s="5"/>
      <c r="C909" s="5"/>
    </row>
    <row r="910" spans="2:3" x14ac:dyDescent="0.3">
      <c r="B910" s="5"/>
      <c r="C910" s="5"/>
    </row>
    <row r="911" spans="2:3" x14ac:dyDescent="0.3">
      <c r="B911" s="5"/>
      <c r="C911" s="5"/>
    </row>
    <row r="912" spans="2:3" x14ac:dyDescent="0.3">
      <c r="B912" s="5"/>
      <c r="C912" s="5"/>
    </row>
    <row r="913" spans="2:3" x14ac:dyDescent="0.3">
      <c r="B913" s="5"/>
      <c r="C913" s="5"/>
    </row>
    <row r="914" spans="2:3" x14ac:dyDescent="0.3">
      <c r="B914" s="5"/>
      <c r="C914" s="5"/>
    </row>
    <row r="915" spans="2:3" x14ac:dyDescent="0.3">
      <c r="B915" s="5"/>
      <c r="C915" s="5"/>
    </row>
    <row r="916" spans="2:3" x14ac:dyDescent="0.3">
      <c r="B916" s="5"/>
      <c r="C916" s="5"/>
    </row>
    <row r="917" spans="2:3" x14ac:dyDescent="0.3">
      <c r="B917" s="5"/>
      <c r="C917" s="5"/>
    </row>
    <row r="918" spans="2:3" x14ac:dyDescent="0.3">
      <c r="B918" s="5"/>
      <c r="C918" s="5"/>
    </row>
    <row r="919" spans="2:3" x14ac:dyDescent="0.3">
      <c r="B919" s="5"/>
      <c r="C919" s="5"/>
    </row>
    <row r="920" spans="2:3" x14ac:dyDescent="0.3">
      <c r="B920" s="5"/>
      <c r="C920" s="5"/>
    </row>
    <row r="921" spans="2:3" x14ac:dyDescent="0.3">
      <c r="B921" s="5"/>
      <c r="C921" s="5"/>
    </row>
    <row r="922" spans="2:3" x14ac:dyDescent="0.3">
      <c r="B922" s="5"/>
      <c r="C922" s="5"/>
    </row>
    <row r="923" spans="2:3" x14ac:dyDescent="0.3">
      <c r="B923" s="5"/>
      <c r="C923" s="5"/>
    </row>
    <row r="924" spans="2:3" x14ac:dyDescent="0.3">
      <c r="B924" s="5"/>
      <c r="C924" s="5"/>
    </row>
    <row r="925" spans="2:3" x14ac:dyDescent="0.3">
      <c r="B925" s="5"/>
      <c r="C925" s="5"/>
    </row>
    <row r="926" spans="2:3" x14ac:dyDescent="0.3">
      <c r="B926" s="5"/>
      <c r="C926" s="5"/>
    </row>
    <row r="927" spans="2:3" x14ac:dyDescent="0.3">
      <c r="B927" s="5"/>
      <c r="C927" s="5"/>
    </row>
    <row r="928" spans="2:3" x14ac:dyDescent="0.3">
      <c r="B928" s="5"/>
      <c r="C928" s="5"/>
    </row>
    <row r="929" spans="2:3" x14ac:dyDescent="0.3">
      <c r="B929" s="5"/>
      <c r="C929" s="5"/>
    </row>
    <row r="930" spans="2:3" x14ac:dyDescent="0.3">
      <c r="B930" s="5"/>
      <c r="C930" s="5"/>
    </row>
    <row r="931" spans="2:3" x14ac:dyDescent="0.3">
      <c r="B931" s="5"/>
      <c r="C931" s="5"/>
    </row>
    <row r="932" spans="2:3" x14ac:dyDescent="0.3">
      <c r="B932" s="5"/>
      <c r="C932" s="5"/>
    </row>
    <row r="933" spans="2:3" x14ac:dyDescent="0.3">
      <c r="B933" s="5"/>
      <c r="C933" s="5"/>
    </row>
    <row r="934" spans="2:3" x14ac:dyDescent="0.3">
      <c r="B934" s="5"/>
      <c r="C934" s="5"/>
    </row>
    <row r="935" spans="2:3" x14ac:dyDescent="0.3">
      <c r="B935" s="5"/>
      <c r="C935" s="5"/>
    </row>
    <row r="936" spans="2:3" x14ac:dyDescent="0.3">
      <c r="B936" s="5"/>
      <c r="C936" s="5"/>
    </row>
    <row r="937" spans="2:3" x14ac:dyDescent="0.3">
      <c r="B937" s="5"/>
      <c r="C937" s="5"/>
    </row>
    <row r="938" spans="2:3" x14ac:dyDescent="0.3">
      <c r="B938" s="5"/>
      <c r="C938" s="5"/>
    </row>
    <row r="939" spans="2:3" x14ac:dyDescent="0.3">
      <c r="B939" s="5"/>
      <c r="C939" s="5"/>
    </row>
    <row r="940" spans="2:3" x14ac:dyDescent="0.3">
      <c r="B940" s="5"/>
      <c r="C940" s="5"/>
    </row>
    <row r="941" spans="2:3" x14ac:dyDescent="0.3">
      <c r="B941" s="5"/>
      <c r="C941" s="5"/>
    </row>
    <row r="942" spans="2:3" x14ac:dyDescent="0.3">
      <c r="B942" s="5"/>
      <c r="C942" s="5"/>
    </row>
    <row r="943" spans="2:3" x14ac:dyDescent="0.3">
      <c r="B943" s="5"/>
      <c r="C943" s="5"/>
    </row>
    <row r="944" spans="2:3" x14ac:dyDescent="0.3">
      <c r="B944" s="5"/>
      <c r="C944" s="5"/>
    </row>
    <row r="945" spans="2:3" x14ac:dyDescent="0.3">
      <c r="B945" s="5"/>
      <c r="C945" s="5"/>
    </row>
    <row r="946" spans="2:3" x14ac:dyDescent="0.3">
      <c r="B946" s="5"/>
      <c r="C946" s="5"/>
    </row>
    <row r="947" spans="2:3" x14ac:dyDescent="0.3">
      <c r="B947" s="5"/>
      <c r="C947" s="5"/>
    </row>
    <row r="948" spans="2:3" x14ac:dyDescent="0.3">
      <c r="B948" s="5"/>
      <c r="C948" s="5"/>
    </row>
    <row r="949" spans="2:3" x14ac:dyDescent="0.3">
      <c r="B949" s="5"/>
      <c r="C949" s="5"/>
    </row>
    <row r="950" spans="2:3" x14ac:dyDescent="0.3">
      <c r="B950" s="5"/>
      <c r="C950" s="5"/>
    </row>
    <row r="951" spans="2:3" x14ac:dyDescent="0.3">
      <c r="B951" s="5"/>
      <c r="C951" s="5"/>
    </row>
    <row r="952" spans="2:3" x14ac:dyDescent="0.3">
      <c r="B952" s="5"/>
      <c r="C952" s="5"/>
    </row>
    <row r="953" spans="2:3" x14ac:dyDescent="0.3">
      <c r="B953" s="5"/>
      <c r="C953" s="5"/>
    </row>
    <row r="954" spans="2:3" x14ac:dyDescent="0.3">
      <c r="B954" s="5"/>
      <c r="C954" s="5"/>
    </row>
    <row r="955" spans="2:3" x14ac:dyDescent="0.3">
      <c r="B955" s="5"/>
      <c r="C955" s="5"/>
    </row>
    <row r="956" spans="2:3" x14ac:dyDescent="0.3">
      <c r="B956" s="5"/>
      <c r="C956" s="5"/>
    </row>
    <row r="957" spans="2:3" x14ac:dyDescent="0.3">
      <c r="B957" s="5"/>
      <c r="C957" s="5"/>
    </row>
    <row r="958" spans="2:3" x14ac:dyDescent="0.3">
      <c r="B958" s="5"/>
      <c r="C958" s="5"/>
    </row>
    <row r="959" spans="2:3" x14ac:dyDescent="0.3">
      <c r="B959" s="5"/>
      <c r="C959" s="5"/>
    </row>
    <row r="960" spans="2:3" x14ac:dyDescent="0.3">
      <c r="B960" s="5"/>
      <c r="C960" s="5"/>
    </row>
    <row r="961" spans="2:3" x14ac:dyDescent="0.3">
      <c r="B961" s="5"/>
      <c r="C961" s="5"/>
    </row>
    <row r="962" spans="2:3" x14ac:dyDescent="0.3">
      <c r="B962" s="5"/>
      <c r="C962" s="5"/>
    </row>
    <row r="963" spans="2:3" x14ac:dyDescent="0.3">
      <c r="B963" s="5"/>
      <c r="C963" s="5"/>
    </row>
    <row r="964" spans="2:3" x14ac:dyDescent="0.3">
      <c r="B964" s="5"/>
      <c r="C964" s="5"/>
    </row>
    <row r="965" spans="2:3" x14ac:dyDescent="0.3">
      <c r="B965" s="5"/>
      <c r="C965" s="5"/>
    </row>
    <row r="966" spans="2:3" x14ac:dyDescent="0.3">
      <c r="B966" s="5"/>
      <c r="C966" s="5"/>
    </row>
    <row r="967" spans="2:3" x14ac:dyDescent="0.3">
      <c r="B967" s="5"/>
      <c r="C967" s="5"/>
    </row>
    <row r="968" spans="2:3" x14ac:dyDescent="0.3">
      <c r="B968" s="5"/>
      <c r="C968" s="5"/>
    </row>
    <row r="969" spans="2:3" x14ac:dyDescent="0.3">
      <c r="B969" s="5"/>
      <c r="C969" s="5"/>
    </row>
    <row r="970" spans="2:3" x14ac:dyDescent="0.3">
      <c r="B970" s="5"/>
      <c r="C970" s="5"/>
    </row>
    <row r="971" spans="2:3" x14ac:dyDescent="0.3">
      <c r="B971" s="5"/>
      <c r="C971" s="5"/>
    </row>
    <row r="972" spans="2:3" x14ac:dyDescent="0.3">
      <c r="B972" s="5"/>
      <c r="C972" s="5"/>
    </row>
    <row r="973" spans="2:3" x14ac:dyDescent="0.3">
      <c r="B973" s="5"/>
      <c r="C973" s="5"/>
    </row>
    <row r="974" spans="2:3" x14ac:dyDescent="0.3">
      <c r="B974" s="5"/>
      <c r="C974" s="5"/>
    </row>
    <row r="975" spans="2:3" x14ac:dyDescent="0.3">
      <c r="B975" s="5"/>
      <c r="C975" s="5"/>
    </row>
    <row r="976" spans="2:3" x14ac:dyDescent="0.3">
      <c r="B976" s="5"/>
      <c r="C976" s="5"/>
    </row>
    <row r="977" spans="2:3" x14ac:dyDescent="0.3">
      <c r="B977" s="5"/>
      <c r="C977" s="5"/>
    </row>
    <row r="978" spans="2:3" x14ac:dyDescent="0.3">
      <c r="B978" s="5"/>
      <c r="C978" s="5"/>
    </row>
    <row r="979" spans="2:3" x14ac:dyDescent="0.3">
      <c r="B979" s="5"/>
      <c r="C979" s="5"/>
    </row>
    <row r="980" spans="2:3" x14ac:dyDescent="0.3">
      <c r="B980" s="5"/>
      <c r="C980" s="5"/>
    </row>
    <row r="981" spans="2:3" x14ac:dyDescent="0.3">
      <c r="B981" s="5"/>
      <c r="C981" s="5"/>
    </row>
    <row r="982" spans="2:3" x14ac:dyDescent="0.3">
      <c r="B982" s="5"/>
      <c r="C982" s="5"/>
    </row>
    <row r="983" spans="2:3" x14ac:dyDescent="0.3">
      <c r="B983" s="5"/>
      <c r="C983" s="5"/>
    </row>
    <row r="984" spans="2:3" x14ac:dyDescent="0.3">
      <c r="B984" s="5"/>
      <c r="C984" s="5"/>
    </row>
    <row r="985" spans="2:3" x14ac:dyDescent="0.3">
      <c r="B985" s="5"/>
      <c r="C985" s="5"/>
    </row>
    <row r="986" spans="2:3" x14ac:dyDescent="0.3">
      <c r="B986" s="5"/>
      <c r="C986" s="5"/>
    </row>
    <row r="987" spans="2:3" x14ac:dyDescent="0.3">
      <c r="B987" s="5"/>
      <c r="C987" s="5"/>
    </row>
    <row r="988" spans="2:3" x14ac:dyDescent="0.3">
      <c r="B988" s="5"/>
      <c r="C988" s="5"/>
    </row>
    <row r="989" spans="2:3" x14ac:dyDescent="0.3">
      <c r="B989" s="5"/>
      <c r="C989" s="5"/>
    </row>
    <row r="990" spans="2:3" x14ac:dyDescent="0.3">
      <c r="B990" s="5"/>
      <c r="C990" s="5"/>
    </row>
    <row r="991" spans="2:3" x14ac:dyDescent="0.3">
      <c r="B991" s="5"/>
      <c r="C991" s="5"/>
    </row>
    <row r="992" spans="2:3" x14ac:dyDescent="0.3">
      <c r="B992" s="5"/>
      <c r="C992" s="5"/>
    </row>
    <row r="993" spans="2:3" x14ac:dyDescent="0.3">
      <c r="B993" s="5"/>
      <c r="C993" s="5"/>
    </row>
    <row r="994" spans="2:3" x14ac:dyDescent="0.3">
      <c r="B994" s="5"/>
      <c r="C994" s="5"/>
    </row>
    <row r="995" spans="2:3" x14ac:dyDescent="0.3">
      <c r="B995" s="5"/>
      <c r="C995" s="5"/>
    </row>
    <row r="996" spans="2:3" x14ac:dyDescent="0.3">
      <c r="B996" s="5"/>
      <c r="C996" s="5"/>
    </row>
    <row r="997" spans="2:3" x14ac:dyDescent="0.3">
      <c r="B997" s="5"/>
      <c r="C997" s="5"/>
    </row>
    <row r="998" spans="2:3" x14ac:dyDescent="0.3">
      <c r="B998" s="5"/>
      <c r="C998" s="5"/>
    </row>
    <row r="999" spans="2:3" x14ac:dyDescent="0.3">
      <c r="B999" s="5"/>
      <c r="C999" s="5"/>
    </row>
    <row r="1000" spans="2:3" x14ac:dyDescent="0.3">
      <c r="B1000" s="5"/>
      <c r="C1000" s="5"/>
    </row>
    <row r="1001" spans="2:3" x14ac:dyDescent="0.3">
      <c r="B1001" s="5"/>
      <c r="C1001" s="5"/>
    </row>
    <row r="1002" spans="2:3" x14ac:dyDescent="0.3">
      <c r="B1002" s="5"/>
      <c r="C1002" s="5"/>
    </row>
    <row r="1003" spans="2:3" x14ac:dyDescent="0.3">
      <c r="B1003" s="5"/>
      <c r="C1003" s="5"/>
    </row>
    <row r="1004" spans="2:3" x14ac:dyDescent="0.3">
      <c r="B1004" s="5"/>
      <c r="C1004" s="5"/>
    </row>
    <row r="1005" spans="2:3" x14ac:dyDescent="0.3">
      <c r="B1005" s="5"/>
      <c r="C1005" s="5"/>
    </row>
    <row r="1006" spans="2:3" x14ac:dyDescent="0.3">
      <c r="B1006" s="5"/>
      <c r="C1006" s="5"/>
    </row>
    <row r="1007" spans="2:3" x14ac:dyDescent="0.3">
      <c r="B1007" s="5"/>
      <c r="C1007" s="5"/>
    </row>
    <row r="1008" spans="2:3" x14ac:dyDescent="0.3">
      <c r="B1008" s="5"/>
      <c r="C1008" s="5"/>
    </row>
    <row r="1009" spans="2:3" x14ac:dyDescent="0.3">
      <c r="B1009" s="5"/>
      <c r="C1009" s="5"/>
    </row>
    <row r="1010" spans="2:3" x14ac:dyDescent="0.3">
      <c r="C1010" s="5"/>
    </row>
  </sheetData>
  <pageMargins left="0.7" right="0.7" top="0.75" bottom="0.75" header="0.3" footer="0.3"/>
  <pageSetup paperSize="9" orientation="portrait" r:id="rId1"/>
  <headerFooter>
    <oddFooter>&amp;R_x000D_&amp;1#&amp;"Calibri"&amp;10&amp;K0000FF [ CLASSIFICAÇÃO: INTERNA ]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85BC-92CD-440B-8BC0-6A5E3BAB4FA7}">
  <sheetPr>
    <tabColor theme="4" tint="0.59999389629810485"/>
  </sheetPr>
  <dimension ref="A1:AC98"/>
  <sheetViews>
    <sheetView showGridLines="0" topLeftCell="A78" zoomScale="90" zoomScaleNormal="90" workbookViewId="0">
      <selection activeCell="B97" sqref="B97:F104"/>
    </sheetView>
  </sheetViews>
  <sheetFormatPr defaultRowHeight="13.2" x14ac:dyDescent="0.25"/>
  <cols>
    <col min="1" max="2" width="10.5546875" style="3" bestFit="1" customWidth="1"/>
    <col min="3" max="3" width="11.6640625" style="3" bestFit="1" customWidth="1"/>
    <col min="4" max="4" width="12.6640625" style="3" bestFit="1" customWidth="1"/>
    <col min="5" max="5" width="8.33203125" style="3" bestFit="1" customWidth="1"/>
    <col min="6" max="6" width="22.77734375" style="3" bestFit="1" customWidth="1"/>
    <col min="7" max="7" width="7.77734375" style="3" bestFit="1" customWidth="1"/>
    <col min="8" max="9" width="8.88671875" style="3"/>
    <col min="10" max="10" width="10.5546875" style="3" bestFit="1" customWidth="1"/>
    <col min="11" max="11" width="16" style="3" bestFit="1" customWidth="1"/>
    <col min="12" max="12" width="12" style="3" bestFit="1" customWidth="1"/>
    <col min="13" max="13" width="11.77734375" style="3" bestFit="1" customWidth="1"/>
    <col min="14" max="14" width="15.44140625" style="3" bestFit="1" customWidth="1"/>
    <col min="15" max="15" width="7.33203125" style="3" bestFit="1" customWidth="1"/>
    <col min="16" max="16" width="6.6640625" style="3" customWidth="1"/>
    <col min="17" max="19" width="8.88671875" style="3"/>
    <col min="20" max="29" width="8.88671875" style="10"/>
    <col min="30" max="16384" width="8.88671875" style="3"/>
  </cols>
  <sheetData>
    <row r="1" spans="1:15" x14ac:dyDescent="0.25">
      <c r="A1" s="4">
        <v>43496</v>
      </c>
    </row>
    <row r="3" spans="1:15" x14ac:dyDescent="0.25"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</row>
    <row r="4" spans="1:15" x14ac:dyDescent="0.25">
      <c r="B4" s="8" t="str" cm="1">
        <f t="array" ref="B4:G95">_xlfn._xlws.FILTER(participation[#All],participation[[#All],[date]]&gt;='Participação B3'!A1)</f>
        <v>date</v>
      </c>
      <c r="C4" s="8" t="str">
        <v>individuals</v>
      </c>
      <c r="D4" s="8" t="str">
        <v>institutions</v>
      </c>
      <c r="E4" s="8" t="str">
        <v>foreign</v>
      </c>
      <c r="F4" s="8" t="str">
        <v>financial_institutions</v>
      </c>
      <c r="G4" s="8" t="str">
        <v>others</v>
      </c>
      <c r="K4" s="8" t="s">
        <v>21</v>
      </c>
      <c r="L4" s="8" t="s">
        <v>22</v>
      </c>
      <c r="M4" s="8" t="s">
        <v>23</v>
      </c>
      <c r="N4" s="8" t="s">
        <v>24</v>
      </c>
      <c r="O4" s="8" t="s">
        <v>25</v>
      </c>
    </row>
    <row r="5" spans="1:15" x14ac:dyDescent="0.25">
      <c r="B5" s="6">
        <v>43496</v>
      </c>
      <c r="C5" s="14">
        <v>0.187</v>
      </c>
      <c r="D5" s="14">
        <v>0.29699999999999999</v>
      </c>
      <c r="E5" s="14">
        <v>0.46350000000000002</v>
      </c>
      <c r="F5" s="14">
        <v>4.3099999999999999E-2</v>
      </c>
      <c r="G5" s="14">
        <v>9.4000000000000004E-3</v>
      </c>
      <c r="K5" s="8" t="s">
        <v>26</v>
      </c>
      <c r="L5" s="8" t="s">
        <v>27</v>
      </c>
      <c r="M5" s="8" t="s">
        <v>28</v>
      </c>
      <c r="N5" s="8" t="s">
        <v>29</v>
      </c>
      <c r="O5" s="8" t="s">
        <v>30</v>
      </c>
    </row>
    <row r="6" spans="1:15" x14ac:dyDescent="0.25">
      <c r="B6" s="6">
        <v>43524</v>
      </c>
      <c r="C6" s="14">
        <v>0.17699999999999999</v>
      </c>
      <c r="D6" s="14">
        <v>0.30470000000000003</v>
      </c>
      <c r="E6" s="14">
        <v>0.45910000000000001</v>
      </c>
      <c r="F6" s="14">
        <v>5.0799999999999998E-2</v>
      </c>
      <c r="G6" s="14">
        <v>8.3000000000000001E-3</v>
      </c>
      <c r="J6" s="4">
        <f>MAX(B5:B1048576)</f>
        <v>46234</v>
      </c>
      <c r="K6" s="14">
        <f>INDEX(C:C,MATCH($J6,$B:$B,0))</f>
        <v>0.128</v>
      </c>
      <c r="L6" s="14">
        <f>INDEX(D:D,MATCH($J6,$B:$B,0))</f>
        <v>0.23699999999999999</v>
      </c>
      <c r="M6" s="14">
        <f t="shared" ref="M6:N6" si="0">INDEX(E:E,MATCH($J6,$B:$B,0))</f>
        <v>0.6</v>
      </c>
      <c r="N6" s="14">
        <f t="shared" si="0"/>
        <v>2.7E-2</v>
      </c>
      <c r="O6" s="14">
        <f>INDEX(G:G,MATCH($J6,$B:$B,0))</f>
        <v>8.9999999999999993E-3</v>
      </c>
    </row>
    <row r="7" spans="1:15" x14ac:dyDescent="0.25">
      <c r="B7" s="6">
        <v>43555</v>
      </c>
      <c r="C7" s="14">
        <v>0.18310000000000001</v>
      </c>
      <c r="D7" s="14">
        <v>0.3029</v>
      </c>
      <c r="E7" s="14">
        <v>0.46010000000000001</v>
      </c>
      <c r="F7" s="14">
        <v>4.9000000000000002E-2</v>
      </c>
      <c r="G7" s="14">
        <v>4.8999999999999998E-3</v>
      </c>
    </row>
    <row r="8" spans="1:15" x14ac:dyDescent="0.25">
      <c r="B8" s="6">
        <v>43585</v>
      </c>
      <c r="C8" s="14">
        <v>0.182</v>
      </c>
      <c r="D8" s="14">
        <v>0.29609999999999997</v>
      </c>
      <c r="E8" s="14">
        <v>0.46660000000000001</v>
      </c>
      <c r="F8" s="14">
        <v>4.9500000000000002E-2</v>
      </c>
      <c r="G8" s="14">
        <v>5.7999999999999996E-3</v>
      </c>
    </row>
    <row r="9" spans="1:15" x14ac:dyDescent="0.25">
      <c r="B9" s="6">
        <v>43616</v>
      </c>
      <c r="C9" s="14">
        <v>0.17630000000000001</v>
      </c>
      <c r="D9" s="14">
        <v>0.29409999999999997</v>
      </c>
      <c r="E9" s="14">
        <v>0.47360000000000002</v>
      </c>
      <c r="F9" s="14">
        <v>4.99E-2</v>
      </c>
      <c r="G9" s="14">
        <v>6.1000000000000004E-3</v>
      </c>
    </row>
    <row r="10" spans="1:15" x14ac:dyDescent="0.25">
      <c r="B10" s="6">
        <v>43646</v>
      </c>
      <c r="C10" s="14">
        <v>0.17610000000000001</v>
      </c>
      <c r="D10" s="14">
        <v>0.31390000000000001</v>
      </c>
      <c r="E10" s="14">
        <v>0.44969999999999999</v>
      </c>
      <c r="F10" s="14">
        <v>4.99E-2</v>
      </c>
      <c r="G10" s="14">
        <v>1.04E-2</v>
      </c>
    </row>
    <row r="11" spans="1:15" x14ac:dyDescent="0.25">
      <c r="B11" s="6">
        <v>43677</v>
      </c>
      <c r="C11" s="14">
        <v>0.20039999999999999</v>
      </c>
      <c r="D11" s="14">
        <v>0.31369999999999998</v>
      </c>
      <c r="E11" s="14">
        <v>0.43659999999999999</v>
      </c>
      <c r="F11" s="14">
        <v>4.2700000000000002E-2</v>
      </c>
      <c r="G11" s="14">
        <v>6.6E-3</v>
      </c>
    </row>
    <row r="12" spans="1:15" x14ac:dyDescent="0.25">
      <c r="B12" s="6">
        <v>43708</v>
      </c>
      <c r="C12" s="14">
        <v>0.17460000000000001</v>
      </c>
      <c r="D12" s="14">
        <v>0.32179999999999997</v>
      </c>
      <c r="E12" s="14">
        <v>0.44990000000000002</v>
      </c>
      <c r="F12" s="14">
        <v>4.7E-2</v>
      </c>
      <c r="G12" s="14">
        <v>6.6E-3</v>
      </c>
    </row>
    <row r="13" spans="1:15" x14ac:dyDescent="0.25">
      <c r="B13" s="6">
        <v>43738</v>
      </c>
      <c r="C13" s="14">
        <v>0.18260000000000001</v>
      </c>
      <c r="D13" s="14">
        <v>0.31040000000000001</v>
      </c>
      <c r="E13" s="14">
        <v>0.46250000000000002</v>
      </c>
      <c r="F13" s="14">
        <v>3.8800000000000001E-2</v>
      </c>
      <c r="G13" s="14">
        <v>5.5999999999999999E-3</v>
      </c>
    </row>
    <row r="14" spans="1:15" x14ac:dyDescent="0.25">
      <c r="B14" s="6">
        <v>43769</v>
      </c>
      <c r="C14" s="14">
        <v>0.18379999999999999</v>
      </c>
      <c r="D14" s="14">
        <v>0.32369999999999999</v>
      </c>
      <c r="E14" s="14">
        <v>0.44140000000000001</v>
      </c>
      <c r="F14" s="14">
        <v>4.4999999999999998E-2</v>
      </c>
      <c r="G14" s="14">
        <v>6.1000000000000004E-3</v>
      </c>
    </row>
    <row r="15" spans="1:15" x14ac:dyDescent="0.25">
      <c r="B15" s="6">
        <v>43799</v>
      </c>
      <c r="C15" s="14">
        <v>0.1883</v>
      </c>
      <c r="D15" s="14">
        <v>0.3322</v>
      </c>
      <c r="E15" s="14">
        <v>0.43319999999999997</v>
      </c>
      <c r="F15" s="14">
        <v>3.8800000000000001E-2</v>
      </c>
      <c r="G15" s="14">
        <v>7.4999999999999997E-3</v>
      </c>
    </row>
    <row r="16" spans="1:15" x14ac:dyDescent="0.25">
      <c r="B16" s="6">
        <v>43830</v>
      </c>
      <c r="C16" s="14">
        <v>0.17130000000000001</v>
      </c>
      <c r="D16" s="14">
        <v>0.3518</v>
      </c>
      <c r="E16" s="14">
        <v>0.42580000000000001</v>
      </c>
      <c r="F16" s="14">
        <v>4.48E-2</v>
      </c>
      <c r="G16" s="14">
        <v>6.3E-3</v>
      </c>
    </row>
    <row r="17" spans="2:7" x14ac:dyDescent="0.25">
      <c r="B17" s="6">
        <v>43861</v>
      </c>
      <c r="C17" s="14">
        <v>0.19370000000000001</v>
      </c>
      <c r="D17" s="14">
        <v>0.33139999999999997</v>
      </c>
      <c r="E17" s="14">
        <v>0.42280000000000001</v>
      </c>
      <c r="F17" s="14">
        <v>4.3999999999999997E-2</v>
      </c>
      <c r="G17" s="14">
        <v>8.0999999999999996E-3</v>
      </c>
    </row>
    <row r="18" spans="2:7" x14ac:dyDescent="0.25">
      <c r="B18" s="6">
        <v>43890</v>
      </c>
      <c r="C18" s="14">
        <v>0.1593</v>
      </c>
      <c r="D18" s="14">
        <v>0.3387</v>
      </c>
      <c r="E18" s="14">
        <v>0.45079999999999998</v>
      </c>
      <c r="F18" s="14">
        <v>4.3700000000000003E-2</v>
      </c>
      <c r="G18" s="14">
        <v>7.4999999999999997E-3</v>
      </c>
    </row>
    <row r="19" spans="2:7" x14ac:dyDescent="0.25">
      <c r="B19" s="6">
        <v>43921</v>
      </c>
      <c r="C19" s="14">
        <v>0.1618</v>
      </c>
      <c r="D19" s="14">
        <v>0.31109999999999999</v>
      </c>
      <c r="E19" s="14">
        <v>0.48349999999999999</v>
      </c>
      <c r="F19" s="14">
        <v>3.6400000000000002E-2</v>
      </c>
      <c r="G19" s="14">
        <v>7.1999999999999998E-3</v>
      </c>
    </row>
    <row r="20" spans="2:7" x14ac:dyDescent="0.25">
      <c r="B20" s="6">
        <v>43951</v>
      </c>
      <c r="C20" s="14">
        <v>0.1948</v>
      </c>
      <c r="D20" s="14">
        <v>0.29870000000000002</v>
      </c>
      <c r="E20" s="14">
        <v>0.46229999999999999</v>
      </c>
      <c r="F20" s="14">
        <v>3.7199999999999997E-2</v>
      </c>
      <c r="G20" s="14">
        <v>7.0000000000000001E-3</v>
      </c>
    </row>
    <row r="21" spans="2:7" x14ac:dyDescent="0.25">
      <c r="B21" s="6">
        <v>43982</v>
      </c>
      <c r="C21" s="14">
        <v>0.23280000000000001</v>
      </c>
      <c r="D21" s="14">
        <v>0.23580000000000001</v>
      </c>
      <c r="E21" s="14">
        <v>0.48349999999999999</v>
      </c>
      <c r="F21" s="14">
        <v>4.02E-2</v>
      </c>
      <c r="G21" s="14">
        <v>7.7000000000000002E-3</v>
      </c>
    </row>
    <row r="22" spans="2:7" x14ac:dyDescent="0.25">
      <c r="B22" s="6">
        <v>44012</v>
      </c>
      <c r="C22" s="14">
        <v>0.24149999999999999</v>
      </c>
      <c r="D22" s="14">
        <v>0.24160000000000001</v>
      </c>
      <c r="E22" s="14">
        <v>0.46689999999999998</v>
      </c>
      <c r="F22" s="14">
        <v>4.2500000000000003E-2</v>
      </c>
      <c r="G22" s="14">
        <v>7.4000000000000003E-3</v>
      </c>
    </row>
    <row r="23" spans="2:7" x14ac:dyDescent="0.25">
      <c r="B23" s="6">
        <v>44043</v>
      </c>
      <c r="C23" s="14">
        <v>0.26869999999999999</v>
      </c>
      <c r="D23" s="14">
        <v>0.2387</v>
      </c>
      <c r="E23" s="14">
        <v>0.44490000000000002</v>
      </c>
      <c r="F23" s="14">
        <v>3.9E-2</v>
      </c>
      <c r="G23" s="14">
        <v>8.6E-3</v>
      </c>
    </row>
    <row r="24" spans="2:7" x14ac:dyDescent="0.25">
      <c r="B24" s="6">
        <v>44074</v>
      </c>
      <c r="C24" s="14">
        <v>0.22539999999999999</v>
      </c>
      <c r="D24" s="14">
        <v>0.25280000000000002</v>
      </c>
      <c r="E24" s="14">
        <v>0.46679999999999999</v>
      </c>
      <c r="F24" s="14">
        <v>4.0800000000000003E-2</v>
      </c>
      <c r="G24" s="14">
        <v>1.43E-2</v>
      </c>
    </row>
    <row r="25" spans="2:7" x14ac:dyDescent="0.25">
      <c r="B25" s="6">
        <v>44104</v>
      </c>
      <c r="C25" s="14">
        <v>0.23300000000000001</v>
      </c>
      <c r="D25" s="14">
        <v>0.23219999999999999</v>
      </c>
      <c r="E25" s="14">
        <v>0.4859</v>
      </c>
      <c r="F25" s="14">
        <v>3.9199999999999999E-2</v>
      </c>
      <c r="G25" s="14">
        <v>9.5999999999999992E-3</v>
      </c>
    </row>
    <row r="26" spans="2:7" x14ac:dyDescent="0.25">
      <c r="B26" s="6">
        <v>44135</v>
      </c>
      <c r="C26" s="14">
        <v>0.2273</v>
      </c>
      <c r="D26" s="14">
        <v>0.24210000000000001</v>
      </c>
      <c r="E26" s="14">
        <v>0.47849999999999998</v>
      </c>
      <c r="F26" s="14">
        <v>4.2999999999999997E-2</v>
      </c>
      <c r="G26" s="14">
        <v>9.1000000000000004E-3</v>
      </c>
    </row>
    <row r="27" spans="2:7" x14ac:dyDescent="0.25">
      <c r="B27" s="6">
        <v>44165</v>
      </c>
      <c r="C27" s="14">
        <v>0.2107</v>
      </c>
      <c r="D27" s="14">
        <v>0.2606</v>
      </c>
      <c r="E27" s="14">
        <v>0.48080000000000001</v>
      </c>
      <c r="F27" s="14">
        <v>3.4700000000000002E-2</v>
      </c>
      <c r="G27" s="14">
        <v>1.32E-2</v>
      </c>
    </row>
    <row r="28" spans="2:7" x14ac:dyDescent="0.25">
      <c r="B28" s="6">
        <v>44196</v>
      </c>
      <c r="C28" s="14">
        <v>0.2127</v>
      </c>
      <c r="D28" s="14">
        <v>0.27279999999999999</v>
      </c>
      <c r="E28" s="14">
        <v>0.46560000000000001</v>
      </c>
      <c r="F28" s="14">
        <v>3.9699999999999999E-2</v>
      </c>
      <c r="G28" s="14">
        <v>9.1000000000000004E-3</v>
      </c>
    </row>
    <row r="29" spans="2:7" x14ac:dyDescent="0.25">
      <c r="B29" s="6">
        <v>44227</v>
      </c>
      <c r="C29" s="14">
        <v>0.20699999999999999</v>
      </c>
      <c r="D29" s="14">
        <v>0.25900000000000001</v>
      </c>
      <c r="E29" s="14">
        <v>0.48299999999999998</v>
      </c>
      <c r="F29" s="14">
        <v>3.5999999999999997E-2</v>
      </c>
      <c r="G29" s="14">
        <v>1.5100000000000001E-2</v>
      </c>
    </row>
    <row r="30" spans="2:7" x14ac:dyDescent="0.25">
      <c r="B30" s="6">
        <v>44255</v>
      </c>
      <c r="C30" s="14">
        <v>0.20100000000000001</v>
      </c>
      <c r="D30" s="14">
        <v>0.25</v>
      </c>
      <c r="E30" s="14">
        <v>0.499</v>
      </c>
      <c r="F30" s="14">
        <v>3.5999999999999997E-2</v>
      </c>
      <c r="G30" s="14">
        <v>1.4E-2</v>
      </c>
    </row>
    <row r="31" spans="2:7" x14ac:dyDescent="0.25">
      <c r="B31" s="6">
        <v>44286</v>
      </c>
      <c r="C31" s="14">
        <v>0.19400000000000001</v>
      </c>
      <c r="D31" s="14">
        <v>0.23730000000000001</v>
      </c>
      <c r="E31" s="14">
        <v>0.52029999999999998</v>
      </c>
      <c r="F31" s="14">
        <v>4.0099999999999997E-2</v>
      </c>
      <c r="G31" s="14">
        <v>8.2000000000000007E-3</v>
      </c>
    </row>
    <row r="32" spans="2:7" x14ac:dyDescent="0.25">
      <c r="B32" s="6">
        <v>44316</v>
      </c>
      <c r="C32" s="14">
        <v>0.2135</v>
      </c>
      <c r="D32" s="14">
        <v>0.24329999999999999</v>
      </c>
      <c r="E32" s="14">
        <v>0.49419999999999997</v>
      </c>
      <c r="F32" s="14">
        <v>3.9E-2</v>
      </c>
      <c r="G32" s="14">
        <v>1.01E-2</v>
      </c>
    </row>
    <row r="33" spans="2:7" x14ac:dyDescent="0.25">
      <c r="B33" s="6">
        <v>44347</v>
      </c>
      <c r="C33" s="14">
        <v>0.20380000000000001</v>
      </c>
      <c r="D33" s="14">
        <v>0.26119999999999999</v>
      </c>
      <c r="E33" s="14">
        <v>0.48349999999999999</v>
      </c>
      <c r="F33" s="14">
        <v>3.6700000000000003E-2</v>
      </c>
      <c r="G33" s="14">
        <v>1.4800000000000001E-2</v>
      </c>
    </row>
    <row r="34" spans="2:7" x14ac:dyDescent="0.25">
      <c r="B34" s="6">
        <v>44377</v>
      </c>
      <c r="C34" s="14">
        <v>0.1913</v>
      </c>
      <c r="D34" s="14">
        <v>0.26190000000000002</v>
      </c>
      <c r="E34" s="14">
        <v>0.49519999999999997</v>
      </c>
      <c r="F34" s="14">
        <v>4.02E-2</v>
      </c>
      <c r="G34" s="14">
        <v>1.14E-2</v>
      </c>
    </row>
    <row r="35" spans="2:7" x14ac:dyDescent="0.25">
      <c r="B35" s="6">
        <v>44408</v>
      </c>
      <c r="C35" s="14">
        <v>0.20780000000000001</v>
      </c>
      <c r="D35" s="14">
        <v>0.26619999999999999</v>
      </c>
      <c r="E35" s="14">
        <v>0.47299999999999998</v>
      </c>
      <c r="F35" s="14">
        <v>4.2299999999999997E-2</v>
      </c>
      <c r="G35" s="14">
        <v>1.06E-2</v>
      </c>
    </row>
    <row r="36" spans="2:7" x14ac:dyDescent="0.25">
      <c r="B36" s="6">
        <v>44439</v>
      </c>
      <c r="C36" s="14">
        <v>0.17799999999999999</v>
      </c>
      <c r="D36" s="14">
        <v>0.26929999999999998</v>
      </c>
      <c r="E36" s="14">
        <v>0.4869</v>
      </c>
      <c r="F36" s="14">
        <v>5.33E-2</v>
      </c>
      <c r="G36" s="14">
        <v>1.2500000000000001E-2</v>
      </c>
    </row>
    <row r="37" spans="2:7" x14ac:dyDescent="0.25">
      <c r="B37" s="6">
        <v>44469</v>
      </c>
      <c r="C37" s="14">
        <v>0.1694</v>
      </c>
      <c r="D37" s="14">
        <v>0.26419999999999999</v>
      </c>
      <c r="E37" s="14">
        <v>0.50629999999999997</v>
      </c>
      <c r="F37" s="14">
        <v>4.8500000000000001E-2</v>
      </c>
      <c r="G37" s="14">
        <v>1.17E-2</v>
      </c>
    </row>
    <row r="38" spans="2:7" x14ac:dyDescent="0.25">
      <c r="B38" s="6">
        <v>44500</v>
      </c>
      <c r="C38" s="14">
        <v>0.1585</v>
      </c>
      <c r="D38" s="14">
        <v>0.25669999999999998</v>
      </c>
      <c r="E38" s="14">
        <v>0.52129999999999999</v>
      </c>
      <c r="F38" s="14">
        <v>5.28E-2</v>
      </c>
      <c r="G38" s="14">
        <v>1.0800000000000001E-2</v>
      </c>
    </row>
    <row r="39" spans="2:7" x14ac:dyDescent="0.25">
      <c r="B39" s="6">
        <v>44530</v>
      </c>
      <c r="C39" s="14">
        <v>0.16020000000000001</v>
      </c>
      <c r="D39" s="14">
        <v>0.2586</v>
      </c>
      <c r="E39" s="14">
        <v>0.52490000000000003</v>
      </c>
      <c r="F39" s="14">
        <v>4.6300000000000001E-2</v>
      </c>
      <c r="G39" s="14">
        <v>0.01</v>
      </c>
    </row>
    <row r="40" spans="2:7" x14ac:dyDescent="0.25">
      <c r="B40" s="6">
        <v>44561</v>
      </c>
      <c r="C40" s="14">
        <v>0.154</v>
      </c>
      <c r="D40" s="14">
        <v>0.26500000000000001</v>
      </c>
      <c r="E40" s="14">
        <v>0.52800000000000002</v>
      </c>
      <c r="F40" s="14">
        <v>4.1000000000000002E-2</v>
      </c>
      <c r="G40" s="14">
        <v>1.2999999999999999E-2</v>
      </c>
    </row>
    <row r="41" spans="2:7" x14ac:dyDescent="0.25">
      <c r="B41" s="6">
        <v>44592</v>
      </c>
      <c r="C41" s="14">
        <v>0.16</v>
      </c>
      <c r="D41" s="14">
        <v>0.254</v>
      </c>
      <c r="E41" s="14">
        <v>0.53600000000000003</v>
      </c>
      <c r="F41" s="14">
        <v>4.1000000000000002E-2</v>
      </c>
      <c r="G41" s="14">
        <v>9.1000000000000004E-3</v>
      </c>
    </row>
    <row r="42" spans="2:7" x14ac:dyDescent="0.25">
      <c r="B42" s="6">
        <v>44620</v>
      </c>
      <c r="C42" s="14">
        <v>0.16800000000000001</v>
      </c>
      <c r="D42" s="14">
        <v>0.246</v>
      </c>
      <c r="E42" s="14">
        <v>0.53400000000000003</v>
      </c>
      <c r="F42" s="14">
        <v>0.04</v>
      </c>
      <c r="G42" s="14">
        <v>1.2E-2</v>
      </c>
    </row>
    <row r="43" spans="2:7" x14ac:dyDescent="0.25">
      <c r="B43" s="6">
        <v>44651</v>
      </c>
      <c r="C43" s="14">
        <v>0.15509999999999999</v>
      </c>
      <c r="D43" s="14">
        <v>0.2535</v>
      </c>
      <c r="E43" s="14">
        <v>0.54559999999999997</v>
      </c>
      <c r="F43" s="14">
        <v>3.5900000000000001E-2</v>
      </c>
      <c r="G43" s="14">
        <v>9.9000000000000008E-3</v>
      </c>
    </row>
    <row r="44" spans="2:7" x14ac:dyDescent="0.25">
      <c r="B44" s="6">
        <v>44681</v>
      </c>
      <c r="C44" s="14">
        <v>0.14829999999999999</v>
      </c>
      <c r="D44" s="14">
        <v>0.26319999999999999</v>
      </c>
      <c r="E44" s="14">
        <v>0.53779999999999994</v>
      </c>
      <c r="F44" s="14">
        <v>3.7699999999999997E-2</v>
      </c>
      <c r="G44" s="14">
        <v>1.29E-2</v>
      </c>
    </row>
    <row r="45" spans="2:7" x14ac:dyDescent="0.25">
      <c r="B45" s="6">
        <v>44712</v>
      </c>
      <c r="C45" s="14">
        <v>0.14460000000000001</v>
      </c>
      <c r="D45" s="14">
        <v>0.24660000000000001</v>
      </c>
      <c r="E45" s="14">
        <v>0.56869999999999998</v>
      </c>
      <c r="F45" s="14">
        <v>3.1300000000000001E-2</v>
      </c>
      <c r="G45" s="14">
        <v>8.8000000000000005E-3</v>
      </c>
    </row>
    <row r="46" spans="2:7" x14ac:dyDescent="0.25">
      <c r="B46" s="6">
        <v>44742</v>
      </c>
      <c r="C46" s="14">
        <v>0.13900000000000001</v>
      </c>
      <c r="D46" s="14">
        <v>0.28010000000000002</v>
      </c>
      <c r="E46" s="14">
        <v>0.53120000000000001</v>
      </c>
      <c r="F46" s="14">
        <v>3.8800000000000001E-2</v>
      </c>
      <c r="G46" s="14">
        <v>1.0800000000000001E-2</v>
      </c>
    </row>
    <row r="47" spans="2:7" x14ac:dyDescent="0.25">
      <c r="B47" s="6">
        <v>44773</v>
      </c>
      <c r="C47" s="14">
        <v>0.15620000000000001</v>
      </c>
      <c r="D47" s="14">
        <v>0.2606</v>
      </c>
      <c r="E47" s="14">
        <v>0.53380000000000005</v>
      </c>
      <c r="F47" s="14">
        <v>4.02E-2</v>
      </c>
      <c r="G47" s="14">
        <v>9.1999999999999998E-3</v>
      </c>
    </row>
    <row r="48" spans="2:7" x14ac:dyDescent="0.25">
      <c r="B48" s="6">
        <v>44804</v>
      </c>
      <c r="C48" s="14">
        <v>0.1643</v>
      </c>
      <c r="D48" s="14">
        <v>0.26619999999999999</v>
      </c>
      <c r="E48" s="14">
        <v>0.52439999999999998</v>
      </c>
      <c r="F48" s="14">
        <v>3.8899999999999997E-2</v>
      </c>
      <c r="G48" s="14">
        <v>6.1999999999999998E-3</v>
      </c>
    </row>
    <row r="49" spans="2:7" x14ac:dyDescent="0.25">
      <c r="B49" s="6">
        <v>44834</v>
      </c>
      <c r="C49" s="14">
        <v>0.1474</v>
      </c>
      <c r="D49" s="14">
        <v>0.25059999999999999</v>
      </c>
      <c r="E49" s="14">
        <v>0.5575</v>
      </c>
      <c r="F49" s="14">
        <v>3.3700000000000001E-2</v>
      </c>
      <c r="G49" s="14">
        <v>1.0699999999999999E-2</v>
      </c>
    </row>
    <row r="50" spans="2:7" x14ac:dyDescent="0.25">
      <c r="B50" s="6">
        <v>44865</v>
      </c>
      <c r="C50" s="14">
        <v>0.14399999999999999</v>
      </c>
      <c r="D50" s="14">
        <v>0.25159999999999999</v>
      </c>
      <c r="E50" s="14">
        <v>0.56320000000000003</v>
      </c>
      <c r="F50" s="14">
        <v>3.44E-2</v>
      </c>
      <c r="G50" s="14">
        <v>6.7999999999999996E-3</v>
      </c>
    </row>
    <row r="51" spans="2:7" x14ac:dyDescent="0.25">
      <c r="B51" s="6">
        <v>44895</v>
      </c>
      <c r="C51" s="14">
        <v>0.1331</v>
      </c>
      <c r="D51" s="14">
        <v>0.2437</v>
      </c>
      <c r="E51" s="14">
        <v>0.57979999999999998</v>
      </c>
      <c r="F51" s="14">
        <v>3.8699999999999998E-2</v>
      </c>
      <c r="G51" s="14">
        <v>4.7000000000000002E-3</v>
      </c>
    </row>
    <row r="52" spans="2:7" x14ac:dyDescent="0.25">
      <c r="B52" s="6">
        <v>44926</v>
      </c>
      <c r="C52" s="14">
        <v>0.1449</v>
      </c>
      <c r="D52" s="14">
        <v>0.2235</v>
      </c>
      <c r="E52" s="14">
        <v>0.59040000000000004</v>
      </c>
      <c r="F52" s="14">
        <v>3.6499999999999998E-2</v>
      </c>
      <c r="G52" s="14">
        <v>4.7000000000000002E-3</v>
      </c>
    </row>
    <row r="53" spans="2:7" x14ac:dyDescent="0.25">
      <c r="B53" s="6">
        <v>44957</v>
      </c>
      <c r="C53" s="14">
        <v>0.154</v>
      </c>
      <c r="D53" s="14">
        <v>0.249</v>
      </c>
      <c r="E53" s="14">
        <v>0.54700000000000004</v>
      </c>
      <c r="F53" s="14">
        <v>4.1000000000000002E-2</v>
      </c>
      <c r="G53" s="14">
        <v>8.9999999999999993E-3</v>
      </c>
    </row>
    <row r="54" spans="2:7" x14ac:dyDescent="0.25">
      <c r="B54" s="6">
        <v>44985</v>
      </c>
      <c r="C54" s="14">
        <v>0.14000000000000001</v>
      </c>
      <c r="D54" s="14">
        <v>0.25800000000000001</v>
      </c>
      <c r="E54" s="14">
        <v>0.55700000000000005</v>
      </c>
      <c r="F54" s="14">
        <v>3.7999999999999999E-2</v>
      </c>
      <c r="G54" s="14">
        <v>7.0000000000000001E-3</v>
      </c>
    </row>
    <row r="55" spans="2:7" x14ac:dyDescent="0.25">
      <c r="B55" s="6">
        <v>45016</v>
      </c>
      <c r="C55" s="14">
        <v>0.13</v>
      </c>
      <c r="D55" s="14">
        <v>0.26700000000000002</v>
      </c>
      <c r="E55" s="14">
        <v>0.56599999999999995</v>
      </c>
      <c r="F55" s="14">
        <v>3.1E-2</v>
      </c>
      <c r="G55" s="14">
        <v>6.0000000000000001E-3</v>
      </c>
    </row>
    <row r="56" spans="2:7" x14ac:dyDescent="0.25">
      <c r="B56" s="6">
        <v>45046</v>
      </c>
      <c r="C56" s="14">
        <v>0.127</v>
      </c>
      <c r="D56" s="14">
        <v>0.27800000000000002</v>
      </c>
      <c r="E56" s="14">
        <v>0.55300000000000005</v>
      </c>
      <c r="F56" s="14">
        <v>3.4000000000000002E-2</v>
      </c>
      <c r="G56" s="14">
        <v>7.0000000000000001E-3</v>
      </c>
    </row>
    <row r="57" spans="2:7" x14ac:dyDescent="0.25">
      <c r="B57" s="6">
        <v>45077</v>
      </c>
      <c r="C57" s="14">
        <v>0.13900000000000001</v>
      </c>
      <c r="D57" s="14">
        <v>0.27700000000000002</v>
      </c>
      <c r="E57" s="14">
        <v>0.53900000000000003</v>
      </c>
      <c r="F57" s="14">
        <v>3.7999999999999999E-2</v>
      </c>
      <c r="G57" s="14">
        <v>8.0000000000000002E-3</v>
      </c>
    </row>
    <row r="58" spans="2:7" x14ac:dyDescent="0.25">
      <c r="B58" s="6">
        <v>45107</v>
      </c>
      <c r="C58" s="14">
        <v>0.13800000000000001</v>
      </c>
      <c r="D58" s="14">
        <v>0.28399999999999997</v>
      </c>
      <c r="E58" s="14">
        <v>0.53700000000000003</v>
      </c>
      <c r="F58" s="14">
        <v>3.2000000000000001E-2</v>
      </c>
      <c r="G58" s="14">
        <v>8.9999999999999993E-3</v>
      </c>
    </row>
    <row r="59" spans="2:7" x14ac:dyDescent="0.25">
      <c r="B59" s="6">
        <v>45138</v>
      </c>
      <c r="C59" s="14">
        <v>0.14299999999999999</v>
      </c>
      <c r="D59" s="14">
        <v>0.28199999999999997</v>
      </c>
      <c r="E59" s="14">
        <v>0.53300000000000003</v>
      </c>
      <c r="F59" s="14">
        <v>3.5999999999999997E-2</v>
      </c>
      <c r="G59" s="14">
        <v>6.0000000000000001E-3</v>
      </c>
    </row>
    <row r="60" spans="2:7" x14ac:dyDescent="0.25">
      <c r="B60" s="6">
        <v>45169</v>
      </c>
      <c r="C60" s="14">
        <v>0.14299999999999999</v>
      </c>
      <c r="D60" s="14">
        <v>0.28000000000000003</v>
      </c>
      <c r="E60" s="14">
        <v>0.53300000000000003</v>
      </c>
      <c r="F60" s="14">
        <v>3.6999999999999998E-2</v>
      </c>
      <c r="G60" s="14">
        <v>7.0000000000000001E-3</v>
      </c>
    </row>
    <row r="61" spans="2:7" x14ac:dyDescent="0.25">
      <c r="B61" s="6">
        <v>45199</v>
      </c>
      <c r="C61" s="14">
        <v>0.13500000000000001</v>
      </c>
      <c r="D61" s="14">
        <v>0.26800000000000002</v>
      </c>
      <c r="E61" s="14">
        <v>0.55400000000000005</v>
      </c>
      <c r="F61" s="14">
        <v>3.3000000000000002E-2</v>
      </c>
      <c r="G61" s="14">
        <v>0.01</v>
      </c>
    </row>
    <row r="62" spans="2:7" x14ac:dyDescent="0.25">
      <c r="B62" s="6">
        <v>45230</v>
      </c>
      <c r="C62" s="14">
        <v>0.13500000000000001</v>
      </c>
      <c r="D62" s="14">
        <v>0.25600000000000001</v>
      </c>
      <c r="E62" s="14">
        <v>0.56399999999999995</v>
      </c>
      <c r="F62" s="14">
        <v>3.6999999999999998E-2</v>
      </c>
      <c r="G62" s="14">
        <v>8.0000000000000002E-3</v>
      </c>
    </row>
    <row r="63" spans="2:7" x14ac:dyDescent="0.25">
      <c r="B63" s="6">
        <v>45260</v>
      </c>
      <c r="C63" s="14">
        <v>0.13500000000000001</v>
      </c>
      <c r="D63" s="14">
        <v>0.26600000000000001</v>
      </c>
      <c r="E63" s="14">
        <v>0.55000000000000004</v>
      </c>
      <c r="F63" s="14">
        <v>4.1000000000000002E-2</v>
      </c>
      <c r="G63" s="14">
        <v>8.0000000000000002E-3</v>
      </c>
    </row>
    <row r="64" spans="2:7" x14ac:dyDescent="0.25">
      <c r="B64" s="6">
        <v>45291</v>
      </c>
      <c r="C64" s="14">
        <v>0.13800000000000001</v>
      </c>
      <c r="D64" s="14">
        <v>0.27100000000000002</v>
      </c>
      <c r="E64" s="14">
        <v>0.54700000000000004</v>
      </c>
      <c r="F64" s="14">
        <v>3.5999999999999997E-2</v>
      </c>
      <c r="G64" s="14">
        <v>8.0000000000000002E-3</v>
      </c>
    </row>
    <row r="65" spans="2:7" x14ac:dyDescent="0.25">
      <c r="B65" s="6">
        <v>45322</v>
      </c>
      <c r="C65" s="14">
        <v>0.13700000000000001</v>
      </c>
      <c r="D65" s="14">
        <v>0.27500000000000002</v>
      </c>
      <c r="E65" s="14">
        <v>0.53800000000000003</v>
      </c>
      <c r="F65" s="14">
        <v>4.2999999999999997E-2</v>
      </c>
      <c r="G65" s="14">
        <v>8.0000000000000002E-3</v>
      </c>
    </row>
    <row r="66" spans="2:7" x14ac:dyDescent="0.25">
      <c r="B66" s="6">
        <v>45351</v>
      </c>
      <c r="C66" s="14">
        <v>0.13500000000000001</v>
      </c>
      <c r="D66" s="14">
        <v>0.26500000000000001</v>
      </c>
      <c r="E66" s="14">
        <v>0.55200000000000005</v>
      </c>
      <c r="F66" s="14">
        <v>4.1000000000000002E-2</v>
      </c>
      <c r="G66" s="14">
        <v>7.0000000000000001E-3</v>
      </c>
    </row>
    <row r="67" spans="2:7" x14ac:dyDescent="0.25">
      <c r="B67" s="6">
        <v>45382</v>
      </c>
      <c r="C67" s="14">
        <v>0.14799999999999999</v>
      </c>
      <c r="D67" s="14">
        <v>0.25900000000000001</v>
      </c>
      <c r="E67" s="14">
        <v>0.54400000000000004</v>
      </c>
      <c r="F67" s="14">
        <v>4.2000000000000003E-2</v>
      </c>
      <c r="G67" s="14">
        <v>7.0000000000000001E-3</v>
      </c>
    </row>
    <row r="68" spans="2:7" x14ac:dyDescent="0.25">
      <c r="B68" s="6">
        <v>45412</v>
      </c>
      <c r="C68" s="14">
        <v>0.13300000000000001</v>
      </c>
      <c r="D68" s="14">
        <v>0.26700000000000002</v>
      </c>
      <c r="E68" s="14">
        <v>0.55400000000000005</v>
      </c>
      <c r="F68" s="14">
        <v>3.7999999999999999E-2</v>
      </c>
      <c r="G68" s="14">
        <v>7.0000000000000001E-3</v>
      </c>
    </row>
    <row r="69" spans="2:7" x14ac:dyDescent="0.25">
      <c r="B69" s="6">
        <v>45443</v>
      </c>
      <c r="C69" s="14">
        <v>0.13700000000000001</v>
      </c>
      <c r="D69" s="14">
        <v>0.255</v>
      </c>
      <c r="E69" s="14">
        <v>0.56200000000000006</v>
      </c>
      <c r="F69" s="14">
        <v>3.7999999999999999E-2</v>
      </c>
      <c r="G69" s="14">
        <v>8.0000000000000002E-3</v>
      </c>
    </row>
    <row r="70" spans="2:7" x14ac:dyDescent="0.25">
      <c r="B70" s="6">
        <v>45473</v>
      </c>
      <c r="C70" s="14">
        <v>0.127</v>
      </c>
      <c r="D70" s="14">
        <v>0.29099999999999998</v>
      </c>
      <c r="E70" s="14">
        <v>0.52800000000000002</v>
      </c>
      <c r="F70" s="14">
        <v>4.7E-2</v>
      </c>
      <c r="G70" s="14">
        <v>7.0000000000000001E-3</v>
      </c>
    </row>
    <row r="71" spans="2:7" x14ac:dyDescent="0.25">
      <c r="B71" s="6">
        <v>45504</v>
      </c>
      <c r="C71" s="14">
        <v>0.13900000000000001</v>
      </c>
      <c r="D71" s="14">
        <v>0.28000000000000003</v>
      </c>
      <c r="E71" s="14">
        <v>0.53900000000000003</v>
      </c>
      <c r="F71" s="14">
        <v>3.4000000000000002E-2</v>
      </c>
      <c r="G71" s="14">
        <v>8.0000000000000002E-3</v>
      </c>
    </row>
    <row r="72" spans="2:7" x14ac:dyDescent="0.25">
      <c r="B72" s="6">
        <v>45535</v>
      </c>
      <c r="C72" s="14">
        <v>0.13100000000000001</v>
      </c>
      <c r="D72" s="14">
        <v>0.26300000000000001</v>
      </c>
      <c r="E72" s="14">
        <v>0.56100000000000005</v>
      </c>
      <c r="F72" s="14">
        <v>3.4000000000000002E-2</v>
      </c>
      <c r="G72" s="14">
        <v>1.2E-2</v>
      </c>
    </row>
    <row r="73" spans="2:7" x14ac:dyDescent="0.25">
      <c r="B73" s="6">
        <v>45565</v>
      </c>
      <c r="C73" s="14">
        <v>0.13700000000000001</v>
      </c>
      <c r="D73" s="14">
        <v>0.25700000000000001</v>
      </c>
      <c r="E73" s="14">
        <v>0.56299999999999994</v>
      </c>
      <c r="F73" s="14">
        <v>3.5999999999999997E-2</v>
      </c>
      <c r="G73" s="14">
        <v>7.0000000000000001E-3</v>
      </c>
    </row>
    <row r="74" spans="2:7" x14ac:dyDescent="0.25">
      <c r="B74" s="6">
        <v>45596</v>
      </c>
      <c r="C74" s="14">
        <v>0.13400000000000001</v>
      </c>
      <c r="D74" s="14">
        <v>0.245</v>
      </c>
      <c r="E74" s="14">
        <v>0.58199999999999996</v>
      </c>
      <c r="F74" s="14">
        <v>3.2000000000000001E-2</v>
      </c>
      <c r="G74" s="14">
        <v>6.0000000000000001E-3</v>
      </c>
    </row>
    <row r="75" spans="2:7" x14ac:dyDescent="0.25">
      <c r="B75" s="6">
        <v>45626</v>
      </c>
      <c r="C75" s="14">
        <v>0.13</v>
      </c>
      <c r="D75" s="14">
        <v>0.249</v>
      </c>
      <c r="E75" s="14">
        <v>0.58299999999999996</v>
      </c>
      <c r="F75" s="14">
        <v>3.2000000000000001E-2</v>
      </c>
      <c r="G75" s="14">
        <v>7.0000000000000001E-3</v>
      </c>
    </row>
    <row r="76" spans="2:7" x14ac:dyDescent="0.25">
      <c r="B76" s="6">
        <v>45657</v>
      </c>
      <c r="C76" s="14">
        <v>0.13100000000000001</v>
      </c>
      <c r="D76" s="14">
        <v>0.24099999999999999</v>
      </c>
      <c r="E76" s="14">
        <v>0.58599999999999997</v>
      </c>
      <c r="F76" s="14">
        <v>3.4000000000000002E-2</v>
      </c>
      <c r="G76" s="14">
        <v>8.0000000000000002E-3</v>
      </c>
    </row>
    <row r="77" spans="2:7" x14ac:dyDescent="0.25">
      <c r="B77" s="6">
        <v>45688</v>
      </c>
      <c r="C77" s="14">
        <v>0.12</v>
      </c>
      <c r="D77" s="14">
        <v>0.25700000000000001</v>
      </c>
      <c r="E77" s="14">
        <v>0.57699999999999996</v>
      </c>
      <c r="F77" s="14">
        <v>2.9000000000000001E-2</v>
      </c>
      <c r="G77" s="14">
        <v>1.7000000000000001E-2</v>
      </c>
    </row>
    <row r="78" spans="2:7" x14ac:dyDescent="0.25">
      <c r="B78" s="6">
        <v>45716</v>
      </c>
      <c r="C78" s="14">
        <v>0.122</v>
      </c>
      <c r="D78" s="14">
        <v>0.251</v>
      </c>
      <c r="E78" s="14">
        <v>0.58199999999999996</v>
      </c>
      <c r="F78" s="14">
        <v>3.9E-2</v>
      </c>
      <c r="G78" s="14">
        <v>7.0000000000000001E-3</v>
      </c>
    </row>
    <row r="79" spans="2:7" x14ac:dyDescent="0.25">
      <c r="B79" s="6">
        <v>45747</v>
      </c>
      <c r="C79" s="14">
        <v>0.126</v>
      </c>
      <c r="D79" s="14">
        <v>0.23699999999999999</v>
      </c>
      <c r="E79" s="14">
        <v>0.58799999999999997</v>
      </c>
      <c r="F79" s="14">
        <v>4.2000000000000003E-2</v>
      </c>
      <c r="G79" s="14">
        <v>7.0000000000000001E-3</v>
      </c>
    </row>
    <row r="80" spans="2:7" x14ac:dyDescent="0.25">
      <c r="B80" s="6">
        <v>45777</v>
      </c>
      <c r="C80" s="14">
        <v>0.127</v>
      </c>
      <c r="D80" s="14">
        <v>0.24</v>
      </c>
      <c r="E80" s="14">
        <v>0.59</v>
      </c>
      <c r="F80" s="14">
        <v>3.3000000000000002E-2</v>
      </c>
      <c r="G80" s="14">
        <v>8.9999999999999993E-3</v>
      </c>
    </row>
    <row r="81" spans="2:7" x14ac:dyDescent="0.25">
      <c r="B81" s="6">
        <v>45808</v>
      </c>
      <c r="C81" s="14">
        <v>0.122</v>
      </c>
      <c r="D81" s="14">
        <v>0.247</v>
      </c>
      <c r="E81" s="14">
        <v>0.58699999999999997</v>
      </c>
      <c r="F81" s="14">
        <v>3.5000000000000003E-2</v>
      </c>
      <c r="G81" s="14">
        <v>8.9999999999999993E-3</v>
      </c>
    </row>
    <row r="82" spans="2:7" x14ac:dyDescent="0.25">
      <c r="B82" s="6">
        <v>45838</v>
      </c>
      <c r="C82" s="14">
        <v>0.124</v>
      </c>
      <c r="D82" s="14">
        <v>0.246</v>
      </c>
      <c r="E82" s="14">
        <v>0.59599999999999997</v>
      </c>
      <c r="F82" s="14">
        <v>2.8000000000000001E-2</v>
      </c>
      <c r="G82" s="14">
        <v>7.0000000000000001E-3</v>
      </c>
    </row>
    <row r="83" spans="2:7" x14ac:dyDescent="0.25">
      <c r="B83" s="6">
        <v>45869</v>
      </c>
      <c r="C83" s="14">
        <v>0.13100000000000001</v>
      </c>
      <c r="D83" s="14">
        <v>0.248</v>
      </c>
      <c r="E83" s="14">
        <v>0.58499999999999996</v>
      </c>
      <c r="F83" s="14">
        <v>2.8000000000000001E-2</v>
      </c>
      <c r="G83" s="14">
        <v>8.0000000000000002E-3</v>
      </c>
    </row>
    <row r="84" spans="2:7" x14ac:dyDescent="0.25">
      <c r="B84" s="6">
        <v>45900</v>
      </c>
      <c r="C84" s="14">
        <v>0.125</v>
      </c>
      <c r="D84" s="14">
        <v>0.27300000000000002</v>
      </c>
      <c r="E84" s="14">
        <v>0.56899999999999995</v>
      </c>
      <c r="F84" s="14">
        <v>2.3E-2</v>
      </c>
      <c r="G84" s="14">
        <v>0.01</v>
      </c>
    </row>
    <row r="85" spans="2:7" x14ac:dyDescent="0.25">
      <c r="B85" s="6">
        <v>45930</v>
      </c>
      <c r="C85" s="14">
        <v>0.13600000000000001</v>
      </c>
      <c r="D85" s="14">
        <v>0.26</v>
      </c>
      <c r="E85" s="14">
        <v>0.56599999999999995</v>
      </c>
      <c r="F85" s="14">
        <v>2.8000000000000001E-2</v>
      </c>
      <c r="G85" s="14">
        <v>1.0999999999999999E-2</v>
      </c>
    </row>
    <row r="86" spans="2:7" x14ac:dyDescent="0.25">
      <c r="B86" s="6">
        <v>45961</v>
      </c>
      <c r="C86" s="14">
        <v>0.122</v>
      </c>
      <c r="D86" s="14">
        <v>0.25700000000000001</v>
      </c>
      <c r="E86" s="14">
        <v>0.59</v>
      </c>
      <c r="F86" s="14">
        <v>2.5999999999999999E-2</v>
      </c>
      <c r="G86" s="14">
        <v>5.0000000000000001E-3</v>
      </c>
    </row>
    <row r="87" spans="2:7" x14ac:dyDescent="0.25">
      <c r="B87" s="6">
        <v>45991</v>
      </c>
      <c r="C87" s="14">
        <v>0.11799999999999999</v>
      </c>
      <c r="D87" s="14">
        <v>0.25900000000000001</v>
      </c>
      <c r="E87" s="14">
        <v>0.58799999999999997</v>
      </c>
      <c r="F87" s="14">
        <v>2.3E-2</v>
      </c>
      <c r="G87" s="14">
        <v>1.2999999999999999E-2</v>
      </c>
    </row>
    <row r="88" spans="2:7" x14ac:dyDescent="0.25">
      <c r="B88" s="6">
        <v>46022</v>
      </c>
      <c r="C88" s="14">
        <v>0.124</v>
      </c>
      <c r="D88" s="14">
        <v>0.254</v>
      </c>
      <c r="E88" s="14">
        <v>0.58299999999999996</v>
      </c>
      <c r="F88" s="14">
        <v>0.03</v>
      </c>
      <c r="G88" s="14">
        <v>8.9999999999999993E-3</v>
      </c>
    </row>
    <row r="89" spans="2:7" x14ac:dyDescent="0.25">
      <c r="B89" s="6">
        <v>46053</v>
      </c>
      <c r="C89" s="14">
        <v>0.11799999999999999</v>
      </c>
      <c r="D89" s="14">
        <v>0.24399999999999999</v>
      </c>
      <c r="E89" s="14">
        <v>0.60199999999999998</v>
      </c>
      <c r="F89" s="14">
        <v>0.03</v>
      </c>
      <c r="G89" s="14">
        <v>6.0000000000000001E-3</v>
      </c>
    </row>
    <row r="90" spans="2:7" x14ac:dyDescent="0.25">
      <c r="B90" s="6">
        <v>46081</v>
      </c>
      <c r="C90" s="14">
        <v>0.112</v>
      </c>
      <c r="D90" s="14">
        <v>0.23400000000000001</v>
      </c>
      <c r="E90" s="14">
        <v>0.621</v>
      </c>
      <c r="F90" s="14">
        <v>2.7E-2</v>
      </c>
      <c r="G90" s="14">
        <v>6.0000000000000001E-3</v>
      </c>
    </row>
    <row r="91" spans="2:7" x14ac:dyDescent="0.25">
      <c r="B91" s="6">
        <v>46112</v>
      </c>
      <c r="C91" s="14">
        <v>0.11</v>
      </c>
      <c r="D91" s="14">
        <v>0.23699999999999999</v>
      </c>
      <c r="E91" s="14">
        <v>0.621</v>
      </c>
      <c r="F91" s="14">
        <v>2.5999999999999999E-2</v>
      </c>
      <c r="G91" s="14">
        <v>7.0000000000000001E-3</v>
      </c>
    </row>
    <row r="92" spans="2:7" x14ac:dyDescent="0.25">
      <c r="B92" s="6">
        <v>46142</v>
      </c>
      <c r="C92" s="14">
        <v>0.104</v>
      </c>
      <c r="D92" s="14">
        <v>0.25900000000000001</v>
      </c>
      <c r="E92" s="14">
        <v>0.60299999999999998</v>
      </c>
      <c r="F92" s="14">
        <v>2.8000000000000001E-2</v>
      </c>
      <c r="G92" s="14">
        <v>6.0000000000000001E-3</v>
      </c>
    </row>
    <row r="93" spans="2:7" x14ac:dyDescent="0.25">
      <c r="B93" s="6">
        <v>46173</v>
      </c>
      <c r="C93" s="14">
        <v>0.10199999999999999</v>
      </c>
      <c r="D93" s="14">
        <v>0.23899999999999999</v>
      </c>
      <c r="E93" s="14">
        <v>0.61499999999999999</v>
      </c>
      <c r="F93" s="14">
        <v>3.3000000000000002E-2</v>
      </c>
      <c r="G93" s="14">
        <v>1.0999999999999999E-2</v>
      </c>
    </row>
    <row r="94" spans="2:7" x14ac:dyDescent="0.25">
      <c r="B94" s="6">
        <v>46203</v>
      </c>
      <c r="C94" s="14">
        <v>9.8000000000000004E-2</v>
      </c>
      <c r="D94" s="14">
        <v>0.27300000000000002</v>
      </c>
      <c r="E94" s="14">
        <v>0.58499999999999996</v>
      </c>
      <c r="F94" s="14">
        <v>3.4000000000000002E-2</v>
      </c>
      <c r="G94" s="14">
        <v>0.01</v>
      </c>
    </row>
    <row r="95" spans="2:7" x14ac:dyDescent="0.25">
      <c r="B95" s="6">
        <v>46234</v>
      </c>
      <c r="C95" s="14">
        <v>0.128</v>
      </c>
      <c r="D95" s="14">
        <v>0.23699999999999999</v>
      </c>
      <c r="E95" s="14">
        <v>0.6</v>
      </c>
      <c r="F95" s="14">
        <v>2.7E-2</v>
      </c>
      <c r="G95" s="14">
        <v>8.9999999999999993E-3</v>
      </c>
    </row>
    <row r="97" spans="3:5" x14ac:dyDescent="0.25">
      <c r="E97" s="45"/>
    </row>
    <row r="98" spans="3:5" x14ac:dyDescent="0.25">
      <c r="C98" s="45"/>
      <c r="D98" s="45"/>
      <c r="E98" s="45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DDE6-D71C-44C5-978A-5B1811E50407}">
  <sheetPr>
    <tabColor theme="4" tint="0.59999389629810485"/>
  </sheetPr>
  <dimension ref="C2:Y45"/>
  <sheetViews>
    <sheetView showGridLines="0" zoomScale="85" zoomScaleNormal="85" workbookViewId="0">
      <selection activeCell="F30" sqref="F30"/>
    </sheetView>
  </sheetViews>
  <sheetFormatPr defaultRowHeight="13.2" x14ac:dyDescent="0.25"/>
  <cols>
    <col min="1" max="2" width="8.88671875" style="3"/>
    <col min="3" max="3" width="23.5546875" style="5" bestFit="1" customWidth="1"/>
    <col min="4" max="6" width="20.6640625" style="5" customWidth="1"/>
    <col min="7" max="7" width="28.88671875" style="5" bestFit="1" customWidth="1"/>
    <col min="8" max="8" width="24.21875" style="5" bestFit="1" customWidth="1"/>
    <col min="9" max="9" width="35" style="5" bestFit="1" customWidth="1"/>
    <col min="10" max="12" width="8.88671875" style="3"/>
    <col min="13" max="25" width="8.88671875" style="10"/>
    <col min="26" max="16384" width="8.88671875" style="3"/>
  </cols>
  <sheetData>
    <row r="2" spans="3:9" x14ac:dyDescent="0.25">
      <c r="E2" s="5" t="s">
        <v>75</v>
      </c>
      <c r="G2" s="9">
        <f ca="1">EOMONTH(TODAY(),-1)</f>
        <v>46203</v>
      </c>
      <c r="I2" s="9" t="s">
        <v>76</v>
      </c>
    </row>
    <row r="3" spans="3:9" x14ac:dyDescent="0.25">
      <c r="C3" s="5">
        <f>MATCH('Sector flows'!C4,Sheet1__2[#Headers],0)</f>
        <v>2</v>
      </c>
      <c r="D3" s="5">
        <f>MATCH('Sector flows'!D4,Sheet1__2[#Headers],0)</f>
        <v>4</v>
      </c>
      <c r="E3" s="5">
        <f>MATCH('Sector flows'!E4,Sheet1__2[#Headers],0)</f>
        <v>5</v>
      </c>
      <c r="F3" s="5">
        <f>MATCH('Sector flows'!F4,Sheet1__2[#Headers],0)</f>
        <v>12</v>
      </c>
      <c r="G3" s="5">
        <f>MATCH('Sector flows'!G4,Sheet1__2[#Headers],0)</f>
        <v>13</v>
      </c>
      <c r="H3" s="5">
        <f>MATCH('Sector flows'!H4,Sheet1__2[#Headers],0)</f>
        <v>20</v>
      </c>
      <c r="I3" s="5">
        <f>MATCH('Sector flows'!I4,Sheet1__2[#Headers],0)</f>
        <v>21</v>
      </c>
    </row>
    <row r="4" spans="3:9" x14ac:dyDescent="0.25">
      <c r="C4" s="8" t="s">
        <v>32</v>
      </c>
      <c r="D4" s="8" t="s">
        <v>34</v>
      </c>
      <c r="E4" s="8" t="s">
        <v>35</v>
      </c>
      <c r="F4" s="8" t="s">
        <v>42</v>
      </c>
      <c r="G4" s="8" t="s">
        <v>43</v>
      </c>
      <c r="H4" s="8" t="s">
        <v>50</v>
      </c>
      <c r="I4" s="8" t="s">
        <v>51</v>
      </c>
    </row>
    <row r="5" spans="3:9" x14ac:dyDescent="0.25">
      <c r="C5" s="5" t="str" cm="1">
        <f t="array" ref="C5:I21">_xlfn._xlws.SORT(_xlfn.CHOOSECOLS(Sheet1__2[#Data],'Sector flows'!C3,'Sector flows'!D3,'Sector flows'!E3,'Sector flows'!F3,'Sector flows'!G3,'Sector flows'!H3,'Sector flows'!I3),7)</f>
        <v>Food &amp; Beverages</v>
      </c>
      <c r="D5" s="16">
        <v>-2695530433.9000001</v>
      </c>
      <c r="E5" s="16">
        <v>-4.9283390908470173</v>
      </c>
      <c r="F5" s="16">
        <v>-1146608175.6300001</v>
      </c>
      <c r="G5" s="16">
        <v>-2.0963866045712578</v>
      </c>
      <c r="H5" s="16">
        <v>-455392663.44999999</v>
      </c>
      <c r="I5" s="16">
        <v>-0.83261143585694575</v>
      </c>
    </row>
    <row r="6" spans="3:9" x14ac:dyDescent="0.25">
      <c r="C6" s="5" t="str">
        <v>Metals &amp; Mining</v>
      </c>
      <c r="D6" s="16">
        <v>9270796863.8999996</v>
      </c>
      <c r="E6" s="16">
        <v>4.5759445548443018</v>
      </c>
      <c r="F6" s="16">
        <v>-186619489.87000009</v>
      </c>
      <c r="G6" s="16">
        <v>-9.2112948976773065E-2</v>
      </c>
      <c r="H6" s="16">
        <v>-1395039735.53</v>
      </c>
      <c r="I6" s="16">
        <v>-0.68857343929597248</v>
      </c>
    </row>
    <row r="7" spans="3:9" x14ac:dyDescent="0.25">
      <c r="C7" s="5" t="str">
        <v>Agribusiness</v>
      </c>
      <c r="D7" s="16">
        <v>-390719335.19999999</v>
      </c>
      <c r="E7" s="16">
        <v>-3.6557070636675979</v>
      </c>
      <c r="F7" s="16">
        <v>-269277749.85000002</v>
      </c>
      <c r="G7" s="16">
        <v>-2.5194570207570361</v>
      </c>
      <c r="H7" s="16">
        <v>-55075800.789999999</v>
      </c>
      <c r="I7" s="16">
        <v>-0.51530849857248751</v>
      </c>
    </row>
    <row r="8" spans="3:9" x14ac:dyDescent="0.25">
      <c r="C8" s="5" t="str">
        <v>Homebuilders</v>
      </c>
      <c r="D8" s="16">
        <v>-1696376780.1600001</v>
      </c>
      <c r="E8" s="16">
        <v>-2.8747468533495839</v>
      </c>
      <c r="F8" s="16">
        <v>-72353665.790000007</v>
      </c>
      <c r="G8" s="16">
        <v>-0.1226133695596163</v>
      </c>
      <c r="H8" s="16">
        <v>-174915983.31</v>
      </c>
      <c r="I8" s="16">
        <v>-0.29641950921630972</v>
      </c>
    </row>
    <row r="9" spans="3:9" x14ac:dyDescent="0.25">
      <c r="C9" s="5" t="str">
        <v>TMT</v>
      </c>
      <c r="D9" s="16">
        <v>-2029557720.1300001</v>
      </c>
      <c r="E9" s="16">
        <v>-4.0185914497015043</v>
      </c>
      <c r="F9" s="16">
        <v>-471643498.41000003</v>
      </c>
      <c r="G9" s="16">
        <v>-0.93386973487816261</v>
      </c>
      <c r="H9" s="16">
        <v>-107711447.8</v>
      </c>
      <c r="I9" s="16">
        <v>-0.213272231122515</v>
      </c>
    </row>
    <row r="10" spans="3:9" x14ac:dyDescent="0.25">
      <c r="C10" s="5" t="str">
        <v>Oil, Gas &amp; Petrochemicals</v>
      </c>
      <c r="D10" s="16">
        <v>28928533186.970001</v>
      </c>
      <c r="E10" s="16">
        <v>7.7954357332914759</v>
      </c>
      <c r="F10" s="16">
        <v>895384693.25000012</v>
      </c>
      <c r="G10" s="16">
        <v>0.24128129095557371</v>
      </c>
      <c r="H10" s="16">
        <v>-452412078.76999998</v>
      </c>
      <c r="I10" s="16">
        <v>-0.1219124821235269</v>
      </c>
    </row>
    <row r="11" spans="3:9" x14ac:dyDescent="0.25">
      <c r="C11" s="5" t="str">
        <v>Capital Goods</v>
      </c>
      <c r="D11" s="16">
        <v>-539461105.16000009</v>
      </c>
      <c r="E11" s="16">
        <v>-0.69503236070148833</v>
      </c>
      <c r="F11" s="16">
        <v>-165729528.4000001</v>
      </c>
      <c r="G11" s="16">
        <v>-0.2135230589564612</v>
      </c>
      <c r="H11" s="16">
        <v>4018617.8200000082</v>
      </c>
      <c r="I11" s="16">
        <v>5.1775177180999384E-3</v>
      </c>
    </row>
    <row r="12" spans="3:9" x14ac:dyDescent="0.25">
      <c r="C12" s="5" t="str">
        <v>Income Properties</v>
      </c>
      <c r="D12" s="16">
        <v>-30748093.220000122</v>
      </c>
      <c r="E12" s="16">
        <v>-9.1040686820608174E-2</v>
      </c>
      <c r="F12" s="16">
        <v>-122547962.76000001</v>
      </c>
      <c r="G12" s="16">
        <v>-0.3628469127600969</v>
      </c>
      <c r="H12" s="16">
        <v>12184272.630000001</v>
      </c>
      <c r="I12" s="16">
        <v>3.6075880891476397E-2</v>
      </c>
    </row>
    <row r="13" spans="3:9" x14ac:dyDescent="0.25">
      <c r="C13" s="5" t="str">
        <v>Education</v>
      </c>
      <c r="D13" s="16">
        <v>-536642843.31</v>
      </c>
      <c r="E13" s="16">
        <v>-3.9818479278866699</v>
      </c>
      <c r="F13" s="16">
        <v>-54076631.359999999</v>
      </c>
      <c r="G13" s="16">
        <v>-0.4012443754952334</v>
      </c>
      <c r="H13" s="16">
        <v>8373347.6400000006</v>
      </c>
      <c r="I13" s="16">
        <v>6.2129584630552077E-2</v>
      </c>
    </row>
    <row r="14" spans="3:9" x14ac:dyDescent="0.25">
      <c r="C14" s="5" t="str">
        <v>Transportation</v>
      </c>
      <c r="D14" s="16">
        <v>-1969279404.5999999</v>
      </c>
      <c r="E14" s="16">
        <v>-2.283263305627659</v>
      </c>
      <c r="F14" s="16">
        <v>-400161517.56</v>
      </c>
      <c r="G14" s="16">
        <v>-0.46396367485222939</v>
      </c>
      <c r="H14" s="16">
        <v>56524370.759999961</v>
      </c>
      <c r="I14" s="16">
        <v>6.5536673632259707E-2</v>
      </c>
    </row>
    <row r="15" spans="3:9" x14ac:dyDescent="0.25">
      <c r="C15" s="5" t="str">
        <v>Financials Non-Banks</v>
      </c>
      <c r="D15" s="16">
        <v>3497644980.5700002</v>
      </c>
      <c r="E15" s="16">
        <v>2.6669174010823999</v>
      </c>
      <c r="F15" s="16">
        <v>-1159850107.52</v>
      </c>
      <c r="G15" s="16">
        <v>-0.88437347174334646</v>
      </c>
      <c r="H15" s="16">
        <v>240194223.41999999</v>
      </c>
      <c r="I15" s="16">
        <v>0.18314556155264189</v>
      </c>
    </row>
    <row r="16" spans="3:9" x14ac:dyDescent="0.25">
      <c r="C16" s="5" t="str">
        <v>Utilities &amp; Energy</v>
      </c>
      <c r="D16" s="16">
        <v>6344698586.2700005</v>
      </c>
      <c r="E16" s="16">
        <v>3.1799168194329259</v>
      </c>
      <c r="F16" s="16">
        <v>181873765.31000009</v>
      </c>
      <c r="G16" s="16">
        <v>9.1153809351071105E-2</v>
      </c>
      <c r="H16" s="16">
        <v>567178892.0999999</v>
      </c>
      <c r="I16" s="16">
        <v>0.28426593857730198</v>
      </c>
    </row>
    <row r="17" spans="3:9" x14ac:dyDescent="0.25">
      <c r="C17" s="5" t="str">
        <v>Pulp &amp; Paper</v>
      </c>
      <c r="D17" s="16">
        <v>138256347.64000031</v>
      </c>
      <c r="E17" s="16">
        <v>0.40325105717218612</v>
      </c>
      <c r="F17" s="16">
        <v>-73966721.860000014</v>
      </c>
      <c r="G17" s="16">
        <v>-0.21573807853851101</v>
      </c>
      <c r="H17" s="16">
        <v>109342295.92</v>
      </c>
      <c r="I17" s="16">
        <v>0.31891770017087617</v>
      </c>
    </row>
    <row r="18" spans="3:9" x14ac:dyDescent="0.25">
      <c r="C18" s="5" t="str">
        <v>Retail</v>
      </c>
      <c r="D18" s="16">
        <v>-1558188800.3299999</v>
      </c>
      <c r="E18" s="16">
        <v>-1.2955123369790389</v>
      </c>
      <c r="F18" s="16">
        <v>-1051320221.08</v>
      </c>
      <c r="G18" s="16">
        <v>-0.87409068543954416</v>
      </c>
      <c r="H18" s="16">
        <v>408317258.32999998</v>
      </c>
      <c r="I18" s="16">
        <v>0.33948392226663582</v>
      </c>
    </row>
    <row r="19" spans="3:9" x14ac:dyDescent="0.25">
      <c r="C19" s="5" t="str">
        <v>Health Care</v>
      </c>
      <c r="D19" s="16">
        <v>-3688412835.02</v>
      </c>
      <c r="E19" s="16">
        <v>-8.0211672722821881</v>
      </c>
      <c r="F19" s="16">
        <v>-59250181.340000033</v>
      </c>
      <c r="G19" s="16">
        <v>-0.1288509818989978</v>
      </c>
      <c r="H19" s="16">
        <v>173610873.75</v>
      </c>
      <c r="I19" s="16">
        <v>0.3775504318318163</v>
      </c>
    </row>
    <row r="20" spans="3:9" x14ac:dyDescent="0.25">
      <c r="C20" s="5" t="str">
        <v>Banks</v>
      </c>
      <c r="D20" s="16">
        <v>1616455418.0600009</v>
      </c>
      <c r="E20" s="16">
        <v>0.5779546729823648</v>
      </c>
      <c r="F20" s="16">
        <v>-2674924238.04</v>
      </c>
      <c r="G20" s="16">
        <v>-0.95640433133901881</v>
      </c>
      <c r="H20" s="16">
        <v>1741377728.26</v>
      </c>
      <c r="I20" s="16">
        <v>0.62261995241611034</v>
      </c>
    </row>
    <row r="21" spans="3:9" x14ac:dyDescent="0.25">
      <c r="C21" s="5" t="str">
        <v>Sanitation</v>
      </c>
      <c r="D21" s="16">
        <v>2386753477.0700002</v>
      </c>
      <c r="E21" s="16">
        <v>3.0613086895565962</v>
      </c>
      <c r="F21" s="16">
        <v>935411161.22000003</v>
      </c>
      <c r="G21" s="16">
        <v>1.199781353064737</v>
      </c>
      <c r="H21" s="16">
        <v>554468106.56999993</v>
      </c>
      <c r="I21" s="16">
        <v>0.7111744254410699</v>
      </c>
    </row>
    <row r="22" spans="3:9" x14ac:dyDescent="0.25">
      <c r="G22" s="16"/>
      <c r="H22" s="16"/>
      <c r="I22" s="16"/>
    </row>
    <row r="23" spans="3:9" x14ac:dyDescent="0.25">
      <c r="F23" s="15"/>
      <c r="G23" s="15"/>
    </row>
    <row r="25" spans="3:9" x14ac:dyDescent="0.25">
      <c r="G25" s="6">
        <v>46021</v>
      </c>
      <c r="H25" s="6" cm="1">
        <f t="array" aca="1" ref="H25" ca="1">MAX(_xlfn._xlws.FILTER(Sheet1__3[data],MONTH(Sheet1__3[data])&lt;&gt;MONTH(EOMONTH(TODAY(),-1))))</f>
        <v>46213</v>
      </c>
    </row>
    <row r="26" spans="3:9" x14ac:dyDescent="0.25">
      <c r="C26" s="17"/>
      <c r="D26" s="49" t="s">
        <v>77</v>
      </c>
      <c r="E26" s="49"/>
      <c r="F26" s="49"/>
      <c r="G26" s="6">
        <f>MAX(Sheet1__3[data])</f>
        <v>46213</v>
      </c>
      <c r="H26" s="6">
        <f>MAX(Sheet1__3[data])</f>
        <v>46213</v>
      </c>
    </row>
    <row r="27" spans="3:9" x14ac:dyDescent="0.25">
      <c r="C27" s="18" t="s">
        <v>78</v>
      </c>
      <c r="D27" s="19" t="s">
        <v>75</v>
      </c>
      <c r="E27" s="20">
        <f ca="1">G2</f>
        <v>46203</v>
      </c>
      <c r="F27" s="20" t="s">
        <v>76</v>
      </c>
      <c r="G27" s="20" t="s">
        <v>79</v>
      </c>
      <c r="H27" s="20" t="s">
        <v>80</v>
      </c>
    </row>
    <row r="28" spans="3:9" x14ac:dyDescent="0.25">
      <c r="C28" s="21" t="str" cm="1">
        <f t="array" ref="C28:F44">_xlfn._xlws.SORT(_xlfn.CHOOSECOLS(C5:I21,1,3,5,7),4,-1)</f>
        <v>Sanitation</v>
      </c>
      <c r="D28" s="22">
        <v>3.0613086895565962</v>
      </c>
      <c r="E28" s="22">
        <v>1.199781353064737</v>
      </c>
      <c r="F28" s="22">
        <v>0.7111744254410699</v>
      </c>
      <c r="G28" s="14">
        <f>INDEX(Sheet1__3[#All],MATCH('Sector flows'!$G$26,Sheet1__3[data],0),MATCH('Sector flows'!$C28,Sheet1__3[#Headers],0))/INDEX(Sheet1__3[#All],MATCH('Sector flows'!$G$25,Sheet1__3[data],0),MATCH('Sector flows'!$C28,Sheet1__3[#Headers],0))-1</f>
        <v>0.18298349603817199</v>
      </c>
      <c r="H28" s="14">
        <f ca="1">INDEX(Sheet1__3[#All],MATCH('Sector flows'!$H$26,Sheet1__3[data],0),MATCH('Sector flows'!$C28,Sheet1__3[#Headers],0))/INDEX(Sheet1__3[#All],MATCH('Sector flows'!$H$25,Sheet1__3[data],0),MATCH('Sector flows'!$C28,Sheet1__3[#Headers],0))-1</f>
        <v>0</v>
      </c>
    </row>
    <row r="29" spans="3:9" x14ac:dyDescent="0.25">
      <c r="C29" s="5" t="str">
        <v>Banks</v>
      </c>
      <c r="D29" s="22">
        <v>0.5779546729823648</v>
      </c>
      <c r="E29" s="22">
        <v>-0.95640433133901881</v>
      </c>
      <c r="F29" s="22">
        <v>0.62261995241611034</v>
      </c>
      <c r="G29" s="14">
        <f>INDEX(Sheet1__3[#All],MATCH('Sector flows'!$G$26,Sheet1__3[data],0),MATCH('Sector flows'!$C29,Sheet1__3[#Headers],0))/INDEX(Sheet1__3[#All],MATCH('Sector flows'!$G$25,Sheet1__3[data],0),MATCH('Sector flows'!$C29,Sheet1__3[#Headers],0))-1</f>
        <v>5.7809040398117073E-2</v>
      </c>
      <c r="H29" s="14">
        <f ca="1">INDEX(Sheet1__3[#All],MATCH('Sector flows'!$H$26,Sheet1__3[data],0),MATCH('Sector flows'!$C29,Sheet1__3[#Headers],0))/INDEX(Sheet1__3[#All],MATCH('Sector flows'!$H$25,Sheet1__3[data],0),MATCH('Sector flows'!$C29,Sheet1__3[#Headers],0))-1</f>
        <v>0</v>
      </c>
    </row>
    <row r="30" spans="3:9" x14ac:dyDescent="0.25">
      <c r="C30" s="5" t="str">
        <v>Health Care</v>
      </c>
      <c r="D30" s="22">
        <v>-8.0211672722821881</v>
      </c>
      <c r="E30" s="22">
        <v>-0.1288509818989978</v>
      </c>
      <c r="F30" s="22">
        <v>0.3775504318318163</v>
      </c>
      <c r="G30" s="14">
        <f>INDEX(Sheet1__3[#All],MATCH('Sector flows'!$G$26,Sheet1__3[data],0),MATCH('Sector flows'!$C30,Sheet1__3[#Headers],0))/INDEX(Sheet1__3[#All],MATCH('Sector flows'!$G$25,Sheet1__3[data],0),MATCH('Sector flows'!$C30,Sheet1__3[#Headers],0))-1</f>
        <v>-0.11510143824077013</v>
      </c>
      <c r="H30" s="14">
        <f ca="1">INDEX(Sheet1__3[#All],MATCH('Sector flows'!$H$26,Sheet1__3[data],0),MATCH('Sector flows'!$C30,Sheet1__3[#Headers],0))/INDEX(Sheet1__3[#All],MATCH('Sector flows'!$H$25,Sheet1__3[data],0),MATCH('Sector flows'!$C30,Sheet1__3[#Headers],0))-1</f>
        <v>0</v>
      </c>
    </row>
    <row r="31" spans="3:9" x14ac:dyDescent="0.25">
      <c r="C31" s="5" t="str">
        <v>Retail</v>
      </c>
      <c r="D31" s="22">
        <v>-1.2955123369790389</v>
      </c>
      <c r="E31" s="22">
        <v>-0.87409068543954416</v>
      </c>
      <c r="F31" s="22">
        <v>0.33948392226663582</v>
      </c>
      <c r="G31" s="14">
        <f>INDEX(Sheet1__3[#All],MATCH('Sector flows'!$G$26,Sheet1__3[data],0),MATCH('Sector flows'!$C31,Sheet1__3[#Headers],0))/INDEX(Sheet1__3[#All],MATCH('Sector flows'!$G$25,Sheet1__3[data],0),MATCH('Sector flows'!$C31,Sheet1__3[#Headers],0))-1</f>
        <v>-0.10010248278542744</v>
      </c>
      <c r="H31" s="14">
        <f ca="1">INDEX(Sheet1__3[#All],MATCH('Sector flows'!$H$26,Sheet1__3[data],0),MATCH('Sector flows'!$C31,Sheet1__3[#Headers],0))/INDEX(Sheet1__3[#All],MATCH('Sector flows'!$H$25,Sheet1__3[data],0),MATCH('Sector flows'!$C31,Sheet1__3[#Headers],0))-1</f>
        <v>0</v>
      </c>
    </row>
    <row r="32" spans="3:9" x14ac:dyDescent="0.25">
      <c r="C32" s="5" t="str">
        <v>Pulp &amp; Paper</v>
      </c>
      <c r="D32" s="22">
        <v>0.40325105717218612</v>
      </c>
      <c r="E32" s="22">
        <v>-0.21573807853851101</v>
      </c>
      <c r="F32" s="22">
        <v>0.31891770017087617</v>
      </c>
      <c r="G32" s="14">
        <f>INDEX(Sheet1__3[#All],MATCH('Sector flows'!$G$26,Sheet1__3[data],0),MATCH('Sector flows'!$C32,Sheet1__3[#Headers],0))/INDEX(Sheet1__3[#All],MATCH('Sector flows'!$G$25,Sheet1__3[data],0),MATCH('Sector flows'!$C32,Sheet1__3[#Headers],0))-1</f>
        <v>-0.16172219932196874</v>
      </c>
      <c r="H32" s="14">
        <f ca="1">INDEX(Sheet1__3[#All],MATCH('Sector flows'!$H$26,Sheet1__3[data],0),MATCH('Sector flows'!$C32,Sheet1__3[#Headers],0))/INDEX(Sheet1__3[#All],MATCH('Sector flows'!$H$25,Sheet1__3[data],0),MATCH('Sector flows'!$C32,Sheet1__3[#Headers],0))-1</f>
        <v>0</v>
      </c>
    </row>
    <row r="33" spans="3:8" x14ac:dyDescent="0.25">
      <c r="C33" s="5" t="str">
        <v>Utilities &amp; Energy</v>
      </c>
      <c r="D33" s="22">
        <v>3.1799168194329259</v>
      </c>
      <c r="E33" s="22">
        <v>9.1153809351071105E-2</v>
      </c>
      <c r="F33" s="22">
        <v>0.28426593857730198</v>
      </c>
      <c r="G33" s="14">
        <f>INDEX(Sheet1__3[#All],MATCH('Sector flows'!$G$26,Sheet1__3[data],0),MATCH('Sector flows'!$C33,Sheet1__3[#Headers],0))/INDEX(Sheet1__3[#All],MATCH('Sector flows'!$G$25,Sheet1__3[data],0),MATCH('Sector flows'!$C33,Sheet1__3[#Headers],0))-1</f>
        <v>9.6136189692359153E-2</v>
      </c>
      <c r="H33" s="14">
        <f ca="1">INDEX(Sheet1__3[#All],MATCH('Sector flows'!$H$26,Sheet1__3[data],0),MATCH('Sector flows'!$C33,Sheet1__3[#Headers],0))/INDEX(Sheet1__3[#All],MATCH('Sector flows'!$H$25,Sheet1__3[data],0),MATCH('Sector flows'!$C33,Sheet1__3[#Headers],0))-1</f>
        <v>0</v>
      </c>
    </row>
    <row r="34" spans="3:8" x14ac:dyDescent="0.25">
      <c r="C34" s="5" t="str">
        <v>Financials Non-Banks</v>
      </c>
      <c r="D34" s="22">
        <v>2.6669174010823999</v>
      </c>
      <c r="E34" s="22">
        <v>-0.88437347174334646</v>
      </c>
      <c r="F34" s="22">
        <v>0.18314556155264189</v>
      </c>
      <c r="G34" s="14">
        <f>INDEX(Sheet1__3[#All],MATCH('Sector flows'!$G$26,Sheet1__3[data],0),MATCH('Sector flows'!$C34,Sheet1__3[#Headers],0))/INDEX(Sheet1__3[#All],MATCH('Sector flows'!$G$25,Sheet1__3[data],0),MATCH('Sector flows'!$C34,Sheet1__3[#Headers],0))-1</f>
        <v>0.16876804886119223</v>
      </c>
      <c r="H34" s="14">
        <f ca="1">INDEX(Sheet1__3[#All],MATCH('Sector flows'!$H$26,Sheet1__3[data],0),MATCH('Sector flows'!$C34,Sheet1__3[#Headers],0))/INDEX(Sheet1__3[#All],MATCH('Sector flows'!$H$25,Sheet1__3[data],0),MATCH('Sector flows'!$C34,Sheet1__3[#Headers],0))-1</f>
        <v>0</v>
      </c>
    </row>
    <row r="35" spans="3:8" x14ac:dyDescent="0.25">
      <c r="C35" s="5" t="str">
        <v>Transportation</v>
      </c>
      <c r="D35" s="22">
        <v>-2.283263305627659</v>
      </c>
      <c r="E35" s="22">
        <v>-0.46396367485222939</v>
      </c>
      <c r="F35" s="22">
        <v>6.5536673632259707E-2</v>
      </c>
      <c r="G35" s="14">
        <f>INDEX(Sheet1__3[#All],MATCH('Sector flows'!$G$26,Sheet1__3[data],0),MATCH('Sector flows'!$C35,Sheet1__3[#Headers],0))/INDEX(Sheet1__3[#All],MATCH('Sector flows'!$G$25,Sheet1__3[data],0),MATCH('Sector flows'!$C35,Sheet1__3[#Headers],0))-1</f>
        <v>-5.3397175573482447E-2</v>
      </c>
      <c r="H35" s="14">
        <f ca="1">INDEX(Sheet1__3[#All],MATCH('Sector flows'!$H$26,Sheet1__3[data],0),MATCH('Sector flows'!$C35,Sheet1__3[#Headers],0))/INDEX(Sheet1__3[#All],MATCH('Sector flows'!$H$25,Sheet1__3[data],0),MATCH('Sector flows'!$C35,Sheet1__3[#Headers],0))-1</f>
        <v>0</v>
      </c>
    </row>
    <row r="36" spans="3:8" x14ac:dyDescent="0.25">
      <c r="C36" s="5" t="str">
        <v>Education</v>
      </c>
      <c r="D36" s="22">
        <v>-3.9818479278866699</v>
      </c>
      <c r="E36" s="22">
        <v>-0.4012443754952334</v>
      </c>
      <c r="F36" s="22">
        <v>6.2129584630552077E-2</v>
      </c>
      <c r="G36" s="14">
        <f>INDEX(Sheet1__3[#All],MATCH('Sector flows'!$G$26,Sheet1__3[data],0),MATCH('Sector flows'!$C36,Sheet1__3[#Headers],0))/INDEX(Sheet1__3[#All],MATCH('Sector flows'!$G$25,Sheet1__3[data],0),MATCH('Sector flows'!$C36,Sheet1__3[#Headers],0))-1</f>
        <v>-0.27519882230129278</v>
      </c>
      <c r="H36" s="14">
        <f ca="1">INDEX(Sheet1__3[#All],MATCH('Sector flows'!$H$26,Sheet1__3[data],0),MATCH('Sector flows'!$C36,Sheet1__3[#Headers],0))/INDEX(Sheet1__3[#All],MATCH('Sector flows'!$H$25,Sheet1__3[data],0),MATCH('Sector flows'!$C36,Sheet1__3[#Headers],0))-1</f>
        <v>0</v>
      </c>
    </row>
    <row r="37" spans="3:8" x14ac:dyDescent="0.25">
      <c r="C37" s="5" t="str">
        <v>Income Properties</v>
      </c>
      <c r="D37" s="22">
        <v>-9.1040686820608174E-2</v>
      </c>
      <c r="E37" s="22">
        <v>-0.3628469127600969</v>
      </c>
      <c r="F37" s="22">
        <v>3.6075880891476397E-2</v>
      </c>
      <c r="G37" s="14">
        <f>INDEX(Sheet1__3[#All],MATCH('Sector flows'!$G$26,Sheet1__3[data],0),MATCH('Sector flows'!$C37,Sheet1__3[#Headers],0))/INDEX(Sheet1__3[#All],MATCH('Sector flows'!$G$25,Sheet1__3[data],0),MATCH('Sector flows'!$C37,Sheet1__3[#Headers],0))-1</f>
        <v>5.7473290918075515E-2</v>
      </c>
      <c r="H37" s="14">
        <f ca="1">INDEX(Sheet1__3[#All],MATCH('Sector flows'!$H$26,Sheet1__3[data],0),MATCH('Sector flows'!$C37,Sheet1__3[#Headers],0))/INDEX(Sheet1__3[#All],MATCH('Sector flows'!$H$25,Sheet1__3[data],0),MATCH('Sector flows'!$C37,Sheet1__3[#Headers],0))-1</f>
        <v>0</v>
      </c>
    </row>
    <row r="38" spans="3:8" x14ac:dyDescent="0.25">
      <c r="C38" s="5" t="str">
        <v>Capital Goods</v>
      </c>
      <c r="D38" s="22">
        <v>-0.69503236070148833</v>
      </c>
      <c r="E38" s="22">
        <v>-0.2135230589564612</v>
      </c>
      <c r="F38" s="22">
        <v>5.1775177180999384E-3</v>
      </c>
      <c r="G38" s="14">
        <f>INDEX(Sheet1__3[#All],MATCH('Sector flows'!$G$26,Sheet1__3[data],0),MATCH('Sector flows'!$C38,Sheet1__3[#Headers],0))/INDEX(Sheet1__3[#All],MATCH('Sector flows'!$G$25,Sheet1__3[data],0),MATCH('Sector flows'!$C38,Sheet1__3[#Headers],0))-1</f>
        <v>-5.7884381176997346E-2</v>
      </c>
      <c r="H38" s="14">
        <f ca="1">INDEX(Sheet1__3[#All],MATCH('Sector flows'!$H$26,Sheet1__3[data],0),MATCH('Sector flows'!$C38,Sheet1__3[#Headers],0))/INDEX(Sheet1__3[#All],MATCH('Sector flows'!$H$25,Sheet1__3[data],0),MATCH('Sector flows'!$C38,Sheet1__3[#Headers],0))-1</f>
        <v>0</v>
      </c>
    </row>
    <row r="39" spans="3:8" x14ac:dyDescent="0.25">
      <c r="C39" s="5" t="str">
        <v>Oil, Gas &amp; Petrochemicals</v>
      </c>
      <c r="D39" s="22">
        <v>7.7954357332914759</v>
      </c>
      <c r="E39" s="22">
        <v>0.24128129095557371</v>
      </c>
      <c r="F39" s="22">
        <v>-0.1219124821235269</v>
      </c>
      <c r="G39" s="14">
        <f>INDEX(Sheet1__3[#All],MATCH('Sector flows'!$G$26,Sheet1__3[data],0),MATCH('Sector flows'!$C39,Sheet1__3[#Headers],0))/INDEX(Sheet1__3[#All],MATCH('Sector flows'!$G$25,Sheet1__3[data],0),MATCH('Sector flows'!$C39,Sheet1__3[#Headers],0))-1</f>
        <v>0.32319473259490095</v>
      </c>
      <c r="H39" s="14">
        <f ca="1">INDEX(Sheet1__3[#All],MATCH('Sector flows'!$H$26,Sheet1__3[data],0),MATCH('Sector flows'!$C39,Sheet1__3[#Headers],0))/INDEX(Sheet1__3[#All],MATCH('Sector flows'!$H$25,Sheet1__3[data],0),MATCH('Sector flows'!$C39,Sheet1__3[#Headers],0))-1</f>
        <v>0</v>
      </c>
    </row>
    <row r="40" spans="3:8" x14ac:dyDescent="0.25">
      <c r="C40" s="5" t="str">
        <v>TMT</v>
      </c>
      <c r="D40" s="22">
        <v>-4.0185914497015043</v>
      </c>
      <c r="E40" s="22">
        <v>-0.93386973487816261</v>
      </c>
      <c r="F40" s="22">
        <v>-0.213272231122515</v>
      </c>
      <c r="G40" s="14">
        <f>INDEX(Sheet1__3[#All],MATCH('Sector flows'!$G$26,Sheet1__3[data],0),MATCH('Sector flows'!$C40,Sheet1__3[#Headers],0))/INDEX(Sheet1__3[#All],MATCH('Sector flows'!$G$25,Sheet1__3[data],0),MATCH('Sector flows'!$C40,Sheet1__3[#Headers],0))-1</f>
        <v>-5.1388851405430702E-2</v>
      </c>
      <c r="H40" s="14">
        <f ca="1">INDEX(Sheet1__3[#All],MATCH('Sector flows'!$H$26,Sheet1__3[data],0),MATCH('Sector flows'!$C40,Sheet1__3[#Headers],0))/INDEX(Sheet1__3[#All],MATCH('Sector flows'!$H$25,Sheet1__3[data],0),MATCH('Sector flows'!$C40,Sheet1__3[#Headers],0))-1</f>
        <v>0</v>
      </c>
    </row>
    <row r="41" spans="3:8" x14ac:dyDescent="0.25">
      <c r="C41" s="5" t="str">
        <v>Homebuilders</v>
      </c>
      <c r="D41" s="22">
        <v>-2.8747468533495839</v>
      </c>
      <c r="E41" s="22">
        <v>-0.1226133695596163</v>
      </c>
      <c r="F41" s="22">
        <v>-0.29641950921630972</v>
      </c>
      <c r="G41" s="14">
        <f>INDEX(Sheet1__3[#All],MATCH('Sector flows'!$G$26,Sheet1__3[data],0),MATCH('Sector flows'!$C41,Sheet1__3[#Headers],0))/INDEX(Sheet1__3[#All],MATCH('Sector flows'!$G$25,Sheet1__3[data],0),MATCH('Sector flows'!$C41,Sheet1__3[#Headers],0))-1</f>
        <v>-8.5878228690508984E-2</v>
      </c>
      <c r="H41" s="14">
        <f ca="1">INDEX(Sheet1__3[#All],MATCH('Sector flows'!$H$26,Sheet1__3[data],0),MATCH('Sector flows'!$C41,Sheet1__3[#Headers],0))/INDEX(Sheet1__3[#All],MATCH('Sector flows'!$H$25,Sheet1__3[data],0),MATCH('Sector flows'!$C41,Sheet1__3[#Headers],0))-1</f>
        <v>0</v>
      </c>
    </row>
    <row r="42" spans="3:8" x14ac:dyDescent="0.25">
      <c r="C42" s="5" t="str">
        <v>Agribusiness</v>
      </c>
      <c r="D42" s="22">
        <v>-3.6557070636675979</v>
      </c>
      <c r="E42" s="22">
        <v>-2.5194570207570361</v>
      </c>
      <c r="F42" s="22">
        <v>-0.51530849857248751</v>
      </c>
      <c r="G42" s="14">
        <f>INDEX(Sheet1__3[#All],MATCH('Sector flows'!$G$26,Sheet1__3[data],0),MATCH('Sector flows'!$C42,Sheet1__3[#Headers],0))/INDEX(Sheet1__3[#All],MATCH('Sector flows'!$G$25,Sheet1__3[data],0),MATCH('Sector flows'!$C42,Sheet1__3[#Headers],0))-1</f>
        <v>-0.16079249230181436</v>
      </c>
      <c r="H42" s="14">
        <f ca="1">INDEX(Sheet1__3[#All],MATCH('Sector flows'!$H$26,Sheet1__3[data],0),MATCH('Sector flows'!$C42,Sheet1__3[#Headers],0))/INDEX(Sheet1__3[#All],MATCH('Sector flows'!$H$25,Sheet1__3[data],0),MATCH('Sector flows'!$C42,Sheet1__3[#Headers],0))-1</f>
        <v>0</v>
      </c>
    </row>
    <row r="43" spans="3:8" x14ac:dyDescent="0.25">
      <c r="C43" s="5" t="str">
        <v>Metals &amp; Mining</v>
      </c>
      <c r="D43" s="22">
        <v>4.5759445548443018</v>
      </c>
      <c r="E43" s="22">
        <v>-9.2112948976773065E-2</v>
      </c>
      <c r="F43" s="22">
        <v>-0.68857343929597248</v>
      </c>
      <c r="G43" s="14">
        <f>INDEX(Sheet1__3[#All],MATCH('Sector flows'!$G$26,Sheet1__3[data],0),MATCH('Sector flows'!$C43,Sheet1__3[#Headers],0))/INDEX(Sheet1__3[#All],MATCH('Sector flows'!$G$25,Sheet1__3[data],0),MATCH('Sector flows'!$C43,Sheet1__3[#Headers],0))-1</f>
        <v>1.6088356372469192E-2</v>
      </c>
      <c r="H43" s="14">
        <f ca="1">INDEX(Sheet1__3[#All],MATCH('Sector flows'!$H$26,Sheet1__3[data],0),MATCH('Sector flows'!$C43,Sheet1__3[#Headers],0))/INDEX(Sheet1__3[#All],MATCH('Sector flows'!$H$25,Sheet1__3[data],0),MATCH('Sector flows'!$C43,Sheet1__3[#Headers],0))-1</f>
        <v>0</v>
      </c>
    </row>
    <row r="44" spans="3:8" x14ac:dyDescent="0.25">
      <c r="C44" s="23" t="str">
        <v>Food &amp; Beverages</v>
      </c>
      <c r="D44" s="22">
        <v>-4.9283390908470173</v>
      </c>
      <c r="E44" s="24">
        <v>-2.0963866045712578</v>
      </c>
      <c r="F44" s="24">
        <v>-0.83261143585694575</v>
      </c>
      <c r="G44" s="14">
        <f>INDEX(Sheet1__3[#All],MATCH('Sector flows'!$G$26,Sheet1__3[data],0),MATCH('Sector flows'!$C44,Sheet1__3[#Headers],0))/INDEX(Sheet1__3[#All],MATCH('Sector flows'!$G$25,Sheet1__3[data],0),MATCH('Sector flows'!$C44,Sheet1__3[#Headers],0))-1</f>
        <v>4.7993678363415837E-2</v>
      </c>
      <c r="H44" s="14">
        <f ca="1">INDEX(Sheet1__3[#All],MATCH('Sector flows'!$H$26,Sheet1__3[data],0),MATCH('Sector flows'!$C44,Sheet1__3[#Headers],0))/INDEX(Sheet1__3[#All],MATCH('Sector flows'!$H$25,Sheet1__3[data],0),MATCH('Sector flows'!$C44,Sheet1__3[#Headers],0))-1</f>
        <v>0</v>
      </c>
    </row>
    <row r="45" spans="3:8" x14ac:dyDescent="0.25">
      <c r="D45" s="16"/>
      <c r="E45" s="16"/>
      <c r="F45" s="16"/>
    </row>
  </sheetData>
  <mergeCells count="1">
    <mergeCell ref="D26:F26"/>
  </mergeCells>
  <conditionalFormatting sqref="D28:D44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3">
      <colorScale>
        <cfvo type="num" val="0"/>
        <cfvo type="max"/>
        <color rgb="FFFF7128"/>
        <color theme="4" tint="0.39997558519241921"/>
      </colorScale>
    </cfRule>
    <cfRule type="colorScale" priority="14">
      <colorScale>
        <cfvo type="min"/>
        <cfvo type="max"/>
        <color rgb="FFFF0000"/>
        <color theme="4" tint="-0.249977111117893"/>
      </colorScale>
    </cfRule>
    <cfRule type="colorScale" priority="15">
      <colorScale>
        <cfvo type="min"/>
        <cfvo type="max"/>
        <color rgb="FFFF0000"/>
        <color theme="4" tint="-0.499984740745262"/>
      </colorScale>
    </cfRule>
  </conditionalFormatting>
  <conditionalFormatting sqref="E28:E4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">
      <colorScale>
        <cfvo type="num" val="0"/>
        <cfvo type="max"/>
        <color rgb="FFFF7128"/>
        <color theme="4" tint="0.39997558519241921"/>
      </colorScale>
    </cfRule>
    <cfRule type="colorScale" priority="9">
      <colorScale>
        <cfvo type="min"/>
        <cfvo type="max"/>
        <color rgb="FFFF0000"/>
        <color theme="4" tint="-0.249977111117893"/>
      </colorScale>
    </cfRule>
    <cfRule type="colorScale" priority="10">
      <colorScale>
        <cfvo type="min"/>
        <cfvo type="max"/>
        <color rgb="FFFF0000"/>
        <color theme="4" tint="-0.499984740745262"/>
      </colorScale>
    </cfRule>
  </conditionalFormatting>
  <conditionalFormatting sqref="F28:F4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num" val="0"/>
        <cfvo type="max"/>
        <color rgb="FFFF7128"/>
        <color theme="4" tint="0.39997558519241921"/>
      </colorScale>
    </cfRule>
    <cfRule type="colorScale" priority="4">
      <colorScale>
        <cfvo type="min"/>
        <cfvo type="max"/>
        <color rgb="FFFF0000"/>
        <color theme="4" tint="-0.249977111117893"/>
      </colorScale>
    </cfRule>
    <cfRule type="colorScale" priority="5">
      <colorScale>
        <cfvo type="min"/>
        <cfvo type="max"/>
        <color rgb="FFFF0000"/>
        <color theme="4" tint="-0.499984740745262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5C3E-0B8C-49F9-8E57-40609A41C66E}">
  <sheetPr>
    <tabColor theme="1"/>
  </sheetPr>
  <dimension ref="A1"/>
  <sheetViews>
    <sheetView workbookViewId="0">
      <selection activeCell="A10" sqref="A10"/>
    </sheetView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76E9-7B17-4BFF-8C16-2D9810D204FD}">
  <sheetPr>
    <tabColor theme="4" tint="0.59999389629810485"/>
  </sheetPr>
  <dimension ref="B1:AS57"/>
  <sheetViews>
    <sheetView showGridLines="0" topLeftCell="M13" zoomScale="85" zoomScaleNormal="85" workbookViewId="0">
      <selection activeCell="W17" sqref="W17"/>
    </sheetView>
  </sheetViews>
  <sheetFormatPr defaultRowHeight="13.2" x14ac:dyDescent="0.25"/>
  <cols>
    <col min="1" max="2" width="8.88671875" style="3"/>
    <col min="3" max="3" width="10.77734375" style="3" bestFit="1" customWidth="1"/>
    <col min="4" max="4" width="17.109375" style="3" customWidth="1"/>
    <col min="5" max="5" width="11.77734375" style="3" customWidth="1"/>
    <col min="6" max="6" width="20.109375" style="3" customWidth="1"/>
    <col min="7" max="11" width="8.88671875" style="3"/>
    <col min="12" max="21" width="8.88671875" style="10"/>
    <col min="22" max="24" width="8.88671875" style="3"/>
    <col min="25" max="45" width="8.88671875" style="40"/>
    <col min="46" max="16384" width="8.88671875" style="3"/>
  </cols>
  <sheetData>
    <row r="1" spans="2:25" x14ac:dyDescent="0.25">
      <c r="B1" s="28" t="s">
        <v>94</v>
      </c>
      <c r="D1" s="3" t="s">
        <v>127</v>
      </c>
      <c r="E1" s="3" t="s">
        <v>128</v>
      </c>
      <c r="F1" s="3" t="s">
        <v>129</v>
      </c>
    </row>
    <row r="2" spans="2:25" x14ac:dyDescent="0.25">
      <c r="C2" s="5">
        <f>MATCH(C3,PL_por_Classe__12M[#Headers],0)</f>
        <v>1</v>
      </c>
      <c r="D2" s="5">
        <f>MATCH(D3,PL_por_Classe__12M[#Headers],0)</f>
        <v>5</v>
      </c>
      <c r="E2" s="5">
        <f>MATCH(E3,PL_por_Classe__12M[#Headers],0)</f>
        <v>6</v>
      </c>
      <c r="F2" s="5">
        <f>MATCH(F3,PL_por_Classe__12M[#Headers],0)</f>
        <v>7</v>
      </c>
      <c r="Y2" s="41" t="s">
        <v>123</v>
      </c>
    </row>
    <row r="3" spans="2:25" x14ac:dyDescent="0.25">
      <c r="C3" s="26" t="s">
        <v>84</v>
      </c>
      <c r="D3" s="26" t="s">
        <v>133</v>
      </c>
      <c r="E3" s="26" t="s">
        <v>134</v>
      </c>
      <c r="F3" s="26" t="s">
        <v>135</v>
      </c>
    </row>
    <row r="4" spans="2:25" x14ac:dyDescent="0.25">
      <c r="C4" s="6" cm="1">
        <f t="array" ref="C4:F15">_xlfn.CHOOSECOLS(PL_por_Classe__12M[],C2,D2,E2,F2)</f>
        <v>45839</v>
      </c>
      <c r="D4" s="7">
        <v>4.3002607497778866</v>
      </c>
      <c r="E4" s="7">
        <v>0.61533144127542339</v>
      </c>
      <c r="F4" s="7">
        <v>1.6163696138304309</v>
      </c>
    </row>
    <row r="5" spans="2:25" x14ac:dyDescent="0.25">
      <c r="C5" s="6">
        <v>45870</v>
      </c>
      <c r="D5" s="7">
        <v>4.3466408940733547</v>
      </c>
      <c r="E5" s="7">
        <v>0.64523166659252551</v>
      </c>
      <c r="F5" s="7">
        <v>1.623781468689502</v>
      </c>
    </row>
    <row r="6" spans="2:25" x14ac:dyDescent="0.25">
      <c r="C6" s="6">
        <v>45901</v>
      </c>
      <c r="D6" s="7">
        <v>4.438019109855432</v>
      </c>
      <c r="E6" s="7">
        <v>0.66012811004112293</v>
      </c>
      <c r="F6" s="7">
        <v>1.64763197945205</v>
      </c>
    </row>
    <row r="7" spans="2:25" x14ac:dyDescent="0.25">
      <c r="C7" s="6">
        <v>45931</v>
      </c>
      <c r="D7" s="7">
        <v>4.4852324593196089</v>
      </c>
      <c r="E7" s="7">
        <v>0.66315714534300763</v>
      </c>
      <c r="F7" s="7">
        <v>1.654036991608266</v>
      </c>
    </row>
    <row r="8" spans="2:25" x14ac:dyDescent="0.25">
      <c r="C8" s="6">
        <v>45962</v>
      </c>
      <c r="D8" s="7">
        <v>4.5277811692654177</v>
      </c>
      <c r="E8" s="7">
        <v>0.6896647768423938</v>
      </c>
      <c r="F8" s="7">
        <v>1.6679948552481969</v>
      </c>
    </row>
    <row r="9" spans="2:25" x14ac:dyDescent="0.25">
      <c r="C9" s="6">
        <v>45992</v>
      </c>
      <c r="D9" s="7">
        <v>4.5055076579060422</v>
      </c>
      <c r="E9" s="7">
        <v>0.6924282104635171</v>
      </c>
      <c r="F9" s="7">
        <v>1.6890836734161401</v>
      </c>
    </row>
    <row r="10" spans="2:25" x14ac:dyDescent="0.25">
      <c r="C10" s="6">
        <v>46023</v>
      </c>
      <c r="D10" s="7">
        <v>4.6186877214606108</v>
      </c>
      <c r="E10" s="7">
        <v>0.73267496354290995</v>
      </c>
      <c r="F10" s="7">
        <v>1.6513456989745909</v>
      </c>
    </row>
    <row r="11" spans="2:25" x14ac:dyDescent="0.25">
      <c r="C11" s="6">
        <v>46054</v>
      </c>
      <c r="D11" s="7">
        <v>4.714040999317386</v>
      </c>
      <c r="E11" s="7">
        <v>0.73849394060640861</v>
      </c>
      <c r="F11" s="7">
        <v>1.5976017184718601</v>
      </c>
    </row>
    <row r="12" spans="2:25" x14ac:dyDescent="0.25">
      <c r="C12" s="6">
        <v>46082</v>
      </c>
      <c r="D12" s="7">
        <v>4.8179219369842778</v>
      </c>
      <c r="E12" s="7">
        <v>0.72361565453777099</v>
      </c>
      <c r="F12" s="7">
        <v>1.6045872395204039</v>
      </c>
    </row>
    <row r="13" spans="2:25" x14ac:dyDescent="0.25">
      <c r="C13" s="6">
        <v>46113</v>
      </c>
      <c r="D13" s="7">
        <v>4.7928738894115988</v>
      </c>
      <c r="E13" s="7">
        <v>0.73300277524994528</v>
      </c>
      <c r="F13" s="7">
        <v>1.6009266472868688</v>
      </c>
    </row>
    <row r="14" spans="2:25" x14ac:dyDescent="0.25">
      <c r="C14" s="6">
        <v>46143</v>
      </c>
      <c r="D14" s="7">
        <v>4.7347944251263518</v>
      </c>
      <c r="E14" s="7">
        <v>0.68979461353740046</v>
      </c>
      <c r="F14" s="7">
        <v>1.563300716770903</v>
      </c>
    </row>
    <row r="15" spans="2:25" x14ac:dyDescent="0.25">
      <c r="C15" s="6">
        <v>46174</v>
      </c>
      <c r="D15" s="7">
        <v>4.7423032210434073</v>
      </c>
      <c r="E15" s="7">
        <v>0.6815032257326239</v>
      </c>
      <c r="F15" s="7">
        <v>1.5448149758502741</v>
      </c>
    </row>
    <row r="16" spans="2:25" x14ac:dyDescent="0.25">
      <c r="C16" s="6"/>
      <c r="D16" s="43"/>
      <c r="E16" s="44"/>
      <c r="F16" s="43"/>
    </row>
    <row r="19" spans="2:12" x14ac:dyDescent="0.25">
      <c r="B19" s="28" t="s">
        <v>130</v>
      </c>
      <c r="D19" s="5" t="s">
        <v>124</v>
      </c>
      <c r="E19" s="5" t="s">
        <v>125</v>
      </c>
      <c r="F19" s="5" t="s">
        <v>126</v>
      </c>
      <c r="L19" s="10" t="s">
        <v>102</v>
      </c>
    </row>
    <row r="20" spans="2:12" x14ac:dyDescent="0.25">
      <c r="C20" s="27">
        <f>MATCH(C21,Cap__Líq__por_Classe__12M[#Headers],0)</f>
        <v>1</v>
      </c>
      <c r="D20" s="27">
        <f>MATCH(D21,Cap__Líq__por_Classe__12M[#Headers],0)</f>
        <v>7</v>
      </c>
      <c r="E20" s="27">
        <f>MATCH(E21,Cap__Líq__por_Classe__12M[#Headers],0)</f>
        <v>8</v>
      </c>
      <c r="F20" s="27">
        <f>MATCH(F21,Cap__Líq__por_Classe__12M[#Headers],0)</f>
        <v>9</v>
      </c>
    </row>
    <row r="21" spans="2:12" x14ac:dyDescent="0.25">
      <c r="C21" s="26" t="s">
        <v>84</v>
      </c>
      <c r="D21" s="26" t="s">
        <v>88</v>
      </c>
      <c r="E21" s="26" t="s">
        <v>89</v>
      </c>
      <c r="F21" s="26" t="s">
        <v>90</v>
      </c>
    </row>
    <row r="22" spans="2:12" x14ac:dyDescent="0.25">
      <c r="C22" s="6" cm="1">
        <f t="array" ref="C22:F33">_xlfn.CHOOSECOLS(Cap__Líq__por_Classe__12M[],C20,D20,E20,F20)</f>
        <v>45839</v>
      </c>
      <c r="D22" s="7">
        <v>14.26166522507963</v>
      </c>
      <c r="E22" s="7">
        <v>-5.15705614172564</v>
      </c>
      <c r="F22" s="7">
        <v>6.1291963948912302</v>
      </c>
    </row>
    <row r="23" spans="2:12" x14ac:dyDescent="0.25">
      <c r="C23" s="6">
        <v>45870</v>
      </c>
      <c r="D23" s="7">
        <v>-7.4584520334157025</v>
      </c>
      <c r="E23" s="7">
        <v>0.48578244480715971</v>
      </c>
      <c r="F23" s="7">
        <v>5.5145503016287112</v>
      </c>
    </row>
    <row r="24" spans="2:12" x14ac:dyDescent="0.25">
      <c r="C24" s="6">
        <v>45901</v>
      </c>
      <c r="D24" s="7">
        <v>50.071231509373689</v>
      </c>
      <c r="E24" s="7">
        <v>-3.6657282719864801</v>
      </c>
      <c r="F24" s="7">
        <v>-3.5827615226873899</v>
      </c>
    </row>
    <row r="25" spans="2:12" x14ac:dyDescent="0.25">
      <c r="C25" s="6">
        <v>45931</v>
      </c>
      <c r="D25" s="7">
        <v>12.82831721148724</v>
      </c>
      <c r="E25" s="7">
        <v>-1.3170535661751102</v>
      </c>
      <c r="F25" s="7">
        <v>-3.0800970417072207</v>
      </c>
    </row>
    <row r="26" spans="2:12" x14ac:dyDescent="0.25">
      <c r="C26" s="6">
        <v>45962</v>
      </c>
      <c r="D26" s="7">
        <v>-4.4404167121797</v>
      </c>
      <c r="E26" s="7">
        <v>0.43760402783801033</v>
      </c>
      <c r="F26" s="7">
        <v>7.3912104637162699</v>
      </c>
    </row>
    <row r="27" spans="2:12" x14ac:dyDescent="0.25">
      <c r="C27" s="6">
        <v>45992</v>
      </c>
      <c r="D27" s="7">
        <v>-67.627253159486301</v>
      </c>
      <c r="E27" s="7">
        <v>1.68883864154956</v>
      </c>
      <c r="F27" s="7">
        <v>7.0939045958401108</v>
      </c>
    </row>
    <row r="28" spans="2:12" x14ac:dyDescent="0.25">
      <c r="C28" s="6">
        <v>46023</v>
      </c>
      <c r="D28" s="7">
        <v>59.51622588393812</v>
      </c>
      <c r="E28" s="7">
        <v>-1.27740328314111</v>
      </c>
      <c r="F28" s="7">
        <v>20.18789317842247</v>
      </c>
    </row>
    <row r="29" spans="2:12" x14ac:dyDescent="0.25">
      <c r="C29" s="6">
        <v>46054</v>
      </c>
      <c r="D29" s="7">
        <v>56.253440245062833</v>
      </c>
      <c r="E29" s="7">
        <v>-3.6351199242715602</v>
      </c>
      <c r="F29" s="7">
        <v>-6.2494841410269313</v>
      </c>
    </row>
    <row r="30" spans="2:12" x14ac:dyDescent="0.25">
      <c r="C30" s="6">
        <v>46082</v>
      </c>
      <c r="D30" s="7">
        <v>13.575535128480761</v>
      </c>
      <c r="E30" s="7">
        <v>-0.7954428065840996</v>
      </c>
      <c r="F30" s="7">
        <v>-3.2300135963267098</v>
      </c>
    </row>
    <row r="31" spans="2:12" x14ac:dyDescent="0.25">
      <c r="C31" s="6">
        <v>46113</v>
      </c>
      <c r="D31" s="7">
        <v>-16.649929383255891</v>
      </c>
      <c r="E31" s="7">
        <v>-0.15962026744265009</v>
      </c>
      <c r="F31" s="7">
        <v>-2.6000295547860599</v>
      </c>
    </row>
    <row r="32" spans="2:12" x14ac:dyDescent="0.25">
      <c r="C32" s="6">
        <v>46143</v>
      </c>
      <c r="D32" s="7">
        <v>-3.5643097862433111</v>
      </c>
      <c r="E32" s="7">
        <v>-0.69537602285597</v>
      </c>
      <c r="F32" s="7">
        <v>-3.7083796733840297</v>
      </c>
    </row>
    <row r="33" spans="2:12" x14ac:dyDescent="0.25">
      <c r="C33" s="6">
        <v>46174</v>
      </c>
      <c r="D33" s="7">
        <v>-0.68512905094498833</v>
      </c>
      <c r="E33" s="7">
        <v>2.1092855084340043E-2</v>
      </c>
      <c r="F33" s="7">
        <v>-14.277738013646969</v>
      </c>
    </row>
    <row r="38" spans="2:12" x14ac:dyDescent="0.25">
      <c r="L38" s="10" t="s">
        <v>103</v>
      </c>
    </row>
    <row r="39" spans="2:12" x14ac:dyDescent="0.25">
      <c r="B39" s="28" t="s">
        <v>131</v>
      </c>
    </row>
    <row r="41" spans="2:12" x14ac:dyDescent="0.25">
      <c r="C41" s="26" t="s">
        <v>84</v>
      </c>
      <c r="D41" s="26" t="s">
        <v>88</v>
      </c>
      <c r="E41" s="26" t="s">
        <v>89</v>
      </c>
      <c r="F41" s="26" t="s">
        <v>90</v>
      </c>
    </row>
    <row r="42" spans="2:12" x14ac:dyDescent="0.25">
      <c r="C42" s="5">
        <v>2021</v>
      </c>
      <c r="D42" s="5">
        <v>241</v>
      </c>
      <c r="E42" s="5">
        <v>5.6</v>
      </c>
      <c r="F42" s="5">
        <v>59.9</v>
      </c>
    </row>
    <row r="43" spans="2:12" x14ac:dyDescent="0.25">
      <c r="C43" s="5">
        <v>2022</v>
      </c>
      <c r="D43" s="5">
        <v>-44.7</v>
      </c>
      <c r="E43" s="5">
        <v>-28.1</v>
      </c>
      <c r="F43" s="5">
        <v>-86.3</v>
      </c>
    </row>
    <row r="44" spans="2:12" x14ac:dyDescent="0.25">
      <c r="C44" s="5">
        <v>2023</v>
      </c>
      <c r="D44" s="5">
        <v>-58</v>
      </c>
      <c r="E44" s="5">
        <v>3.6</v>
      </c>
      <c r="F44" s="5">
        <v>-181.3</v>
      </c>
    </row>
    <row r="45" spans="2:12" x14ac:dyDescent="0.25">
      <c r="C45" s="5">
        <v>2024</v>
      </c>
      <c r="D45" s="5">
        <v>258</v>
      </c>
      <c r="E45" s="5">
        <v>-15.6</v>
      </c>
      <c r="F45" s="5">
        <v>-349.5</v>
      </c>
    </row>
    <row r="46" spans="2:12" x14ac:dyDescent="0.25">
      <c r="C46" s="5">
        <v>2025</v>
      </c>
      <c r="D46" s="5">
        <v>84.3</v>
      </c>
      <c r="E46" s="5">
        <v>-54.5</v>
      </c>
      <c r="F46" s="5">
        <v>-58.9</v>
      </c>
    </row>
    <row r="47" spans="2:12" x14ac:dyDescent="0.25">
      <c r="C47" s="5">
        <v>2026</v>
      </c>
      <c r="D47" s="7">
        <f>'Cap  Líq  por Classe (Anual)'!B6/1000</f>
        <v>108.4458330370375</v>
      </c>
      <c r="E47" s="7">
        <f>'Cap  Líq  por Classe (Anual)'!C6/1000</f>
        <v>-6.5418694492110498</v>
      </c>
      <c r="F47" s="7">
        <f>'Cap  Líq  por Classe (Anual)'!D6/1000</f>
        <v>-9.8777518007482303</v>
      </c>
    </row>
    <row r="57" spans="12:12" x14ac:dyDescent="0.25">
      <c r="L57" s="10" t="s">
        <v>104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03AD-D9BE-43E7-8679-0F4319A27416}">
  <sheetPr>
    <tabColor theme="4" tint="0.59999389629810485"/>
  </sheetPr>
  <dimension ref="B2:U37"/>
  <sheetViews>
    <sheetView showGridLines="0" topLeftCell="C1" zoomScale="80" zoomScaleNormal="80" workbookViewId="0">
      <selection activeCell="F16" sqref="F16"/>
    </sheetView>
  </sheetViews>
  <sheetFormatPr defaultRowHeight="13.2" x14ac:dyDescent="0.25"/>
  <cols>
    <col min="1" max="1" width="8.88671875" style="5"/>
    <col min="2" max="2" width="26.109375" style="5" customWidth="1"/>
    <col min="3" max="3" width="26.5546875" style="5" bestFit="1" customWidth="1"/>
    <col min="4" max="4" width="27.33203125" style="5" bestFit="1" customWidth="1"/>
    <col min="5" max="5" width="50.6640625" style="5" bestFit="1" customWidth="1"/>
    <col min="6" max="6" width="19.6640625" style="5" bestFit="1" customWidth="1"/>
    <col min="7" max="7" width="9.109375" style="5" customWidth="1"/>
    <col min="8" max="9" width="8.88671875" style="5"/>
    <col min="10" max="21" width="8.88671875" style="35"/>
    <col min="22" max="16384" width="8.88671875" style="5"/>
  </cols>
  <sheetData>
    <row r="2" spans="2:6" x14ac:dyDescent="0.25">
      <c r="B2" s="5">
        <f>MATCH(B4,Cap__Líq__Ações_Grupo__12M___2[#Headers],0)</f>
        <v>1</v>
      </c>
      <c r="C2" s="5">
        <f>MATCH(C4,Cap__Líq__Ações_Grupo__12M___2[#Headers],0)</f>
        <v>6</v>
      </c>
      <c r="D2" s="5">
        <f>MATCH(D4,Cap__Líq__Ações_Grupo__12M___2[#Headers],0)</f>
        <v>7</v>
      </c>
      <c r="E2" s="5">
        <f>MATCH(E4,Cap__Líq__Ações_Grupo__12M___2[#Headers],0)</f>
        <v>8</v>
      </c>
      <c r="F2" s="5">
        <f>MATCH(F4,Cap__Líq__Ações_Grupo__12M___2[#Headers],0)</f>
        <v>9</v>
      </c>
    </row>
    <row r="3" spans="2:6" x14ac:dyDescent="0.25">
      <c r="C3" s="5" t="s">
        <v>9</v>
      </c>
      <c r="D3" s="5" t="s">
        <v>118</v>
      </c>
      <c r="E3" s="5" t="s">
        <v>119</v>
      </c>
      <c r="F3" s="5" t="s">
        <v>25</v>
      </c>
    </row>
    <row r="4" spans="2:6" ht="13.8" thickBot="1" x14ac:dyDescent="0.3">
      <c r="B4" s="32" t="s">
        <v>112</v>
      </c>
      <c r="C4" s="33" t="s">
        <v>114</v>
      </c>
      <c r="D4" s="33" t="s">
        <v>115</v>
      </c>
      <c r="E4" s="33" t="s">
        <v>116</v>
      </c>
      <c r="F4" s="34" t="s">
        <v>117</v>
      </c>
    </row>
    <row r="5" spans="2:6" ht="13.8" thickTop="1" x14ac:dyDescent="0.25">
      <c r="B5" s="6" cm="1">
        <f t="array" ref="B5:F16">_xlfn.CHOOSECOLS(Cap__Líq__Ações_Grupo__12M___2[],'Fundos de ações'!B2,'Fundos de ações'!C2,'Fundos de ações'!D2,'Fundos de ações'!E2,'Fundos de ações'!F2)</f>
        <v>45839</v>
      </c>
      <c r="C5" s="7">
        <v>-5.15705614172564</v>
      </c>
      <c r="D5" s="7">
        <v>-5.3796571138791611</v>
      </c>
      <c r="E5" s="7">
        <v>0.93710660840575011</v>
      </c>
      <c r="F5" s="7">
        <v>-0.71450563625223007</v>
      </c>
    </row>
    <row r="6" spans="2:6" x14ac:dyDescent="0.25">
      <c r="B6" s="6">
        <v>45870</v>
      </c>
      <c r="C6" s="7">
        <v>0.4857824448071601</v>
      </c>
      <c r="D6" s="7">
        <v>-1.17961966051056</v>
      </c>
      <c r="E6" s="7">
        <v>2.1808358292372199</v>
      </c>
      <c r="F6" s="7">
        <v>-0.51543372391950004</v>
      </c>
    </row>
    <row r="7" spans="2:6" x14ac:dyDescent="0.25">
      <c r="B7" s="6">
        <v>45901</v>
      </c>
      <c r="C7" s="7">
        <v>-3.6657282719864801</v>
      </c>
      <c r="D7" s="7">
        <v>2.1897242879291596</v>
      </c>
      <c r="E7" s="7">
        <v>-4.8316669803700201</v>
      </c>
      <c r="F7" s="7">
        <v>-1.0237855795456199</v>
      </c>
    </row>
    <row r="8" spans="2:6" x14ac:dyDescent="0.25">
      <c r="B8" s="6">
        <v>45931</v>
      </c>
      <c r="C8" s="7">
        <v>-1.3170535661751102</v>
      </c>
      <c r="D8" s="7">
        <v>-1.3559337712552899</v>
      </c>
      <c r="E8" s="7">
        <v>0.38626636875049003</v>
      </c>
      <c r="F8" s="7">
        <v>-0.34738616367031</v>
      </c>
    </row>
    <row r="9" spans="2:6" x14ac:dyDescent="0.25">
      <c r="B9" s="6">
        <v>45962</v>
      </c>
      <c r="C9" s="7">
        <v>0.43760402783800961</v>
      </c>
      <c r="D9" s="7">
        <v>-3.6306814533396898</v>
      </c>
      <c r="E9" s="7">
        <v>4.4261103117640896</v>
      </c>
      <c r="F9" s="7">
        <v>-0.35782483058639003</v>
      </c>
    </row>
    <row r="10" spans="2:6" x14ac:dyDescent="0.25">
      <c r="B10" s="6">
        <v>45992</v>
      </c>
      <c r="C10" s="7">
        <v>1.68883864154956</v>
      </c>
      <c r="D10" s="7">
        <v>0.17237734625438988</v>
      </c>
      <c r="E10" s="7">
        <v>1.7402188111836001</v>
      </c>
      <c r="F10" s="7">
        <v>-0.22375751588842999</v>
      </c>
    </row>
    <row r="11" spans="2:6" x14ac:dyDescent="0.25">
      <c r="B11" s="6">
        <v>46023</v>
      </c>
      <c r="C11" s="7">
        <v>-1.27740328314111</v>
      </c>
      <c r="D11" s="7">
        <v>-2.4607756365429201</v>
      </c>
      <c r="E11" s="7">
        <v>1.59701719231589</v>
      </c>
      <c r="F11" s="7">
        <v>-0.41364483891408005</v>
      </c>
    </row>
    <row r="12" spans="2:6" x14ac:dyDescent="0.25">
      <c r="B12" s="6">
        <v>46054</v>
      </c>
      <c r="C12" s="7">
        <v>-3.6351199242715619</v>
      </c>
      <c r="D12" s="7">
        <v>-4.7783765024207412</v>
      </c>
      <c r="E12" s="7">
        <v>6.4929418936154208</v>
      </c>
      <c r="F12" s="7">
        <v>-5.3496853154662407</v>
      </c>
    </row>
    <row r="13" spans="2:6" x14ac:dyDescent="0.25">
      <c r="B13" s="6">
        <v>46082</v>
      </c>
      <c r="C13" s="7">
        <v>-0.79544280658410027</v>
      </c>
      <c r="D13" s="7">
        <v>-2.2333151623679699</v>
      </c>
      <c r="E13" s="7">
        <v>3.4673461068621099</v>
      </c>
      <c r="F13" s="7">
        <v>-2.0294737510782399</v>
      </c>
    </row>
    <row r="14" spans="2:6" x14ac:dyDescent="0.25">
      <c r="B14" s="6">
        <v>46113</v>
      </c>
      <c r="C14" s="7">
        <v>-0.1596202674426499</v>
      </c>
      <c r="D14" s="7">
        <v>0.67047381364426994</v>
      </c>
      <c r="E14" s="7">
        <v>-0.35541538707696996</v>
      </c>
      <c r="F14" s="7">
        <v>-0.47467869400995</v>
      </c>
    </row>
    <row r="15" spans="2:6" x14ac:dyDescent="0.25">
      <c r="B15" s="6">
        <v>46143</v>
      </c>
      <c r="C15" s="7">
        <v>-0.69537602285597011</v>
      </c>
      <c r="D15" s="7">
        <v>-0.59800498007878999</v>
      </c>
      <c r="E15" s="7">
        <v>0.23366545958522</v>
      </c>
      <c r="F15" s="7">
        <v>-0.33103650236239995</v>
      </c>
    </row>
    <row r="16" spans="2:6" x14ac:dyDescent="0.25">
      <c r="B16" s="6">
        <v>46174</v>
      </c>
      <c r="C16" s="7">
        <v>2.109285508433999E-2</v>
      </c>
      <c r="D16" s="7">
        <v>-1.6435967440356101</v>
      </c>
      <c r="E16" s="7">
        <v>0.40902921123434</v>
      </c>
      <c r="F16" s="7">
        <v>1.2556603878856099</v>
      </c>
    </row>
    <row r="17" spans="2:6" x14ac:dyDescent="0.25">
      <c r="D17" s="7">
        <f>SUM(D11:D16)</f>
        <v>-11.04359521180176</v>
      </c>
      <c r="E17" s="7">
        <f>SUM(E11:E16)</f>
        <v>11.84458447653601</v>
      </c>
    </row>
    <row r="23" spans="2:6" x14ac:dyDescent="0.25">
      <c r="B23" s="5">
        <f>MATCH(B25,Aloc__Ações_por_Grupo__Anual[#Headers],0)</f>
        <v>1</v>
      </c>
      <c r="C23" s="5">
        <f>MATCH(C25,Aloc__Ações_por_Grupo__Anual[#Headers],0)</f>
        <v>2</v>
      </c>
      <c r="D23" s="5">
        <f>MATCH(D25,Aloc__Ações_por_Grupo__Anual[#Headers],0)</f>
        <v>3</v>
      </c>
      <c r="E23" s="5">
        <f>MATCH(E25,Aloc__Ações_por_Grupo__Anual[#Headers],0)</f>
        <v>4</v>
      </c>
      <c r="F23" s="5">
        <f>MATCH(F25,Aloc__Ações_por_Grupo__Anual[#Headers],0)</f>
        <v>5</v>
      </c>
    </row>
    <row r="24" spans="2:6" x14ac:dyDescent="0.25">
      <c r="C24" s="5" t="s">
        <v>118</v>
      </c>
      <c r="D24" s="5" t="s">
        <v>119</v>
      </c>
      <c r="E24" s="5" t="s">
        <v>25</v>
      </c>
    </row>
    <row r="25" spans="2:6" ht="13.8" thickBot="1" x14ac:dyDescent="0.3">
      <c r="B25" s="32" t="s">
        <v>91</v>
      </c>
      <c r="C25" s="33" t="s">
        <v>109</v>
      </c>
      <c r="D25" s="33" t="s">
        <v>110</v>
      </c>
      <c r="E25" s="33" t="s">
        <v>30</v>
      </c>
      <c r="F25" s="34" t="s">
        <v>111</v>
      </c>
    </row>
    <row r="26" spans="2:6" ht="13.8" thickTop="1" x14ac:dyDescent="0.25">
      <c r="B26" s="6" cm="1">
        <f t="array" ref="B26:F36">_xlfn.CHOOSECOLS(Aloc__Ações_por_Grupo__Anual[],'Fundos de ações'!B23,'Fundos de ações'!C23,'Fundos de ações'!D23,'Fundos de ações'!E23,'Fundos de ações'!F23)</f>
        <v>42705</v>
      </c>
      <c r="C26" s="39">
        <v>0.52761633595180124</v>
      </c>
      <c r="D26" s="39">
        <v>8.6138654355734923E-2</v>
      </c>
      <c r="E26" s="39">
        <v>0.38624500969246389</v>
      </c>
      <c r="F26" s="7">
        <v>150274.75977743999</v>
      </c>
    </row>
    <row r="27" spans="2:6" x14ac:dyDescent="0.25">
      <c r="B27" s="6">
        <v>43070</v>
      </c>
      <c r="C27" s="39">
        <v>0.5019664984426534</v>
      </c>
      <c r="D27" s="39">
        <v>0.22704975359187249</v>
      </c>
      <c r="E27" s="39">
        <v>0.27098374796547398</v>
      </c>
      <c r="F27" s="7">
        <v>228067.12902595999</v>
      </c>
    </row>
    <row r="28" spans="2:6" x14ac:dyDescent="0.25">
      <c r="B28" s="6">
        <v>43435</v>
      </c>
      <c r="C28" s="39">
        <v>0.47960290901790931</v>
      </c>
      <c r="D28" s="39">
        <v>0.18021115872665031</v>
      </c>
      <c r="E28" s="39">
        <v>0.34018593225544053</v>
      </c>
      <c r="F28" s="7">
        <v>301741.52871854202</v>
      </c>
    </row>
    <row r="29" spans="2:6" x14ac:dyDescent="0.25">
      <c r="B29" s="6">
        <v>43800</v>
      </c>
      <c r="C29" s="39">
        <v>0.59668185053735812</v>
      </c>
      <c r="D29" s="39">
        <v>0.17733357559736279</v>
      </c>
      <c r="E29" s="39">
        <v>0.22598457386527901</v>
      </c>
      <c r="F29" s="7">
        <v>496516.88633407</v>
      </c>
    </row>
    <row r="30" spans="2:6" x14ac:dyDescent="0.25">
      <c r="B30" s="6">
        <v>44166</v>
      </c>
      <c r="C30" s="39">
        <v>0.62975702441258996</v>
      </c>
      <c r="D30" s="39">
        <v>0.17064769660308951</v>
      </c>
      <c r="E30" s="39">
        <v>0.1995952789843205</v>
      </c>
      <c r="F30" s="7">
        <v>607293.46410612948</v>
      </c>
    </row>
    <row r="31" spans="2:6" x14ac:dyDescent="0.25">
      <c r="B31" s="6">
        <v>44531</v>
      </c>
      <c r="C31" s="39">
        <v>0.61505016015027625</v>
      </c>
      <c r="D31" s="39">
        <v>0.25108328479303937</v>
      </c>
      <c r="E31" s="39">
        <v>0.13386655505668421</v>
      </c>
      <c r="F31" s="7">
        <v>583805.98168509989</v>
      </c>
    </row>
    <row r="32" spans="2:6" x14ac:dyDescent="0.25">
      <c r="B32" s="6">
        <v>44896</v>
      </c>
      <c r="C32" s="39">
        <v>0.53421214483454005</v>
      </c>
      <c r="D32" s="39">
        <v>0.23112823537308749</v>
      </c>
      <c r="E32" s="39">
        <v>0.23465961979237249</v>
      </c>
      <c r="F32" s="7">
        <v>523586.8943501701</v>
      </c>
    </row>
    <row r="33" spans="2:6" x14ac:dyDescent="0.25">
      <c r="B33" s="6">
        <v>45261</v>
      </c>
      <c r="C33" s="39">
        <v>0.48832292675887568</v>
      </c>
      <c r="D33" s="39">
        <v>0.2482200507398688</v>
      </c>
      <c r="E33" s="39">
        <v>0.26345702250125541</v>
      </c>
      <c r="F33" s="7">
        <v>627948.40507989004</v>
      </c>
    </row>
    <row r="34" spans="2:6" x14ac:dyDescent="0.25">
      <c r="B34" s="6">
        <v>45627</v>
      </c>
      <c r="C34" s="39">
        <v>0.4400924840244565</v>
      </c>
      <c r="D34" s="39">
        <v>0.30595387699389059</v>
      </c>
      <c r="E34" s="39">
        <v>0.25395363898165291</v>
      </c>
      <c r="F34" s="7">
        <v>578025.4619022297</v>
      </c>
    </row>
    <row r="35" spans="2:6" x14ac:dyDescent="0.25">
      <c r="B35" s="6">
        <v>45992</v>
      </c>
      <c r="C35" s="39">
        <v>0.43854371392754538</v>
      </c>
      <c r="D35" s="39">
        <v>0.38040289988699838</v>
      </c>
      <c r="E35" s="39">
        <v>0.18105338618545619</v>
      </c>
      <c r="F35" s="7">
        <v>666360.27682543022</v>
      </c>
    </row>
    <row r="36" spans="2:6" x14ac:dyDescent="0.25">
      <c r="B36" s="6">
        <v>46174</v>
      </c>
      <c r="C36" s="39">
        <v>0.42733523904840492</v>
      </c>
      <c r="D36" s="39">
        <v>0.4045465509973768</v>
      </c>
      <c r="E36" s="39">
        <v>0.1681182099542182</v>
      </c>
      <c r="F36" s="7">
        <v>681503.22573262407</v>
      </c>
    </row>
    <row r="37" spans="2:6" x14ac:dyDescent="0.25">
      <c r="B37" s="6"/>
      <c r="C37" s="7"/>
      <c r="D37" s="7"/>
      <c r="E37" s="7"/>
      <c r="F37" s="7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EBB-4D21-4773-B541-0AE4367A0714}">
  <sheetPr>
    <tabColor theme="4" tint="0.59999389629810485"/>
  </sheetPr>
  <dimension ref="B1:AA49"/>
  <sheetViews>
    <sheetView showGridLines="0" zoomScale="70" zoomScaleNormal="70" workbookViewId="0">
      <selection activeCell="D18" sqref="D18"/>
    </sheetView>
  </sheetViews>
  <sheetFormatPr defaultRowHeight="13.2" x14ac:dyDescent="0.25"/>
  <cols>
    <col min="1" max="1" width="8.88671875" style="3"/>
    <col min="2" max="2" width="11.5546875" style="5" bestFit="1" customWidth="1"/>
    <col min="3" max="3" width="38.21875" style="5" bestFit="1" customWidth="1"/>
    <col min="4" max="4" width="39.33203125" style="5" bestFit="1" customWidth="1"/>
    <col min="5" max="5" width="37.88671875" style="5" bestFit="1" customWidth="1"/>
    <col min="6" max="6" width="38" style="5" bestFit="1" customWidth="1"/>
    <col min="7" max="15" width="8.88671875" style="3"/>
    <col min="16" max="27" width="8.88671875" style="37"/>
    <col min="28" max="16384" width="8.88671875" style="3"/>
  </cols>
  <sheetData>
    <row r="1" spans="2:6" x14ac:dyDescent="0.25">
      <c r="B1" s="5" t="s">
        <v>105</v>
      </c>
    </row>
    <row r="2" spans="2:6" x14ac:dyDescent="0.25">
      <c r="B2" s="5">
        <f>MATCH(B4,AUM_Allocation__Annual[#Headers],0)</f>
        <v>1</v>
      </c>
      <c r="C2" s="5">
        <f>MATCH(C4,AUM_Allocation__Annual[#Headers],0)</f>
        <v>2</v>
      </c>
      <c r="D2" s="5">
        <f>MATCH(D4,AUM_Allocation__Annual[#Headers],0)</f>
        <v>3</v>
      </c>
      <c r="E2" s="5">
        <f>MATCH(E4,AUM_Allocation__Annual[#Headers],0)</f>
        <v>4</v>
      </c>
      <c r="F2" s="5">
        <f>MATCH(F4,AUM_Allocation__Annual[#Headers],0)</f>
        <v>5</v>
      </c>
    </row>
    <row r="3" spans="2:6" x14ac:dyDescent="0.25">
      <c r="C3" s="5" t="s">
        <v>120</v>
      </c>
      <c r="D3" s="5" t="s">
        <v>121</v>
      </c>
      <c r="E3" s="5" t="s">
        <v>122</v>
      </c>
      <c r="F3" s="5" t="s">
        <v>25</v>
      </c>
    </row>
    <row r="4" spans="2:6" x14ac:dyDescent="0.25">
      <c r="B4" s="8" t="s">
        <v>91</v>
      </c>
      <c r="C4" s="8" t="s">
        <v>95</v>
      </c>
      <c r="D4" s="8" t="s">
        <v>96</v>
      </c>
      <c r="E4" s="8" t="s">
        <v>97</v>
      </c>
      <c r="F4" s="8" t="s">
        <v>98</v>
      </c>
    </row>
    <row r="5" spans="2:6" x14ac:dyDescent="0.25">
      <c r="B5" s="30" cm="1">
        <f t="array" ref="B5:F17">_xlfn.CHOOSECOLS('AUM Allocation (Annual)'!A44:H56,B2,C2,D2,E2,F2)</f>
        <v>41974</v>
      </c>
      <c r="C5" s="29">
        <v>0.46374153016405117</v>
      </c>
      <c r="D5" s="29">
        <v>6.5455784546873161E-2</v>
      </c>
      <c r="E5" s="29">
        <v>0.1977545620464693</v>
      </c>
      <c r="F5" s="29">
        <v>0.2730481232426063</v>
      </c>
    </row>
    <row r="6" spans="2:6" x14ac:dyDescent="0.25">
      <c r="B6" s="30">
        <v>42339</v>
      </c>
      <c r="C6" s="29">
        <v>0.47039926809564481</v>
      </c>
      <c r="D6" s="29">
        <v>4.6529885325130527E-2</v>
      </c>
      <c r="E6" s="29">
        <v>0.19651815094798131</v>
      </c>
      <c r="F6" s="29">
        <v>0.28655269563124353</v>
      </c>
    </row>
    <row r="7" spans="2:6" x14ac:dyDescent="0.25">
      <c r="B7" s="30">
        <v>42705</v>
      </c>
      <c r="C7" s="29">
        <v>0.4808143917029713</v>
      </c>
      <c r="D7" s="29">
        <v>4.2895232850266612E-2</v>
      </c>
      <c r="E7" s="29">
        <v>0.19082326607803521</v>
      </c>
      <c r="F7" s="29">
        <v>0.28546710936872682</v>
      </c>
    </row>
    <row r="8" spans="2:6" x14ac:dyDescent="0.25">
      <c r="B8" s="30">
        <v>43070</v>
      </c>
      <c r="C8" s="29">
        <v>0.46227595223074291</v>
      </c>
      <c r="D8" s="29">
        <v>5.4914466793539167E-2</v>
      </c>
      <c r="E8" s="29">
        <v>0.20154343028103661</v>
      </c>
      <c r="F8" s="29">
        <v>0.28126615069468142</v>
      </c>
    </row>
    <row r="9" spans="2:6" x14ac:dyDescent="0.25">
      <c r="B9" s="30">
        <v>43435</v>
      </c>
      <c r="C9" s="29">
        <v>0.44100564387635183</v>
      </c>
      <c r="D9" s="29">
        <v>6.583248399697432E-2</v>
      </c>
      <c r="E9" s="29">
        <v>0.2099793779396632</v>
      </c>
      <c r="F9" s="29">
        <v>0.28318249418701058</v>
      </c>
    </row>
    <row r="10" spans="2:6" x14ac:dyDescent="0.25">
      <c r="B10" s="30">
        <v>43801</v>
      </c>
      <c r="C10" s="29">
        <v>0.39255362916168052</v>
      </c>
      <c r="D10" s="29">
        <v>9.0531297409972289E-2</v>
      </c>
      <c r="E10" s="29">
        <v>0.21613538101146151</v>
      </c>
      <c r="F10" s="29">
        <v>0.30077969241688579</v>
      </c>
    </row>
    <row r="11" spans="2:6" x14ac:dyDescent="0.25">
      <c r="B11" s="30">
        <v>44166</v>
      </c>
      <c r="C11" s="29">
        <v>0.36143724949167882</v>
      </c>
      <c r="D11" s="29">
        <v>0.10062327437992841</v>
      </c>
      <c r="E11" s="29">
        <v>0.23252307691544891</v>
      </c>
      <c r="F11" s="29">
        <v>0.30541639921294378</v>
      </c>
    </row>
    <row r="12" spans="2:6" x14ac:dyDescent="0.25">
      <c r="B12" s="30">
        <v>44531</v>
      </c>
      <c r="C12" s="29">
        <v>0.37113326917065592</v>
      </c>
      <c r="D12" s="29">
        <v>8.437972756370174E-2</v>
      </c>
      <c r="E12" s="29">
        <v>0.22775271362459909</v>
      </c>
      <c r="F12" s="29">
        <v>0.31673428964104322</v>
      </c>
    </row>
    <row r="13" spans="2:6" x14ac:dyDescent="0.25">
      <c r="B13" s="30">
        <v>44896</v>
      </c>
      <c r="C13" s="29">
        <v>0.3811296512025682</v>
      </c>
      <c r="D13" s="29">
        <v>7.0081828225955767E-2</v>
      </c>
      <c r="E13" s="29">
        <v>0.21811781239749589</v>
      </c>
      <c r="F13" s="29">
        <v>0.33067070817398009</v>
      </c>
    </row>
    <row r="14" spans="2:6" x14ac:dyDescent="0.25">
      <c r="B14" s="30">
        <v>45261</v>
      </c>
      <c r="C14" s="29">
        <v>0.37421407604118351</v>
      </c>
      <c r="D14" s="29">
        <v>7.4777828211852665E-2</v>
      </c>
      <c r="E14" s="29">
        <v>0.19756694171589989</v>
      </c>
      <c r="F14" s="29">
        <v>0.35344115403106402</v>
      </c>
    </row>
    <row r="15" spans="2:6" x14ac:dyDescent="0.25">
      <c r="B15" s="30">
        <v>45627</v>
      </c>
      <c r="C15" s="29">
        <v>0.40114959955692597</v>
      </c>
      <c r="D15" s="29">
        <v>6.1960111914265092E-2</v>
      </c>
      <c r="E15" s="29">
        <v>0.1617835478931364</v>
      </c>
      <c r="F15" s="29">
        <v>0.37510674063567262</v>
      </c>
    </row>
    <row r="16" spans="2:6" x14ac:dyDescent="0.25">
      <c r="B16" s="30">
        <v>45992</v>
      </c>
      <c r="C16" s="29">
        <v>0.39991650469714612</v>
      </c>
      <c r="D16" s="29">
        <v>6.1461102878463757E-2</v>
      </c>
      <c r="E16" s="29">
        <v>0.14992593290309419</v>
      </c>
      <c r="F16" s="29">
        <v>0.38869645952129589</v>
      </c>
    </row>
    <row r="17" spans="2:6" x14ac:dyDescent="0.25">
      <c r="B17" s="30">
        <v>46174</v>
      </c>
      <c r="C17" s="29">
        <v>0.42773782427574297</v>
      </c>
      <c r="D17" s="29">
        <v>6.1469014827701361E-2</v>
      </c>
      <c r="E17" s="29">
        <v>0.13933647130505419</v>
      </c>
      <c r="F17" s="29">
        <v>0.37145668959150158</v>
      </c>
    </row>
    <row r="18" spans="2:6" x14ac:dyDescent="0.25">
      <c r="B18" s="6"/>
      <c r="C18" s="29"/>
      <c r="D18" s="29">
        <f>AVERAGE(D8:D17)</f>
        <v>7.2603113620235443E-2</v>
      </c>
      <c r="E18" s="29"/>
      <c r="F18" s="29"/>
    </row>
    <row r="19" spans="2:6" x14ac:dyDescent="0.25">
      <c r="B19" s="6"/>
      <c r="C19" s="29"/>
      <c r="D19" s="29"/>
      <c r="E19" s="29"/>
      <c r="F19" s="29"/>
    </row>
    <row r="20" spans="2:6" x14ac:dyDescent="0.25">
      <c r="B20" s="38">
        <f>MATCH(B21,AUM_Allocation__Annual[#Headers],0)</f>
        <v>1</v>
      </c>
      <c r="C20" s="38">
        <f>MATCH(C21,AUM_Allocation__Annual[#Headers],0)</f>
        <v>9</v>
      </c>
      <c r="D20" s="38">
        <f>MATCH(D21,AUM_Allocation__Annual[#Headers],0)</f>
        <v>3</v>
      </c>
      <c r="E20" s="38">
        <f>MATCH(E21,AUM_Allocation__Annual[#Headers],0)</f>
        <v>10</v>
      </c>
      <c r="F20" s="38">
        <f>MATCH(F21,AUM_Allocation__Annual[#Headers],0)</f>
        <v>11</v>
      </c>
    </row>
    <row r="21" spans="2:6" x14ac:dyDescent="0.25">
      <c r="B21" s="8" t="s">
        <v>91</v>
      </c>
      <c r="C21" s="8" t="s">
        <v>106</v>
      </c>
      <c r="D21" s="8" t="s">
        <v>96</v>
      </c>
      <c r="E21" s="8" t="s">
        <v>107</v>
      </c>
      <c r="F21" s="8" t="s">
        <v>108</v>
      </c>
    </row>
    <row r="22" spans="2:6" x14ac:dyDescent="0.25">
      <c r="B22" s="6" cm="1">
        <f t="array" ref="B22:F43">_xlfn.CHOOSECOLS('AUM Allocation (Annual)'!A35:K56,'Alocação em fundos'!B20,'Alocação em fundos'!C20,'Alocação em fundos'!D20,'Alocação em fundos'!E20,'Alocação em fundos'!F20)</f>
        <v>38687</v>
      </c>
      <c r="C22" s="16">
        <v>23.442159788417221</v>
      </c>
      <c r="D22" s="29">
        <v>7.9850768879163217E-2</v>
      </c>
      <c r="E22" s="16">
        <v>0.21210959671776938</v>
      </c>
      <c r="F22" s="16">
        <v>2.6563250385071577</v>
      </c>
    </row>
    <row r="23" spans="2:6" x14ac:dyDescent="0.25">
      <c r="B23" s="6">
        <v>39052</v>
      </c>
      <c r="C23" s="16">
        <v>28.272093856781851</v>
      </c>
      <c r="D23" s="29">
        <v>9.6648509763370916E-2</v>
      </c>
      <c r="E23" s="16">
        <v>0.31509246999145191</v>
      </c>
      <c r="F23" s="16">
        <v>3.2601896373043679</v>
      </c>
    </row>
    <row r="24" spans="2:6" x14ac:dyDescent="0.25">
      <c r="B24" s="6">
        <v>39417</v>
      </c>
      <c r="C24" s="16">
        <v>32.381097474635872</v>
      </c>
      <c r="D24" s="29">
        <v>0.1487977804841927</v>
      </c>
      <c r="E24" s="16">
        <v>0.56214495188780367</v>
      </c>
      <c r="F24" s="16">
        <v>3.7779122111806118</v>
      </c>
    </row>
    <row r="25" spans="2:6" x14ac:dyDescent="0.25">
      <c r="B25" s="6">
        <v>39783</v>
      </c>
      <c r="C25" s="16">
        <v>27.203170392897999</v>
      </c>
      <c r="D25" s="29">
        <v>9.9995247308087537E-2</v>
      </c>
      <c r="E25" s="16">
        <v>0.32970966987528638</v>
      </c>
      <c r="F25" s="16">
        <v>3.2972534070488742</v>
      </c>
    </row>
    <row r="26" spans="2:6" x14ac:dyDescent="0.25">
      <c r="B26" s="6">
        <v>40148</v>
      </c>
      <c r="C26" s="16">
        <v>33.420410600133181</v>
      </c>
      <c r="D26" s="29">
        <v>0.1184126017312703</v>
      </c>
      <c r="E26" s="16">
        <v>0.49516893593782546</v>
      </c>
      <c r="F26" s="16">
        <v>4.1817249912435761</v>
      </c>
    </row>
    <row r="27" spans="2:6" x14ac:dyDescent="0.25">
      <c r="B27" s="6">
        <v>40513</v>
      </c>
      <c r="C27" s="16">
        <v>35.550164880956309</v>
      </c>
      <c r="D27" s="29">
        <v>0.1132690021638588</v>
      </c>
      <c r="E27" s="16">
        <v>0.50936277358088833</v>
      </c>
      <c r="F27" s="16">
        <v>4.4969299971763377</v>
      </c>
    </row>
    <row r="28" spans="2:6" x14ac:dyDescent="0.25">
      <c r="B28" s="6">
        <v>40878</v>
      </c>
      <c r="C28" s="16">
        <v>38.041430819819773</v>
      </c>
      <c r="D28" s="29">
        <v>9.3097045378819243E-2</v>
      </c>
      <c r="E28" s="16">
        <v>0.4607790416898716</v>
      </c>
      <c r="F28" s="16">
        <v>4.9494486083304281</v>
      </c>
    </row>
    <row r="29" spans="2:6" x14ac:dyDescent="0.25">
      <c r="B29" s="6">
        <v>41244</v>
      </c>
      <c r="C29" s="16">
        <v>41.120718311949062</v>
      </c>
      <c r="D29" s="29">
        <v>8.8736499749979547E-2</v>
      </c>
      <c r="E29" s="16">
        <v>0.47904221835784144</v>
      </c>
      <c r="F29" s="16">
        <v>5.3984799908444874</v>
      </c>
    </row>
    <row r="30" spans="2:6" x14ac:dyDescent="0.25">
      <c r="B30" s="6">
        <v>41609</v>
      </c>
      <c r="C30" s="16">
        <v>41.363306440357761</v>
      </c>
      <c r="D30" s="29">
        <v>8.3363465289395658E-2</v>
      </c>
      <c r="E30" s="16">
        <v>0.46397330329901942</v>
      </c>
      <c r="F30" s="16">
        <v>5.5656671863188443</v>
      </c>
    </row>
    <row r="31" spans="2:6" x14ac:dyDescent="0.25">
      <c r="B31" s="6">
        <v>41974</v>
      </c>
      <c r="C31" s="16">
        <v>42.358730458353094</v>
      </c>
      <c r="D31" s="29">
        <v>6.5455784546873161E-2</v>
      </c>
      <c r="E31" s="16">
        <v>0.38140405482250989</v>
      </c>
      <c r="F31" s="16">
        <v>5.8268960866153066</v>
      </c>
    </row>
    <row r="32" spans="2:6" x14ac:dyDescent="0.25">
      <c r="B32" s="6">
        <v>42339</v>
      </c>
      <c r="C32" s="16">
        <v>41.821126828826408</v>
      </c>
      <c r="D32" s="29">
        <v>4.6529885325130527E-2</v>
      </c>
      <c r="E32" s="16">
        <v>0.2727506605739794</v>
      </c>
      <c r="F32" s="16">
        <v>5.8618382286592112</v>
      </c>
    </row>
    <row r="33" spans="2:6" x14ac:dyDescent="0.25">
      <c r="B33" s="6">
        <v>42705</v>
      </c>
      <c r="C33" s="16">
        <v>45.709869991014131</v>
      </c>
      <c r="D33" s="29">
        <v>4.2895232850266612E-2</v>
      </c>
      <c r="E33" s="16">
        <v>0.27440801431655598</v>
      </c>
      <c r="F33" s="16">
        <v>6.3971680786633236</v>
      </c>
    </row>
    <row r="34" spans="2:6" x14ac:dyDescent="0.25">
      <c r="B34" s="6">
        <v>43070</v>
      </c>
      <c r="C34" s="16">
        <v>54.838026903307188</v>
      </c>
      <c r="D34" s="29">
        <v>5.4914466793539167E-2</v>
      </c>
      <c r="E34" s="16">
        <v>0.41898694632449751</v>
      </c>
      <c r="F34" s="16">
        <v>7.629809971564586</v>
      </c>
    </row>
    <row r="35" spans="2:6" x14ac:dyDescent="0.25">
      <c r="B35" s="6">
        <v>43435</v>
      </c>
      <c r="C35" s="16">
        <v>56.389570883766218</v>
      </c>
      <c r="D35" s="29">
        <v>6.583248399697432E-2</v>
      </c>
      <c r="E35" s="16">
        <v>0.51788153786666624</v>
      </c>
      <c r="F35" s="16">
        <v>7.8666564957577503</v>
      </c>
    </row>
    <row r="36" spans="2:6" x14ac:dyDescent="0.25">
      <c r="B36" s="6">
        <v>43801</v>
      </c>
      <c r="C36" s="16">
        <v>61.631709165459796</v>
      </c>
      <c r="D36" s="29">
        <v>9.0531297409972289E-2</v>
      </c>
      <c r="E36" s="16">
        <v>0.79797433395910422</v>
      </c>
      <c r="F36" s="16">
        <v>8.8143477094497609</v>
      </c>
    </row>
    <row r="37" spans="2:6" x14ac:dyDescent="0.25">
      <c r="B37" s="6">
        <v>44166</v>
      </c>
      <c r="C37" s="16">
        <v>54.772279425884264</v>
      </c>
      <c r="D37" s="29">
        <v>0.10062327437992841</v>
      </c>
      <c r="E37" s="16">
        <v>0.79347771741799633</v>
      </c>
      <c r="F37" s="16">
        <v>7.8856280746939529</v>
      </c>
    </row>
    <row r="38" spans="2:6" x14ac:dyDescent="0.25">
      <c r="B38" s="6">
        <v>44531</v>
      </c>
      <c r="C38" s="16">
        <v>52.236561984134454</v>
      </c>
      <c r="D38" s="29">
        <v>8.437972756370174E-2</v>
      </c>
      <c r="E38" s="16">
        <v>0.64509411232858083</v>
      </c>
      <c r="F38" s="16">
        <v>7.645131490162405</v>
      </c>
    </row>
    <row r="39" spans="2:6" x14ac:dyDescent="0.25">
      <c r="B39" s="6">
        <v>44896</v>
      </c>
      <c r="C39" s="16">
        <v>52.050810706034184</v>
      </c>
      <c r="D39" s="29">
        <v>7.0081828225955767E-2</v>
      </c>
      <c r="E39" s="16">
        <v>0.54499571727546792</v>
      </c>
      <c r="F39" s="16">
        <v>7.776562499458616</v>
      </c>
    </row>
    <row r="40" spans="2:6" x14ac:dyDescent="0.25">
      <c r="B40" s="6">
        <v>45261</v>
      </c>
      <c r="C40" s="16">
        <v>57.375232285103287</v>
      </c>
      <c r="D40" s="29">
        <v>7.4777828211852665E-2</v>
      </c>
      <c r="E40" s="16">
        <v>0.66357382474614379</v>
      </c>
      <c r="F40" s="16">
        <v>8.87393817945844</v>
      </c>
    </row>
    <row r="41" spans="2:6" x14ac:dyDescent="0.25">
      <c r="B41" s="6">
        <v>45627</v>
      </c>
      <c r="C41" s="16">
        <v>58.039271599744829</v>
      </c>
      <c r="D41" s="29">
        <v>6.1960111914265092E-2</v>
      </c>
      <c r="E41" s="16">
        <v>0.57547744512411114</v>
      </c>
      <c r="F41" s="16">
        <v>9.2878696849419153</v>
      </c>
    </row>
    <row r="42" spans="2:6" x14ac:dyDescent="0.25">
      <c r="B42" s="6">
        <v>45992</v>
      </c>
      <c r="C42" s="16">
        <v>68.870195417857005</v>
      </c>
      <c r="D42" s="29">
        <v>6.1461102878463757E-2</v>
      </c>
      <c r="E42" s="16">
        <v>0.6924282104635171</v>
      </c>
      <c r="F42" s="16">
        <v>11.266120815188739</v>
      </c>
    </row>
    <row r="43" spans="2:6" x14ac:dyDescent="0.25">
      <c r="B43" s="6">
        <v>46174</v>
      </c>
      <c r="C43" s="16">
        <v>69.686214226263047</v>
      </c>
      <c r="D43" s="29">
        <v>6.1469014827701361E-2</v>
      </c>
      <c r="E43" s="16">
        <v>0.6815032257326239</v>
      </c>
      <c r="F43" s="16">
        <v>11.08693912929772</v>
      </c>
    </row>
    <row r="49" spans="3:3" x14ac:dyDescent="0.25">
      <c r="C49" s="5">
        <f>C17*F43</f>
        <v>4.7423032210434073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4B3DB4-FBAC-45F3-B93A-06C192BE0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Alocação em ações_anual</vt:lpstr>
      <vt:lpstr>AUM Allocation (Annual)</vt:lpstr>
      <vt:lpstr>Cap  Líq  Ações Grupo (12M)</vt:lpstr>
      <vt:lpstr>Cap  Líq  por Classe (12M)</vt:lpstr>
      <vt:lpstr>PL por Classe (12M)</vt:lpstr>
      <vt:lpstr>sector_performance</vt:lpstr>
      <vt:lpstr>raw_sector</vt:lpstr>
      <vt:lpstr>raw_annual</vt:lpstr>
      <vt:lpstr>raw_daily</vt:lpstr>
      <vt:lpstr>raw_monthly</vt:lpstr>
      <vt:lpstr>raw_participation</vt:lpstr>
      <vt:lpstr>Cap  Líq  por Classe (Anual)</vt:lpstr>
      <vt:lpstr>B3 Flows</vt:lpstr>
      <vt:lpstr>Foreign</vt:lpstr>
      <vt:lpstr>Institutional</vt:lpstr>
      <vt:lpstr>PFs</vt:lpstr>
      <vt:lpstr>Fin Inst.</vt:lpstr>
      <vt:lpstr>Others</vt:lpstr>
      <vt:lpstr>Participação B3</vt:lpstr>
      <vt:lpstr>Sector flows</vt:lpstr>
      <vt:lpstr>Anbima</vt:lpstr>
      <vt:lpstr>Fundos - Classe</vt:lpstr>
      <vt:lpstr>Fundos de ações</vt:lpstr>
      <vt:lpstr>Alocação em fundos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Souza</dc:creator>
  <cp:lastModifiedBy>Caio Souza</cp:lastModifiedBy>
  <dcterms:created xsi:type="dcterms:W3CDTF">2015-06-05T18:17:20Z</dcterms:created>
  <dcterms:modified xsi:type="dcterms:W3CDTF">2026-07-15T22:49:20Z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ef5af-bbc1-4d24-bb43-47a55a90f763_Enabled">
    <vt:lpwstr>true</vt:lpwstr>
  </property>
  <property fmtid="{D5CDD505-2E9C-101B-9397-08002B2CF9AE}" pid="3" name="MSIP_Label_d5bef5af-bbc1-4d24-bb43-47a55a90f763_SetDate">
    <vt:lpwstr>2026-07-06T20:24:25Z</vt:lpwstr>
  </property>
  <property fmtid="{D5CDD505-2E9C-101B-9397-08002B2CF9AE}" pid="4" name="MSIP_Label_d5bef5af-bbc1-4d24-bb43-47a55a90f763_Method">
    <vt:lpwstr>Standard</vt:lpwstr>
  </property>
  <property fmtid="{D5CDD505-2E9C-101B-9397-08002B2CF9AE}" pid="5" name="MSIP_Label_d5bef5af-bbc1-4d24-bb43-47a55a90f763_Name">
    <vt:lpwstr>Interna</vt:lpwstr>
  </property>
  <property fmtid="{D5CDD505-2E9C-101B-9397-08002B2CF9AE}" pid="6" name="MSIP_Label_d5bef5af-bbc1-4d24-bb43-47a55a90f763_SiteId">
    <vt:lpwstr>cf56e405-d2b0-4266-b210-aa04636b6161</vt:lpwstr>
  </property>
  <property fmtid="{D5CDD505-2E9C-101B-9397-08002B2CF9AE}" pid="7" name="MSIP_Label_d5bef5af-bbc1-4d24-bb43-47a55a90f763_ActionId">
    <vt:lpwstr>d5ae49a7-2d27-427c-8226-0e2096386790</vt:lpwstr>
  </property>
  <property fmtid="{D5CDD505-2E9C-101B-9397-08002B2CF9AE}" pid="8" name="MSIP_Label_d5bef5af-bbc1-4d24-bb43-47a55a90f763_ContentBits">
    <vt:lpwstr>2</vt:lpwstr>
  </property>
  <property fmtid="{D5CDD505-2E9C-101B-9397-08002B2CF9AE}" pid="9" name="MSIP_Label_d5bef5af-bbc1-4d24-bb43-47a55a90f763_Tag">
    <vt:lpwstr>10, 3, 0, 1</vt:lpwstr>
  </property>
</Properties>
</file>